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\\gess-fs.d.ethz.ch\home$\pwaidelich\Documents\ETH\GitHub\damagesextremes\data\"/>
    </mc:Choice>
  </mc:AlternateContent>
  <xr:revisionPtr revIDLastSave="0" documentId="8_{41897826-DD05-45E6-8CDF-AB6B1BBCBB0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CSTCR" sheetId="1" r:id="rId1"/>
    <sheet name="Historical" sheetId="2" r:id="rId2"/>
    <sheet name="SSP126" sheetId="3" r:id="rId3"/>
    <sheet name="SSP245" sheetId="4" r:id="rId4"/>
    <sheet name="SSP370" sheetId="5" r:id="rId5"/>
    <sheet name="SSP585" sheetId="6" r:id="rId6"/>
    <sheet name="AR6 Assessed Warming" sheetId="7" r:id="rId7"/>
    <sheet name="CMIP6 MMM" sheetId="8" r:id="rId8"/>
    <sheet name="TCR-Screened Likely" sheetId="9" r:id="rId9"/>
    <sheet name="TCR-Screened Very Likely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1" l="1"/>
  <c r="K62" i="1"/>
  <c r="J62" i="1"/>
  <c r="I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E24" i="1"/>
  <c r="F24" i="1" s="1"/>
  <c r="H23" i="1"/>
  <c r="G23" i="1"/>
  <c r="F23" i="1"/>
  <c r="E23" i="1"/>
  <c r="D22" i="1"/>
  <c r="F22" i="1" s="1"/>
  <c r="C22" i="1"/>
  <c r="C68" i="1" s="1"/>
  <c r="B22" i="1"/>
  <c r="G22" i="1" s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L78" i="1" l="1"/>
  <c r="G62" i="1"/>
  <c r="H22" i="1"/>
  <c r="I81" i="1" s="1"/>
  <c r="B64" i="1"/>
  <c r="I73" i="1"/>
  <c r="B62" i="1"/>
  <c r="C64" i="1"/>
  <c r="J73" i="1"/>
  <c r="G77" i="1"/>
  <c r="G80" i="1"/>
  <c r="C62" i="1"/>
  <c r="B65" i="1"/>
  <c r="K73" i="1"/>
  <c r="I80" i="1"/>
  <c r="D62" i="1"/>
  <c r="C65" i="1"/>
  <c r="L73" i="1"/>
  <c r="J77" i="1"/>
  <c r="J80" i="1"/>
  <c r="K80" i="1"/>
  <c r="F62" i="1"/>
  <c r="J71" i="1"/>
  <c r="J74" i="1"/>
  <c r="L80" i="1"/>
  <c r="B67" i="1"/>
  <c r="K74" i="1"/>
  <c r="F78" i="1"/>
  <c r="F81" i="1"/>
  <c r="C67" i="1"/>
  <c r="C69" i="1" s="1"/>
  <c r="L74" i="1"/>
  <c r="H78" i="1"/>
  <c r="H81" i="1"/>
  <c r="B68" i="1"/>
  <c r="I72" i="1"/>
  <c r="I78" i="1"/>
  <c r="J72" i="1"/>
  <c r="J75" i="1"/>
  <c r="J78" i="1"/>
  <c r="J81" i="1"/>
  <c r="K72" i="1"/>
  <c r="K78" i="1"/>
  <c r="K81" i="1"/>
  <c r="E22" i="1"/>
  <c r="L75" i="1" s="1"/>
  <c r="L72" i="1"/>
  <c r="E62" i="1" l="1"/>
  <c r="E70" i="1" s="1"/>
  <c r="C66" i="1"/>
  <c r="B69" i="1"/>
  <c r="K71" i="1"/>
  <c r="I75" i="1"/>
  <c r="E80" i="1"/>
  <c r="E77" i="1"/>
  <c r="K75" i="1"/>
  <c r="B66" i="1"/>
  <c r="I77" i="1"/>
  <c r="L77" i="1"/>
  <c r="H62" i="1"/>
  <c r="H70" i="1" s="1"/>
  <c r="L71" i="1"/>
  <c r="F70" i="1"/>
  <c r="K77" i="1"/>
  <c r="L81" i="1"/>
  <c r="I74" i="1"/>
  <c r="G70" i="1"/>
  <c r="I71" i="1"/>
</calcChain>
</file>

<file path=xl/sharedStrings.xml><?xml version="1.0" encoding="utf-8"?>
<sst xmlns="http://schemas.openxmlformats.org/spreadsheetml/2006/main" count="643" uniqueCount="234">
  <si>
    <t xml:space="preserve">Summary of Mark Zelinka and IPCC calculations (Table 7.SM5) for ECS and TCR </t>
  </si>
  <si>
    <t>Availability (depends on SSP)</t>
  </si>
  <si>
    <t>Model Name</t>
  </si>
  <si>
    <t>ECS150</t>
  </si>
  <si>
    <t>ECS130</t>
  </si>
  <si>
    <t>TCR</t>
  </si>
  <si>
    <t>TCR Screen (likely) 1.4-2.2º</t>
  </si>
  <si>
    <t>TCR Screen (v. likely) 1.2-2.4º</t>
  </si>
  <si>
    <t>ECS Screen (likely) 2.5-4.0ºC</t>
  </si>
  <si>
    <t>ECS Screen (v. likely) 2-5ºC</t>
  </si>
  <si>
    <t>U. Melbourne (raw)</t>
  </si>
  <si>
    <t>GDDP (245/585)</t>
  </si>
  <si>
    <t>ESGF (Rohde)</t>
  </si>
  <si>
    <t>Columbia local (has historical, 245, and 585)</t>
  </si>
  <si>
    <t>Pangeo</t>
  </si>
  <si>
    <t>KNMI</t>
  </si>
  <si>
    <t>Notes</t>
  </si>
  <si>
    <t>RIPF#'s for SSPs</t>
  </si>
  <si>
    <t>DOI for piControl</t>
  </si>
  <si>
    <t>DOI for abrupt4CO2</t>
  </si>
  <si>
    <t>DOI for historical</t>
  </si>
  <si>
    <t>DOI for ScenarioMIP</t>
  </si>
  <si>
    <t>ACCESS-CM2</t>
  </si>
  <si>
    <t>Y</t>
  </si>
  <si>
    <t>http://doi.org/10.22033/ESGF/CMIP6.4271</t>
  </si>
  <si>
    <t>https://doi.org/10.22033/ESGF/CMIP6.4319</t>
  </si>
  <si>
    <t>ACCESS-ESM1-5</t>
  </si>
  <si>
    <t>http://doi.org/10.22033/ESGF/CMIP6.4272</t>
  </si>
  <si>
    <t>http://doi.org/10.22033/ESGF/CMIP6.4322</t>
  </si>
  <si>
    <t>AWI-CM-1-1-MR</t>
  </si>
  <si>
    <t>ssp126, ssp245, and ssp370 only</t>
  </si>
  <si>
    <t>http://doi.org/10.22033/ESGF/CMIP6.9328</t>
  </si>
  <si>
    <t>http://doi.org/10.22033/ESGF/CMIP6.2800</t>
  </si>
  <si>
    <t>BCC-CSM2-MR</t>
  </si>
  <si>
    <t>http://doi.org/10.22033/ESGF/CMIP6.2948</t>
  </si>
  <si>
    <t>http://doi.org/10.22033/ESGF/CMIP6.3030</t>
  </si>
  <si>
    <t>BCC-ESM1</t>
  </si>
  <si>
    <t>In ESGF, only ssp370 and ends in 2055.</t>
  </si>
  <si>
    <t>http://doi.org/10.22033/ESGF/CMIP6.2949</t>
  </si>
  <si>
    <t>http://doi.org/10.22033/ESGF/CMIP6.3036</t>
  </si>
  <si>
    <t>CAMS-CSM1-0</t>
  </si>
  <si>
    <t>http://doi.org/10.22033/ESGF/CMIP6.9754</t>
  </si>
  <si>
    <t>http://doi.org/10.22033/ESGF/CMIP6.11047</t>
  </si>
  <si>
    <t>CAS-ESM2-0</t>
  </si>
  <si>
    <t>NA</t>
  </si>
  <si>
    <t>Some expts. retracted (incl 1%CO2)</t>
  </si>
  <si>
    <t>http://doi.org/10.22033/ESGF/CMIP6.3353</t>
  </si>
  <si>
    <t>http://cera-www.dkrz.de/WDCC/meta/CMIP6/CMIP6.ScenarioMIP.CAS.CAS-ESM2-0.ssp245</t>
  </si>
  <si>
    <t>CESM2</t>
  </si>
  <si>
    <t>http://doi.org/10.22033/ESGF/CMIP6.7627</t>
  </si>
  <si>
    <t>http://doi.org/10.22033/ESGF/CMIP6.7748</t>
  </si>
  <si>
    <t>CESM2-FV2</t>
  </si>
  <si>
    <t>No SSP runs in ESGF</t>
  </si>
  <si>
    <t>http://doi.org/10.22033/ESGF/CMIP6.11297</t>
  </si>
  <si>
    <t>N/A</t>
  </si>
  <si>
    <t>CESM2-WACCM</t>
  </si>
  <si>
    <t>http://doi.org/10.22033/ESGF/CMIP6.10071</t>
  </si>
  <si>
    <t>http://doi.org/10.22033/ESGF/CMIP6.10101</t>
  </si>
  <si>
    <t>CESM2-WACCM-FV2</t>
  </si>
  <si>
    <t>http://doi.org/10.22033/ESGF/CMIP6.11298</t>
  </si>
  <si>
    <t>CIESM</t>
  </si>
  <si>
    <t>http://doi.org/10.22033/ESGF/CMIP6.8843</t>
  </si>
  <si>
    <t>http://doi.org/10.22033/ESGF/CMIP6.8858</t>
  </si>
  <si>
    <t>CMCC-CM2-SR5</t>
  </si>
  <si>
    <t>http://doi.org/10.22033/ESGF/CMIP6.3825</t>
  </si>
  <si>
    <t>http://doi.org/10.22033/ESGF/CMIP6.3889</t>
  </si>
  <si>
    <t>CMCC-ESM2</t>
  </si>
  <si>
    <t>http://doi.org/10.22033/ESGF/CMIP6.4068</t>
  </si>
  <si>
    <t>http://doi.org/10.22033/ESGF/CMIP6.13252</t>
  </si>
  <si>
    <t>CNRM-CM6-1</t>
  </si>
  <si>
    <t>http://doi.org/10.22033/ESGF/CMIP6.4066</t>
  </si>
  <si>
    <t>http://doi.org/10.22033/ESGF/CMIP6.4189</t>
  </si>
  <si>
    <t>CNRM-CM6-1-HR</t>
  </si>
  <si>
    <t>SSPs but no historical</t>
  </si>
  <si>
    <t>http://doi.org/10.22033/ESGF/CMIP6.4067</t>
  </si>
  <si>
    <t>http://doi.org/10.22033/ESGF/CMIP6.4190</t>
  </si>
  <si>
    <t>CNRM-ESM2-1</t>
  </si>
  <si>
    <t>http://doi.org/10.22033/ESGF/CMIP6.4191</t>
  </si>
  <si>
    <t>CanESM5</t>
  </si>
  <si>
    <t>http://doi.org/10.22033/ESGF/CMIP6.3610</t>
  </si>
  <si>
    <t>http://doi.org/10.22033/ESGF/CMIP6.3685</t>
  </si>
  <si>
    <t>CanESM5-CanOE</t>
  </si>
  <si>
    <t xml:space="preserve">CanESM5 + Canadian Ocean Ecosystem model (assume the same TCR/ECS as CanESM5) </t>
  </si>
  <si>
    <t>http://doi.org/10.22033/ESGF/CMIP6.10260</t>
  </si>
  <si>
    <t>http://doi.org/10.22033/ESGF/CMIP6.10270</t>
  </si>
  <si>
    <t>E3SM-1-0</t>
  </si>
  <si>
    <t>http://doi.org/10.22033/ESGF/CMIP6.4497</t>
  </si>
  <si>
    <t>E3SM-1-1</t>
  </si>
  <si>
    <t>no DECK runs, but model group thinks the same as E3SM-1-0; ssp585 only</t>
  </si>
  <si>
    <t>http://doi.org/10.22033/ESGF/CMIP6.11485</t>
  </si>
  <si>
    <t>http://doi.org/10.22033/ESGF/CMIP6.15164</t>
  </si>
  <si>
    <t>EC-Earth3</t>
  </si>
  <si>
    <t>http://doi.org/10.22033/ESGF/CMIP6.4700</t>
  </si>
  <si>
    <t>http://doi.org/10.22033/ESGF/CMIP6.4880</t>
  </si>
  <si>
    <t>EC-Earth3-AerChem</t>
  </si>
  <si>
    <t>Only historical and ssp370 in ESGF</t>
  </si>
  <si>
    <t>http://doi.org/10.22033/ESGF/CMIP6.4701</t>
  </si>
  <si>
    <t>http://doi.org/10.22033/ESGF/CMIP6.4885</t>
  </si>
  <si>
    <t>EC-Earth3-CC</t>
  </si>
  <si>
    <t>http://doi.org/10.22033/ESGF/CMIP6.4702</t>
  </si>
  <si>
    <t>http://doi.org/10.22033/ESGF/CMIP6.15631</t>
  </si>
  <si>
    <t>EC-Earth3-Veg</t>
  </si>
  <si>
    <t>1%CO2 run was retracted and replaced</t>
  </si>
  <si>
    <t>http://doi.org/10.22033/ESGF/CMIP6.4706</t>
  </si>
  <si>
    <t>http://doi.org/10.22033/ESGF/CMIP6.4882</t>
  </si>
  <si>
    <t>EC-Earth3-Veg-LR</t>
  </si>
  <si>
    <t>LR version mainly for paleo, but some ScenarioMIP data too. Pending sensitivies from group</t>
  </si>
  <si>
    <t>http://doi.org/10.22033/ESGF/CMIP6.4707</t>
  </si>
  <si>
    <t>http://doi.org/10.22033/ESGF/CMIP6.4883</t>
  </si>
  <si>
    <t>FGOALS-f3-L</t>
  </si>
  <si>
    <t>http://doi.org/10.22033/ESGF/CMIP6.3355</t>
  </si>
  <si>
    <t>http://doi.org/10.22033/ESGF/CMIP6.3468</t>
  </si>
  <si>
    <t>FGOALS-g3</t>
  </si>
  <si>
    <t>ssp126, ssp245 and ssp370 only</t>
  </si>
  <si>
    <t>http://doi.org/10.22033/ESGF/CMIP6.3356</t>
  </si>
  <si>
    <t>http://doi.org/10.22033/ESGF/CMIP6.3469</t>
  </si>
  <si>
    <t>FIO-ESM-2-0</t>
  </si>
  <si>
    <t>http://doi.org/10.22033/ESGF/CMIP6.9199</t>
  </si>
  <si>
    <t>http://doi.org/10.22033/ESGF/CMIP6.9209</t>
  </si>
  <si>
    <t>GFDL-CM4</t>
  </si>
  <si>
    <t>http://doi.org/10.22033/ESGF/CMIP6.8594</t>
  </si>
  <si>
    <t>GFDL-ESM4</t>
  </si>
  <si>
    <t>http://doi.org/10.22033/ESGF/CMIP6.8597</t>
  </si>
  <si>
    <t>http://doi.org/10.22033/ESGF/CMIP6.8686</t>
  </si>
  <si>
    <t>GISS-E2-1-G</t>
  </si>
  <si>
    <t>http://doi.org/10.22033/ESGF/CMIP6.7127</t>
  </si>
  <si>
    <t>http://doi.org/10.22033/ESGF/CMIP6.7415</t>
  </si>
  <si>
    <t>GISS-E2-1-H</t>
  </si>
  <si>
    <t>http://doi.org/10.22033/ESGF/CMIP6.7128</t>
  </si>
  <si>
    <t>http://doi.org/10.22033/ESGF/CMIP6.7416</t>
  </si>
  <si>
    <t>GISS-E2-2-G</t>
  </si>
  <si>
    <t>HadGEM3-GC31-LL</t>
  </si>
  <si>
    <t>http://doi.org/10.22033/ESGF/CMIP6.6109</t>
  </si>
  <si>
    <t>http://doi.org/10.22033/ESGF/CMIP6.10851</t>
  </si>
  <si>
    <t>HadGEM3-GC31-MM</t>
  </si>
  <si>
    <t>Notes: ssp245 not available on ESGF</t>
  </si>
  <si>
    <t>http://doi.org/10.22033/ESGF/CMIP6.6112</t>
  </si>
  <si>
    <t>http://doi.org/10.22033/ESGF/CMIP6.10850</t>
  </si>
  <si>
    <t>IITM-ESM</t>
  </si>
  <si>
    <t>http://doi.org/10.22033/ESGF/CMIP6.3708</t>
  </si>
  <si>
    <t>http://doi.org/10.22033/ESGF/CMIP6.14748</t>
  </si>
  <si>
    <t>INM-CM4-8</t>
  </si>
  <si>
    <t>http://doi.org/10.22033/ESGF/CMIP6.5069</t>
  </si>
  <si>
    <t>http://doi.org/10.22033/ESGF/CMIP6.12327</t>
  </si>
  <si>
    <t>INM-CM5-0</t>
  </si>
  <si>
    <t>http://doi.org/10.22033/ESGF/CMIP6.5070</t>
  </si>
  <si>
    <t>http://doi.org/10.22033/ESGF/CMIP6.12328</t>
  </si>
  <si>
    <t>IPSL-CM5A2-INCA</t>
  </si>
  <si>
    <t>http://doi.org/10.22033/ESGF/CMIP6.5195</t>
  </si>
  <si>
    <t>http://doi.org/10.22033/ESGF/CMIP6.15711</t>
  </si>
  <si>
    <t>IPSL-CM6A-LR</t>
  </si>
  <si>
    <t>http://doi.org/10.22033/ESGF/CMIP6.5264</t>
  </si>
  <si>
    <t>KACE-1-0-G</t>
  </si>
  <si>
    <t>Values updated from published sources after adjustment of piControl branch points</t>
  </si>
  <si>
    <t>http://doi.org/10.22033/ESGF/CMIP6.8378</t>
  </si>
  <si>
    <t>http://doi.org/10.22033/ESGF/CMIP6.8435</t>
  </si>
  <si>
    <t>KIOST-ESM</t>
  </si>
  <si>
    <t>from Pak et al 2021. Note: derived from GFDL-CM2.5.  FROM KATE: I can pull this off ESG but I won't bother since we don't have TCR</t>
  </si>
  <si>
    <t>http://doi.org/10.22033/ESGF/CMIP6.5296</t>
  </si>
  <si>
    <t>http://doi.org/10.22033/ESGF/CMIP6.11244</t>
  </si>
  <si>
    <t>MCM-UA-1-0</t>
  </si>
  <si>
    <t>1990s era GFDL model, ported to U. Arizona. ECS from Dunne et al (2020), TCR from personal communication</t>
  </si>
  <si>
    <t>http://doi.org/10.22033/ESGF/CMIP6.8888</t>
  </si>
  <si>
    <t>http://doi.org/10.22033/ESGF/CMIP6.13896</t>
  </si>
  <si>
    <t>MIROC-ES2H</t>
  </si>
  <si>
    <t>ECS from personal communcation; No SSP runs in ESGF</t>
  </si>
  <si>
    <t>http://doi.org/10.22033/ESGF/CMIP6.5601</t>
  </si>
  <si>
    <t>MIROC-ES2L</t>
  </si>
  <si>
    <t>http://doi.org/10.22033/ESGF/CMIP6.5602</t>
  </si>
  <si>
    <t>http://doi.org/10.22033/ESGF/CMIP6.5745</t>
  </si>
  <si>
    <t>MIROC6</t>
  </si>
  <si>
    <t>http://doi.org/10.22033/ESGF/CMIP6.5603</t>
  </si>
  <si>
    <t>http://doi.org/10.22033/ESGF/CMIP6.5746</t>
  </si>
  <si>
    <t>MPI-ESM-1-2-HAM</t>
  </si>
  <si>
    <t>Only historical and ssp370 in ESGF.  ssp370 run ends in 2055.</t>
  </si>
  <si>
    <t>http://doi.org/10.22033/ESGF/CMIP6.5016</t>
  </si>
  <si>
    <t>no citation data available</t>
  </si>
  <si>
    <t>MPI-ESM1-2-HR</t>
  </si>
  <si>
    <t>http://doi.org/10.22033/ESGF/CMIP6.6594</t>
  </si>
  <si>
    <t>http://doi.org/10.22033/ESGF/CMIP6.4398</t>
  </si>
  <si>
    <t>MPI-ESM1-2-LR</t>
  </si>
  <si>
    <t>http://doi.org/10.22033/ESGF/CMIP6.6595</t>
  </si>
  <si>
    <t>http://doi.org/10.22033/ESGF/CMIP6.6693</t>
  </si>
  <si>
    <t>MRI-ESM2-0</t>
  </si>
  <si>
    <t>http://doi.org/10.22033/ESGF/CMIP6.6842</t>
  </si>
  <si>
    <t>http://doi.org/10.22033/ESGF/CMIP6.6910</t>
  </si>
  <si>
    <t>NESM3</t>
  </si>
  <si>
    <t>http://doi.org/10.22033/ESGF/CMIP6.8769</t>
  </si>
  <si>
    <t>http://doi.org/10.22033/ESGF/CMIP6.8781</t>
  </si>
  <si>
    <t>NorCPM1</t>
  </si>
  <si>
    <t>http://doi.org/10.22033/ESGF/CMIP6.10894</t>
  </si>
  <si>
    <t>NorESM2-LM</t>
  </si>
  <si>
    <t>http://doi.org/10.22033/ESGF/CMIP6.8036</t>
  </si>
  <si>
    <t>http://doi.org/10.22033/ESGF/CMIP6.8253</t>
  </si>
  <si>
    <t>NorESM2-MM</t>
  </si>
  <si>
    <t>http://doi.org/10.22033/ESGF/CMIP6.8040</t>
  </si>
  <si>
    <t>http://doi.org/10.22033/ESGF/CMIP6.8255</t>
  </si>
  <si>
    <t>SAM0-UNICON</t>
  </si>
  <si>
    <t>http://doi.org/10.22033/ESGF/CMIP6.7789</t>
  </si>
  <si>
    <t>TaiESM1</t>
  </si>
  <si>
    <t>http://doi.org/10.22033/ESGF/CMIP6.9755</t>
  </si>
  <si>
    <t>http://doi.org/10.22033/ESGF/CMIP6.9808</t>
  </si>
  <si>
    <t>UKESM1-0-LL</t>
  </si>
  <si>
    <t>http://doi.org/10.22033/ESGF/CMIP6.8379</t>
  </si>
  <si>
    <t>http://doi.org/10.22033/ESGF/CMIP6.6339</t>
  </si>
  <si>
    <t>Count</t>
  </si>
  <si>
    <t># models ECS&gt;=5</t>
  </si>
  <si>
    <t># models ECS&lt;5</t>
  </si>
  <si>
    <t xml:space="preserve">fraction </t>
  </si>
  <si>
    <t># models ECS&gt;=4</t>
  </si>
  <si>
    <t># models ECS&lt;4</t>
  </si>
  <si>
    <t>fraction in screen</t>
  </si>
  <si>
    <t># models in likely TCR screen</t>
  </si>
  <si>
    <t># models in v. likely TCR screen</t>
  </si>
  <si>
    <t># models in likely ECS screen</t>
  </si>
  <si>
    <t># models in v. likely ECS screen</t>
  </si>
  <si>
    <t># models in likely ECS AND likely TCR screen</t>
  </si>
  <si>
    <t>Mean TCR as a function of availability (likely screen)</t>
  </si>
  <si>
    <t>Mean TCR as a function of availability (v. likely screen)</t>
  </si>
  <si>
    <t>Mean ECS as a function of availability (likely screen)</t>
  </si>
  <si>
    <t>Mean ECS as a function of availability (v. likely screen)</t>
  </si>
  <si>
    <t>SSP1-2.6 50th Percentile</t>
  </si>
  <si>
    <t>SSP1-2.6 5th Percentile</t>
  </si>
  <si>
    <t>SSP1-2.6 95th Percentile</t>
  </si>
  <si>
    <t>SSP2-4.5 50th Percentile</t>
  </si>
  <si>
    <t>SSP2-4.5 5th Percentile</t>
  </si>
  <si>
    <t>SSP2-4.5 95th Percentile</t>
  </si>
  <si>
    <t>SSP3-7.0 50th Percentile</t>
  </si>
  <si>
    <t>SSP3-7.0 5th Percentile</t>
  </si>
  <si>
    <t>SSP3-7.0 95th Percentile</t>
  </si>
  <si>
    <t>SSP5-8.5 50th Percentile</t>
  </si>
  <si>
    <t>SSP5-8.5 5th Percentile</t>
  </si>
  <si>
    <t>SSP5-8.5 95th Percentile</t>
  </si>
  <si>
    <t>Supplementary information to: 'Climate simulations: recognize the ‘hot model’ problem’. A Comment published in Nature 605, 26–29 (2022; https://doi.org/10.1038/d41586-022-01192-2) by Zeke Hausfather, Kate Marvel, Gavin A. Schmidt, John W. Nielsen-Gammon &amp; Mark Zelinka.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</si>
</sst>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rgb="FF000000"/>
      <name val="Menlo"/>
    </font>
    <font>
      <u/>
      <sz val="9"/>
      <color rgb="FF358C92"/>
      <name val="Arial"/>
    </font>
    <font>
      <u/>
      <sz val="9"/>
      <color rgb="FF005191"/>
      <name val="Arial"/>
    </font>
    <font>
      <u/>
      <sz val="9"/>
      <color rgb="FF358C92"/>
      <name val="Arial"/>
    </font>
    <font>
      <sz val="10"/>
      <color rgb="FF000000"/>
      <name val="Arial"/>
    </font>
    <font>
      <sz val="11"/>
      <color rgb="FF000000"/>
      <name val="Inconsolata"/>
    </font>
    <font>
      <sz val="8"/>
      <color rgb="FF000000"/>
      <name val="&quot;Helvetica Neue&quot;"/>
    </font>
    <font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  <scheme val="minor"/>
    </font>
    <font>
      <b/>
      <sz val="10"/>
      <color theme="1"/>
      <name val="Arial"/>
      <scheme val="minor"/>
    </font>
    <font>
      <sz val="12"/>
      <color rgb="FF000000"/>
      <name val="Calibri"/>
    </font>
    <font>
      <sz val="12"/>
      <color theme="1"/>
      <name val="Calibri"/>
    </font>
    <font>
      <sz val="10"/>
      <color theme="1"/>
      <name val="Arial"/>
    </font>
    <font>
      <sz val="12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B5BC9C"/>
        <bgColor rgb="FFB5BC9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2" fillId="3" borderId="0" xfId="0" applyFont="1" applyFill="1" applyAlignment="1"/>
    <xf numFmtId="2" fontId="2" fillId="3" borderId="0" xfId="0" applyNumberFormat="1" applyFont="1" applyFill="1" applyAlignment="1"/>
    <xf numFmtId="4" fontId="2" fillId="3" borderId="0" xfId="0" applyNumberFormat="1" applyFont="1" applyFill="1" applyAlignment="1"/>
    <xf numFmtId="0" fontId="3" fillId="0" borderId="0" xfId="0" applyFont="1" applyAlignment="1">
      <alignment horizontal="left"/>
    </xf>
    <xf numFmtId="0" fontId="4" fillId="4" borderId="0" xfId="0" applyFont="1" applyFill="1" applyAlignment="1"/>
    <xf numFmtId="0" fontId="5" fillId="4" borderId="0" xfId="0" applyFont="1" applyFill="1" applyAlignment="1">
      <alignment horizontal="left"/>
    </xf>
    <xf numFmtId="0" fontId="6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8" fillId="3" borderId="0" xfId="0" applyFont="1" applyFill="1" applyAlignment="1"/>
    <xf numFmtId="2" fontId="9" fillId="3" borderId="0" xfId="0" applyNumberFormat="1" applyFont="1" applyFill="1" applyAlignment="1"/>
    <xf numFmtId="0" fontId="9" fillId="3" borderId="0" xfId="0" applyFont="1" applyFill="1" applyAlignment="1"/>
    <xf numFmtId="0" fontId="10" fillId="4" borderId="0" xfId="0" applyFont="1" applyFill="1" applyAlignment="1">
      <alignment horizontal="left" wrapText="1"/>
    </xf>
    <xf numFmtId="4" fontId="9" fillId="3" borderId="0" xfId="0" applyNumberFormat="1" applyFont="1" applyFill="1" applyAlignment="1"/>
    <xf numFmtId="2" fontId="11" fillId="5" borderId="0" xfId="0" applyNumberFormat="1" applyFont="1" applyFill="1" applyAlignment="1"/>
    <xf numFmtId="2" fontId="9" fillId="6" borderId="0" xfId="0" applyNumberFormat="1" applyFont="1" applyFill="1" applyAlignment="1"/>
    <xf numFmtId="0" fontId="12" fillId="0" borderId="0" xfId="0" applyFont="1" applyAlignment="1"/>
    <xf numFmtId="1" fontId="1" fillId="0" borderId="0" xfId="0" applyNumberFormat="1" applyFont="1"/>
    <xf numFmtId="0" fontId="1" fillId="0" borderId="0" xfId="0" applyFont="1"/>
    <xf numFmtId="0" fontId="1" fillId="7" borderId="0" xfId="0" applyFont="1" applyFill="1" applyAlignment="1"/>
    <xf numFmtId="9" fontId="1" fillId="7" borderId="0" xfId="0" applyNumberFormat="1" applyFont="1" applyFill="1"/>
    <xf numFmtId="1" fontId="7" fillId="0" borderId="0" xfId="0" applyNumberFormat="1" applyFont="1"/>
    <xf numFmtId="9" fontId="1" fillId="0" borderId="0" xfId="0" applyNumberFormat="1" applyFont="1"/>
    <xf numFmtId="2" fontId="7" fillId="0" borderId="0" xfId="0" applyNumberFormat="1" applyFont="1"/>
    <xf numFmtId="2" fontId="0" fillId="0" borderId="0" xfId="0" applyNumberFormat="1" applyFo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right"/>
    </xf>
    <xf numFmtId="11" fontId="13" fillId="0" borderId="0" xfId="0" applyNumberFormat="1" applyFont="1" applyAlignment="1">
      <alignment horizontal="right"/>
    </xf>
    <xf numFmtId="1" fontId="13" fillId="0" borderId="0" xfId="0" applyNumberFormat="1" applyFont="1" applyAlignment="1"/>
    <xf numFmtId="2" fontId="13" fillId="0" borderId="0" xfId="0" applyNumberFormat="1" applyFont="1" applyAlignment="1"/>
    <xf numFmtId="1" fontId="13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2" fontId="13" fillId="0" borderId="0" xfId="0" applyNumberFormat="1" applyFont="1" applyAlignment="1"/>
    <xf numFmtId="1" fontId="13" fillId="0" borderId="0" xfId="0" applyNumberFormat="1" applyFont="1" applyAlignment="1"/>
    <xf numFmtId="2" fontId="14" fillId="0" borderId="0" xfId="0" applyNumberFormat="1" applyFont="1" applyAlignment="1">
      <alignment horizontal="right"/>
    </xf>
    <xf numFmtId="2" fontId="1" fillId="0" borderId="0" xfId="0" applyNumberFormat="1" applyFont="1" applyAlignment="1"/>
    <xf numFmtId="2" fontId="14" fillId="0" borderId="0" xfId="0" applyNumberFormat="1" applyFont="1" applyAlignment="1">
      <alignment horizontal="right"/>
    </xf>
    <xf numFmtId="2" fontId="15" fillId="0" borderId="0" xfId="0" applyNumberFormat="1" applyFont="1" applyAlignment="1"/>
    <xf numFmtId="0" fontId="16" fillId="0" borderId="0" xfId="0" applyFont="1" applyAlignment="1"/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doi.org/10.22033/ESGF/CMIP6.13252" TargetMode="External"/><Relationship Id="rId21" Type="http://schemas.openxmlformats.org/officeDocument/2006/relationships/hyperlink" Target="http://doi.org/10.22033/ESGF/CMIP6.8843" TargetMode="External"/><Relationship Id="rId42" Type="http://schemas.openxmlformats.org/officeDocument/2006/relationships/hyperlink" Target="http://doi.org/10.22033/ESGF/CMIP6.4701" TargetMode="External"/><Relationship Id="rId47" Type="http://schemas.openxmlformats.org/officeDocument/2006/relationships/hyperlink" Target="http://doi.org/10.22033/ESGF/CMIP6.4882" TargetMode="External"/><Relationship Id="rId63" Type="http://schemas.openxmlformats.org/officeDocument/2006/relationships/hyperlink" Target="http://doi.org/10.22033/ESGF/CMIP6.6109" TargetMode="External"/><Relationship Id="rId68" Type="http://schemas.openxmlformats.org/officeDocument/2006/relationships/hyperlink" Target="http://doi.org/10.22033/ESGF/CMIP6.14748" TargetMode="External"/><Relationship Id="rId84" Type="http://schemas.openxmlformats.org/officeDocument/2006/relationships/hyperlink" Target="http://doi.org/10.22033/ESGF/CMIP6.5602" TargetMode="External"/><Relationship Id="rId89" Type="http://schemas.openxmlformats.org/officeDocument/2006/relationships/hyperlink" Target="http://doi.org/10.22033/ESGF/CMIP6.6594" TargetMode="External"/><Relationship Id="rId16" Type="http://schemas.openxmlformats.org/officeDocument/2006/relationships/hyperlink" Target="http://doi.org/10.22033/ESGF/CMIP6.7748" TargetMode="External"/><Relationship Id="rId11" Type="http://schemas.openxmlformats.org/officeDocument/2006/relationships/hyperlink" Target="http://doi.org/10.22033/ESGF/CMIP6.9754" TargetMode="External"/><Relationship Id="rId32" Type="http://schemas.openxmlformats.org/officeDocument/2006/relationships/hyperlink" Target="http://doi.org/10.22033/ESGF/CMIP6.4191" TargetMode="External"/><Relationship Id="rId37" Type="http://schemas.openxmlformats.org/officeDocument/2006/relationships/hyperlink" Target="http://doi.org/10.22033/ESGF/CMIP6.4497" TargetMode="External"/><Relationship Id="rId53" Type="http://schemas.openxmlformats.org/officeDocument/2006/relationships/hyperlink" Target="http://doi.org/10.22033/ESGF/CMIP6.3469" TargetMode="External"/><Relationship Id="rId58" Type="http://schemas.openxmlformats.org/officeDocument/2006/relationships/hyperlink" Target="http://doi.org/10.22033/ESGF/CMIP6.8686" TargetMode="External"/><Relationship Id="rId74" Type="http://schemas.openxmlformats.org/officeDocument/2006/relationships/hyperlink" Target="http://doi.org/10.22033/ESGF/CMIP6.15711" TargetMode="External"/><Relationship Id="rId79" Type="http://schemas.openxmlformats.org/officeDocument/2006/relationships/hyperlink" Target="http://doi.org/10.22033/ESGF/CMIP6.5296" TargetMode="External"/><Relationship Id="rId102" Type="http://schemas.openxmlformats.org/officeDocument/2006/relationships/hyperlink" Target="http://doi.org/10.22033/ESGF/CMIP6.7789" TargetMode="External"/><Relationship Id="rId5" Type="http://schemas.openxmlformats.org/officeDocument/2006/relationships/hyperlink" Target="http://doi.org/10.22033/ESGF/CMIP6.9328" TargetMode="External"/><Relationship Id="rId90" Type="http://schemas.openxmlformats.org/officeDocument/2006/relationships/hyperlink" Target="http://doi.org/10.22033/ESGF/CMIP6.4398" TargetMode="External"/><Relationship Id="rId95" Type="http://schemas.openxmlformats.org/officeDocument/2006/relationships/hyperlink" Target="http://doi.org/10.22033/ESGF/CMIP6.8769" TargetMode="External"/><Relationship Id="rId22" Type="http://schemas.openxmlformats.org/officeDocument/2006/relationships/hyperlink" Target="http://doi.org/10.22033/ESGF/CMIP6.8858" TargetMode="External"/><Relationship Id="rId27" Type="http://schemas.openxmlformats.org/officeDocument/2006/relationships/hyperlink" Target="http://doi.org/10.22033/ESGF/CMIP6.4066" TargetMode="External"/><Relationship Id="rId43" Type="http://schemas.openxmlformats.org/officeDocument/2006/relationships/hyperlink" Target="http://doi.org/10.22033/ESGF/CMIP6.4885" TargetMode="External"/><Relationship Id="rId48" Type="http://schemas.openxmlformats.org/officeDocument/2006/relationships/hyperlink" Target="http://doi.org/10.22033/ESGF/CMIP6.4707" TargetMode="External"/><Relationship Id="rId64" Type="http://schemas.openxmlformats.org/officeDocument/2006/relationships/hyperlink" Target="http://doi.org/10.22033/ESGF/CMIP6.10851" TargetMode="External"/><Relationship Id="rId69" Type="http://schemas.openxmlformats.org/officeDocument/2006/relationships/hyperlink" Target="http://doi.org/10.22033/ESGF/CMIP6.5069" TargetMode="External"/><Relationship Id="rId80" Type="http://schemas.openxmlformats.org/officeDocument/2006/relationships/hyperlink" Target="http://doi.org/10.22033/ESGF/CMIP6.11244" TargetMode="External"/><Relationship Id="rId85" Type="http://schemas.openxmlformats.org/officeDocument/2006/relationships/hyperlink" Target="http://doi.org/10.22033/ESGF/CMIP6.5745" TargetMode="External"/><Relationship Id="rId12" Type="http://schemas.openxmlformats.org/officeDocument/2006/relationships/hyperlink" Target="http://doi.org/10.22033/ESGF/CMIP6.11047" TargetMode="External"/><Relationship Id="rId17" Type="http://schemas.openxmlformats.org/officeDocument/2006/relationships/hyperlink" Target="http://doi.org/10.22033/ESGF/CMIP6.11297" TargetMode="External"/><Relationship Id="rId33" Type="http://schemas.openxmlformats.org/officeDocument/2006/relationships/hyperlink" Target="http://doi.org/10.22033/ESGF/CMIP6.3610" TargetMode="External"/><Relationship Id="rId38" Type="http://schemas.openxmlformats.org/officeDocument/2006/relationships/hyperlink" Target="http://doi.org/10.22033/ESGF/CMIP6.11485" TargetMode="External"/><Relationship Id="rId59" Type="http://schemas.openxmlformats.org/officeDocument/2006/relationships/hyperlink" Target="http://doi.org/10.22033/ESGF/CMIP6.7127" TargetMode="External"/><Relationship Id="rId103" Type="http://schemas.openxmlformats.org/officeDocument/2006/relationships/hyperlink" Target="http://doi.org/10.22033/ESGF/CMIP6.9755" TargetMode="External"/><Relationship Id="rId20" Type="http://schemas.openxmlformats.org/officeDocument/2006/relationships/hyperlink" Target="http://doi.org/10.22033/ESGF/CMIP6.11298" TargetMode="External"/><Relationship Id="rId41" Type="http://schemas.openxmlformats.org/officeDocument/2006/relationships/hyperlink" Target="http://doi.org/10.22033/ESGF/CMIP6.4880" TargetMode="External"/><Relationship Id="rId54" Type="http://schemas.openxmlformats.org/officeDocument/2006/relationships/hyperlink" Target="http://doi.org/10.22033/ESGF/CMIP6.9199" TargetMode="External"/><Relationship Id="rId62" Type="http://schemas.openxmlformats.org/officeDocument/2006/relationships/hyperlink" Target="http://doi.org/10.22033/ESGF/CMIP6.7416" TargetMode="External"/><Relationship Id="rId70" Type="http://schemas.openxmlformats.org/officeDocument/2006/relationships/hyperlink" Target="http://doi.org/10.22033/ESGF/CMIP6.12327" TargetMode="External"/><Relationship Id="rId75" Type="http://schemas.openxmlformats.org/officeDocument/2006/relationships/hyperlink" Target="http://doi.org/10.22033/ESGF/CMIP6.5195" TargetMode="External"/><Relationship Id="rId83" Type="http://schemas.openxmlformats.org/officeDocument/2006/relationships/hyperlink" Target="http://doi.org/10.22033/ESGF/CMIP6.5601" TargetMode="External"/><Relationship Id="rId88" Type="http://schemas.openxmlformats.org/officeDocument/2006/relationships/hyperlink" Target="http://doi.org/10.22033/ESGF/CMIP6.5016" TargetMode="External"/><Relationship Id="rId91" Type="http://schemas.openxmlformats.org/officeDocument/2006/relationships/hyperlink" Target="http://doi.org/10.22033/ESGF/CMIP6.6595" TargetMode="External"/><Relationship Id="rId96" Type="http://schemas.openxmlformats.org/officeDocument/2006/relationships/hyperlink" Target="http://doi.org/10.22033/ESGF/CMIP6.8781" TargetMode="External"/><Relationship Id="rId1" Type="http://schemas.openxmlformats.org/officeDocument/2006/relationships/hyperlink" Target="http://doi.org/10.22033/ESGF/CMIP6.4271" TargetMode="External"/><Relationship Id="rId6" Type="http://schemas.openxmlformats.org/officeDocument/2006/relationships/hyperlink" Target="http://doi.org/10.22033/ESGF/CMIP6.2800" TargetMode="External"/><Relationship Id="rId15" Type="http://schemas.openxmlformats.org/officeDocument/2006/relationships/hyperlink" Target="http://doi.org/10.22033/ESGF/CMIP6.7627" TargetMode="External"/><Relationship Id="rId23" Type="http://schemas.openxmlformats.org/officeDocument/2006/relationships/hyperlink" Target="http://doi.org/10.22033/ESGF/CMIP6.3825" TargetMode="External"/><Relationship Id="rId28" Type="http://schemas.openxmlformats.org/officeDocument/2006/relationships/hyperlink" Target="http://doi.org/10.22033/ESGF/CMIP6.4189" TargetMode="External"/><Relationship Id="rId36" Type="http://schemas.openxmlformats.org/officeDocument/2006/relationships/hyperlink" Target="http://doi.org/10.22033/ESGF/CMIP6.10270" TargetMode="External"/><Relationship Id="rId49" Type="http://schemas.openxmlformats.org/officeDocument/2006/relationships/hyperlink" Target="http://doi.org/10.22033/ESGF/CMIP6.4883" TargetMode="External"/><Relationship Id="rId57" Type="http://schemas.openxmlformats.org/officeDocument/2006/relationships/hyperlink" Target="http://doi.org/10.22033/ESGF/CMIP6.8597" TargetMode="External"/><Relationship Id="rId106" Type="http://schemas.openxmlformats.org/officeDocument/2006/relationships/hyperlink" Target="http://doi.org/10.22033/ESGF/CMIP6.6339" TargetMode="External"/><Relationship Id="rId10" Type="http://schemas.openxmlformats.org/officeDocument/2006/relationships/hyperlink" Target="http://doi.org/10.22033/ESGF/CMIP6.3036" TargetMode="External"/><Relationship Id="rId31" Type="http://schemas.openxmlformats.org/officeDocument/2006/relationships/hyperlink" Target="http://doi.org/10.22033/ESGF/CMIP6.4068" TargetMode="External"/><Relationship Id="rId44" Type="http://schemas.openxmlformats.org/officeDocument/2006/relationships/hyperlink" Target="http://doi.org/10.22033/ESGF/CMIP6.4702" TargetMode="External"/><Relationship Id="rId52" Type="http://schemas.openxmlformats.org/officeDocument/2006/relationships/hyperlink" Target="http://doi.org/10.22033/ESGF/CMIP6.3356" TargetMode="External"/><Relationship Id="rId60" Type="http://schemas.openxmlformats.org/officeDocument/2006/relationships/hyperlink" Target="http://doi.org/10.22033/ESGF/CMIP6.7415" TargetMode="External"/><Relationship Id="rId65" Type="http://schemas.openxmlformats.org/officeDocument/2006/relationships/hyperlink" Target="http://doi.org/10.22033/ESGF/CMIP6.6112" TargetMode="External"/><Relationship Id="rId73" Type="http://schemas.openxmlformats.org/officeDocument/2006/relationships/hyperlink" Target="http://doi.org/10.22033/ESGF/CMIP6.5195" TargetMode="External"/><Relationship Id="rId78" Type="http://schemas.openxmlformats.org/officeDocument/2006/relationships/hyperlink" Target="http://doi.org/10.22033/ESGF/CMIP6.8435" TargetMode="External"/><Relationship Id="rId81" Type="http://schemas.openxmlformats.org/officeDocument/2006/relationships/hyperlink" Target="http://doi.org/10.22033/ESGF/CMIP6.8888" TargetMode="External"/><Relationship Id="rId86" Type="http://schemas.openxmlformats.org/officeDocument/2006/relationships/hyperlink" Target="http://doi.org/10.22033/ESGF/CMIP6.5603" TargetMode="External"/><Relationship Id="rId94" Type="http://schemas.openxmlformats.org/officeDocument/2006/relationships/hyperlink" Target="http://doi.org/10.22033/ESGF/CMIP6.6910" TargetMode="External"/><Relationship Id="rId99" Type="http://schemas.openxmlformats.org/officeDocument/2006/relationships/hyperlink" Target="http://doi.org/10.22033/ESGF/CMIP6.8253" TargetMode="External"/><Relationship Id="rId101" Type="http://schemas.openxmlformats.org/officeDocument/2006/relationships/hyperlink" Target="http://doi.org/10.22033/ESGF/CMIP6.8255" TargetMode="External"/><Relationship Id="rId4" Type="http://schemas.openxmlformats.org/officeDocument/2006/relationships/hyperlink" Target="http://doi.org/10.22033/ESGF/CMIP6.4322" TargetMode="External"/><Relationship Id="rId9" Type="http://schemas.openxmlformats.org/officeDocument/2006/relationships/hyperlink" Target="http://doi.org/10.22033/ESGF/CMIP6.2949" TargetMode="External"/><Relationship Id="rId13" Type="http://schemas.openxmlformats.org/officeDocument/2006/relationships/hyperlink" Target="http://doi.org/10.22033/ESGF/CMIP6.3353" TargetMode="External"/><Relationship Id="rId18" Type="http://schemas.openxmlformats.org/officeDocument/2006/relationships/hyperlink" Target="http://doi.org/10.22033/ESGF/CMIP6.10071" TargetMode="External"/><Relationship Id="rId39" Type="http://schemas.openxmlformats.org/officeDocument/2006/relationships/hyperlink" Target="http://doi.org/10.22033/ESGF/CMIP6.15164" TargetMode="External"/><Relationship Id="rId34" Type="http://schemas.openxmlformats.org/officeDocument/2006/relationships/hyperlink" Target="http://doi.org/10.22033/ESGF/CMIP6.3685" TargetMode="External"/><Relationship Id="rId50" Type="http://schemas.openxmlformats.org/officeDocument/2006/relationships/hyperlink" Target="http://doi.org/10.22033/ESGF/CMIP6.3355" TargetMode="External"/><Relationship Id="rId55" Type="http://schemas.openxmlformats.org/officeDocument/2006/relationships/hyperlink" Target="http://doi.org/10.22033/ESGF/CMIP6.9209" TargetMode="External"/><Relationship Id="rId76" Type="http://schemas.openxmlformats.org/officeDocument/2006/relationships/hyperlink" Target="http://doi.org/10.22033/ESGF/CMIP6.5264" TargetMode="External"/><Relationship Id="rId97" Type="http://schemas.openxmlformats.org/officeDocument/2006/relationships/hyperlink" Target="http://doi.org/10.22033/ESGF/CMIP6.10894" TargetMode="External"/><Relationship Id="rId104" Type="http://schemas.openxmlformats.org/officeDocument/2006/relationships/hyperlink" Target="http://doi.org/10.22033/ESGF/CMIP6.9808" TargetMode="External"/><Relationship Id="rId7" Type="http://schemas.openxmlformats.org/officeDocument/2006/relationships/hyperlink" Target="http://doi.org/10.22033/ESGF/CMIP6.2948" TargetMode="External"/><Relationship Id="rId71" Type="http://schemas.openxmlformats.org/officeDocument/2006/relationships/hyperlink" Target="http://doi.org/10.22033/ESGF/CMIP6.5070" TargetMode="External"/><Relationship Id="rId92" Type="http://schemas.openxmlformats.org/officeDocument/2006/relationships/hyperlink" Target="http://doi.org/10.22033/ESGF/CMIP6.6693" TargetMode="External"/><Relationship Id="rId2" Type="http://schemas.openxmlformats.org/officeDocument/2006/relationships/hyperlink" Target="https://doi.org/10.22033/ESGF/CMIP6.4319" TargetMode="External"/><Relationship Id="rId29" Type="http://schemas.openxmlformats.org/officeDocument/2006/relationships/hyperlink" Target="http://doi.org/10.22033/ESGF/CMIP6.4067" TargetMode="External"/><Relationship Id="rId24" Type="http://schemas.openxmlformats.org/officeDocument/2006/relationships/hyperlink" Target="http://doi.org/10.22033/ESGF/CMIP6.3889" TargetMode="External"/><Relationship Id="rId40" Type="http://schemas.openxmlformats.org/officeDocument/2006/relationships/hyperlink" Target="http://doi.org/10.22033/ESGF/CMIP6.4700" TargetMode="External"/><Relationship Id="rId45" Type="http://schemas.openxmlformats.org/officeDocument/2006/relationships/hyperlink" Target="http://doi.org/10.22033/ESGF/CMIP6.15631" TargetMode="External"/><Relationship Id="rId66" Type="http://schemas.openxmlformats.org/officeDocument/2006/relationships/hyperlink" Target="http://doi.org/10.22033/ESGF/CMIP6.10850" TargetMode="External"/><Relationship Id="rId87" Type="http://schemas.openxmlformats.org/officeDocument/2006/relationships/hyperlink" Target="http://doi.org/10.22033/ESGF/CMIP6.5746" TargetMode="External"/><Relationship Id="rId61" Type="http://schemas.openxmlformats.org/officeDocument/2006/relationships/hyperlink" Target="http://doi.org/10.22033/ESGF/CMIP6.7128" TargetMode="External"/><Relationship Id="rId82" Type="http://schemas.openxmlformats.org/officeDocument/2006/relationships/hyperlink" Target="http://doi.org/10.22033/ESGF/CMIP6.13896" TargetMode="External"/><Relationship Id="rId19" Type="http://schemas.openxmlformats.org/officeDocument/2006/relationships/hyperlink" Target="http://doi.org/10.22033/ESGF/CMIP6.10101" TargetMode="External"/><Relationship Id="rId14" Type="http://schemas.openxmlformats.org/officeDocument/2006/relationships/hyperlink" Target="http://cera-www.dkrz.de/WDCC/meta/CMIP6/CMIP6.ScenarioMIP.CAS.CAS-ESM2-0.ssp245" TargetMode="External"/><Relationship Id="rId30" Type="http://schemas.openxmlformats.org/officeDocument/2006/relationships/hyperlink" Target="http://doi.org/10.22033/ESGF/CMIP6.4190" TargetMode="External"/><Relationship Id="rId35" Type="http://schemas.openxmlformats.org/officeDocument/2006/relationships/hyperlink" Target="http://doi.org/10.22033/ESGF/CMIP6.10260" TargetMode="External"/><Relationship Id="rId56" Type="http://schemas.openxmlformats.org/officeDocument/2006/relationships/hyperlink" Target="http://doi.org/10.22033/ESGF/CMIP6.8594" TargetMode="External"/><Relationship Id="rId77" Type="http://schemas.openxmlformats.org/officeDocument/2006/relationships/hyperlink" Target="http://doi.org/10.22033/ESGF/CMIP6.8378" TargetMode="External"/><Relationship Id="rId100" Type="http://schemas.openxmlformats.org/officeDocument/2006/relationships/hyperlink" Target="http://doi.org/10.22033/ESGF/CMIP6.8040" TargetMode="External"/><Relationship Id="rId105" Type="http://schemas.openxmlformats.org/officeDocument/2006/relationships/hyperlink" Target="http://doi.org/10.22033/ESGF/CMIP6.8379" TargetMode="External"/><Relationship Id="rId8" Type="http://schemas.openxmlformats.org/officeDocument/2006/relationships/hyperlink" Target="http://doi.org/10.22033/ESGF/CMIP6.3030" TargetMode="External"/><Relationship Id="rId51" Type="http://schemas.openxmlformats.org/officeDocument/2006/relationships/hyperlink" Target="http://doi.org/10.22033/ESGF/CMIP6.3468" TargetMode="External"/><Relationship Id="rId72" Type="http://schemas.openxmlformats.org/officeDocument/2006/relationships/hyperlink" Target="http://doi.org/10.22033/ESGF/CMIP6.12328" TargetMode="External"/><Relationship Id="rId93" Type="http://schemas.openxmlformats.org/officeDocument/2006/relationships/hyperlink" Target="http://doi.org/10.22033/ESGF/CMIP6.6842" TargetMode="External"/><Relationship Id="rId98" Type="http://schemas.openxmlformats.org/officeDocument/2006/relationships/hyperlink" Target="http://doi.org/10.22033/ESGF/CMIP6.8036" TargetMode="External"/><Relationship Id="rId3" Type="http://schemas.openxmlformats.org/officeDocument/2006/relationships/hyperlink" Target="http://doi.org/10.22033/ESGF/CMIP6.4272" TargetMode="External"/><Relationship Id="rId25" Type="http://schemas.openxmlformats.org/officeDocument/2006/relationships/hyperlink" Target="http://doi.org/10.22033/ESGF/CMIP6.4068" TargetMode="External"/><Relationship Id="rId46" Type="http://schemas.openxmlformats.org/officeDocument/2006/relationships/hyperlink" Target="http://doi.org/10.22033/ESGF/CMIP6.4706" TargetMode="External"/><Relationship Id="rId67" Type="http://schemas.openxmlformats.org/officeDocument/2006/relationships/hyperlink" Target="http://doi.org/10.22033/ESGF/CMIP6.37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11"/>
  <sheetViews>
    <sheetView tabSelected="1" workbookViewId="0">
      <pane xSplit="2" ySplit="3" topLeftCell="C23" activePane="bottomRight" state="frozen"/>
      <selection pane="topRight" activeCell="C1" sqref="C1"/>
      <selection pane="bottomLeft" activeCell="A3" sqref="A3"/>
      <selection pane="bottomRight" activeCell="E25" sqref="E25"/>
    </sheetView>
  </sheetViews>
  <sheetFormatPr defaultColWidth="12.6328125" defaultRowHeight="15.75" customHeight="1"/>
  <cols>
    <col min="1" max="1" width="15.6328125" customWidth="1"/>
    <col min="6" max="8" width="13.6328125" customWidth="1"/>
    <col min="15" max="15" width="35" customWidth="1"/>
    <col min="16" max="16" width="14.6328125" customWidth="1"/>
    <col min="17" max="17" width="15.1796875" customWidth="1"/>
    <col min="18" max="18" width="18.6328125" customWidth="1"/>
    <col min="19" max="19" width="30.6328125" customWidth="1"/>
    <col min="20" max="20" width="32" customWidth="1"/>
  </cols>
  <sheetData>
    <row r="1" spans="1:33" ht="15.75" customHeight="1">
      <c r="A1" s="44" t="s">
        <v>233</v>
      </c>
    </row>
    <row r="2" spans="1:33" ht="12.5">
      <c r="A2" s="1" t="s">
        <v>0</v>
      </c>
      <c r="B2" s="2"/>
      <c r="D2" s="2"/>
      <c r="E2" s="2"/>
      <c r="F2" s="2"/>
      <c r="G2" s="2"/>
      <c r="H2" s="2"/>
      <c r="I2" s="45" t="s">
        <v>1</v>
      </c>
      <c r="J2" s="46"/>
      <c r="K2" s="46"/>
      <c r="L2" s="46"/>
      <c r="M2" s="46"/>
      <c r="N2" s="46"/>
      <c r="O2" s="3"/>
      <c r="P2" s="3"/>
    </row>
    <row r="3" spans="1:33" ht="41.25" customHeight="1">
      <c r="A3" s="4" t="s">
        <v>2</v>
      </c>
      <c r="B3" s="5" t="s">
        <v>3</v>
      </c>
      <c r="C3" s="4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2.5">
      <c r="A4" s="6" t="s">
        <v>22</v>
      </c>
      <c r="B4" s="7">
        <v>4.6642374615998303</v>
      </c>
      <c r="C4" s="8">
        <v>5.3990377600255197</v>
      </c>
      <c r="D4" s="7">
        <v>1.96237431008882</v>
      </c>
      <c r="E4" s="7" t="str">
        <f t="shared" ref="E4:E61" si="0">IF(AND(D4&gt;=1.4, D4&lt;=2.2),"Y","N")</f>
        <v>Y</v>
      </c>
      <c r="F4" s="7" t="str">
        <f t="shared" ref="F4:F23" si="1">IF(AND(D4&gt;=1.2, D4&lt;=2.4),"Y","N")</f>
        <v>Y</v>
      </c>
      <c r="G4" s="7" t="str">
        <f t="shared" ref="G4:G61" si="2">IF(AND(B4&gt;=2.5, B4&lt;=4),"Y","N")</f>
        <v>N</v>
      </c>
      <c r="H4" s="7" t="str">
        <f t="shared" ref="H4:H61" si="3">IF(AND(B4&gt;=2, B4&lt;=5),"Y","N")</f>
        <v>Y</v>
      </c>
      <c r="I4" s="1" t="s">
        <v>23</v>
      </c>
      <c r="J4" s="1" t="s">
        <v>23</v>
      </c>
      <c r="K4" s="1" t="s">
        <v>23</v>
      </c>
      <c r="L4" s="1" t="s">
        <v>23</v>
      </c>
      <c r="O4" s="3"/>
      <c r="P4" s="3"/>
      <c r="S4" s="9" t="s">
        <v>24</v>
      </c>
      <c r="T4" s="10" t="s">
        <v>25</v>
      </c>
    </row>
    <row r="5" spans="1:33" ht="12.5">
      <c r="A5" s="6" t="s">
        <v>26</v>
      </c>
      <c r="B5" s="7">
        <v>3.87941721761878</v>
      </c>
      <c r="C5" s="8">
        <v>4.8985466457309004</v>
      </c>
      <c r="D5" s="7">
        <v>1.9707155186929699</v>
      </c>
      <c r="E5" s="7" t="str">
        <f t="shared" si="0"/>
        <v>Y</v>
      </c>
      <c r="F5" s="7" t="str">
        <f t="shared" si="1"/>
        <v>Y</v>
      </c>
      <c r="G5" s="7" t="str">
        <f t="shared" si="2"/>
        <v>Y</v>
      </c>
      <c r="H5" s="7" t="str">
        <f t="shared" si="3"/>
        <v>Y</v>
      </c>
      <c r="I5" s="1" t="s">
        <v>23</v>
      </c>
      <c r="J5" s="1" t="s">
        <v>23</v>
      </c>
      <c r="K5" s="1" t="s">
        <v>23</v>
      </c>
      <c r="L5" s="1" t="s">
        <v>23</v>
      </c>
      <c r="O5" s="3"/>
      <c r="P5" s="3"/>
      <c r="S5" s="9" t="s">
        <v>27</v>
      </c>
      <c r="T5" s="11" t="s">
        <v>28</v>
      </c>
    </row>
    <row r="6" spans="1:33" ht="16.5">
      <c r="A6" s="6" t="s">
        <v>29</v>
      </c>
      <c r="B6" s="7">
        <v>3.1595270963349402</v>
      </c>
      <c r="C6" s="8">
        <v>3.28959009721452</v>
      </c>
      <c r="D6" s="7">
        <v>2.0318103414233599</v>
      </c>
      <c r="E6" s="7" t="str">
        <f t="shared" si="0"/>
        <v>Y</v>
      </c>
      <c r="F6" s="7" t="str">
        <f t="shared" si="1"/>
        <v>Y</v>
      </c>
      <c r="G6" s="7" t="str">
        <f t="shared" si="2"/>
        <v>Y</v>
      </c>
      <c r="H6" s="7" t="str">
        <f t="shared" si="3"/>
        <v>Y</v>
      </c>
      <c r="I6" s="1" t="s">
        <v>23</v>
      </c>
      <c r="K6" s="1" t="s">
        <v>23</v>
      </c>
      <c r="O6" s="12" t="s">
        <v>30</v>
      </c>
      <c r="P6" s="13"/>
      <c r="S6" s="9" t="s">
        <v>31</v>
      </c>
      <c r="T6" s="11" t="s">
        <v>32</v>
      </c>
    </row>
    <row r="7" spans="1:33" ht="12.5">
      <c r="A7" s="6" t="s">
        <v>33</v>
      </c>
      <c r="B7" s="7">
        <v>3.0186658069213501</v>
      </c>
      <c r="C7" s="8">
        <v>3.4988715378182702</v>
      </c>
      <c r="D7" s="7">
        <v>1.5468916416663601</v>
      </c>
      <c r="E7" s="7" t="str">
        <f t="shared" si="0"/>
        <v>Y</v>
      </c>
      <c r="F7" s="7" t="str">
        <f t="shared" si="1"/>
        <v>Y</v>
      </c>
      <c r="G7" s="7" t="str">
        <f t="shared" si="2"/>
        <v>Y</v>
      </c>
      <c r="H7" s="7" t="str">
        <f t="shared" si="3"/>
        <v>Y</v>
      </c>
      <c r="I7" s="1" t="s">
        <v>23</v>
      </c>
      <c r="J7" s="1" t="s">
        <v>23</v>
      </c>
      <c r="K7" s="1" t="s">
        <v>23</v>
      </c>
      <c r="L7" s="1" t="s">
        <v>23</v>
      </c>
      <c r="O7" s="3"/>
      <c r="P7" s="3"/>
      <c r="S7" s="9" t="s">
        <v>34</v>
      </c>
      <c r="T7" s="11" t="s">
        <v>35</v>
      </c>
    </row>
    <row r="8" spans="1:33" ht="12.5">
      <c r="A8" s="6" t="s">
        <v>36</v>
      </c>
      <c r="B8" s="7">
        <v>3.2559404739462101</v>
      </c>
      <c r="C8" s="8">
        <v>3.4999480944683099</v>
      </c>
      <c r="D8" s="7">
        <v>1.7356036784797</v>
      </c>
      <c r="E8" s="7" t="str">
        <f t="shared" si="0"/>
        <v>Y</v>
      </c>
      <c r="F8" s="7" t="str">
        <f t="shared" si="1"/>
        <v>Y</v>
      </c>
      <c r="G8" s="7" t="str">
        <f t="shared" si="2"/>
        <v>Y</v>
      </c>
      <c r="H8" s="7" t="str">
        <f t="shared" si="3"/>
        <v>Y</v>
      </c>
      <c r="O8" s="4" t="s">
        <v>37</v>
      </c>
      <c r="P8" s="4"/>
      <c r="S8" s="9" t="s">
        <v>38</v>
      </c>
      <c r="T8" s="9" t="s">
        <v>39</v>
      </c>
    </row>
    <row r="9" spans="1:33" ht="12.5">
      <c r="A9" s="6" t="s">
        <v>40</v>
      </c>
      <c r="B9" s="7">
        <v>2.2916249788677199</v>
      </c>
      <c r="C9" s="8">
        <v>2.3112909422076502</v>
      </c>
      <c r="D9" s="7">
        <v>1.7280042571703</v>
      </c>
      <c r="E9" s="7" t="str">
        <f t="shared" si="0"/>
        <v>Y</v>
      </c>
      <c r="F9" s="7" t="str">
        <f t="shared" si="1"/>
        <v>Y</v>
      </c>
      <c r="G9" s="7" t="str">
        <f t="shared" si="2"/>
        <v>N</v>
      </c>
      <c r="H9" s="7" t="str">
        <f t="shared" si="3"/>
        <v>Y</v>
      </c>
      <c r="I9" s="1" t="s">
        <v>23</v>
      </c>
      <c r="K9" s="1" t="s">
        <v>23</v>
      </c>
      <c r="L9" s="1" t="s">
        <v>23</v>
      </c>
      <c r="O9" s="3"/>
      <c r="P9" s="3"/>
      <c r="S9" s="9" t="s">
        <v>41</v>
      </c>
      <c r="T9" s="11" t="s">
        <v>42</v>
      </c>
    </row>
    <row r="10" spans="1:33" ht="12.5">
      <c r="A10" s="14" t="s">
        <v>43</v>
      </c>
      <c r="B10" s="15" t="s">
        <v>44</v>
      </c>
      <c r="C10" s="15" t="s">
        <v>44</v>
      </c>
      <c r="D10" s="15" t="s">
        <v>44</v>
      </c>
      <c r="E10" s="7" t="str">
        <f t="shared" si="0"/>
        <v>N</v>
      </c>
      <c r="F10" s="7" t="str">
        <f t="shared" si="1"/>
        <v>N</v>
      </c>
      <c r="G10" s="7" t="str">
        <f t="shared" si="2"/>
        <v>N</v>
      </c>
      <c r="H10" s="7" t="str">
        <f t="shared" si="3"/>
        <v>N</v>
      </c>
      <c r="I10" s="1"/>
      <c r="J10" s="1"/>
      <c r="K10" s="1" t="s">
        <v>23</v>
      </c>
      <c r="O10" s="4" t="s">
        <v>45</v>
      </c>
      <c r="P10" s="4"/>
      <c r="S10" s="9" t="s">
        <v>46</v>
      </c>
      <c r="T10" s="11" t="s">
        <v>47</v>
      </c>
    </row>
    <row r="11" spans="1:33" ht="12.5">
      <c r="A11" s="6" t="s">
        <v>48</v>
      </c>
      <c r="B11" s="7">
        <v>5.1462598993749804</v>
      </c>
      <c r="C11" s="8">
        <v>6.4263776098268997</v>
      </c>
      <c r="D11" s="7">
        <v>2.0039710959877799</v>
      </c>
      <c r="E11" s="7" t="str">
        <f t="shared" si="0"/>
        <v>Y</v>
      </c>
      <c r="F11" s="7" t="str">
        <f t="shared" si="1"/>
        <v>Y</v>
      </c>
      <c r="G11" s="7" t="str">
        <f t="shared" si="2"/>
        <v>N</v>
      </c>
      <c r="H11" s="7" t="str">
        <f t="shared" si="3"/>
        <v>N</v>
      </c>
      <c r="I11" s="1" t="s">
        <v>23</v>
      </c>
      <c r="J11" s="1" t="s">
        <v>23</v>
      </c>
      <c r="K11" s="1" t="s">
        <v>23</v>
      </c>
      <c r="L11" s="1" t="s">
        <v>23</v>
      </c>
      <c r="O11" s="3"/>
      <c r="P11" s="3"/>
      <c r="S11" s="9" t="s">
        <v>49</v>
      </c>
      <c r="T11" s="11" t="s">
        <v>50</v>
      </c>
    </row>
    <row r="12" spans="1:33" ht="12.5">
      <c r="A12" s="6" t="s">
        <v>51</v>
      </c>
      <c r="B12" s="7">
        <v>5.14955246770554</v>
      </c>
      <c r="C12" s="8">
        <v>6.53714310997022</v>
      </c>
      <c r="D12" s="7">
        <v>1.98801105797646</v>
      </c>
      <c r="E12" s="7" t="str">
        <f t="shared" si="0"/>
        <v>Y</v>
      </c>
      <c r="F12" s="7" t="str">
        <f t="shared" si="1"/>
        <v>Y</v>
      </c>
      <c r="G12" s="7" t="str">
        <f t="shared" si="2"/>
        <v>N</v>
      </c>
      <c r="H12" s="7" t="str">
        <f t="shared" si="3"/>
        <v>N</v>
      </c>
      <c r="O12" s="4" t="s">
        <v>52</v>
      </c>
      <c r="P12" s="4"/>
      <c r="S12" s="9" t="s">
        <v>53</v>
      </c>
      <c r="T12" s="1" t="s">
        <v>54</v>
      </c>
    </row>
    <row r="13" spans="1:33" ht="12.5">
      <c r="A13" s="6" t="s">
        <v>55</v>
      </c>
      <c r="B13" s="7">
        <v>4.6817588211575298</v>
      </c>
      <c r="C13" s="8">
        <v>5.4854318090003904</v>
      </c>
      <c r="D13" s="7">
        <v>1.9147462220628499</v>
      </c>
      <c r="E13" s="7" t="str">
        <f t="shared" si="0"/>
        <v>Y</v>
      </c>
      <c r="F13" s="7" t="str">
        <f t="shared" si="1"/>
        <v>Y</v>
      </c>
      <c r="G13" s="7" t="str">
        <f t="shared" si="2"/>
        <v>N</v>
      </c>
      <c r="H13" s="7" t="str">
        <f t="shared" si="3"/>
        <v>Y</v>
      </c>
      <c r="I13" s="1" t="s">
        <v>23</v>
      </c>
      <c r="J13" s="1" t="s">
        <v>23</v>
      </c>
      <c r="K13" s="1" t="s">
        <v>23</v>
      </c>
      <c r="L13" s="1" t="s">
        <v>23</v>
      </c>
      <c r="O13" s="3"/>
      <c r="P13" s="3"/>
      <c r="S13" s="9" t="s">
        <v>56</v>
      </c>
      <c r="T13" s="11" t="s">
        <v>57</v>
      </c>
    </row>
    <row r="14" spans="1:33" ht="12.5">
      <c r="A14" s="6" t="s">
        <v>58</v>
      </c>
      <c r="B14" s="7">
        <v>4.78362168134481</v>
      </c>
      <c r="C14" s="8">
        <v>5.9271162684122896</v>
      </c>
      <c r="D14" s="7">
        <v>2.0367266592986799</v>
      </c>
      <c r="E14" s="7" t="str">
        <f t="shared" si="0"/>
        <v>Y</v>
      </c>
      <c r="F14" s="7" t="str">
        <f t="shared" si="1"/>
        <v>Y</v>
      </c>
      <c r="G14" s="7" t="str">
        <f t="shared" si="2"/>
        <v>N</v>
      </c>
      <c r="H14" s="7" t="str">
        <f t="shared" si="3"/>
        <v>Y</v>
      </c>
      <c r="O14" s="4" t="s">
        <v>52</v>
      </c>
      <c r="P14" s="4"/>
      <c r="S14" s="9" t="s">
        <v>59</v>
      </c>
      <c r="T14" s="1" t="s">
        <v>54</v>
      </c>
    </row>
    <row r="15" spans="1:33" ht="12.5">
      <c r="A15" s="6" t="s">
        <v>60</v>
      </c>
      <c r="B15" s="7">
        <v>5.6326812743827004</v>
      </c>
      <c r="C15" s="8">
        <v>6.3273148150056002</v>
      </c>
      <c r="D15" s="7">
        <v>2.24969205466014</v>
      </c>
      <c r="E15" s="7" t="str">
        <f t="shared" si="0"/>
        <v>N</v>
      </c>
      <c r="F15" s="7" t="str">
        <f t="shared" si="1"/>
        <v>Y</v>
      </c>
      <c r="G15" s="7" t="str">
        <f t="shared" si="2"/>
        <v>N</v>
      </c>
      <c r="H15" s="7" t="str">
        <f t="shared" si="3"/>
        <v>N</v>
      </c>
      <c r="I15" s="1" t="s">
        <v>23</v>
      </c>
      <c r="K15" s="1" t="s">
        <v>23</v>
      </c>
      <c r="L15" s="1" t="s">
        <v>23</v>
      </c>
      <c r="O15" s="3"/>
      <c r="P15" s="3"/>
      <c r="S15" s="9" t="s">
        <v>61</v>
      </c>
      <c r="T15" s="11" t="s">
        <v>62</v>
      </c>
    </row>
    <row r="16" spans="1:33" ht="12.5">
      <c r="A16" s="6" t="s">
        <v>63</v>
      </c>
      <c r="B16" s="7">
        <v>3.5563986784071999</v>
      </c>
      <c r="C16" s="8">
        <v>3.5336685700574302</v>
      </c>
      <c r="D16" s="7">
        <v>2.14218747602709</v>
      </c>
      <c r="E16" s="7" t="str">
        <f t="shared" si="0"/>
        <v>Y</v>
      </c>
      <c r="F16" s="7" t="str">
        <f t="shared" si="1"/>
        <v>Y</v>
      </c>
      <c r="G16" s="7" t="str">
        <f t="shared" si="2"/>
        <v>Y</v>
      </c>
      <c r="H16" s="7" t="str">
        <f t="shared" si="3"/>
        <v>Y</v>
      </c>
      <c r="I16" s="1" t="s">
        <v>23</v>
      </c>
      <c r="J16" s="1" t="s">
        <v>23</v>
      </c>
      <c r="K16" s="1" t="s">
        <v>23</v>
      </c>
      <c r="L16" s="1" t="s">
        <v>23</v>
      </c>
      <c r="O16" s="3"/>
      <c r="P16" s="3"/>
      <c r="S16" s="9" t="s">
        <v>64</v>
      </c>
      <c r="T16" s="11" t="s">
        <v>65</v>
      </c>
    </row>
    <row r="17" spans="1:20" ht="12.5">
      <c r="A17" s="6" t="s">
        <v>66</v>
      </c>
      <c r="B17" s="7">
        <v>3.57705277493486</v>
      </c>
      <c r="C17" s="8">
        <v>3.5501687488510001</v>
      </c>
      <c r="D17" s="7">
        <v>1.9230164016540301</v>
      </c>
      <c r="E17" s="7" t="str">
        <f t="shared" si="0"/>
        <v>Y</v>
      </c>
      <c r="F17" s="7" t="str">
        <f t="shared" si="1"/>
        <v>Y</v>
      </c>
      <c r="G17" s="7" t="str">
        <f t="shared" si="2"/>
        <v>Y</v>
      </c>
      <c r="H17" s="7" t="str">
        <f t="shared" si="3"/>
        <v>Y</v>
      </c>
      <c r="I17" s="1" t="s">
        <v>23</v>
      </c>
      <c r="J17" s="1" t="s">
        <v>23</v>
      </c>
      <c r="K17" s="1" t="s">
        <v>23</v>
      </c>
      <c r="L17" s="1" t="s">
        <v>23</v>
      </c>
      <c r="O17" s="3"/>
      <c r="P17" s="3"/>
      <c r="S17" s="9" t="s">
        <v>67</v>
      </c>
      <c r="T17" s="11" t="s">
        <v>68</v>
      </c>
    </row>
    <row r="18" spans="1:20" ht="12.5">
      <c r="A18" s="6" t="s">
        <v>69</v>
      </c>
      <c r="B18" s="7">
        <v>4.9011838744018297</v>
      </c>
      <c r="C18" s="8">
        <v>4.75858818630432</v>
      </c>
      <c r="D18" s="7">
        <v>2.2180252636636002</v>
      </c>
      <c r="E18" s="7" t="str">
        <f t="shared" si="0"/>
        <v>N</v>
      </c>
      <c r="F18" s="7" t="str">
        <f t="shared" si="1"/>
        <v>Y</v>
      </c>
      <c r="G18" s="7" t="str">
        <f t="shared" si="2"/>
        <v>N</v>
      </c>
      <c r="H18" s="7" t="str">
        <f t="shared" si="3"/>
        <v>Y</v>
      </c>
      <c r="I18" s="1" t="s">
        <v>23</v>
      </c>
      <c r="J18" s="1" t="s">
        <v>23</v>
      </c>
      <c r="K18" s="1" t="s">
        <v>23</v>
      </c>
      <c r="L18" s="1" t="s">
        <v>23</v>
      </c>
      <c r="O18" s="4"/>
      <c r="P18" s="4"/>
      <c r="S18" s="9" t="s">
        <v>70</v>
      </c>
      <c r="T18" s="11" t="s">
        <v>71</v>
      </c>
    </row>
    <row r="19" spans="1:20" ht="16.5">
      <c r="A19" s="6" t="s">
        <v>72</v>
      </c>
      <c r="B19" s="7">
        <v>4.3353092667278599</v>
      </c>
      <c r="C19" s="8">
        <v>4.0708290542832</v>
      </c>
      <c r="D19" s="7">
        <v>2.46104899267737</v>
      </c>
      <c r="E19" s="7" t="str">
        <f t="shared" si="0"/>
        <v>N</v>
      </c>
      <c r="F19" s="7" t="str">
        <f t="shared" si="1"/>
        <v>N</v>
      </c>
      <c r="G19" s="7" t="str">
        <f t="shared" si="2"/>
        <v>N</v>
      </c>
      <c r="H19" s="7" t="str">
        <f t="shared" si="3"/>
        <v>Y</v>
      </c>
      <c r="I19" s="1" t="s">
        <v>23</v>
      </c>
      <c r="K19" s="1" t="s">
        <v>23</v>
      </c>
      <c r="O19" s="12" t="s">
        <v>73</v>
      </c>
      <c r="P19" s="13"/>
      <c r="S19" s="9" t="s">
        <v>74</v>
      </c>
      <c r="T19" s="11" t="s">
        <v>75</v>
      </c>
    </row>
    <row r="20" spans="1:20" ht="12.5">
      <c r="A20" s="6" t="s">
        <v>76</v>
      </c>
      <c r="B20" s="7">
        <v>4.7884697190197496</v>
      </c>
      <c r="C20" s="8">
        <v>4.8990561370167702</v>
      </c>
      <c r="D20" s="7">
        <v>1.8332028850278701</v>
      </c>
      <c r="E20" s="7" t="str">
        <f t="shared" si="0"/>
        <v>Y</v>
      </c>
      <c r="F20" s="7" t="str">
        <f t="shared" si="1"/>
        <v>Y</v>
      </c>
      <c r="G20" s="7" t="str">
        <f t="shared" si="2"/>
        <v>N</v>
      </c>
      <c r="H20" s="7" t="str">
        <f t="shared" si="3"/>
        <v>Y</v>
      </c>
      <c r="I20" s="1" t="s">
        <v>23</v>
      </c>
      <c r="J20" s="1" t="s">
        <v>23</v>
      </c>
      <c r="K20" s="1" t="s">
        <v>23</v>
      </c>
      <c r="L20" s="1" t="s">
        <v>23</v>
      </c>
      <c r="O20" s="3"/>
      <c r="P20" s="3"/>
      <c r="S20" s="9" t="s">
        <v>67</v>
      </c>
      <c r="T20" s="11" t="s">
        <v>77</v>
      </c>
    </row>
    <row r="21" spans="1:20" ht="12.5">
      <c r="A21" s="6" t="s">
        <v>78</v>
      </c>
      <c r="B21" s="7">
        <v>5.6368734684163497</v>
      </c>
      <c r="C21" s="8">
        <v>5.7562406432384101</v>
      </c>
      <c r="D21" s="7">
        <v>2.7118127513268502</v>
      </c>
      <c r="E21" s="7" t="str">
        <f t="shared" si="0"/>
        <v>N</v>
      </c>
      <c r="F21" s="7" t="str">
        <f t="shared" si="1"/>
        <v>N</v>
      </c>
      <c r="G21" s="7" t="str">
        <f t="shared" si="2"/>
        <v>N</v>
      </c>
      <c r="H21" s="7" t="str">
        <f t="shared" si="3"/>
        <v>N</v>
      </c>
      <c r="I21" s="1" t="s">
        <v>23</v>
      </c>
      <c r="J21" s="1" t="s">
        <v>23</v>
      </c>
      <c r="K21" s="1" t="s">
        <v>23</v>
      </c>
      <c r="L21" s="1" t="s">
        <v>23</v>
      </c>
      <c r="O21" s="3"/>
      <c r="P21" s="3"/>
      <c r="S21" s="9" t="s">
        <v>79</v>
      </c>
      <c r="T21" s="11" t="s">
        <v>80</v>
      </c>
    </row>
    <row r="22" spans="1:20" ht="37.5">
      <c r="A22" s="16" t="s">
        <v>81</v>
      </c>
      <c r="B22" s="7">
        <f t="shared" ref="B22:D22" si="4">B21</f>
        <v>5.6368734684163497</v>
      </c>
      <c r="C22" s="8">
        <f t="shared" si="4"/>
        <v>5.7562406432384101</v>
      </c>
      <c r="D22" s="7">
        <f t="shared" si="4"/>
        <v>2.7118127513268502</v>
      </c>
      <c r="E22" s="7" t="str">
        <f t="shared" si="0"/>
        <v>N</v>
      </c>
      <c r="F22" s="7" t="str">
        <f t="shared" si="1"/>
        <v>N</v>
      </c>
      <c r="G22" s="7" t="str">
        <f t="shared" si="2"/>
        <v>N</v>
      </c>
      <c r="H22" s="7" t="str">
        <f t="shared" si="3"/>
        <v>N</v>
      </c>
      <c r="I22" s="1" t="s">
        <v>23</v>
      </c>
      <c r="J22" s="1"/>
      <c r="K22" s="1" t="s">
        <v>23</v>
      </c>
      <c r="L22" s="1" t="s">
        <v>23</v>
      </c>
      <c r="O22" s="4" t="s">
        <v>82</v>
      </c>
      <c r="P22" s="4"/>
      <c r="S22" s="9" t="s">
        <v>83</v>
      </c>
      <c r="T22" s="11" t="s">
        <v>84</v>
      </c>
    </row>
    <row r="23" spans="1:20" ht="12.5">
      <c r="A23" s="6" t="s">
        <v>85</v>
      </c>
      <c r="B23" s="7">
        <v>5.3069191337296502</v>
      </c>
      <c r="C23" s="8">
        <v>5.7722340379950996</v>
      </c>
      <c r="D23" s="7">
        <v>2.9044171315033598</v>
      </c>
      <c r="E23" s="7" t="str">
        <f t="shared" si="0"/>
        <v>N</v>
      </c>
      <c r="F23" s="7" t="str">
        <f t="shared" si="1"/>
        <v>N</v>
      </c>
      <c r="G23" s="7" t="str">
        <f t="shared" si="2"/>
        <v>N</v>
      </c>
      <c r="H23" s="7" t="str">
        <f t="shared" si="3"/>
        <v>N</v>
      </c>
      <c r="L23" s="1"/>
      <c r="O23" s="17"/>
      <c r="P23" s="17"/>
      <c r="S23" s="9" t="s">
        <v>86</v>
      </c>
      <c r="T23" s="1" t="s">
        <v>54</v>
      </c>
    </row>
    <row r="24" spans="1:20" ht="25">
      <c r="A24" s="16" t="s">
        <v>87</v>
      </c>
      <c r="B24" s="7">
        <v>5.3069191337296502</v>
      </c>
      <c r="C24" s="8">
        <v>5.7722340379950996</v>
      </c>
      <c r="D24" s="7">
        <v>2.9044171315033598</v>
      </c>
      <c r="E24" s="7" t="str">
        <f t="shared" si="0"/>
        <v>N</v>
      </c>
      <c r="F24" s="7" t="str">
        <f>IF(AND(E24&gt;=1.4, E24&lt;=2.2),"Y","N")</f>
        <v>N</v>
      </c>
      <c r="G24" s="7" t="str">
        <f t="shared" si="2"/>
        <v>N</v>
      </c>
      <c r="H24" s="7" t="str">
        <f t="shared" si="3"/>
        <v>N</v>
      </c>
      <c r="K24" s="1" t="s">
        <v>23</v>
      </c>
      <c r="L24" s="1"/>
      <c r="O24" s="4" t="s">
        <v>88</v>
      </c>
      <c r="P24" s="4"/>
      <c r="S24" s="9" t="s">
        <v>89</v>
      </c>
      <c r="T24" s="11" t="s">
        <v>90</v>
      </c>
    </row>
    <row r="25" spans="1:20" ht="12.5">
      <c r="A25" s="6" t="s">
        <v>91</v>
      </c>
      <c r="B25" s="15">
        <v>4.26</v>
      </c>
      <c r="C25" s="8" t="s">
        <v>44</v>
      </c>
      <c r="D25" s="7">
        <v>2.2999999999999998</v>
      </c>
      <c r="E25" s="7" t="str">
        <f t="shared" si="0"/>
        <v>N</v>
      </c>
      <c r="F25" s="7" t="str">
        <f t="shared" ref="F25:F61" si="5">IF(AND(D25&gt;=1.2, D25&lt;=2.4),"Y","N")</f>
        <v>Y</v>
      </c>
      <c r="G25" s="7" t="str">
        <f t="shared" si="2"/>
        <v>N</v>
      </c>
      <c r="H25" s="7" t="str">
        <f t="shared" si="3"/>
        <v>Y</v>
      </c>
      <c r="I25" s="1" t="s">
        <v>23</v>
      </c>
      <c r="J25" s="1" t="s">
        <v>23</v>
      </c>
      <c r="K25" s="1" t="s">
        <v>23</v>
      </c>
      <c r="L25" s="1" t="s">
        <v>23</v>
      </c>
      <c r="O25" s="3"/>
      <c r="P25" s="3"/>
      <c r="S25" s="9" t="s">
        <v>92</v>
      </c>
      <c r="T25" s="11" t="s">
        <v>93</v>
      </c>
    </row>
    <row r="26" spans="1:20" ht="12.5">
      <c r="A26" s="6" t="s">
        <v>94</v>
      </c>
      <c r="B26" s="7">
        <v>3.8668654888628899</v>
      </c>
      <c r="C26" s="8">
        <v>3.88625739175448</v>
      </c>
      <c r="D26" s="7">
        <v>2.1319252301410598</v>
      </c>
      <c r="E26" s="7" t="str">
        <f t="shared" si="0"/>
        <v>Y</v>
      </c>
      <c r="F26" s="7" t="str">
        <f t="shared" si="5"/>
        <v>Y</v>
      </c>
      <c r="G26" s="7" t="str">
        <f t="shared" si="2"/>
        <v>Y</v>
      </c>
      <c r="H26" s="7" t="str">
        <f t="shared" si="3"/>
        <v>Y</v>
      </c>
      <c r="K26" s="1" t="s">
        <v>23</v>
      </c>
      <c r="O26" s="4" t="s">
        <v>95</v>
      </c>
      <c r="P26" s="4"/>
      <c r="S26" s="9" t="s">
        <v>96</v>
      </c>
      <c r="T26" s="11" t="s">
        <v>97</v>
      </c>
    </row>
    <row r="27" spans="1:20" ht="12.5">
      <c r="A27" s="6" t="s">
        <v>98</v>
      </c>
      <c r="B27" s="7">
        <v>4.2292820894929699</v>
      </c>
      <c r="C27" s="8">
        <v>4.2141229726271199</v>
      </c>
      <c r="D27" s="7">
        <v>2.6316427295955802</v>
      </c>
      <c r="E27" s="7" t="str">
        <f t="shared" si="0"/>
        <v>N</v>
      </c>
      <c r="F27" s="7" t="str">
        <f t="shared" si="5"/>
        <v>N</v>
      </c>
      <c r="G27" s="7" t="str">
        <f t="shared" si="2"/>
        <v>N</v>
      </c>
      <c r="H27" s="7" t="str">
        <f t="shared" si="3"/>
        <v>Y</v>
      </c>
      <c r="I27" s="1" t="s">
        <v>23</v>
      </c>
      <c r="K27" s="1" t="s">
        <v>23</v>
      </c>
      <c r="O27" s="3"/>
      <c r="P27" s="3"/>
      <c r="S27" s="9" t="s">
        <v>99</v>
      </c>
      <c r="T27" s="11" t="s">
        <v>100</v>
      </c>
    </row>
    <row r="28" spans="1:20" ht="12.5">
      <c r="A28" s="6" t="s">
        <v>101</v>
      </c>
      <c r="B28" s="7">
        <v>4.3291949101311102</v>
      </c>
      <c r="C28" s="8">
        <v>4.4458415304671997</v>
      </c>
      <c r="D28" s="7">
        <v>2.65642223119099</v>
      </c>
      <c r="E28" s="7" t="str">
        <f t="shared" si="0"/>
        <v>N</v>
      </c>
      <c r="F28" s="7" t="str">
        <f t="shared" si="5"/>
        <v>N</v>
      </c>
      <c r="G28" s="7" t="str">
        <f t="shared" si="2"/>
        <v>N</v>
      </c>
      <c r="H28" s="7" t="str">
        <f t="shared" si="3"/>
        <v>Y</v>
      </c>
      <c r="I28" s="1" t="s">
        <v>23</v>
      </c>
      <c r="K28" s="1" t="s">
        <v>23</v>
      </c>
      <c r="L28" s="1" t="s">
        <v>23</v>
      </c>
      <c r="O28" s="4" t="s">
        <v>102</v>
      </c>
      <c r="P28" s="4"/>
      <c r="S28" s="9" t="s">
        <v>103</v>
      </c>
      <c r="T28" s="11" t="s">
        <v>104</v>
      </c>
    </row>
    <row r="29" spans="1:20" ht="37.5">
      <c r="A29" s="16" t="s">
        <v>105</v>
      </c>
      <c r="B29" s="15" t="s">
        <v>44</v>
      </c>
      <c r="C29" s="18" t="s">
        <v>44</v>
      </c>
      <c r="D29" s="15" t="s">
        <v>44</v>
      </c>
      <c r="E29" s="7" t="str">
        <f t="shared" si="0"/>
        <v>N</v>
      </c>
      <c r="F29" s="7" t="str">
        <f t="shared" si="5"/>
        <v>N</v>
      </c>
      <c r="G29" s="7" t="str">
        <f t="shared" si="2"/>
        <v>N</v>
      </c>
      <c r="H29" s="7" t="str">
        <f t="shared" si="3"/>
        <v>N</v>
      </c>
      <c r="I29" s="1" t="s">
        <v>23</v>
      </c>
      <c r="J29" s="1" t="s">
        <v>23</v>
      </c>
      <c r="K29" s="1" t="s">
        <v>23</v>
      </c>
      <c r="O29" s="4" t="s">
        <v>106</v>
      </c>
      <c r="P29" s="4"/>
      <c r="S29" s="9" t="s">
        <v>107</v>
      </c>
      <c r="T29" s="11" t="s">
        <v>108</v>
      </c>
    </row>
    <row r="30" spans="1:20" ht="12.5">
      <c r="A30" s="6" t="s">
        <v>109</v>
      </c>
      <c r="B30" s="7">
        <v>3</v>
      </c>
      <c r="C30" s="8" t="s">
        <v>44</v>
      </c>
      <c r="D30" s="7">
        <v>1.94</v>
      </c>
      <c r="E30" s="7" t="str">
        <f t="shared" si="0"/>
        <v>Y</v>
      </c>
      <c r="F30" s="7" t="str">
        <f t="shared" si="5"/>
        <v>Y</v>
      </c>
      <c r="G30" s="7" t="str">
        <f t="shared" si="2"/>
        <v>Y</v>
      </c>
      <c r="H30" s="7" t="str">
        <f t="shared" si="3"/>
        <v>Y</v>
      </c>
      <c r="I30" s="1" t="s">
        <v>23</v>
      </c>
      <c r="K30" s="1" t="s">
        <v>23</v>
      </c>
      <c r="L30" s="1" t="s">
        <v>23</v>
      </c>
      <c r="O30" s="3"/>
      <c r="P30" s="3"/>
      <c r="S30" s="9" t="s">
        <v>110</v>
      </c>
      <c r="T30" s="11" t="s">
        <v>111</v>
      </c>
    </row>
    <row r="31" spans="1:20" ht="16.5">
      <c r="A31" s="6" t="s">
        <v>112</v>
      </c>
      <c r="B31" s="7">
        <v>2.87024724043909</v>
      </c>
      <c r="C31" s="8">
        <v>3.09912454204914</v>
      </c>
      <c r="D31" s="7">
        <v>1.5033549820216501</v>
      </c>
      <c r="E31" s="7" t="str">
        <f t="shared" si="0"/>
        <v>Y</v>
      </c>
      <c r="F31" s="7" t="str">
        <f t="shared" si="5"/>
        <v>Y</v>
      </c>
      <c r="G31" s="7" t="str">
        <f t="shared" si="2"/>
        <v>Y</v>
      </c>
      <c r="H31" s="7" t="str">
        <f t="shared" si="3"/>
        <v>Y</v>
      </c>
      <c r="I31" s="1" t="s">
        <v>23</v>
      </c>
      <c r="J31" s="1" t="s">
        <v>23</v>
      </c>
      <c r="K31" s="1" t="s">
        <v>23</v>
      </c>
      <c r="O31" s="12" t="s">
        <v>113</v>
      </c>
      <c r="P31" s="13"/>
      <c r="S31" s="9" t="s">
        <v>114</v>
      </c>
      <c r="T31" s="11" t="s">
        <v>115</v>
      </c>
    </row>
    <row r="32" spans="1:20" ht="12.5">
      <c r="A32" s="6" t="s">
        <v>116</v>
      </c>
      <c r="B32" s="7" t="s">
        <v>44</v>
      </c>
      <c r="C32" s="8" t="s">
        <v>44</v>
      </c>
      <c r="D32" s="7">
        <v>2.2200000000000002</v>
      </c>
      <c r="E32" s="7" t="str">
        <f t="shared" si="0"/>
        <v>N</v>
      </c>
      <c r="F32" s="7" t="str">
        <f t="shared" si="5"/>
        <v>Y</v>
      </c>
      <c r="G32" s="7" t="str">
        <f t="shared" si="2"/>
        <v>N</v>
      </c>
      <c r="H32" s="7" t="str">
        <f t="shared" si="3"/>
        <v>N</v>
      </c>
      <c r="K32" s="1" t="s">
        <v>23</v>
      </c>
      <c r="L32" s="1" t="s">
        <v>23</v>
      </c>
      <c r="O32" s="3"/>
      <c r="P32" s="3"/>
      <c r="S32" s="9" t="s">
        <v>117</v>
      </c>
      <c r="T32" s="11" t="s">
        <v>118</v>
      </c>
    </row>
    <row r="33" spans="1:20" ht="12.5">
      <c r="A33" s="6" t="s">
        <v>119</v>
      </c>
      <c r="B33" s="7">
        <v>3.8902383207973501</v>
      </c>
      <c r="C33" s="8">
        <v>4.3954588423408198</v>
      </c>
      <c r="D33" s="7">
        <v>2.0011862632013702</v>
      </c>
      <c r="E33" s="7" t="str">
        <f t="shared" si="0"/>
        <v>Y</v>
      </c>
      <c r="F33" s="7" t="str">
        <f t="shared" si="5"/>
        <v>Y</v>
      </c>
      <c r="G33" s="7" t="str">
        <f t="shared" si="2"/>
        <v>Y</v>
      </c>
      <c r="H33" s="7" t="str">
        <f t="shared" si="3"/>
        <v>Y</v>
      </c>
      <c r="J33" s="1" t="s">
        <v>23</v>
      </c>
      <c r="L33" s="1" t="s">
        <v>23</v>
      </c>
      <c r="O33" s="4" t="s">
        <v>52</v>
      </c>
      <c r="P33" s="4"/>
      <c r="S33" s="9" t="s">
        <v>120</v>
      </c>
      <c r="T33" s="1" t="s">
        <v>54</v>
      </c>
    </row>
    <row r="34" spans="1:20" ht="12.5">
      <c r="A34" s="6" t="s">
        <v>121</v>
      </c>
      <c r="B34" s="7">
        <v>2.6492791448670698</v>
      </c>
      <c r="C34" s="8">
        <v>2.6306784818011901</v>
      </c>
      <c r="D34" s="7">
        <v>1.63007205227179</v>
      </c>
      <c r="E34" s="7" t="str">
        <f t="shared" si="0"/>
        <v>Y</v>
      </c>
      <c r="F34" s="7" t="str">
        <f t="shared" si="5"/>
        <v>Y</v>
      </c>
      <c r="G34" s="7" t="str">
        <f t="shared" si="2"/>
        <v>Y</v>
      </c>
      <c r="H34" s="7" t="str">
        <f t="shared" si="3"/>
        <v>Y</v>
      </c>
      <c r="J34" s="1" t="s">
        <v>23</v>
      </c>
      <c r="K34" s="1" t="s">
        <v>23</v>
      </c>
      <c r="L34" s="1" t="s">
        <v>23</v>
      </c>
      <c r="O34" s="3"/>
      <c r="P34" s="3"/>
      <c r="S34" s="9" t="s">
        <v>122</v>
      </c>
      <c r="T34" s="11" t="s">
        <v>123</v>
      </c>
    </row>
    <row r="35" spans="1:20" ht="16.5">
      <c r="A35" s="6" t="s">
        <v>124</v>
      </c>
      <c r="B35" s="7">
        <v>2.63508483779612</v>
      </c>
      <c r="C35" s="8">
        <v>2.6318082917473999</v>
      </c>
      <c r="D35" s="7">
        <v>1.8030637260196301</v>
      </c>
      <c r="E35" s="7" t="str">
        <f t="shared" si="0"/>
        <v>Y</v>
      </c>
      <c r="F35" s="7" t="str">
        <f t="shared" si="5"/>
        <v>Y</v>
      </c>
      <c r="G35" s="7" t="str">
        <f t="shared" si="2"/>
        <v>Y</v>
      </c>
      <c r="H35" s="7" t="str">
        <f t="shared" si="3"/>
        <v>Y</v>
      </c>
      <c r="I35" s="1" t="s">
        <v>23</v>
      </c>
      <c r="J35" s="1" t="s">
        <v>23</v>
      </c>
      <c r="K35" s="1" t="s">
        <v>23</v>
      </c>
      <c r="L35" s="1" t="s">
        <v>23</v>
      </c>
      <c r="O35" s="13"/>
      <c r="P35" s="13"/>
      <c r="S35" s="9" t="s">
        <v>125</v>
      </c>
      <c r="T35" s="11" t="s">
        <v>126</v>
      </c>
    </row>
    <row r="36" spans="1:20" ht="12.5">
      <c r="A36" s="6" t="s">
        <v>127</v>
      </c>
      <c r="B36" s="7">
        <v>3.1173410786926201</v>
      </c>
      <c r="C36" s="8">
        <v>3.1544030313101201</v>
      </c>
      <c r="D36" s="7">
        <v>1.86662327309451</v>
      </c>
      <c r="E36" s="7" t="str">
        <f t="shared" si="0"/>
        <v>Y</v>
      </c>
      <c r="F36" s="7" t="str">
        <f t="shared" si="5"/>
        <v>Y</v>
      </c>
      <c r="G36" s="7" t="str">
        <f t="shared" si="2"/>
        <v>Y</v>
      </c>
      <c r="H36" s="7" t="str">
        <f t="shared" si="3"/>
        <v>Y</v>
      </c>
      <c r="K36" s="1" t="s">
        <v>23</v>
      </c>
      <c r="O36" s="3"/>
      <c r="P36" s="3"/>
      <c r="S36" s="9" t="s">
        <v>128</v>
      </c>
      <c r="T36" s="11" t="s">
        <v>129</v>
      </c>
    </row>
    <row r="37" spans="1:20" ht="12.5">
      <c r="A37" s="6" t="s">
        <v>130</v>
      </c>
      <c r="B37" s="7">
        <v>2.4263886366188099</v>
      </c>
      <c r="C37" s="8">
        <v>2.3313508363864699</v>
      </c>
      <c r="D37" s="7">
        <v>1.71300071940618</v>
      </c>
      <c r="E37" s="7" t="str">
        <f t="shared" si="0"/>
        <v>Y</v>
      </c>
      <c r="F37" s="7" t="str">
        <f t="shared" si="5"/>
        <v>Y</v>
      </c>
      <c r="G37" s="7" t="str">
        <f t="shared" si="2"/>
        <v>N</v>
      </c>
      <c r="H37" s="7" t="str">
        <f t="shared" si="3"/>
        <v>Y</v>
      </c>
      <c r="O37" s="4" t="s">
        <v>52</v>
      </c>
      <c r="P37" s="4"/>
      <c r="S37" s="1" t="s">
        <v>54</v>
      </c>
      <c r="T37" s="1" t="s">
        <v>54</v>
      </c>
    </row>
    <row r="38" spans="1:20" ht="12.5">
      <c r="A38" s="6" t="s">
        <v>131</v>
      </c>
      <c r="B38" s="7">
        <v>5.5453868936737098</v>
      </c>
      <c r="C38" s="8">
        <v>5.73044416435219</v>
      </c>
      <c r="D38" s="7">
        <v>2.4902162702665098</v>
      </c>
      <c r="E38" s="7" t="str">
        <f t="shared" si="0"/>
        <v>N</v>
      </c>
      <c r="F38" s="7" t="str">
        <f t="shared" si="5"/>
        <v>N</v>
      </c>
      <c r="G38" s="7" t="str">
        <f t="shared" si="2"/>
        <v>N</v>
      </c>
      <c r="H38" s="7" t="str">
        <f t="shared" si="3"/>
        <v>N</v>
      </c>
      <c r="I38" s="1" t="s">
        <v>23</v>
      </c>
      <c r="J38" s="1" t="s">
        <v>23</v>
      </c>
      <c r="K38" s="1" t="s">
        <v>23</v>
      </c>
      <c r="L38" s="1" t="s">
        <v>23</v>
      </c>
      <c r="O38" s="3"/>
      <c r="P38" s="3"/>
      <c r="S38" s="9" t="s">
        <v>132</v>
      </c>
      <c r="T38" s="11" t="s">
        <v>133</v>
      </c>
    </row>
    <row r="39" spans="1:20" ht="12.5">
      <c r="A39" s="6" t="s">
        <v>134</v>
      </c>
      <c r="B39" s="7">
        <v>5.4332681237411098</v>
      </c>
      <c r="C39" s="8">
        <v>5.3532399815304004</v>
      </c>
      <c r="D39" s="7">
        <v>2.5969046084802101</v>
      </c>
      <c r="E39" s="7" t="str">
        <f t="shared" si="0"/>
        <v>N</v>
      </c>
      <c r="F39" s="7" t="str">
        <f t="shared" si="5"/>
        <v>N</v>
      </c>
      <c r="G39" s="7" t="str">
        <f t="shared" si="2"/>
        <v>N</v>
      </c>
      <c r="H39" s="7" t="str">
        <f t="shared" si="3"/>
        <v>N</v>
      </c>
      <c r="I39" s="1" t="s">
        <v>23</v>
      </c>
      <c r="J39" s="1" t="s">
        <v>23</v>
      </c>
      <c r="K39" s="1" t="s">
        <v>23</v>
      </c>
      <c r="L39" s="1"/>
      <c r="O39" s="4" t="s">
        <v>135</v>
      </c>
      <c r="P39" s="4"/>
      <c r="S39" s="9" t="s">
        <v>136</v>
      </c>
      <c r="T39" s="11" t="s">
        <v>137</v>
      </c>
    </row>
    <row r="40" spans="1:20" ht="16.5">
      <c r="A40" s="16" t="s">
        <v>138</v>
      </c>
      <c r="B40" s="7">
        <v>2.3671059662451701</v>
      </c>
      <c r="C40" s="8">
        <v>2.42318432772948</v>
      </c>
      <c r="D40" s="7">
        <v>1.6562409883414999</v>
      </c>
      <c r="E40" s="7" t="str">
        <f t="shared" si="0"/>
        <v>Y</v>
      </c>
      <c r="F40" s="7" t="str">
        <f t="shared" si="5"/>
        <v>Y</v>
      </c>
      <c r="G40" s="7" t="str">
        <f t="shared" si="2"/>
        <v>N</v>
      </c>
      <c r="H40" s="7" t="str">
        <f t="shared" si="3"/>
        <v>Y</v>
      </c>
      <c r="I40" s="1" t="s">
        <v>23</v>
      </c>
      <c r="J40" s="1" t="s">
        <v>23</v>
      </c>
      <c r="K40" s="1" t="s">
        <v>23</v>
      </c>
      <c r="L40" s="1" t="s">
        <v>23</v>
      </c>
      <c r="O40" s="13"/>
      <c r="P40" s="13"/>
      <c r="S40" s="9" t="s">
        <v>139</v>
      </c>
      <c r="T40" s="11" t="s">
        <v>140</v>
      </c>
    </row>
    <row r="41" spans="1:20" ht="12.5">
      <c r="A41" s="6" t="s">
        <v>141</v>
      </c>
      <c r="B41" s="7">
        <v>1.8275923135460701</v>
      </c>
      <c r="C41" s="8">
        <v>1.9102358153121599</v>
      </c>
      <c r="D41" s="7">
        <v>1.29919935237812</v>
      </c>
      <c r="E41" s="7" t="str">
        <f t="shared" si="0"/>
        <v>N</v>
      </c>
      <c r="F41" s="7" t="str">
        <f t="shared" si="5"/>
        <v>Y</v>
      </c>
      <c r="G41" s="7" t="str">
        <f t="shared" si="2"/>
        <v>N</v>
      </c>
      <c r="H41" s="7" t="str">
        <f t="shared" si="3"/>
        <v>N</v>
      </c>
      <c r="I41" s="1" t="s">
        <v>23</v>
      </c>
      <c r="J41" s="1" t="s">
        <v>23</v>
      </c>
      <c r="K41" s="1" t="s">
        <v>23</v>
      </c>
      <c r="L41" s="1" t="s">
        <v>23</v>
      </c>
      <c r="O41" s="3"/>
      <c r="P41" s="3"/>
      <c r="S41" s="9" t="s">
        <v>142</v>
      </c>
      <c r="T41" s="11" t="s">
        <v>143</v>
      </c>
    </row>
    <row r="42" spans="1:20" ht="12.5">
      <c r="A42" s="6" t="s">
        <v>144</v>
      </c>
      <c r="B42" s="7">
        <v>1.91687059169862</v>
      </c>
      <c r="C42" s="8">
        <v>2.0221324442606701</v>
      </c>
      <c r="D42" s="7">
        <v>1.41020129152189</v>
      </c>
      <c r="E42" s="7" t="str">
        <f t="shared" si="0"/>
        <v>Y</v>
      </c>
      <c r="F42" s="7" t="str">
        <f t="shared" si="5"/>
        <v>Y</v>
      </c>
      <c r="G42" s="7" t="str">
        <f t="shared" si="2"/>
        <v>N</v>
      </c>
      <c r="H42" s="7" t="str">
        <f t="shared" si="3"/>
        <v>N</v>
      </c>
      <c r="I42" s="1" t="s">
        <v>23</v>
      </c>
      <c r="J42" s="1" t="s">
        <v>23</v>
      </c>
      <c r="K42" s="1" t="s">
        <v>23</v>
      </c>
      <c r="L42" s="1" t="s">
        <v>23</v>
      </c>
      <c r="O42" s="3"/>
      <c r="P42" s="3"/>
      <c r="S42" s="11" t="s">
        <v>145</v>
      </c>
      <c r="T42" s="11" t="s">
        <v>146</v>
      </c>
    </row>
    <row r="43" spans="1:20" ht="12.5">
      <c r="A43" s="6" t="s">
        <v>147</v>
      </c>
      <c r="B43" s="7">
        <v>3.8105280703047999</v>
      </c>
      <c r="C43" s="8">
        <v>3.92046718103839</v>
      </c>
      <c r="D43" s="7">
        <v>1.9292330067643699</v>
      </c>
      <c r="E43" s="7" t="str">
        <f t="shared" si="0"/>
        <v>Y</v>
      </c>
      <c r="F43" s="7" t="str">
        <f t="shared" si="5"/>
        <v>Y</v>
      </c>
      <c r="G43" s="7" t="str">
        <f t="shared" si="2"/>
        <v>Y</v>
      </c>
      <c r="H43" s="7" t="str">
        <f t="shared" si="3"/>
        <v>Y</v>
      </c>
      <c r="O43" s="3"/>
      <c r="P43" s="3"/>
      <c r="S43" s="9" t="s">
        <v>148</v>
      </c>
      <c r="T43" s="11" t="s">
        <v>149</v>
      </c>
    </row>
    <row r="44" spans="1:20" ht="12.5">
      <c r="A44" s="6" t="s">
        <v>150</v>
      </c>
      <c r="B44" s="7">
        <v>4.6965455770271403</v>
      </c>
      <c r="C44" s="8">
        <v>5.1843800609852098</v>
      </c>
      <c r="D44" s="7">
        <v>2.3488431677133299</v>
      </c>
      <c r="E44" s="7" t="str">
        <f t="shared" si="0"/>
        <v>N</v>
      </c>
      <c r="F44" s="7" t="str">
        <f t="shared" si="5"/>
        <v>Y</v>
      </c>
      <c r="G44" s="7" t="str">
        <f t="shared" si="2"/>
        <v>N</v>
      </c>
      <c r="H44" s="7" t="str">
        <f t="shared" si="3"/>
        <v>Y</v>
      </c>
      <c r="I44" s="1" t="s">
        <v>23</v>
      </c>
      <c r="J44" s="1" t="s">
        <v>23</v>
      </c>
      <c r="K44" s="1" t="s">
        <v>23</v>
      </c>
      <c r="L44" s="1" t="s">
        <v>23</v>
      </c>
      <c r="O44" s="3"/>
      <c r="P44" s="3"/>
      <c r="S44" s="9" t="s">
        <v>148</v>
      </c>
      <c r="T44" s="11" t="s">
        <v>151</v>
      </c>
    </row>
    <row r="45" spans="1:20" ht="37.5">
      <c r="A45" s="6" t="s">
        <v>152</v>
      </c>
      <c r="B45" s="19">
        <v>4.75</v>
      </c>
      <c r="C45" s="18" t="s">
        <v>44</v>
      </c>
      <c r="D45" s="20">
        <v>2.04</v>
      </c>
      <c r="E45" s="7" t="str">
        <f t="shared" si="0"/>
        <v>Y</v>
      </c>
      <c r="F45" s="7" t="str">
        <f t="shared" si="5"/>
        <v>Y</v>
      </c>
      <c r="G45" s="7" t="str">
        <f t="shared" si="2"/>
        <v>N</v>
      </c>
      <c r="H45" s="7" t="str">
        <f t="shared" si="3"/>
        <v>Y</v>
      </c>
      <c r="I45" s="1" t="s">
        <v>23</v>
      </c>
      <c r="J45" s="1" t="s">
        <v>23</v>
      </c>
      <c r="K45" s="1" t="s">
        <v>23</v>
      </c>
      <c r="L45" s="1" t="s">
        <v>23</v>
      </c>
      <c r="O45" s="4" t="s">
        <v>153</v>
      </c>
      <c r="P45" s="3"/>
      <c r="S45" s="9" t="s">
        <v>154</v>
      </c>
      <c r="T45" s="11" t="s">
        <v>155</v>
      </c>
    </row>
    <row r="46" spans="1:20" ht="50">
      <c r="A46" s="16" t="s">
        <v>156</v>
      </c>
      <c r="B46" s="15">
        <v>3.36</v>
      </c>
      <c r="C46" s="8" t="s">
        <v>44</v>
      </c>
      <c r="D46" s="7" t="s">
        <v>44</v>
      </c>
      <c r="E46" s="7" t="str">
        <f t="shared" si="0"/>
        <v>N</v>
      </c>
      <c r="F46" s="7" t="str">
        <f t="shared" si="5"/>
        <v>N</v>
      </c>
      <c r="G46" s="7" t="str">
        <f t="shared" si="2"/>
        <v>Y</v>
      </c>
      <c r="H46" s="7" t="str">
        <f t="shared" si="3"/>
        <v>Y</v>
      </c>
      <c r="J46" s="1" t="s">
        <v>23</v>
      </c>
      <c r="K46" s="1" t="s">
        <v>23</v>
      </c>
      <c r="L46" s="1"/>
      <c r="O46" s="4" t="s">
        <v>157</v>
      </c>
      <c r="P46" s="4"/>
      <c r="S46" s="9" t="s">
        <v>158</v>
      </c>
      <c r="T46" s="11" t="s">
        <v>159</v>
      </c>
    </row>
    <row r="47" spans="1:20" ht="37.5">
      <c r="A47" s="14" t="s">
        <v>160</v>
      </c>
      <c r="B47" s="15">
        <v>3.76</v>
      </c>
      <c r="C47" s="18">
        <v>3.97</v>
      </c>
      <c r="D47" s="15">
        <v>1.9</v>
      </c>
      <c r="E47" s="7" t="str">
        <f t="shared" si="0"/>
        <v>Y</v>
      </c>
      <c r="F47" s="7" t="str">
        <f t="shared" si="5"/>
        <v>Y</v>
      </c>
      <c r="G47" s="7" t="str">
        <f t="shared" si="2"/>
        <v>Y</v>
      </c>
      <c r="H47" s="7" t="str">
        <f t="shared" si="3"/>
        <v>Y</v>
      </c>
      <c r="K47" s="1" t="s">
        <v>23</v>
      </c>
      <c r="L47" s="1" t="s">
        <v>23</v>
      </c>
      <c r="O47" s="4" t="s">
        <v>161</v>
      </c>
      <c r="P47" s="4"/>
      <c r="S47" s="9" t="s">
        <v>162</v>
      </c>
      <c r="T47" s="11" t="s">
        <v>163</v>
      </c>
    </row>
    <row r="48" spans="1:20" ht="25">
      <c r="A48" s="6" t="s">
        <v>164</v>
      </c>
      <c r="B48" s="15">
        <v>2.6</v>
      </c>
      <c r="C48" s="8" t="s">
        <v>44</v>
      </c>
      <c r="D48" s="7" t="s">
        <v>44</v>
      </c>
      <c r="E48" s="7" t="str">
        <f t="shared" si="0"/>
        <v>N</v>
      </c>
      <c r="F48" s="7" t="str">
        <f t="shared" si="5"/>
        <v>N</v>
      </c>
      <c r="G48" s="7" t="str">
        <f t="shared" si="2"/>
        <v>Y</v>
      </c>
      <c r="H48" s="7" t="str">
        <f t="shared" si="3"/>
        <v>Y</v>
      </c>
      <c r="O48" s="4" t="s">
        <v>165</v>
      </c>
      <c r="P48" s="4"/>
      <c r="S48" s="9" t="s">
        <v>166</v>
      </c>
      <c r="T48" s="1" t="s">
        <v>54</v>
      </c>
    </row>
    <row r="49" spans="1:20" ht="12.5">
      <c r="A49" s="6" t="s">
        <v>167</v>
      </c>
      <c r="B49" s="7">
        <v>2.6600011583585799</v>
      </c>
      <c r="C49" s="8">
        <v>2.5265547467618199</v>
      </c>
      <c r="D49" s="7">
        <v>1.4894969795003701</v>
      </c>
      <c r="E49" s="7" t="str">
        <f t="shared" si="0"/>
        <v>Y</v>
      </c>
      <c r="F49" s="7" t="str">
        <f t="shared" si="5"/>
        <v>Y</v>
      </c>
      <c r="G49" s="7" t="str">
        <f t="shared" si="2"/>
        <v>Y</v>
      </c>
      <c r="H49" s="7" t="str">
        <f t="shared" si="3"/>
        <v>Y</v>
      </c>
      <c r="I49" s="1" t="s">
        <v>23</v>
      </c>
      <c r="J49" s="1" t="s">
        <v>23</v>
      </c>
      <c r="K49" s="1" t="s">
        <v>23</v>
      </c>
      <c r="L49" s="1" t="s">
        <v>23</v>
      </c>
      <c r="O49" s="3"/>
      <c r="P49" s="3"/>
      <c r="S49" s="9" t="s">
        <v>168</v>
      </c>
      <c r="T49" s="11" t="s">
        <v>169</v>
      </c>
    </row>
    <row r="50" spans="1:20" ht="12.5">
      <c r="A50" s="6" t="s">
        <v>170</v>
      </c>
      <c r="B50" s="7">
        <v>2.60102438937587</v>
      </c>
      <c r="C50" s="8">
        <v>2.5912342841461502</v>
      </c>
      <c r="D50" s="7">
        <v>1.5489055107146199</v>
      </c>
      <c r="E50" s="7" t="str">
        <f t="shared" si="0"/>
        <v>Y</v>
      </c>
      <c r="F50" s="7" t="str">
        <f t="shared" si="5"/>
        <v>Y</v>
      </c>
      <c r="G50" s="7" t="str">
        <f t="shared" si="2"/>
        <v>Y</v>
      </c>
      <c r="H50" s="7" t="str">
        <f t="shared" si="3"/>
        <v>Y</v>
      </c>
      <c r="I50" s="1" t="s">
        <v>23</v>
      </c>
      <c r="J50" s="1" t="s">
        <v>23</v>
      </c>
      <c r="K50" s="1" t="s">
        <v>23</v>
      </c>
      <c r="L50" s="1" t="s">
        <v>23</v>
      </c>
      <c r="O50" s="3"/>
      <c r="P50" s="3"/>
      <c r="S50" s="9" t="s">
        <v>171</v>
      </c>
      <c r="T50" s="11" t="s">
        <v>172</v>
      </c>
    </row>
    <row r="51" spans="1:20" ht="25">
      <c r="A51" s="6" t="s">
        <v>173</v>
      </c>
      <c r="B51" s="7">
        <v>2.9529697504891899</v>
      </c>
      <c r="C51" s="8">
        <v>3.1221930198210401</v>
      </c>
      <c r="D51" s="7">
        <v>1.7637427263271801</v>
      </c>
      <c r="E51" s="7" t="str">
        <f t="shared" si="0"/>
        <v>Y</v>
      </c>
      <c r="F51" s="7" t="str">
        <f t="shared" si="5"/>
        <v>Y</v>
      </c>
      <c r="G51" s="7" t="str">
        <f t="shared" si="2"/>
        <v>Y</v>
      </c>
      <c r="H51" s="7" t="str">
        <f t="shared" si="3"/>
        <v>Y</v>
      </c>
      <c r="O51" s="4" t="s">
        <v>174</v>
      </c>
      <c r="P51" s="4"/>
      <c r="S51" s="9" t="s">
        <v>175</v>
      </c>
      <c r="T51" s="1" t="s">
        <v>176</v>
      </c>
    </row>
    <row r="52" spans="1:20" ht="12.5">
      <c r="A52" s="6" t="s">
        <v>177</v>
      </c>
      <c r="B52" s="7">
        <v>2.9796079042973802</v>
      </c>
      <c r="C52" s="8">
        <v>3.3374103832108299</v>
      </c>
      <c r="D52" s="7">
        <v>1.63765082906143</v>
      </c>
      <c r="E52" s="7" t="str">
        <f t="shared" si="0"/>
        <v>Y</v>
      </c>
      <c r="F52" s="7" t="str">
        <f t="shared" si="5"/>
        <v>Y</v>
      </c>
      <c r="G52" s="7" t="str">
        <f t="shared" si="2"/>
        <v>Y</v>
      </c>
      <c r="H52" s="7" t="str">
        <f t="shared" si="3"/>
        <v>Y</v>
      </c>
      <c r="I52" s="1" t="s">
        <v>23</v>
      </c>
      <c r="J52" s="1" t="s">
        <v>23</v>
      </c>
      <c r="K52" s="1" t="s">
        <v>23</v>
      </c>
      <c r="L52" s="1" t="s">
        <v>23</v>
      </c>
      <c r="O52" s="3"/>
      <c r="P52" s="3"/>
      <c r="S52" s="9" t="s">
        <v>178</v>
      </c>
      <c r="T52" s="11" t="s">
        <v>179</v>
      </c>
    </row>
    <row r="53" spans="1:20" ht="12.5">
      <c r="A53" s="6" t="s">
        <v>180</v>
      </c>
      <c r="B53" s="7">
        <v>3.0240166892790801</v>
      </c>
      <c r="C53" s="8">
        <v>3.0848214718290601</v>
      </c>
      <c r="D53" s="7">
        <v>1.82089150915889</v>
      </c>
      <c r="E53" s="7" t="str">
        <f t="shared" si="0"/>
        <v>Y</v>
      </c>
      <c r="F53" s="7" t="str">
        <f t="shared" si="5"/>
        <v>Y</v>
      </c>
      <c r="G53" s="7" t="str">
        <f t="shared" si="2"/>
        <v>Y</v>
      </c>
      <c r="H53" s="7" t="str">
        <f t="shared" si="3"/>
        <v>Y</v>
      </c>
      <c r="I53" s="1" t="s">
        <v>23</v>
      </c>
      <c r="J53" s="1" t="s">
        <v>23</v>
      </c>
      <c r="K53" s="1" t="s">
        <v>23</v>
      </c>
      <c r="L53" s="1" t="s">
        <v>23</v>
      </c>
      <c r="O53" s="3"/>
      <c r="P53" s="3"/>
      <c r="S53" s="9" t="s">
        <v>181</v>
      </c>
      <c r="T53" s="11" t="s">
        <v>182</v>
      </c>
    </row>
    <row r="54" spans="1:20" ht="12.5">
      <c r="A54" s="6" t="s">
        <v>183</v>
      </c>
      <c r="B54" s="7">
        <v>3.1332565890715798</v>
      </c>
      <c r="C54" s="8">
        <v>3.4180856939464501</v>
      </c>
      <c r="D54" s="7">
        <v>1.6667454582899801</v>
      </c>
      <c r="E54" s="7" t="str">
        <f t="shared" si="0"/>
        <v>Y</v>
      </c>
      <c r="F54" s="7" t="str">
        <f t="shared" si="5"/>
        <v>Y</v>
      </c>
      <c r="G54" s="7" t="str">
        <f t="shared" si="2"/>
        <v>Y</v>
      </c>
      <c r="H54" s="7" t="str">
        <f t="shared" si="3"/>
        <v>Y</v>
      </c>
      <c r="I54" s="1" t="s">
        <v>23</v>
      </c>
      <c r="J54" s="1" t="s">
        <v>23</v>
      </c>
      <c r="K54" s="1" t="s">
        <v>23</v>
      </c>
      <c r="L54" s="1" t="s">
        <v>23</v>
      </c>
      <c r="O54" s="3"/>
      <c r="P54" s="3"/>
      <c r="S54" s="9" t="s">
        <v>184</v>
      </c>
      <c r="T54" s="11" t="s">
        <v>185</v>
      </c>
    </row>
    <row r="55" spans="1:20" ht="12.5">
      <c r="A55" s="6" t="s">
        <v>186</v>
      </c>
      <c r="B55" s="7">
        <v>4.72</v>
      </c>
      <c r="C55" s="8" t="s">
        <v>44</v>
      </c>
      <c r="D55" s="7">
        <v>2.72</v>
      </c>
      <c r="E55" s="7" t="str">
        <f t="shared" si="0"/>
        <v>N</v>
      </c>
      <c r="F55" s="7" t="str">
        <f t="shared" si="5"/>
        <v>N</v>
      </c>
      <c r="G55" s="7" t="str">
        <f t="shared" si="2"/>
        <v>N</v>
      </c>
      <c r="H55" s="7" t="str">
        <f t="shared" si="3"/>
        <v>Y</v>
      </c>
      <c r="I55" s="1" t="s">
        <v>23</v>
      </c>
      <c r="J55" s="1" t="s">
        <v>23</v>
      </c>
      <c r="K55" s="1" t="s">
        <v>23</v>
      </c>
      <c r="L55" s="1" t="s">
        <v>23</v>
      </c>
      <c r="O55" s="3"/>
      <c r="P55" s="3"/>
      <c r="S55" s="9" t="s">
        <v>187</v>
      </c>
      <c r="T55" s="11" t="s">
        <v>188</v>
      </c>
    </row>
    <row r="56" spans="1:20" ht="12.5">
      <c r="A56" s="6" t="s">
        <v>189</v>
      </c>
      <c r="B56" s="7">
        <v>3.05</v>
      </c>
      <c r="C56" s="8" t="s">
        <v>44</v>
      </c>
      <c r="D56" s="7">
        <v>1.45</v>
      </c>
      <c r="E56" s="7" t="str">
        <f t="shared" si="0"/>
        <v>Y</v>
      </c>
      <c r="F56" s="7" t="str">
        <f t="shared" si="5"/>
        <v>Y</v>
      </c>
      <c r="G56" s="7" t="str">
        <f t="shared" si="2"/>
        <v>Y</v>
      </c>
      <c r="H56" s="7" t="str">
        <f t="shared" si="3"/>
        <v>Y</v>
      </c>
      <c r="O56" s="4" t="s">
        <v>52</v>
      </c>
      <c r="P56" s="4"/>
      <c r="S56" s="9" t="s">
        <v>190</v>
      </c>
      <c r="T56" s="1" t="s">
        <v>54</v>
      </c>
    </row>
    <row r="57" spans="1:20" ht="12.5">
      <c r="A57" s="6" t="s">
        <v>191</v>
      </c>
      <c r="B57" s="7">
        <v>2.56047596791197</v>
      </c>
      <c r="C57" s="8">
        <v>2.9806010004261299</v>
      </c>
      <c r="D57" s="7">
        <v>1.49095072521094</v>
      </c>
      <c r="E57" s="7" t="str">
        <f t="shared" si="0"/>
        <v>Y</v>
      </c>
      <c r="F57" s="7" t="str">
        <f t="shared" si="5"/>
        <v>Y</v>
      </c>
      <c r="G57" s="7" t="str">
        <f t="shared" si="2"/>
        <v>Y</v>
      </c>
      <c r="H57" s="7" t="str">
        <f t="shared" si="3"/>
        <v>Y</v>
      </c>
      <c r="I57" s="1" t="s">
        <v>23</v>
      </c>
      <c r="J57" s="1" t="s">
        <v>23</v>
      </c>
      <c r="K57" s="1" t="s">
        <v>23</v>
      </c>
      <c r="L57" s="1" t="s">
        <v>23</v>
      </c>
      <c r="O57" s="3"/>
      <c r="P57" s="3"/>
      <c r="S57" s="9" t="s">
        <v>192</v>
      </c>
      <c r="T57" s="11" t="s">
        <v>193</v>
      </c>
    </row>
    <row r="58" spans="1:20" ht="12.5">
      <c r="A58" s="6" t="s">
        <v>194</v>
      </c>
      <c r="B58" s="7">
        <v>2.4864179879192698</v>
      </c>
      <c r="C58" s="8">
        <v>2.6760943853467301</v>
      </c>
      <c r="D58" s="7">
        <v>1.2238380156516699</v>
      </c>
      <c r="E58" s="7" t="str">
        <f t="shared" si="0"/>
        <v>N</v>
      </c>
      <c r="F58" s="7" t="str">
        <f t="shared" si="5"/>
        <v>Y</v>
      </c>
      <c r="G58" s="7" t="str">
        <f t="shared" si="2"/>
        <v>N</v>
      </c>
      <c r="H58" s="7" t="str">
        <f t="shared" si="3"/>
        <v>Y</v>
      </c>
      <c r="I58" s="1" t="s">
        <v>23</v>
      </c>
      <c r="J58" s="1" t="s">
        <v>23</v>
      </c>
      <c r="K58" s="1" t="s">
        <v>23</v>
      </c>
      <c r="L58" s="1" t="s">
        <v>23</v>
      </c>
      <c r="O58" s="3"/>
      <c r="P58" s="3"/>
      <c r="S58" s="9" t="s">
        <v>195</v>
      </c>
      <c r="T58" s="11" t="s">
        <v>196</v>
      </c>
    </row>
    <row r="59" spans="1:20" ht="12.5">
      <c r="A59" s="6" t="s">
        <v>197</v>
      </c>
      <c r="B59" s="7">
        <v>3.7246780432854099</v>
      </c>
      <c r="C59" s="8">
        <v>4.1856474445776604</v>
      </c>
      <c r="D59" s="7">
        <v>2.2220091815079099</v>
      </c>
      <c r="E59" s="7" t="str">
        <f t="shared" si="0"/>
        <v>N</v>
      </c>
      <c r="F59" s="7" t="str">
        <f t="shared" si="5"/>
        <v>Y</v>
      </c>
      <c r="G59" s="7" t="str">
        <f t="shared" si="2"/>
        <v>Y</v>
      </c>
      <c r="H59" s="7" t="str">
        <f t="shared" si="3"/>
        <v>Y</v>
      </c>
      <c r="O59" s="4" t="s">
        <v>52</v>
      </c>
      <c r="P59" s="4"/>
      <c r="S59" s="11" t="s">
        <v>198</v>
      </c>
      <c r="T59" s="1" t="s">
        <v>54</v>
      </c>
    </row>
    <row r="60" spans="1:20" ht="12.5">
      <c r="A60" s="6" t="s">
        <v>199</v>
      </c>
      <c r="B60" s="7">
        <v>4.3568616002634197</v>
      </c>
      <c r="C60" s="8">
        <v>4.6843306045203104</v>
      </c>
      <c r="D60" s="7">
        <v>2.2698536994982299</v>
      </c>
      <c r="E60" s="7" t="str">
        <f t="shared" si="0"/>
        <v>N</v>
      </c>
      <c r="F60" s="7" t="str">
        <f t="shared" si="5"/>
        <v>Y</v>
      </c>
      <c r="G60" s="7" t="str">
        <f t="shared" si="2"/>
        <v>N</v>
      </c>
      <c r="H60" s="7" t="str">
        <f t="shared" si="3"/>
        <v>Y</v>
      </c>
      <c r="I60" s="1" t="s">
        <v>23</v>
      </c>
      <c r="J60" s="1" t="s">
        <v>23</v>
      </c>
      <c r="K60" s="1" t="s">
        <v>23</v>
      </c>
      <c r="L60" s="1" t="s">
        <v>23</v>
      </c>
      <c r="O60" s="3"/>
      <c r="P60" s="3"/>
      <c r="S60" s="9" t="s">
        <v>200</v>
      </c>
      <c r="T60" s="11" t="s">
        <v>201</v>
      </c>
    </row>
    <row r="61" spans="1:20" ht="12.5">
      <c r="A61" s="6" t="s">
        <v>202</v>
      </c>
      <c r="B61" s="7">
        <v>5.3583603331570799</v>
      </c>
      <c r="C61" s="8">
        <v>5.4926186663848799</v>
      </c>
      <c r="D61" s="7">
        <v>2.7691887888636999</v>
      </c>
      <c r="E61" s="7" t="str">
        <f t="shared" si="0"/>
        <v>N</v>
      </c>
      <c r="F61" s="7" t="str">
        <f t="shared" si="5"/>
        <v>N</v>
      </c>
      <c r="G61" s="7" t="str">
        <f t="shared" si="2"/>
        <v>N</v>
      </c>
      <c r="H61" s="7" t="str">
        <f t="shared" si="3"/>
        <v>N</v>
      </c>
      <c r="I61" s="1" t="s">
        <v>23</v>
      </c>
      <c r="J61" s="1" t="s">
        <v>23</v>
      </c>
      <c r="K61" s="1" t="s">
        <v>23</v>
      </c>
      <c r="L61" s="1" t="s">
        <v>23</v>
      </c>
      <c r="O61" s="3"/>
      <c r="P61" s="3"/>
      <c r="S61" s="9" t="s">
        <v>203</v>
      </c>
      <c r="T61" s="11" t="s">
        <v>204</v>
      </c>
    </row>
    <row r="62" spans="1:20" ht="13">
      <c r="A62" s="21" t="s">
        <v>205</v>
      </c>
      <c r="B62" s="22">
        <f t="shared" ref="B62:D62" si="6">COUNTIF(B3:B61,"&gt;0")</f>
        <v>55</v>
      </c>
      <c r="C62" s="22">
        <f t="shared" si="6"/>
        <v>48</v>
      </c>
      <c r="D62" s="22">
        <f t="shared" si="6"/>
        <v>54</v>
      </c>
      <c r="E62" s="22">
        <f t="shared" ref="E62:H62" si="7">COUNTIF(E3:E61,"=Y")</f>
        <v>34</v>
      </c>
      <c r="F62" s="22">
        <f t="shared" si="7"/>
        <v>43</v>
      </c>
      <c r="G62" s="22">
        <f t="shared" si="7"/>
        <v>26</v>
      </c>
      <c r="H62" s="22">
        <f t="shared" si="7"/>
        <v>43</v>
      </c>
      <c r="I62" s="23">
        <f t="shared" ref="I62:L62" si="8">COUNTA(I4:I61)</f>
        <v>39</v>
      </c>
      <c r="J62" s="23">
        <f t="shared" si="8"/>
        <v>34</v>
      </c>
      <c r="K62" s="23">
        <f t="shared" si="8"/>
        <v>47</v>
      </c>
      <c r="L62" s="23">
        <f t="shared" si="8"/>
        <v>37</v>
      </c>
      <c r="O62" s="3"/>
      <c r="P62" s="3"/>
    </row>
    <row r="63" spans="1:20" ht="12.5">
      <c r="B63" s="2"/>
      <c r="D63" s="2"/>
      <c r="E63" s="2"/>
      <c r="F63" s="2"/>
      <c r="G63" s="2"/>
      <c r="H63" s="2"/>
      <c r="O63" s="3"/>
      <c r="P63" s="3"/>
    </row>
    <row r="64" spans="1:20" ht="12.5">
      <c r="A64" s="1" t="s">
        <v>206</v>
      </c>
      <c r="B64" s="22">
        <f t="shared" ref="B64:C64" si="9">COUNTIF(B4:B61,"&gt;=5")</f>
        <v>10</v>
      </c>
      <c r="C64" s="22">
        <f t="shared" si="9"/>
        <v>14</v>
      </c>
      <c r="D64" s="2"/>
      <c r="E64" s="2"/>
      <c r="F64" s="2"/>
      <c r="G64" s="2"/>
      <c r="H64" s="2"/>
      <c r="O64" s="3"/>
      <c r="P64" s="3"/>
    </row>
    <row r="65" spans="1:16" ht="12.5">
      <c r="A65" s="1" t="s">
        <v>207</v>
      </c>
      <c r="B65" s="22">
        <f t="shared" ref="B65:C65" si="10">COUNTIF(B4:B61,"&lt;5")</f>
        <v>45</v>
      </c>
      <c r="C65" s="22">
        <f t="shared" si="10"/>
        <v>34</v>
      </c>
      <c r="D65" s="2"/>
      <c r="E65" s="2"/>
      <c r="F65" s="2"/>
      <c r="G65" s="2"/>
      <c r="H65" s="2"/>
      <c r="O65" s="3"/>
      <c r="P65" s="3"/>
    </row>
    <row r="66" spans="1:16" ht="12.5">
      <c r="A66" s="24" t="s">
        <v>208</v>
      </c>
      <c r="B66" s="25">
        <f>B64/B62</f>
        <v>0.18181818181818182</v>
      </c>
      <c r="C66" s="25">
        <f>C64/(C62)</f>
        <v>0.29166666666666669</v>
      </c>
      <c r="D66" s="2"/>
      <c r="E66" s="2"/>
      <c r="F66" s="2"/>
      <c r="G66" s="2"/>
      <c r="H66" s="2"/>
      <c r="O66" s="3"/>
      <c r="P66" s="3"/>
    </row>
    <row r="67" spans="1:16" ht="12.5">
      <c r="A67" s="1" t="s">
        <v>209</v>
      </c>
      <c r="B67" s="22">
        <f t="shared" ref="B67:C67" si="11">COUNTIF(B4:B61,"&gt;=4")</f>
        <v>23</v>
      </c>
      <c r="C67" s="22">
        <f t="shared" si="11"/>
        <v>23</v>
      </c>
      <c r="D67" s="2"/>
      <c r="E67" s="2"/>
      <c r="F67" s="2"/>
      <c r="G67" s="2"/>
      <c r="H67" s="2"/>
      <c r="O67" s="3"/>
      <c r="P67" s="3"/>
    </row>
    <row r="68" spans="1:16" ht="16.5">
      <c r="A68" s="1" t="s">
        <v>210</v>
      </c>
      <c r="B68" s="26">
        <f t="shared" ref="B68:C68" si="12">COUNTIF(B4:B61,"&lt;4")</f>
        <v>32</v>
      </c>
      <c r="C68" s="26">
        <f t="shared" si="12"/>
        <v>25</v>
      </c>
      <c r="D68" s="2"/>
      <c r="E68" s="2"/>
      <c r="F68" s="2"/>
      <c r="G68" s="2"/>
      <c r="H68" s="2"/>
      <c r="O68" s="3"/>
      <c r="P68" s="3"/>
    </row>
    <row r="69" spans="1:16" ht="12.5">
      <c r="A69" s="24" t="s">
        <v>208</v>
      </c>
      <c r="B69" s="25">
        <f t="shared" ref="B69:C69" si="13">B67/(B62)</f>
        <v>0.41818181818181815</v>
      </c>
      <c r="C69" s="25">
        <f t="shared" si="13"/>
        <v>0.47916666666666669</v>
      </c>
      <c r="D69" s="2"/>
      <c r="E69" s="2"/>
      <c r="F69" s="2"/>
      <c r="G69" s="2"/>
      <c r="H69" s="2"/>
      <c r="O69" s="3"/>
      <c r="P69" s="3"/>
    </row>
    <row r="70" spans="1:16" ht="12.5">
      <c r="A70" s="1" t="s">
        <v>211</v>
      </c>
      <c r="B70" s="2"/>
      <c r="D70" s="2"/>
      <c r="E70" s="27">
        <f>E62/D62</f>
        <v>0.62962962962962965</v>
      </c>
      <c r="F70" s="27">
        <f>F62/D62</f>
        <v>0.79629629629629628</v>
      </c>
      <c r="G70" s="27">
        <f>G62/B62</f>
        <v>0.47272727272727272</v>
      </c>
      <c r="H70" s="27">
        <f>H62/B62</f>
        <v>0.78181818181818186</v>
      </c>
      <c r="O70" s="3"/>
      <c r="P70" s="3"/>
    </row>
    <row r="71" spans="1:16" ht="12.5">
      <c r="A71" s="1" t="s">
        <v>212</v>
      </c>
      <c r="B71" s="2"/>
      <c r="D71" s="2"/>
      <c r="E71" s="2"/>
      <c r="F71" s="2"/>
      <c r="G71" s="2"/>
      <c r="H71" s="2"/>
      <c r="I71" s="23">
        <f>COUNTIFS(I4:I61,"=Y",E4:E61,"=Y")</f>
        <v>22</v>
      </c>
      <c r="J71" s="23">
        <f>COUNTIFS(J4:J61,"=Y",E4:E61,"=Y")</f>
        <v>21</v>
      </c>
      <c r="K71" s="23">
        <f>COUNTIFS(K4:K61,"=Y",E4:E61,"=Y")</f>
        <v>26</v>
      </c>
      <c r="L71" s="23">
        <f>COUNTIFS(L4:L61,"=Y",E4:E61,"=Y")</f>
        <v>23</v>
      </c>
      <c r="O71" s="3"/>
      <c r="P71" s="3"/>
    </row>
    <row r="72" spans="1:16" ht="12.5">
      <c r="A72" s="1" t="s">
        <v>213</v>
      </c>
      <c r="B72" s="2"/>
      <c r="D72" s="2"/>
      <c r="E72" s="2"/>
      <c r="F72" s="2"/>
      <c r="G72" s="2"/>
      <c r="H72" s="2"/>
      <c r="I72" s="23">
        <f>COUNTIFS(I4:I61,"=Y",F4:F61,"=Y")</f>
        <v>29</v>
      </c>
      <c r="J72" s="23">
        <f>COUNTIFS(J4:J61,"=Y",F4:F61,"=Y")</f>
        <v>27</v>
      </c>
      <c r="K72" s="23">
        <f>COUNTIFS(K4:K61,"=Y",F4:F61,"=Y")</f>
        <v>34</v>
      </c>
      <c r="L72" s="23">
        <f>COUNTIFS(L4:L61,"=Y",F4:F61,"=Y")</f>
        <v>31</v>
      </c>
      <c r="O72" s="3"/>
      <c r="P72" s="3"/>
    </row>
    <row r="73" spans="1:16" ht="12.5">
      <c r="A73" s="1" t="s">
        <v>214</v>
      </c>
      <c r="B73" s="2"/>
      <c r="D73" s="2"/>
      <c r="E73" s="2"/>
      <c r="F73" s="2"/>
      <c r="G73" s="2"/>
      <c r="H73" s="2"/>
      <c r="I73" s="23">
        <f>COUNTIFS(I4:I61,"=Y",G4:G61,"=Y")</f>
        <v>14</v>
      </c>
      <c r="J73" s="23">
        <f>COUNTIFS(J4:J61,"=Y",G4:G61,"=Y")</f>
        <v>15</v>
      </c>
      <c r="K73" s="23">
        <f>COUNTIFS(K4:K61,"=Y",G4:G61,"=Y")</f>
        <v>19</v>
      </c>
      <c r="L73" s="23">
        <f>COUNTIFS(L4:L61,"=Y",G4:G61,"=Y")</f>
        <v>15</v>
      </c>
      <c r="O73" s="3"/>
      <c r="P73" s="3"/>
    </row>
    <row r="74" spans="1:16" ht="12.5">
      <c r="A74" s="1" t="s">
        <v>215</v>
      </c>
      <c r="B74" s="2"/>
      <c r="D74" s="2"/>
      <c r="E74" s="2"/>
      <c r="F74" s="2"/>
      <c r="G74" s="2"/>
      <c r="H74" s="2"/>
      <c r="I74" s="23">
        <f>COUNTIFS(I4:I61,"=Y",H4:H61,"=Y")</f>
        <v>29</v>
      </c>
      <c r="J74" s="23">
        <f>COUNTIFS(J4:J61,"=Y",H4:H61,"=Y")</f>
        <v>26</v>
      </c>
      <c r="K74" s="23">
        <f>COUNTIFS(K4:K61,"=Y",H4:H61,"=Y")</f>
        <v>34</v>
      </c>
      <c r="L74" s="23">
        <f>COUNTIFS(L4:L61,"=Y",H4:H61,"=Y")</f>
        <v>28</v>
      </c>
      <c r="O74" s="3"/>
      <c r="P74" s="3"/>
    </row>
    <row r="75" spans="1:16" ht="12.5">
      <c r="A75" s="1" t="s">
        <v>216</v>
      </c>
      <c r="B75" s="2"/>
      <c r="D75" s="2"/>
      <c r="E75" s="2"/>
      <c r="F75" s="2"/>
      <c r="G75" s="2"/>
      <c r="H75" s="2"/>
      <c r="I75" s="23">
        <f>COUNTIFS(I4:I61,"=Y",E4:E61,"=Y",G4:G61,"=Y")</f>
        <v>14</v>
      </c>
      <c r="J75" s="23">
        <f>COUNTIFS(J4:J61,"=Y",E4:E61,"=Y",G4:G61,"=Y")</f>
        <v>14</v>
      </c>
      <c r="K75" s="23">
        <f>COUNTIFS(K4:K61,"=Y",E4:E61,"=Y",G4:G61,"=Y")</f>
        <v>18</v>
      </c>
      <c r="L75" s="23">
        <f>COUNTIFS(L4:L61,"=Y",E4:E61,"=Y",G4:G61,"=Y")</f>
        <v>15</v>
      </c>
      <c r="O75" s="3"/>
      <c r="P75" s="3"/>
    </row>
    <row r="76" spans="1:16" ht="12.5">
      <c r="A76" s="1"/>
      <c r="B76" s="2"/>
      <c r="D76" s="2"/>
      <c r="E76" s="2"/>
      <c r="F76" s="2"/>
      <c r="G76" s="2"/>
      <c r="H76" s="2"/>
      <c r="O76" s="3"/>
      <c r="P76" s="3"/>
    </row>
    <row r="77" spans="1:16" ht="50">
      <c r="A77" s="4" t="s">
        <v>217</v>
      </c>
      <c r="B77" s="2"/>
      <c r="D77" s="2"/>
      <c r="E77" s="2">
        <f>AVERAGEIFS(D4:D61,E4:E61,"=Y")</f>
        <v>1.8003102004883422</v>
      </c>
      <c r="F77" s="2"/>
      <c r="G77" s="2">
        <f>AVERAGEIFS(D4:D61,G4:G61,"=Y")</f>
        <v>1.7977531879678834</v>
      </c>
      <c r="H77" s="2"/>
      <c r="I77" s="2">
        <f>AVERAGEIFS(D4:D61,I4:I61,"=Y",E4:E61,"=Y")</f>
        <v>1.7756555522564694</v>
      </c>
      <c r="J77" s="2">
        <f>AVERAGEIFS(D4:D61,J4:J61,"=Y",E4:E61,"=Y")</f>
        <v>1.7617078984058012</v>
      </c>
      <c r="K77" s="2">
        <f>AVERAGEIFS(D4:D61,K4:K61,"=Y",E4:E61,"=Y")</f>
        <v>1.7920401040442191</v>
      </c>
      <c r="L77" s="2">
        <f>AVERAGEIFS(D4:D61,L4:L61,"=Y",E4:E61,"=Y")</f>
        <v>1.7852397887682816</v>
      </c>
      <c r="O77" s="3"/>
      <c r="P77" s="3"/>
    </row>
    <row r="78" spans="1:16" ht="53">
      <c r="A78" s="4" t="s">
        <v>218</v>
      </c>
      <c r="B78" s="2"/>
      <c r="D78" s="2"/>
      <c r="E78" s="2"/>
      <c r="F78" s="28">
        <f>AVERAGEIFS(D4:D61,F4:F61,"=Y")</f>
        <v>1.8502792453878283</v>
      </c>
      <c r="G78" s="28"/>
      <c r="H78" s="28">
        <f>AVERAGEIFS(D4:D61,H4:H61,"=Y")</f>
        <v>1.9234157720150284</v>
      </c>
      <c r="I78" s="2">
        <f>AVERAGEIFS(D4:D61,I4:I61,"=Y",F4:F61,"=Y")</f>
        <v>1.8266853001106003</v>
      </c>
      <c r="J78" s="29">
        <f>AVERAGEIFS(D4:D61,J4:J61,"=Y",F4:F61,"=Y")</f>
        <v>1.8020601987195104</v>
      </c>
      <c r="K78" s="2">
        <f>AVERAGEIFS(D4:D61,K4:K61,"=Y",F4:F61,"=Y")</f>
        <v>1.844779242903376</v>
      </c>
      <c r="L78" s="2">
        <f>AVERAGEIFS(D4:D61,L4:L61,"=Y",F4:F61,"=Y")</f>
        <v>1.8448376353301794</v>
      </c>
      <c r="O78" s="3"/>
      <c r="P78" s="3"/>
    </row>
    <row r="79" spans="1:16" ht="12.5">
      <c r="B79" s="2"/>
      <c r="D79" s="2"/>
      <c r="E79" s="2"/>
      <c r="F79" s="2"/>
      <c r="G79" s="2"/>
      <c r="H79" s="2"/>
      <c r="O79" s="3"/>
      <c r="P79" s="3"/>
    </row>
    <row r="80" spans="1:16" ht="50">
      <c r="A80" s="4" t="s">
        <v>219</v>
      </c>
      <c r="B80" s="2"/>
      <c r="D80" s="2"/>
      <c r="E80" s="2">
        <f>AVERAGEIFS(B4:B61,E4:E61,"=Y")</f>
        <v>3.4109949677158733</v>
      </c>
      <c r="F80" s="2"/>
      <c r="G80" s="2">
        <f>AVERAGEIFS(B4:B61,G4:G61,"=Y")</f>
        <v>3.1804852585381669</v>
      </c>
      <c r="H80" s="2"/>
      <c r="I80" s="2">
        <f>AVERAGEIFS(B4:B61,I4:I61,"=Y",G4:G61,"=Y")</f>
        <v>3.0467697393390574</v>
      </c>
      <c r="J80" s="2">
        <f>AVERAGEIFS(B4:B61,J4:J61,"=Y",G4:G61,"=Y")</f>
        <v>3.0929844480050854</v>
      </c>
      <c r="K80" s="2">
        <f>AVERAGEIFS(B4:B61,K4:K61,"=Y",G4:G61,"=Y")</f>
        <v>3.1267506349036513</v>
      </c>
      <c r="L80" s="2">
        <f>AVERAGEIFS(B4:B61,L4:L61,"=Y",G4:G61,"=Y")</f>
        <v>3.1283012986424796</v>
      </c>
      <c r="O80" s="3"/>
      <c r="P80" s="3"/>
    </row>
    <row r="81" spans="1:16" ht="53">
      <c r="A81" s="4" t="s">
        <v>220</v>
      </c>
      <c r="B81" s="2"/>
      <c r="D81" s="2"/>
      <c r="E81" s="2"/>
      <c r="F81" s="2">
        <f>AVERAGEIFS(B4:B61,F4:F61,"=Y")</f>
        <v>3.5204711803134656</v>
      </c>
      <c r="G81" s="2"/>
      <c r="H81" s="28">
        <f>AVERAGEIFS(B4:B61,H4:H61,"=Y")</f>
        <v>3.5293167277397579</v>
      </c>
      <c r="I81" s="2">
        <f>AVERAGEIFS(B4:B61,I4:I61,"=Y",H4:H61,"=Y")</f>
        <v>3.6038885725379446</v>
      </c>
      <c r="J81" s="2">
        <f>AVERAGEIFS(B4:B61,J4:J61,"=Y",H4:H61,"=Y")</f>
        <v>3.5795133741427003</v>
      </c>
      <c r="K81" s="2">
        <f>AVERAGEIFS(B4:B61,K4:K61,"=Y",H4:H61,"=Y")</f>
        <v>3.5666545387065578</v>
      </c>
      <c r="L81" s="2">
        <f>AVERAGEIFS(B4:B61,L4:L61,"=Y",H4:H61,"=Y")</f>
        <v>3.5792114420096408</v>
      </c>
      <c r="O81" s="3"/>
      <c r="P81" s="3"/>
    </row>
    <row r="82" spans="1:16" ht="12.5">
      <c r="B82" s="2"/>
      <c r="D82" s="2"/>
      <c r="E82" s="2"/>
      <c r="F82" s="2"/>
      <c r="G82" s="2"/>
      <c r="H82" s="2"/>
      <c r="O82" s="3"/>
      <c r="P82" s="3"/>
    </row>
    <row r="83" spans="1:16" ht="12.5">
      <c r="B83" s="2"/>
      <c r="D83" s="2"/>
      <c r="E83" s="2"/>
      <c r="F83" s="2"/>
      <c r="G83" s="2"/>
      <c r="H83" s="2"/>
      <c r="O83" s="3"/>
      <c r="P83" s="3"/>
    </row>
    <row r="84" spans="1:16" ht="12.5">
      <c r="B84" s="2"/>
      <c r="D84" s="2"/>
      <c r="E84" s="2"/>
      <c r="F84" s="2"/>
      <c r="G84" s="2"/>
      <c r="H84" s="2"/>
      <c r="O84" s="3"/>
      <c r="P84" s="3"/>
    </row>
    <row r="85" spans="1:16" ht="12.5">
      <c r="B85" s="2"/>
      <c r="D85" s="2"/>
      <c r="E85" s="2"/>
      <c r="F85" s="2"/>
      <c r="G85" s="2"/>
      <c r="H85" s="2"/>
      <c r="O85" s="3"/>
      <c r="P85" s="3"/>
    </row>
    <row r="86" spans="1:16" ht="12.5">
      <c r="B86" s="2"/>
      <c r="D86" s="2"/>
      <c r="E86" s="2"/>
      <c r="F86" s="2"/>
      <c r="G86" s="2"/>
      <c r="H86" s="2"/>
      <c r="O86" s="3"/>
      <c r="P86" s="3"/>
    </row>
    <row r="87" spans="1:16" ht="12.5">
      <c r="B87" s="2"/>
      <c r="D87" s="2"/>
      <c r="E87" s="2"/>
      <c r="F87" s="2"/>
      <c r="G87" s="2"/>
      <c r="H87" s="2"/>
      <c r="O87" s="3"/>
      <c r="P87" s="3"/>
    </row>
    <row r="88" spans="1:16" ht="12.5">
      <c r="B88" s="2"/>
      <c r="D88" s="2"/>
      <c r="E88" s="2"/>
      <c r="F88" s="2"/>
      <c r="G88" s="2"/>
      <c r="H88" s="2"/>
      <c r="O88" s="3"/>
      <c r="P88" s="3"/>
    </row>
    <row r="89" spans="1:16" ht="12.5">
      <c r="B89" s="2"/>
      <c r="D89" s="2"/>
      <c r="E89" s="2"/>
      <c r="F89" s="2"/>
      <c r="G89" s="2"/>
      <c r="H89" s="2"/>
      <c r="O89" s="3"/>
      <c r="P89" s="3"/>
    </row>
    <row r="90" spans="1:16" ht="12.5">
      <c r="B90" s="2"/>
      <c r="D90" s="2"/>
      <c r="E90" s="2"/>
      <c r="F90" s="2"/>
      <c r="G90" s="2"/>
      <c r="H90" s="2"/>
      <c r="O90" s="3"/>
      <c r="P90" s="3"/>
    </row>
    <row r="91" spans="1:16" ht="12.5">
      <c r="B91" s="2"/>
      <c r="D91" s="2"/>
      <c r="E91" s="2"/>
      <c r="F91" s="2"/>
      <c r="G91" s="2"/>
      <c r="H91" s="2"/>
      <c r="O91" s="3"/>
      <c r="P91" s="3"/>
    </row>
    <row r="92" spans="1:16" ht="12.5">
      <c r="B92" s="2"/>
      <c r="D92" s="2"/>
      <c r="E92" s="2"/>
      <c r="F92" s="2"/>
      <c r="G92" s="2"/>
      <c r="H92" s="2"/>
      <c r="O92" s="3"/>
      <c r="P92" s="3"/>
    </row>
    <row r="93" spans="1:16" ht="12.5">
      <c r="B93" s="2"/>
      <c r="D93" s="2"/>
      <c r="E93" s="2"/>
      <c r="F93" s="2"/>
      <c r="G93" s="2"/>
      <c r="H93" s="2"/>
      <c r="O93" s="3"/>
      <c r="P93" s="3"/>
    </row>
    <row r="94" spans="1:16" ht="12.5">
      <c r="B94" s="2"/>
      <c r="D94" s="2"/>
      <c r="E94" s="2"/>
      <c r="F94" s="2"/>
      <c r="G94" s="2"/>
      <c r="H94" s="2"/>
      <c r="O94" s="3"/>
      <c r="P94" s="3"/>
    </row>
    <row r="95" spans="1:16" ht="12.5">
      <c r="B95" s="2"/>
      <c r="D95" s="2"/>
      <c r="E95" s="2"/>
      <c r="F95" s="2"/>
      <c r="G95" s="2"/>
      <c r="H95" s="2"/>
      <c r="O95" s="3"/>
      <c r="P95" s="3"/>
    </row>
    <row r="96" spans="1:16" ht="12.5">
      <c r="B96" s="2"/>
      <c r="D96" s="2"/>
      <c r="E96" s="2"/>
      <c r="F96" s="2"/>
      <c r="G96" s="2"/>
      <c r="H96" s="2"/>
      <c r="O96" s="3"/>
      <c r="P96" s="3"/>
    </row>
    <row r="97" spans="2:16" ht="12.5">
      <c r="B97" s="2"/>
      <c r="D97" s="2"/>
      <c r="E97" s="2"/>
      <c r="F97" s="2"/>
      <c r="G97" s="2"/>
      <c r="H97" s="2"/>
      <c r="O97" s="3"/>
      <c r="P97" s="3"/>
    </row>
    <row r="98" spans="2:16" ht="12.5">
      <c r="B98" s="2"/>
      <c r="D98" s="2"/>
      <c r="E98" s="2"/>
      <c r="F98" s="2"/>
      <c r="G98" s="2"/>
      <c r="H98" s="2"/>
      <c r="O98" s="3"/>
      <c r="P98" s="3"/>
    </row>
    <row r="99" spans="2:16" ht="12.5">
      <c r="B99" s="2"/>
      <c r="D99" s="2"/>
      <c r="E99" s="2"/>
      <c r="F99" s="2"/>
      <c r="G99" s="2"/>
      <c r="H99" s="2"/>
      <c r="O99" s="3"/>
      <c r="P99" s="3"/>
    </row>
    <row r="100" spans="2:16" ht="12.5">
      <c r="B100" s="2"/>
      <c r="D100" s="2"/>
      <c r="E100" s="2"/>
      <c r="F100" s="2"/>
      <c r="G100" s="2"/>
      <c r="H100" s="2"/>
      <c r="O100" s="3"/>
      <c r="P100" s="3"/>
    </row>
    <row r="101" spans="2:16" ht="12.5">
      <c r="B101" s="2"/>
      <c r="D101" s="2"/>
      <c r="E101" s="2"/>
      <c r="F101" s="2"/>
      <c r="G101" s="2"/>
      <c r="H101" s="2"/>
      <c r="O101" s="3"/>
      <c r="P101" s="3"/>
    </row>
    <row r="102" spans="2:16" ht="12.5">
      <c r="B102" s="2"/>
      <c r="D102" s="2"/>
      <c r="E102" s="2"/>
      <c r="F102" s="2"/>
      <c r="G102" s="2"/>
      <c r="H102" s="2"/>
      <c r="O102" s="3"/>
      <c r="P102" s="3"/>
    </row>
    <row r="103" spans="2:16" ht="12.5">
      <c r="B103" s="2"/>
      <c r="D103" s="2"/>
      <c r="E103" s="2"/>
      <c r="F103" s="2"/>
      <c r="G103" s="2"/>
      <c r="H103" s="2"/>
      <c r="O103" s="3"/>
      <c r="P103" s="3"/>
    </row>
    <row r="104" spans="2:16" ht="12.5">
      <c r="B104" s="2"/>
      <c r="D104" s="2"/>
      <c r="E104" s="2"/>
      <c r="F104" s="2"/>
      <c r="G104" s="2"/>
      <c r="H104" s="2"/>
      <c r="O104" s="3"/>
      <c r="P104" s="3"/>
    </row>
    <row r="105" spans="2:16" ht="12.5">
      <c r="B105" s="2"/>
      <c r="D105" s="2"/>
      <c r="E105" s="2"/>
      <c r="F105" s="2"/>
      <c r="G105" s="2"/>
      <c r="H105" s="2"/>
      <c r="O105" s="3"/>
      <c r="P105" s="3"/>
    </row>
    <row r="106" spans="2:16" ht="12.5">
      <c r="B106" s="2"/>
      <c r="D106" s="2"/>
      <c r="E106" s="2"/>
      <c r="F106" s="2"/>
      <c r="G106" s="2"/>
      <c r="H106" s="2"/>
      <c r="O106" s="3"/>
      <c r="P106" s="3"/>
    </row>
    <row r="107" spans="2:16" ht="12.5">
      <c r="B107" s="2"/>
      <c r="D107" s="2"/>
      <c r="E107" s="2"/>
      <c r="F107" s="2"/>
      <c r="G107" s="2"/>
      <c r="H107" s="2"/>
      <c r="O107" s="3"/>
      <c r="P107" s="3"/>
    </row>
    <row r="108" spans="2:16" ht="12.5">
      <c r="B108" s="2"/>
      <c r="D108" s="2"/>
      <c r="E108" s="2"/>
      <c r="F108" s="2"/>
      <c r="G108" s="2"/>
      <c r="H108" s="2"/>
      <c r="O108" s="3"/>
      <c r="P108" s="3"/>
    </row>
    <row r="109" spans="2:16" ht="12.5">
      <c r="B109" s="2"/>
      <c r="D109" s="2"/>
      <c r="E109" s="2"/>
      <c r="F109" s="2"/>
      <c r="G109" s="2"/>
      <c r="H109" s="2"/>
      <c r="O109" s="3"/>
      <c r="P109" s="3"/>
    </row>
    <row r="110" spans="2:16" ht="12.5">
      <c r="B110" s="2"/>
      <c r="D110" s="2"/>
      <c r="E110" s="2"/>
      <c r="F110" s="2"/>
      <c r="G110" s="2"/>
      <c r="H110" s="2"/>
      <c r="O110" s="3"/>
      <c r="P110" s="3"/>
    </row>
    <row r="111" spans="2:16" ht="12.5">
      <c r="B111" s="2"/>
      <c r="D111" s="2"/>
      <c r="E111" s="2"/>
      <c r="F111" s="2"/>
      <c r="G111" s="2"/>
      <c r="H111" s="2"/>
      <c r="O111" s="3"/>
      <c r="P111" s="3"/>
    </row>
    <row r="112" spans="2:16" ht="12.5">
      <c r="B112" s="2"/>
      <c r="D112" s="2"/>
      <c r="E112" s="2"/>
      <c r="F112" s="2"/>
      <c r="G112" s="2"/>
      <c r="H112" s="2"/>
      <c r="O112" s="3"/>
      <c r="P112" s="3"/>
    </row>
    <row r="113" spans="2:16" ht="12.5">
      <c r="B113" s="2"/>
      <c r="D113" s="2"/>
      <c r="E113" s="2"/>
      <c r="F113" s="2"/>
      <c r="G113" s="2"/>
      <c r="H113" s="2"/>
      <c r="O113" s="3"/>
      <c r="P113" s="3"/>
    </row>
    <row r="114" spans="2:16" ht="12.5">
      <c r="B114" s="2"/>
      <c r="D114" s="2"/>
      <c r="E114" s="2"/>
      <c r="F114" s="2"/>
      <c r="G114" s="2"/>
      <c r="H114" s="2"/>
      <c r="O114" s="3"/>
      <c r="P114" s="3"/>
    </row>
    <row r="115" spans="2:16" ht="12.5">
      <c r="B115" s="2"/>
      <c r="D115" s="2"/>
      <c r="E115" s="2"/>
      <c r="F115" s="2"/>
      <c r="G115" s="2"/>
      <c r="H115" s="2"/>
      <c r="O115" s="3"/>
      <c r="P115" s="3"/>
    </row>
    <row r="116" spans="2:16" ht="12.5">
      <c r="B116" s="2"/>
      <c r="D116" s="2"/>
      <c r="E116" s="2"/>
      <c r="F116" s="2"/>
      <c r="G116" s="2"/>
      <c r="H116" s="2"/>
      <c r="O116" s="3"/>
      <c r="P116" s="3"/>
    </row>
    <row r="117" spans="2:16" ht="12.5">
      <c r="B117" s="2"/>
      <c r="D117" s="2"/>
      <c r="E117" s="2"/>
      <c r="F117" s="2"/>
      <c r="G117" s="2"/>
      <c r="H117" s="2"/>
      <c r="O117" s="3"/>
      <c r="P117" s="3"/>
    </row>
    <row r="118" spans="2:16" ht="12.5">
      <c r="B118" s="2"/>
      <c r="D118" s="2"/>
      <c r="E118" s="2"/>
      <c r="F118" s="2"/>
      <c r="G118" s="2"/>
      <c r="H118" s="2"/>
      <c r="O118" s="3"/>
      <c r="P118" s="3"/>
    </row>
    <row r="119" spans="2:16" ht="12.5">
      <c r="B119" s="2"/>
      <c r="D119" s="2"/>
      <c r="E119" s="2"/>
      <c r="F119" s="2"/>
      <c r="G119" s="2"/>
      <c r="H119" s="2"/>
      <c r="O119" s="3"/>
      <c r="P119" s="3"/>
    </row>
    <row r="120" spans="2:16" ht="12.5">
      <c r="B120" s="2"/>
      <c r="D120" s="2"/>
      <c r="E120" s="2"/>
      <c r="F120" s="2"/>
      <c r="G120" s="2"/>
      <c r="H120" s="2"/>
      <c r="O120" s="3"/>
      <c r="P120" s="3"/>
    </row>
    <row r="121" spans="2:16" ht="12.5">
      <c r="B121" s="2"/>
      <c r="D121" s="2"/>
      <c r="E121" s="2"/>
      <c r="F121" s="2"/>
      <c r="G121" s="2"/>
      <c r="H121" s="2"/>
      <c r="O121" s="3"/>
      <c r="P121" s="3"/>
    </row>
    <row r="122" spans="2:16" ht="12.5">
      <c r="B122" s="2"/>
      <c r="D122" s="2"/>
      <c r="E122" s="2"/>
      <c r="F122" s="2"/>
      <c r="G122" s="2"/>
      <c r="H122" s="2"/>
      <c r="O122" s="3"/>
      <c r="P122" s="3"/>
    </row>
    <row r="123" spans="2:16" ht="12.5">
      <c r="B123" s="2"/>
      <c r="D123" s="2"/>
      <c r="E123" s="2"/>
      <c r="F123" s="2"/>
      <c r="G123" s="2"/>
      <c r="H123" s="2"/>
      <c r="O123" s="3"/>
      <c r="P123" s="3"/>
    </row>
    <row r="124" spans="2:16" ht="12.5">
      <c r="B124" s="2"/>
      <c r="D124" s="2"/>
      <c r="E124" s="2"/>
      <c r="F124" s="2"/>
      <c r="G124" s="2"/>
      <c r="H124" s="2"/>
      <c r="O124" s="3"/>
      <c r="P124" s="3"/>
    </row>
    <row r="125" spans="2:16" ht="12.5">
      <c r="B125" s="2"/>
      <c r="D125" s="2"/>
      <c r="E125" s="2"/>
      <c r="F125" s="2"/>
      <c r="G125" s="2"/>
      <c r="H125" s="2"/>
      <c r="O125" s="3"/>
      <c r="P125" s="3"/>
    </row>
    <row r="126" spans="2:16" ht="12.5">
      <c r="B126" s="2"/>
      <c r="D126" s="2"/>
      <c r="E126" s="2"/>
      <c r="F126" s="2"/>
      <c r="G126" s="2"/>
      <c r="H126" s="2"/>
      <c r="O126" s="3"/>
      <c r="P126" s="3"/>
    </row>
    <row r="127" spans="2:16" ht="12.5">
      <c r="B127" s="2"/>
      <c r="D127" s="2"/>
      <c r="E127" s="2"/>
      <c r="F127" s="2"/>
      <c r="G127" s="2"/>
      <c r="H127" s="2"/>
      <c r="O127" s="3"/>
      <c r="P127" s="3"/>
    </row>
    <row r="128" spans="2:16" ht="12.5">
      <c r="B128" s="2"/>
      <c r="D128" s="2"/>
      <c r="E128" s="2"/>
      <c r="F128" s="2"/>
      <c r="G128" s="2"/>
      <c r="H128" s="2"/>
      <c r="O128" s="3"/>
      <c r="P128" s="3"/>
    </row>
    <row r="129" spans="2:16" ht="12.5">
      <c r="B129" s="2"/>
      <c r="D129" s="2"/>
      <c r="E129" s="2"/>
      <c r="F129" s="2"/>
      <c r="G129" s="2"/>
      <c r="H129" s="2"/>
      <c r="O129" s="3"/>
      <c r="P129" s="3"/>
    </row>
    <row r="130" spans="2:16" ht="12.5">
      <c r="B130" s="2"/>
      <c r="D130" s="2"/>
      <c r="E130" s="2"/>
      <c r="F130" s="2"/>
      <c r="G130" s="2"/>
      <c r="H130" s="2"/>
      <c r="O130" s="3"/>
      <c r="P130" s="3"/>
    </row>
    <row r="131" spans="2:16" ht="12.5">
      <c r="B131" s="2"/>
      <c r="D131" s="2"/>
      <c r="E131" s="2"/>
      <c r="F131" s="2"/>
      <c r="G131" s="2"/>
      <c r="H131" s="2"/>
      <c r="O131" s="3"/>
      <c r="P131" s="3"/>
    </row>
    <row r="132" spans="2:16" ht="12.5">
      <c r="B132" s="2"/>
      <c r="D132" s="2"/>
      <c r="E132" s="2"/>
      <c r="F132" s="2"/>
      <c r="G132" s="2"/>
      <c r="H132" s="2"/>
      <c r="O132" s="3"/>
      <c r="P132" s="3"/>
    </row>
    <row r="133" spans="2:16" ht="12.5">
      <c r="B133" s="2"/>
      <c r="D133" s="2"/>
      <c r="E133" s="2"/>
      <c r="F133" s="2"/>
      <c r="G133" s="2"/>
      <c r="H133" s="2"/>
      <c r="O133" s="3"/>
      <c r="P133" s="3"/>
    </row>
    <row r="134" spans="2:16" ht="12.5">
      <c r="B134" s="2"/>
      <c r="D134" s="2"/>
      <c r="E134" s="2"/>
      <c r="F134" s="2"/>
      <c r="G134" s="2"/>
      <c r="H134" s="2"/>
      <c r="O134" s="3"/>
      <c r="P134" s="3"/>
    </row>
    <row r="135" spans="2:16" ht="12.5">
      <c r="B135" s="2"/>
      <c r="D135" s="2"/>
      <c r="E135" s="2"/>
      <c r="F135" s="2"/>
      <c r="G135" s="2"/>
      <c r="H135" s="2"/>
      <c r="O135" s="3"/>
      <c r="P135" s="3"/>
    </row>
    <row r="136" spans="2:16" ht="12.5">
      <c r="B136" s="2"/>
      <c r="D136" s="2"/>
      <c r="E136" s="2"/>
      <c r="F136" s="2"/>
      <c r="G136" s="2"/>
      <c r="H136" s="2"/>
      <c r="O136" s="3"/>
      <c r="P136" s="3"/>
    </row>
    <row r="137" spans="2:16" ht="12.5">
      <c r="B137" s="2"/>
      <c r="D137" s="2"/>
      <c r="E137" s="2"/>
      <c r="F137" s="2"/>
      <c r="G137" s="2"/>
      <c r="H137" s="2"/>
      <c r="O137" s="3"/>
      <c r="P137" s="3"/>
    </row>
    <row r="138" spans="2:16" ht="12.5">
      <c r="B138" s="2"/>
      <c r="D138" s="2"/>
      <c r="E138" s="2"/>
      <c r="F138" s="2"/>
      <c r="G138" s="2"/>
      <c r="H138" s="2"/>
      <c r="O138" s="3"/>
      <c r="P138" s="3"/>
    </row>
    <row r="139" spans="2:16" ht="12.5">
      <c r="B139" s="2"/>
      <c r="D139" s="2"/>
      <c r="E139" s="2"/>
      <c r="F139" s="2"/>
      <c r="G139" s="2"/>
      <c r="H139" s="2"/>
      <c r="O139" s="3"/>
      <c r="P139" s="3"/>
    </row>
    <row r="140" spans="2:16" ht="12.5">
      <c r="B140" s="2"/>
      <c r="D140" s="2"/>
      <c r="E140" s="2"/>
      <c r="F140" s="2"/>
      <c r="G140" s="2"/>
      <c r="H140" s="2"/>
      <c r="O140" s="3"/>
      <c r="P140" s="3"/>
    </row>
    <row r="141" spans="2:16" ht="12.5">
      <c r="B141" s="2"/>
      <c r="D141" s="2"/>
      <c r="E141" s="2"/>
      <c r="F141" s="2"/>
      <c r="G141" s="2"/>
      <c r="H141" s="2"/>
      <c r="O141" s="3"/>
      <c r="P141" s="3"/>
    </row>
    <row r="142" spans="2:16" ht="12.5">
      <c r="B142" s="2"/>
      <c r="D142" s="2"/>
      <c r="E142" s="2"/>
      <c r="F142" s="2"/>
      <c r="G142" s="2"/>
      <c r="H142" s="2"/>
      <c r="O142" s="3"/>
      <c r="P142" s="3"/>
    </row>
    <row r="143" spans="2:16" ht="12.5">
      <c r="B143" s="2"/>
      <c r="D143" s="2"/>
      <c r="E143" s="2"/>
      <c r="F143" s="2"/>
      <c r="G143" s="2"/>
      <c r="H143" s="2"/>
      <c r="O143" s="3"/>
      <c r="P143" s="3"/>
    </row>
    <row r="144" spans="2:16" ht="12.5">
      <c r="B144" s="2"/>
      <c r="D144" s="2"/>
      <c r="E144" s="2"/>
      <c r="F144" s="2"/>
      <c r="G144" s="2"/>
      <c r="H144" s="2"/>
      <c r="O144" s="3"/>
      <c r="P144" s="3"/>
    </row>
    <row r="145" spans="2:16" ht="12.5">
      <c r="B145" s="2"/>
      <c r="D145" s="2"/>
      <c r="E145" s="2"/>
      <c r="F145" s="2"/>
      <c r="G145" s="2"/>
      <c r="H145" s="2"/>
      <c r="O145" s="3"/>
      <c r="P145" s="3"/>
    </row>
    <row r="146" spans="2:16" ht="12.5">
      <c r="B146" s="2"/>
      <c r="D146" s="2"/>
      <c r="E146" s="2"/>
      <c r="F146" s="2"/>
      <c r="G146" s="2"/>
      <c r="H146" s="2"/>
      <c r="O146" s="3"/>
      <c r="P146" s="3"/>
    </row>
    <row r="147" spans="2:16" ht="12.5">
      <c r="B147" s="2"/>
      <c r="D147" s="2"/>
      <c r="E147" s="2"/>
      <c r="F147" s="2"/>
      <c r="G147" s="2"/>
      <c r="H147" s="2"/>
      <c r="O147" s="3"/>
      <c r="P147" s="3"/>
    </row>
    <row r="148" spans="2:16" ht="12.5">
      <c r="B148" s="2"/>
      <c r="D148" s="2"/>
      <c r="E148" s="2"/>
      <c r="F148" s="2"/>
      <c r="G148" s="2"/>
      <c r="H148" s="2"/>
      <c r="O148" s="3"/>
      <c r="P148" s="3"/>
    </row>
    <row r="149" spans="2:16" ht="12.5">
      <c r="B149" s="2"/>
      <c r="D149" s="2"/>
      <c r="E149" s="2"/>
      <c r="F149" s="2"/>
      <c r="G149" s="2"/>
      <c r="H149" s="2"/>
      <c r="O149" s="3"/>
      <c r="P149" s="3"/>
    </row>
    <row r="150" spans="2:16" ht="12.5">
      <c r="B150" s="2"/>
      <c r="D150" s="2"/>
      <c r="E150" s="2"/>
      <c r="F150" s="2"/>
      <c r="G150" s="2"/>
      <c r="H150" s="2"/>
      <c r="O150" s="3"/>
      <c r="P150" s="3"/>
    </row>
    <row r="151" spans="2:16" ht="12.5">
      <c r="B151" s="2"/>
      <c r="D151" s="2"/>
      <c r="E151" s="2"/>
      <c r="F151" s="2"/>
      <c r="G151" s="2"/>
      <c r="H151" s="2"/>
      <c r="O151" s="3"/>
      <c r="P151" s="3"/>
    </row>
    <row r="152" spans="2:16" ht="12.5">
      <c r="B152" s="2"/>
      <c r="D152" s="2"/>
      <c r="E152" s="2"/>
      <c r="F152" s="2"/>
      <c r="G152" s="2"/>
      <c r="H152" s="2"/>
      <c r="O152" s="3"/>
      <c r="P152" s="3"/>
    </row>
    <row r="153" spans="2:16" ht="12.5">
      <c r="B153" s="2"/>
      <c r="D153" s="2"/>
      <c r="E153" s="2"/>
      <c r="F153" s="2"/>
      <c r="G153" s="2"/>
      <c r="H153" s="2"/>
      <c r="O153" s="3"/>
      <c r="P153" s="3"/>
    </row>
    <row r="154" spans="2:16" ht="12.5">
      <c r="B154" s="2"/>
      <c r="D154" s="2"/>
      <c r="E154" s="2"/>
      <c r="F154" s="2"/>
      <c r="G154" s="2"/>
      <c r="H154" s="2"/>
      <c r="O154" s="3"/>
      <c r="P154" s="3"/>
    </row>
    <row r="155" spans="2:16" ht="12.5">
      <c r="B155" s="2"/>
      <c r="D155" s="2"/>
      <c r="E155" s="2"/>
      <c r="F155" s="2"/>
      <c r="G155" s="2"/>
      <c r="H155" s="2"/>
      <c r="O155" s="3"/>
      <c r="P155" s="3"/>
    </row>
    <row r="156" spans="2:16" ht="12.5">
      <c r="B156" s="2"/>
      <c r="D156" s="2"/>
      <c r="E156" s="2"/>
      <c r="F156" s="2"/>
      <c r="G156" s="2"/>
      <c r="H156" s="2"/>
      <c r="O156" s="3"/>
      <c r="P156" s="3"/>
    </row>
    <row r="157" spans="2:16" ht="12.5">
      <c r="B157" s="2"/>
      <c r="D157" s="2"/>
      <c r="E157" s="2"/>
      <c r="F157" s="2"/>
      <c r="G157" s="2"/>
      <c r="H157" s="2"/>
      <c r="O157" s="3"/>
      <c r="P157" s="3"/>
    </row>
    <row r="158" spans="2:16" ht="12.5">
      <c r="B158" s="2"/>
      <c r="D158" s="2"/>
      <c r="E158" s="2"/>
      <c r="F158" s="2"/>
      <c r="G158" s="2"/>
      <c r="H158" s="2"/>
      <c r="O158" s="3"/>
      <c r="P158" s="3"/>
    </row>
    <row r="159" spans="2:16" ht="12.5">
      <c r="B159" s="2"/>
      <c r="D159" s="2"/>
      <c r="E159" s="2"/>
      <c r="F159" s="2"/>
      <c r="G159" s="2"/>
      <c r="H159" s="2"/>
      <c r="O159" s="3"/>
      <c r="P159" s="3"/>
    </row>
    <row r="160" spans="2:16" ht="12.5">
      <c r="B160" s="2"/>
      <c r="D160" s="2"/>
      <c r="E160" s="2"/>
      <c r="F160" s="2"/>
      <c r="G160" s="2"/>
      <c r="H160" s="2"/>
      <c r="O160" s="3"/>
      <c r="P160" s="3"/>
    </row>
    <row r="161" spans="2:16" ht="12.5">
      <c r="B161" s="2"/>
      <c r="D161" s="2"/>
      <c r="E161" s="2"/>
      <c r="F161" s="2"/>
      <c r="G161" s="2"/>
      <c r="H161" s="2"/>
      <c r="O161" s="3"/>
      <c r="P161" s="3"/>
    </row>
    <row r="162" spans="2:16" ht="12.5">
      <c r="B162" s="2"/>
      <c r="D162" s="2"/>
      <c r="E162" s="2"/>
      <c r="F162" s="2"/>
      <c r="G162" s="2"/>
      <c r="H162" s="2"/>
      <c r="O162" s="3"/>
      <c r="P162" s="3"/>
    </row>
    <row r="163" spans="2:16" ht="12.5">
      <c r="B163" s="2"/>
      <c r="D163" s="2"/>
      <c r="E163" s="2"/>
      <c r="F163" s="2"/>
      <c r="G163" s="2"/>
      <c r="H163" s="2"/>
      <c r="O163" s="3"/>
      <c r="P163" s="3"/>
    </row>
    <row r="164" spans="2:16" ht="12.5">
      <c r="B164" s="2"/>
      <c r="D164" s="2"/>
      <c r="E164" s="2"/>
      <c r="F164" s="2"/>
      <c r="G164" s="2"/>
      <c r="H164" s="2"/>
      <c r="O164" s="3"/>
      <c r="P164" s="3"/>
    </row>
    <row r="165" spans="2:16" ht="12.5">
      <c r="B165" s="2"/>
      <c r="D165" s="2"/>
      <c r="E165" s="2"/>
      <c r="F165" s="2"/>
      <c r="G165" s="2"/>
      <c r="H165" s="2"/>
      <c r="O165" s="3"/>
      <c r="P165" s="3"/>
    </row>
    <row r="166" spans="2:16" ht="12.5">
      <c r="B166" s="2"/>
      <c r="D166" s="2"/>
      <c r="E166" s="2"/>
      <c r="F166" s="2"/>
      <c r="G166" s="2"/>
      <c r="H166" s="2"/>
      <c r="O166" s="3"/>
      <c r="P166" s="3"/>
    </row>
    <row r="167" spans="2:16" ht="12.5">
      <c r="B167" s="2"/>
      <c r="D167" s="2"/>
      <c r="E167" s="2"/>
      <c r="F167" s="2"/>
      <c r="G167" s="2"/>
      <c r="H167" s="2"/>
      <c r="O167" s="3"/>
      <c r="P167" s="3"/>
    </row>
    <row r="168" spans="2:16" ht="12.5">
      <c r="B168" s="2"/>
      <c r="D168" s="2"/>
      <c r="E168" s="2"/>
      <c r="F168" s="2"/>
      <c r="G168" s="2"/>
      <c r="H168" s="2"/>
      <c r="O168" s="3"/>
      <c r="P168" s="3"/>
    </row>
    <row r="169" spans="2:16" ht="12.5">
      <c r="B169" s="2"/>
      <c r="D169" s="2"/>
      <c r="E169" s="2"/>
      <c r="F169" s="2"/>
      <c r="G169" s="2"/>
      <c r="H169" s="2"/>
      <c r="O169" s="3"/>
      <c r="P169" s="3"/>
    </row>
    <row r="170" spans="2:16" ht="12.5">
      <c r="B170" s="2"/>
      <c r="D170" s="2"/>
      <c r="E170" s="2"/>
      <c r="F170" s="2"/>
      <c r="G170" s="2"/>
      <c r="H170" s="2"/>
      <c r="O170" s="3"/>
      <c r="P170" s="3"/>
    </row>
    <row r="171" spans="2:16" ht="12.5">
      <c r="B171" s="2"/>
      <c r="D171" s="2"/>
      <c r="E171" s="2"/>
      <c r="F171" s="2"/>
      <c r="G171" s="2"/>
      <c r="H171" s="2"/>
      <c r="O171" s="3"/>
      <c r="P171" s="3"/>
    </row>
    <row r="172" spans="2:16" ht="12.5">
      <c r="B172" s="2"/>
      <c r="D172" s="2"/>
      <c r="E172" s="2"/>
      <c r="F172" s="2"/>
      <c r="G172" s="2"/>
      <c r="H172" s="2"/>
      <c r="O172" s="3"/>
      <c r="P172" s="3"/>
    </row>
    <row r="173" spans="2:16" ht="12.5">
      <c r="B173" s="2"/>
      <c r="D173" s="2"/>
      <c r="E173" s="2"/>
      <c r="F173" s="2"/>
      <c r="G173" s="2"/>
      <c r="H173" s="2"/>
      <c r="O173" s="3"/>
      <c r="P173" s="3"/>
    </row>
    <row r="174" spans="2:16" ht="12.5">
      <c r="B174" s="2"/>
      <c r="D174" s="2"/>
      <c r="E174" s="2"/>
      <c r="F174" s="2"/>
      <c r="G174" s="2"/>
      <c r="H174" s="2"/>
      <c r="O174" s="3"/>
      <c r="P174" s="3"/>
    </row>
    <row r="175" spans="2:16" ht="12.5">
      <c r="B175" s="2"/>
      <c r="D175" s="2"/>
      <c r="E175" s="2"/>
      <c r="F175" s="2"/>
      <c r="G175" s="2"/>
      <c r="H175" s="2"/>
      <c r="O175" s="3"/>
      <c r="P175" s="3"/>
    </row>
    <row r="176" spans="2:16" ht="12.5">
      <c r="B176" s="2"/>
      <c r="D176" s="2"/>
      <c r="E176" s="2"/>
      <c r="F176" s="2"/>
      <c r="G176" s="2"/>
      <c r="H176" s="2"/>
      <c r="O176" s="3"/>
      <c r="P176" s="3"/>
    </row>
    <row r="177" spans="2:16" ht="12.5">
      <c r="B177" s="2"/>
      <c r="D177" s="2"/>
      <c r="E177" s="2"/>
      <c r="F177" s="2"/>
      <c r="G177" s="2"/>
      <c r="H177" s="2"/>
      <c r="O177" s="3"/>
      <c r="P177" s="3"/>
    </row>
    <row r="178" spans="2:16" ht="12.5">
      <c r="B178" s="2"/>
      <c r="D178" s="2"/>
      <c r="E178" s="2"/>
      <c r="F178" s="2"/>
      <c r="G178" s="2"/>
      <c r="H178" s="2"/>
      <c r="O178" s="3"/>
      <c r="P178" s="3"/>
    </row>
    <row r="179" spans="2:16" ht="12.5">
      <c r="B179" s="2"/>
      <c r="D179" s="2"/>
      <c r="E179" s="2"/>
      <c r="F179" s="2"/>
      <c r="G179" s="2"/>
      <c r="H179" s="2"/>
      <c r="O179" s="3"/>
      <c r="P179" s="3"/>
    </row>
    <row r="180" spans="2:16" ht="12.5">
      <c r="B180" s="2"/>
      <c r="D180" s="2"/>
      <c r="E180" s="2"/>
      <c r="F180" s="2"/>
      <c r="G180" s="2"/>
      <c r="H180" s="2"/>
      <c r="O180" s="3"/>
      <c r="P180" s="3"/>
    </row>
    <row r="181" spans="2:16" ht="12.5">
      <c r="B181" s="2"/>
      <c r="D181" s="2"/>
      <c r="E181" s="2"/>
      <c r="F181" s="2"/>
      <c r="G181" s="2"/>
      <c r="H181" s="2"/>
      <c r="O181" s="3"/>
      <c r="P181" s="3"/>
    </row>
    <row r="182" spans="2:16" ht="12.5">
      <c r="B182" s="2"/>
      <c r="D182" s="2"/>
      <c r="E182" s="2"/>
      <c r="F182" s="2"/>
      <c r="G182" s="2"/>
      <c r="H182" s="2"/>
      <c r="O182" s="3"/>
      <c r="P182" s="3"/>
    </row>
    <row r="183" spans="2:16" ht="12.5">
      <c r="B183" s="2"/>
      <c r="D183" s="2"/>
      <c r="E183" s="2"/>
      <c r="F183" s="2"/>
      <c r="G183" s="2"/>
      <c r="H183" s="2"/>
      <c r="O183" s="3"/>
      <c r="P183" s="3"/>
    </row>
    <row r="184" spans="2:16" ht="12.5">
      <c r="B184" s="2"/>
      <c r="D184" s="2"/>
      <c r="E184" s="2"/>
      <c r="F184" s="2"/>
      <c r="G184" s="2"/>
      <c r="H184" s="2"/>
      <c r="O184" s="3"/>
      <c r="P184" s="3"/>
    </row>
    <row r="185" spans="2:16" ht="12.5">
      <c r="B185" s="2"/>
      <c r="D185" s="2"/>
      <c r="E185" s="2"/>
      <c r="F185" s="2"/>
      <c r="G185" s="2"/>
      <c r="H185" s="2"/>
      <c r="O185" s="3"/>
      <c r="P185" s="3"/>
    </row>
    <row r="186" spans="2:16" ht="12.5">
      <c r="B186" s="2"/>
      <c r="D186" s="2"/>
      <c r="E186" s="2"/>
      <c r="F186" s="2"/>
      <c r="G186" s="2"/>
      <c r="H186" s="2"/>
      <c r="O186" s="3"/>
      <c r="P186" s="3"/>
    </row>
    <row r="187" spans="2:16" ht="12.5">
      <c r="B187" s="2"/>
      <c r="D187" s="2"/>
      <c r="E187" s="2"/>
      <c r="F187" s="2"/>
      <c r="G187" s="2"/>
      <c r="H187" s="2"/>
      <c r="O187" s="3"/>
      <c r="P187" s="3"/>
    </row>
    <row r="188" spans="2:16" ht="12.5">
      <c r="B188" s="2"/>
      <c r="D188" s="2"/>
      <c r="E188" s="2"/>
      <c r="F188" s="2"/>
      <c r="G188" s="2"/>
      <c r="H188" s="2"/>
      <c r="O188" s="3"/>
      <c r="P188" s="3"/>
    </row>
    <row r="189" spans="2:16" ht="12.5">
      <c r="B189" s="2"/>
      <c r="D189" s="2"/>
      <c r="E189" s="2"/>
      <c r="F189" s="2"/>
      <c r="G189" s="2"/>
      <c r="H189" s="2"/>
      <c r="O189" s="3"/>
      <c r="P189" s="3"/>
    </row>
    <row r="190" spans="2:16" ht="12.5">
      <c r="B190" s="2"/>
      <c r="D190" s="2"/>
      <c r="E190" s="2"/>
      <c r="F190" s="2"/>
      <c r="G190" s="2"/>
      <c r="H190" s="2"/>
      <c r="O190" s="3"/>
      <c r="P190" s="3"/>
    </row>
    <row r="191" spans="2:16" ht="12.5">
      <c r="B191" s="2"/>
      <c r="D191" s="2"/>
      <c r="E191" s="2"/>
      <c r="F191" s="2"/>
      <c r="G191" s="2"/>
      <c r="H191" s="2"/>
      <c r="O191" s="3"/>
      <c r="P191" s="3"/>
    </row>
    <row r="192" spans="2:16" ht="12.5">
      <c r="B192" s="2"/>
      <c r="D192" s="2"/>
      <c r="E192" s="2"/>
      <c r="F192" s="2"/>
      <c r="G192" s="2"/>
      <c r="H192" s="2"/>
      <c r="O192" s="3"/>
      <c r="P192" s="3"/>
    </row>
    <row r="193" spans="2:16" ht="12.5">
      <c r="B193" s="2"/>
      <c r="D193" s="2"/>
      <c r="E193" s="2"/>
      <c r="F193" s="2"/>
      <c r="G193" s="2"/>
      <c r="H193" s="2"/>
      <c r="O193" s="3"/>
      <c r="P193" s="3"/>
    </row>
    <row r="194" spans="2:16" ht="12.5">
      <c r="B194" s="2"/>
      <c r="D194" s="2"/>
      <c r="E194" s="2"/>
      <c r="F194" s="2"/>
      <c r="G194" s="2"/>
      <c r="H194" s="2"/>
      <c r="O194" s="3"/>
      <c r="P194" s="3"/>
    </row>
    <row r="195" spans="2:16" ht="12.5">
      <c r="B195" s="2"/>
      <c r="D195" s="2"/>
      <c r="E195" s="2"/>
      <c r="F195" s="2"/>
      <c r="G195" s="2"/>
      <c r="H195" s="2"/>
      <c r="O195" s="3"/>
      <c r="P195" s="3"/>
    </row>
    <row r="196" spans="2:16" ht="12.5">
      <c r="B196" s="2"/>
      <c r="D196" s="2"/>
      <c r="E196" s="2"/>
      <c r="F196" s="2"/>
      <c r="G196" s="2"/>
      <c r="H196" s="2"/>
      <c r="O196" s="3"/>
      <c r="P196" s="3"/>
    </row>
    <row r="197" spans="2:16" ht="12.5">
      <c r="B197" s="2"/>
      <c r="D197" s="2"/>
      <c r="E197" s="2"/>
      <c r="F197" s="2"/>
      <c r="G197" s="2"/>
      <c r="H197" s="2"/>
      <c r="O197" s="3"/>
      <c r="P197" s="3"/>
    </row>
    <row r="198" spans="2:16" ht="12.5">
      <c r="B198" s="2"/>
      <c r="D198" s="2"/>
      <c r="E198" s="2"/>
      <c r="F198" s="2"/>
      <c r="G198" s="2"/>
      <c r="H198" s="2"/>
      <c r="O198" s="3"/>
      <c r="P198" s="3"/>
    </row>
    <row r="199" spans="2:16" ht="12.5">
      <c r="B199" s="2"/>
      <c r="D199" s="2"/>
      <c r="E199" s="2"/>
      <c r="F199" s="2"/>
      <c r="G199" s="2"/>
      <c r="H199" s="2"/>
      <c r="O199" s="3"/>
      <c r="P199" s="3"/>
    </row>
    <row r="200" spans="2:16" ht="12.5">
      <c r="B200" s="2"/>
      <c r="D200" s="2"/>
      <c r="E200" s="2"/>
      <c r="F200" s="2"/>
      <c r="G200" s="2"/>
      <c r="H200" s="2"/>
      <c r="O200" s="3"/>
      <c r="P200" s="3"/>
    </row>
    <row r="201" spans="2:16" ht="12.5">
      <c r="B201" s="2"/>
      <c r="D201" s="2"/>
      <c r="E201" s="2"/>
      <c r="F201" s="2"/>
      <c r="G201" s="2"/>
      <c r="H201" s="2"/>
      <c r="O201" s="3"/>
      <c r="P201" s="3"/>
    </row>
    <row r="202" spans="2:16" ht="12.5">
      <c r="B202" s="2"/>
      <c r="D202" s="2"/>
      <c r="E202" s="2"/>
      <c r="F202" s="2"/>
      <c r="G202" s="2"/>
      <c r="H202" s="2"/>
      <c r="O202" s="3"/>
      <c r="P202" s="3"/>
    </row>
    <row r="203" spans="2:16" ht="12.5">
      <c r="B203" s="2"/>
      <c r="D203" s="2"/>
      <c r="E203" s="2"/>
      <c r="F203" s="2"/>
      <c r="G203" s="2"/>
      <c r="H203" s="2"/>
      <c r="O203" s="3"/>
      <c r="P203" s="3"/>
    </row>
    <row r="204" spans="2:16" ht="12.5">
      <c r="B204" s="2"/>
      <c r="D204" s="2"/>
      <c r="E204" s="2"/>
      <c r="F204" s="2"/>
      <c r="G204" s="2"/>
      <c r="H204" s="2"/>
      <c r="O204" s="3"/>
      <c r="P204" s="3"/>
    </row>
    <row r="205" spans="2:16" ht="12.5">
      <c r="B205" s="2"/>
      <c r="D205" s="2"/>
      <c r="E205" s="2"/>
      <c r="F205" s="2"/>
      <c r="G205" s="2"/>
      <c r="H205" s="2"/>
      <c r="O205" s="3"/>
      <c r="P205" s="3"/>
    </row>
    <row r="206" spans="2:16" ht="12.5">
      <c r="B206" s="2"/>
      <c r="D206" s="2"/>
      <c r="E206" s="2"/>
      <c r="F206" s="2"/>
      <c r="G206" s="2"/>
      <c r="H206" s="2"/>
      <c r="O206" s="3"/>
      <c r="P206" s="3"/>
    </row>
    <row r="207" spans="2:16" ht="12.5">
      <c r="B207" s="2"/>
      <c r="D207" s="2"/>
      <c r="E207" s="2"/>
      <c r="F207" s="2"/>
      <c r="G207" s="2"/>
      <c r="H207" s="2"/>
      <c r="O207" s="3"/>
      <c r="P207" s="3"/>
    </row>
    <row r="208" spans="2:16" ht="12.5">
      <c r="B208" s="2"/>
      <c r="D208" s="2"/>
      <c r="E208" s="2"/>
      <c r="F208" s="2"/>
      <c r="G208" s="2"/>
      <c r="H208" s="2"/>
      <c r="O208" s="3"/>
      <c r="P208" s="3"/>
    </row>
    <row r="209" spans="2:16" ht="12.5">
      <c r="B209" s="2"/>
      <c r="D209" s="2"/>
      <c r="E209" s="2"/>
      <c r="F209" s="2"/>
      <c r="G209" s="2"/>
      <c r="H209" s="2"/>
      <c r="O209" s="3"/>
      <c r="P209" s="3"/>
    </row>
    <row r="210" spans="2:16" ht="12.5">
      <c r="B210" s="2"/>
      <c r="D210" s="2"/>
      <c r="E210" s="2"/>
      <c r="F210" s="2"/>
      <c r="G210" s="2"/>
      <c r="H210" s="2"/>
      <c r="O210" s="3"/>
      <c r="P210" s="3"/>
    </row>
    <row r="211" spans="2:16" ht="12.5">
      <c r="B211" s="2"/>
      <c r="D211" s="2"/>
      <c r="E211" s="2"/>
      <c r="F211" s="2"/>
      <c r="G211" s="2"/>
      <c r="H211" s="2"/>
      <c r="O211" s="3"/>
      <c r="P211" s="3"/>
    </row>
    <row r="212" spans="2:16" ht="12.5">
      <c r="B212" s="2"/>
      <c r="D212" s="2"/>
      <c r="E212" s="2"/>
      <c r="F212" s="2"/>
      <c r="G212" s="2"/>
      <c r="H212" s="2"/>
      <c r="O212" s="3"/>
      <c r="P212" s="3"/>
    </row>
    <row r="213" spans="2:16" ht="12.5">
      <c r="B213" s="2"/>
      <c r="D213" s="2"/>
      <c r="E213" s="2"/>
      <c r="F213" s="2"/>
      <c r="G213" s="2"/>
      <c r="H213" s="2"/>
      <c r="O213" s="3"/>
      <c r="P213" s="3"/>
    </row>
    <row r="214" spans="2:16" ht="12.5">
      <c r="B214" s="2"/>
      <c r="D214" s="2"/>
      <c r="E214" s="2"/>
      <c r="F214" s="2"/>
      <c r="G214" s="2"/>
      <c r="H214" s="2"/>
      <c r="O214" s="3"/>
      <c r="P214" s="3"/>
    </row>
    <row r="215" spans="2:16" ht="12.5">
      <c r="B215" s="2"/>
      <c r="D215" s="2"/>
      <c r="E215" s="2"/>
      <c r="F215" s="2"/>
      <c r="G215" s="2"/>
      <c r="H215" s="2"/>
      <c r="O215" s="3"/>
      <c r="P215" s="3"/>
    </row>
    <row r="216" spans="2:16" ht="12.5">
      <c r="B216" s="2"/>
      <c r="D216" s="2"/>
      <c r="E216" s="2"/>
      <c r="F216" s="2"/>
      <c r="G216" s="2"/>
      <c r="H216" s="2"/>
      <c r="O216" s="3"/>
      <c r="P216" s="3"/>
    </row>
    <row r="217" spans="2:16" ht="12.5">
      <c r="B217" s="2"/>
      <c r="D217" s="2"/>
      <c r="E217" s="2"/>
      <c r="F217" s="2"/>
      <c r="G217" s="2"/>
      <c r="H217" s="2"/>
      <c r="O217" s="3"/>
      <c r="P217" s="3"/>
    </row>
    <row r="218" spans="2:16" ht="12.5">
      <c r="B218" s="2"/>
      <c r="D218" s="2"/>
      <c r="E218" s="2"/>
      <c r="F218" s="2"/>
      <c r="G218" s="2"/>
      <c r="H218" s="2"/>
      <c r="O218" s="3"/>
      <c r="P218" s="3"/>
    </row>
    <row r="219" spans="2:16" ht="12.5">
      <c r="B219" s="2"/>
      <c r="D219" s="2"/>
      <c r="E219" s="2"/>
      <c r="F219" s="2"/>
      <c r="G219" s="2"/>
      <c r="H219" s="2"/>
      <c r="O219" s="3"/>
      <c r="P219" s="3"/>
    </row>
    <row r="220" spans="2:16" ht="12.5">
      <c r="B220" s="2"/>
      <c r="D220" s="2"/>
      <c r="E220" s="2"/>
      <c r="F220" s="2"/>
      <c r="G220" s="2"/>
      <c r="H220" s="2"/>
      <c r="O220" s="3"/>
      <c r="P220" s="3"/>
    </row>
    <row r="221" spans="2:16" ht="12.5">
      <c r="B221" s="2"/>
      <c r="D221" s="2"/>
      <c r="E221" s="2"/>
      <c r="F221" s="2"/>
      <c r="G221" s="2"/>
      <c r="H221" s="2"/>
      <c r="O221" s="3"/>
      <c r="P221" s="3"/>
    </row>
    <row r="222" spans="2:16" ht="12.5">
      <c r="B222" s="2"/>
      <c r="D222" s="2"/>
      <c r="E222" s="2"/>
      <c r="F222" s="2"/>
      <c r="G222" s="2"/>
      <c r="H222" s="2"/>
      <c r="O222" s="3"/>
      <c r="P222" s="3"/>
    </row>
    <row r="223" spans="2:16" ht="12.5">
      <c r="B223" s="2"/>
      <c r="D223" s="2"/>
      <c r="E223" s="2"/>
      <c r="F223" s="2"/>
      <c r="G223" s="2"/>
      <c r="H223" s="2"/>
      <c r="O223" s="3"/>
      <c r="P223" s="3"/>
    </row>
    <row r="224" spans="2:16" ht="12.5">
      <c r="B224" s="2"/>
      <c r="D224" s="2"/>
      <c r="E224" s="2"/>
      <c r="F224" s="2"/>
      <c r="G224" s="2"/>
      <c r="H224" s="2"/>
      <c r="O224" s="3"/>
      <c r="P224" s="3"/>
    </row>
    <row r="225" spans="2:16" ht="12.5">
      <c r="B225" s="2"/>
      <c r="D225" s="2"/>
      <c r="E225" s="2"/>
      <c r="F225" s="2"/>
      <c r="G225" s="2"/>
      <c r="H225" s="2"/>
      <c r="O225" s="3"/>
      <c r="P225" s="3"/>
    </row>
    <row r="226" spans="2:16" ht="12.5">
      <c r="B226" s="2"/>
      <c r="D226" s="2"/>
      <c r="E226" s="2"/>
      <c r="F226" s="2"/>
      <c r="G226" s="2"/>
      <c r="H226" s="2"/>
      <c r="O226" s="3"/>
      <c r="P226" s="3"/>
    </row>
    <row r="227" spans="2:16" ht="12.5">
      <c r="B227" s="2"/>
      <c r="D227" s="2"/>
      <c r="E227" s="2"/>
      <c r="F227" s="2"/>
      <c r="G227" s="2"/>
      <c r="H227" s="2"/>
      <c r="O227" s="3"/>
      <c r="P227" s="3"/>
    </row>
    <row r="228" spans="2:16" ht="12.5">
      <c r="B228" s="2"/>
      <c r="D228" s="2"/>
      <c r="E228" s="2"/>
      <c r="F228" s="2"/>
      <c r="G228" s="2"/>
      <c r="H228" s="2"/>
      <c r="O228" s="3"/>
      <c r="P228" s="3"/>
    </row>
    <row r="229" spans="2:16" ht="12.5">
      <c r="B229" s="2"/>
      <c r="D229" s="2"/>
      <c r="E229" s="2"/>
      <c r="F229" s="2"/>
      <c r="G229" s="2"/>
      <c r="H229" s="2"/>
      <c r="O229" s="3"/>
      <c r="P229" s="3"/>
    </row>
    <row r="230" spans="2:16" ht="12.5">
      <c r="B230" s="2"/>
      <c r="D230" s="2"/>
      <c r="E230" s="2"/>
      <c r="F230" s="2"/>
      <c r="G230" s="2"/>
      <c r="H230" s="2"/>
      <c r="O230" s="3"/>
      <c r="P230" s="3"/>
    </row>
    <row r="231" spans="2:16" ht="12.5">
      <c r="B231" s="2"/>
      <c r="D231" s="2"/>
      <c r="E231" s="2"/>
      <c r="F231" s="2"/>
      <c r="G231" s="2"/>
      <c r="H231" s="2"/>
      <c r="O231" s="3"/>
      <c r="P231" s="3"/>
    </row>
    <row r="232" spans="2:16" ht="12.5">
      <c r="B232" s="2"/>
      <c r="D232" s="2"/>
      <c r="E232" s="2"/>
      <c r="F232" s="2"/>
      <c r="G232" s="2"/>
      <c r="H232" s="2"/>
      <c r="O232" s="3"/>
      <c r="P232" s="3"/>
    </row>
    <row r="233" spans="2:16" ht="12.5">
      <c r="B233" s="2"/>
      <c r="D233" s="2"/>
      <c r="E233" s="2"/>
      <c r="F233" s="2"/>
      <c r="G233" s="2"/>
      <c r="H233" s="2"/>
      <c r="O233" s="3"/>
      <c r="P233" s="3"/>
    </row>
    <row r="234" spans="2:16" ht="12.5">
      <c r="B234" s="2"/>
      <c r="D234" s="2"/>
      <c r="E234" s="2"/>
      <c r="F234" s="2"/>
      <c r="G234" s="2"/>
      <c r="H234" s="2"/>
      <c r="O234" s="3"/>
      <c r="P234" s="3"/>
    </row>
    <row r="235" spans="2:16" ht="12.5">
      <c r="B235" s="2"/>
      <c r="D235" s="2"/>
      <c r="E235" s="2"/>
      <c r="F235" s="2"/>
      <c r="G235" s="2"/>
      <c r="H235" s="2"/>
      <c r="O235" s="3"/>
      <c r="P235" s="3"/>
    </row>
    <row r="236" spans="2:16" ht="12.5">
      <c r="B236" s="2"/>
      <c r="D236" s="2"/>
      <c r="E236" s="2"/>
      <c r="F236" s="2"/>
      <c r="G236" s="2"/>
      <c r="H236" s="2"/>
      <c r="O236" s="3"/>
      <c r="P236" s="3"/>
    </row>
    <row r="237" spans="2:16" ht="12.5">
      <c r="B237" s="2"/>
      <c r="D237" s="2"/>
      <c r="E237" s="2"/>
      <c r="F237" s="2"/>
      <c r="G237" s="2"/>
      <c r="H237" s="2"/>
      <c r="O237" s="3"/>
      <c r="P237" s="3"/>
    </row>
    <row r="238" spans="2:16" ht="12.5">
      <c r="B238" s="2"/>
      <c r="D238" s="2"/>
      <c r="E238" s="2"/>
      <c r="F238" s="2"/>
      <c r="G238" s="2"/>
      <c r="H238" s="2"/>
      <c r="O238" s="3"/>
      <c r="P238" s="3"/>
    </row>
    <row r="239" spans="2:16" ht="12.5">
      <c r="B239" s="2"/>
      <c r="D239" s="2"/>
      <c r="E239" s="2"/>
      <c r="F239" s="2"/>
      <c r="G239" s="2"/>
      <c r="H239" s="2"/>
      <c r="O239" s="3"/>
      <c r="P239" s="3"/>
    </row>
    <row r="240" spans="2:16" ht="12.5">
      <c r="B240" s="2"/>
      <c r="D240" s="2"/>
      <c r="E240" s="2"/>
      <c r="F240" s="2"/>
      <c r="G240" s="2"/>
      <c r="H240" s="2"/>
      <c r="O240" s="3"/>
      <c r="P240" s="3"/>
    </row>
    <row r="241" spans="2:16" ht="12.5">
      <c r="B241" s="2"/>
      <c r="D241" s="2"/>
      <c r="E241" s="2"/>
      <c r="F241" s="2"/>
      <c r="G241" s="2"/>
      <c r="H241" s="2"/>
      <c r="O241" s="3"/>
      <c r="P241" s="3"/>
    </row>
    <row r="242" spans="2:16" ht="12.5">
      <c r="B242" s="2"/>
      <c r="D242" s="2"/>
      <c r="E242" s="2"/>
      <c r="F242" s="2"/>
      <c r="G242" s="2"/>
      <c r="H242" s="2"/>
      <c r="O242" s="3"/>
      <c r="P242" s="3"/>
    </row>
    <row r="243" spans="2:16" ht="12.5">
      <c r="B243" s="2"/>
      <c r="D243" s="2"/>
      <c r="E243" s="2"/>
      <c r="F243" s="2"/>
      <c r="G243" s="2"/>
      <c r="H243" s="2"/>
      <c r="O243" s="3"/>
      <c r="P243" s="3"/>
    </row>
    <row r="244" spans="2:16" ht="12.5">
      <c r="B244" s="2"/>
      <c r="D244" s="2"/>
      <c r="E244" s="2"/>
      <c r="F244" s="2"/>
      <c r="G244" s="2"/>
      <c r="H244" s="2"/>
      <c r="O244" s="3"/>
      <c r="P244" s="3"/>
    </row>
    <row r="245" spans="2:16" ht="12.5">
      <c r="B245" s="2"/>
      <c r="D245" s="2"/>
      <c r="E245" s="2"/>
      <c r="F245" s="2"/>
      <c r="G245" s="2"/>
      <c r="H245" s="2"/>
      <c r="O245" s="3"/>
      <c r="P245" s="3"/>
    </row>
    <row r="246" spans="2:16" ht="12.5">
      <c r="B246" s="2"/>
      <c r="D246" s="2"/>
      <c r="E246" s="2"/>
      <c r="F246" s="2"/>
      <c r="G246" s="2"/>
      <c r="H246" s="2"/>
      <c r="O246" s="3"/>
      <c r="P246" s="3"/>
    </row>
    <row r="247" spans="2:16" ht="12.5">
      <c r="B247" s="2"/>
      <c r="D247" s="2"/>
      <c r="E247" s="2"/>
      <c r="F247" s="2"/>
      <c r="G247" s="2"/>
      <c r="H247" s="2"/>
      <c r="O247" s="3"/>
      <c r="P247" s="3"/>
    </row>
    <row r="248" spans="2:16" ht="12.5">
      <c r="B248" s="2"/>
      <c r="D248" s="2"/>
      <c r="E248" s="2"/>
      <c r="F248" s="2"/>
      <c r="G248" s="2"/>
      <c r="H248" s="2"/>
      <c r="O248" s="3"/>
      <c r="P248" s="3"/>
    </row>
    <row r="249" spans="2:16" ht="12.5">
      <c r="B249" s="2"/>
      <c r="D249" s="2"/>
      <c r="E249" s="2"/>
      <c r="F249" s="2"/>
      <c r="G249" s="2"/>
      <c r="H249" s="2"/>
      <c r="O249" s="3"/>
      <c r="P249" s="3"/>
    </row>
    <row r="250" spans="2:16" ht="12.5">
      <c r="B250" s="2"/>
      <c r="D250" s="2"/>
      <c r="E250" s="2"/>
      <c r="F250" s="2"/>
      <c r="G250" s="2"/>
      <c r="H250" s="2"/>
      <c r="O250" s="3"/>
      <c r="P250" s="3"/>
    </row>
    <row r="251" spans="2:16" ht="12.5">
      <c r="B251" s="2"/>
      <c r="D251" s="2"/>
      <c r="E251" s="2"/>
      <c r="F251" s="2"/>
      <c r="G251" s="2"/>
      <c r="H251" s="2"/>
      <c r="O251" s="3"/>
      <c r="P251" s="3"/>
    </row>
    <row r="252" spans="2:16" ht="12.5">
      <c r="B252" s="2"/>
      <c r="D252" s="2"/>
      <c r="E252" s="2"/>
      <c r="F252" s="2"/>
      <c r="G252" s="2"/>
      <c r="H252" s="2"/>
      <c r="O252" s="3"/>
      <c r="P252" s="3"/>
    </row>
    <row r="253" spans="2:16" ht="12.5">
      <c r="B253" s="2"/>
      <c r="D253" s="2"/>
      <c r="E253" s="2"/>
      <c r="F253" s="2"/>
      <c r="G253" s="2"/>
      <c r="H253" s="2"/>
      <c r="O253" s="3"/>
      <c r="P253" s="3"/>
    </row>
    <row r="254" spans="2:16" ht="12.5">
      <c r="B254" s="2"/>
      <c r="D254" s="2"/>
      <c r="E254" s="2"/>
      <c r="F254" s="2"/>
      <c r="G254" s="2"/>
      <c r="H254" s="2"/>
      <c r="O254" s="3"/>
      <c r="P254" s="3"/>
    </row>
    <row r="255" spans="2:16" ht="12.5">
      <c r="B255" s="2"/>
      <c r="D255" s="2"/>
      <c r="E255" s="2"/>
      <c r="F255" s="2"/>
      <c r="G255" s="2"/>
      <c r="H255" s="2"/>
      <c r="O255" s="3"/>
      <c r="P255" s="3"/>
    </row>
    <row r="256" spans="2:16" ht="12.5">
      <c r="B256" s="2"/>
      <c r="D256" s="2"/>
      <c r="E256" s="2"/>
      <c r="F256" s="2"/>
      <c r="G256" s="2"/>
      <c r="H256" s="2"/>
      <c r="O256" s="3"/>
      <c r="P256" s="3"/>
    </row>
    <row r="257" spans="2:16" ht="12.5">
      <c r="B257" s="2"/>
      <c r="D257" s="2"/>
      <c r="E257" s="2"/>
      <c r="F257" s="2"/>
      <c r="G257" s="2"/>
      <c r="H257" s="2"/>
      <c r="O257" s="3"/>
      <c r="P257" s="3"/>
    </row>
    <row r="258" spans="2:16" ht="12.5">
      <c r="B258" s="2"/>
      <c r="D258" s="2"/>
      <c r="E258" s="2"/>
      <c r="F258" s="2"/>
      <c r="G258" s="2"/>
      <c r="H258" s="2"/>
      <c r="O258" s="3"/>
      <c r="P258" s="3"/>
    </row>
    <row r="259" spans="2:16" ht="12.5">
      <c r="B259" s="2"/>
      <c r="D259" s="2"/>
      <c r="E259" s="2"/>
      <c r="F259" s="2"/>
      <c r="G259" s="2"/>
      <c r="H259" s="2"/>
      <c r="O259" s="3"/>
      <c r="P259" s="3"/>
    </row>
    <row r="260" spans="2:16" ht="12.5">
      <c r="B260" s="2"/>
      <c r="D260" s="2"/>
      <c r="E260" s="2"/>
      <c r="F260" s="2"/>
      <c r="G260" s="2"/>
      <c r="H260" s="2"/>
      <c r="O260" s="3"/>
      <c r="P260" s="3"/>
    </row>
    <row r="261" spans="2:16" ht="12.5">
      <c r="B261" s="2"/>
      <c r="D261" s="2"/>
      <c r="E261" s="2"/>
      <c r="F261" s="2"/>
      <c r="G261" s="2"/>
      <c r="H261" s="2"/>
      <c r="O261" s="3"/>
      <c r="P261" s="3"/>
    </row>
    <row r="262" spans="2:16" ht="12.5">
      <c r="B262" s="2"/>
      <c r="D262" s="2"/>
      <c r="E262" s="2"/>
      <c r="F262" s="2"/>
      <c r="G262" s="2"/>
      <c r="H262" s="2"/>
      <c r="O262" s="3"/>
      <c r="P262" s="3"/>
    </row>
    <row r="263" spans="2:16" ht="12.5">
      <c r="B263" s="2"/>
      <c r="D263" s="2"/>
      <c r="E263" s="2"/>
      <c r="F263" s="2"/>
      <c r="G263" s="2"/>
      <c r="H263" s="2"/>
      <c r="O263" s="3"/>
      <c r="P263" s="3"/>
    </row>
    <row r="264" spans="2:16" ht="12.5">
      <c r="B264" s="2"/>
      <c r="D264" s="2"/>
      <c r="E264" s="2"/>
      <c r="F264" s="2"/>
      <c r="G264" s="2"/>
      <c r="H264" s="2"/>
      <c r="O264" s="3"/>
      <c r="P264" s="3"/>
    </row>
    <row r="265" spans="2:16" ht="12.5">
      <c r="B265" s="2"/>
      <c r="D265" s="2"/>
      <c r="E265" s="2"/>
      <c r="F265" s="2"/>
      <c r="G265" s="2"/>
      <c r="H265" s="2"/>
      <c r="O265" s="3"/>
      <c r="P265" s="3"/>
    </row>
    <row r="266" spans="2:16" ht="12.5">
      <c r="B266" s="2"/>
      <c r="D266" s="2"/>
      <c r="E266" s="2"/>
      <c r="F266" s="2"/>
      <c r="G266" s="2"/>
      <c r="H266" s="2"/>
      <c r="O266" s="3"/>
      <c r="P266" s="3"/>
    </row>
    <row r="267" spans="2:16" ht="12.5">
      <c r="B267" s="2"/>
      <c r="D267" s="2"/>
      <c r="E267" s="2"/>
      <c r="F267" s="2"/>
      <c r="G267" s="2"/>
      <c r="H267" s="2"/>
      <c r="O267" s="3"/>
      <c r="P267" s="3"/>
    </row>
    <row r="268" spans="2:16" ht="12.5">
      <c r="B268" s="2"/>
      <c r="D268" s="2"/>
      <c r="E268" s="2"/>
      <c r="F268" s="2"/>
      <c r="G268" s="2"/>
      <c r="H268" s="2"/>
      <c r="O268" s="3"/>
      <c r="P268" s="3"/>
    </row>
    <row r="269" spans="2:16" ht="12.5">
      <c r="B269" s="2"/>
      <c r="D269" s="2"/>
      <c r="E269" s="2"/>
      <c r="F269" s="2"/>
      <c r="G269" s="2"/>
      <c r="H269" s="2"/>
      <c r="O269" s="3"/>
      <c r="P269" s="3"/>
    </row>
    <row r="270" spans="2:16" ht="12.5">
      <c r="B270" s="2"/>
      <c r="D270" s="2"/>
      <c r="E270" s="2"/>
      <c r="F270" s="2"/>
      <c r="G270" s="2"/>
      <c r="H270" s="2"/>
      <c r="O270" s="3"/>
      <c r="P270" s="3"/>
    </row>
    <row r="271" spans="2:16" ht="12.5">
      <c r="B271" s="2"/>
      <c r="D271" s="2"/>
      <c r="E271" s="2"/>
      <c r="F271" s="2"/>
      <c r="G271" s="2"/>
      <c r="H271" s="2"/>
      <c r="O271" s="3"/>
      <c r="P271" s="3"/>
    </row>
    <row r="272" spans="2:16" ht="12.5">
      <c r="B272" s="2"/>
      <c r="D272" s="2"/>
      <c r="E272" s="2"/>
      <c r="F272" s="2"/>
      <c r="G272" s="2"/>
      <c r="H272" s="2"/>
      <c r="O272" s="3"/>
      <c r="P272" s="3"/>
    </row>
    <row r="273" spans="2:16" ht="12.5">
      <c r="B273" s="2"/>
      <c r="D273" s="2"/>
      <c r="E273" s="2"/>
      <c r="F273" s="2"/>
      <c r="G273" s="2"/>
      <c r="H273" s="2"/>
      <c r="O273" s="3"/>
      <c r="P273" s="3"/>
    </row>
    <row r="274" spans="2:16" ht="12.5">
      <c r="B274" s="2"/>
      <c r="D274" s="2"/>
      <c r="E274" s="2"/>
      <c r="F274" s="2"/>
      <c r="G274" s="2"/>
      <c r="H274" s="2"/>
      <c r="O274" s="3"/>
      <c r="P274" s="3"/>
    </row>
    <row r="275" spans="2:16" ht="12.5">
      <c r="B275" s="2"/>
      <c r="D275" s="2"/>
      <c r="E275" s="2"/>
      <c r="F275" s="2"/>
      <c r="G275" s="2"/>
      <c r="H275" s="2"/>
      <c r="O275" s="3"/>
      <c r="P275" s="3"/>
    </row>
    <row r="276" spans="2:16" ht="12.5">
      <c r="B276" s="2"/>
      <c r="D276" s="2"/>
      <c r="E276" s="2"/>
      <c r="F276" s="2"/>
      <c r="G276" s="2"/>
      <c r="H276" s="2"/>
      <c r="O276" s="3"/>
      <c r="P276" s="3"/>
    </row>
    <row r="277" spans="2:16" ht="12.5">
      <c r="B277" s="2"/>
      <c r="D277" s="2"/>
      <c r="E277" s="2"/>
      <c r="F277" s="2"/>
      <c r="G277" s="2"/>
      <c r="H277" s="2"/>
      <c r="O277" s="3"/>
      <c r="P277" s="3"/>
    </row>
    <row r="278" spans="2:16" ht="12.5">
      <c r="B278" s="2"/>
      <c r="D278" s="2"/>
      <c r="E278" s="2"/>
      <c r="F278" s="2"/>
      <c r="G278" s="2"/>
      <c r="H278" s="2"/>
      <c r="O278" s="3"/>
      <c r="P278" s="3"/>
    </row>
    <row r="279" spans="2:16" ht="12.5">
      <c r="B279" s="2"/>
      <c r="D279" s="2"/>
      <c r="E279" s="2"/>
      <c r="F279" s="2"/>
      <c r="G279" s="2"/>
      <c r="H279" s="2"/>
      <c r="O279" s="3"/>
      <c r="P279" s="3"/>
    </row>
    <row r="280" spans="2:16" ht="12.5">
      <c r="B280" s="2"/>
      <c r="D280" s="2"/>
      <c r="E280" s="2"/>
      <c r="F280" s="2"/>
      <c r="G280" s="2"/>
      <c r="H280" s="2"/>
      <c r="O280" s="3"/>
      <c r="P280" s="3"/>
    </row>
    <row r="281" spans="2:16" ht="12.5">
      <c r="B281" s="2"/>
      <c r="D281" s="2"/>
      <c r="E281" s="2"/>
      <c r="F281" s="2"/>
      <c r="G281" s="2"/>
      <c r="H281" s="2"/>
      <c r="O281" s="3"/>
      <c r="P281" s="3"/>
    </row>
    <row r="282" spans="2:16" ht="12.5">
      <c r="B282" s="2"/>
      <c r="D282" s="2"/>
      <c r="E282" s="2"/>
      <c r="F282" s="2"/>
      <c r="G282" s="2"/>
      <c r="H282" s="2"/>
      <c r="O282" s="3"/>
      <c r="P282" s="3"/>
    </row>
    <row r="283" spans="2:16" ht="12.5">
      <c r="B283" s="2"/>
      <c r="D283" s="2"/>
      <c r="E283" s="2"/>
      <c r="F283" s="2"/>
      <c r="G283" s="2"/>
      <c r="H283" s="2"/>
      <c r="O283" s="3"/>
      <c r="P283" s="3"/>
    </row>
    <row r="284" spans="2:16" ht="12.5">
      <c r="B284" s="2"/>
      <c r="D284" s="2"/>
      <c r="E284" s="2"/>
      <c r="F284" s="2"/>
      <c r="G284" s="2"/>
      <c r="H284" s="2"/>
      <c r="O284" s="3"/>
      <c r="P284" s="3"/>
    </row>
    <row r="285" spans="2:16" ht="12.5">
      <c r="B285" s="2"/>
      <c r="D285" s="2"/>
      <c r="E285" s="2"/>
      <c r="F285" s="2"/>
      <c r="G285" s="2"/>
      <c r="H285" s="2"/>
      <c r="O285" s="3"/>
      <c r="P285" s="3"/>
    </row>
    <row r="286" spans="2:16" ht="12.5">
      <c r="B286" s="2"/>
      <c r="D286" s="2"/>
      <c r="E286" s="2"/>
      <c r="F286" s="2"/>
      <c r="G286" s="2"/>
      <c r="H286" s="2"/>
      <c r="O286" s="3"/>
      <c r="P286" s="3"/>
    </row>
    <row r="287" spans="2:16" ht="12.5">
      <c r="B287" s="2"/>
      <c r="D287" s="2"/>
      <c r="E287" s="2"/>
      <c r="F287" s="2"/>
      <c r="G287" s="2"/>
      <c r="H287" s="2"/>
      <c r="O287" s="3"/>
      <c r="P287" s="3"/>
    </row>
    <row r="288" spans="2:16" ht="12.5">
      <c r="B288" s="2"/>
      <c r="D288" s="2"/>
      <c r="E288" s="2"/>
      <c r="F288" s="2"/>
      <c r="G288" s="2"/>
      <c r="H288" s="2"/>
      <c r="O288" s="3"/>
      <c r="P288" s="3"/>
    </row>
    <row r="289" spans="2:16" ht="12.5">
      <c r="B289" s="2"/>
      <c r="D289" s="2"/>
      <c r="E289" s="2"/>
      <c r="F289" s="2"/>
      <c r="G289" s="2"/>
      <c r="H289" s="2"/>
      <c r="O289" s="3"/>
      <c r="P289" s="3"/>
    </row>
    <row r="290" spans="2:16" ht="12.5">
      <c r="B290" s="2"/>
      <c r="D290" s="2"/>
      <c r="E290" s="2"/>
      <c r="F290" s="2"/>
      <c r="G290" s="2"/>
      <c r="H290" s="2"/>
      <c r="O290" s="3"/>
      <c r="P290" s="3"/>
    </row>
    <row r="291" spans="2:16" ht="12.5">
      <c r="B291" s="2"/>
      <c r="D291" s="2"/>
      <c r="E291" s="2"/>
      <c r="F291" s="2"/>
      <c r="G291" s="2"/>
      <c r="H291" s="2"/>
      <c r="O291" s="3"/>
      <c r="P291" s="3"/>
    </row>
    <row r="292" spans="2:16" ht="12.5">
      <c r="B292" s="2"/>
      <c r="D292" s="2"/>
      <c r="E292" s="2"/>
      <c r="F292" s="2"/>
      <c r="G292" s="2"/>
      <c r="H292" s="2"/>
      <c r="O292" s="3"/>
      <c r="P292" s="3"/>
    </row>
    <row r="293" spans="2:16" ht="12.5">
      <c r="B293" s="2"/>
      <c r="D293" s="2"/>
      <c r="E293" s="2"/>
      <c r="F293" s="2"/>
      <c r="G293" s="2"/>
      <c r="H293" s="2"/>
      <c r="O293" s="3"/>
      <c r="P293" s="3"/>
    </row>
    <row r="294" spans="2:16" ht="12.5">
      <c r="B294" s="2"/>
      <c r="D294" s="2"/>
      <c r="E294" s="2"/>
      <c r="F294" s="2"/>
      <c r="G294" s="2"/>
      <c r="H294" s="2"/>
      <c r="O294" s="3"/>
      <c r="P294" s="3"/>
    </row>
    <row r="295" spans="2:16" ht="12.5">
      <c r="B295" s="2"/>
      <c r="D295" s="2"/>
      <c r="E295" s="2"/>
      <c r="F295" s="2"/>
      <c r="G295" s="2"/>
      <c r="H295" s="2"/>
      <c r="O295" s="3"/>
      <c r="P295" s="3"/>
    </row>
    <row r="296" spans="2:16" ht="12.5">
      <c r="B296" s="2"/>
      <c r="D296" s="2"/>
      <c r="E296" s="2"/>
      <c r="F296" s="2"/>
      <c r="G296" s="2"/>
      <c r="H296" s="2"/>
      <c r="O296" s="3"/>
      <c r="P296" s="3"/>
    </row>
    <row r="297" spans="2:16" ht="12.5">
      <c r="B297" s="2"/>
      <c r="D297" s="2"/>
      <c r="E297" s="2"/>
      <c r="F297" s="2"/>
      <c r="G297" s="2"/>
      <c r="H297" s="2"/>
      <c r="O297" s="3"/>
      <c r="P297" s="3"/>
    </row>
    <row r="298" spans="2:16" ht="12.5">
      <c r="B298" s="2"/>
      <c r="D298" s="2"/>
      <c r="E298" s="2"/>
      <c r="F298" s="2"/>
      <c r="G298" s="2"/>
      <c r="H298" s="2"/>
      <c r="O298" s="3"/>
      <c r="P298" s="3"/>
    </row>
    <row r="299" spans="2:16" ht="12.5">
      <c r="B299" s="2"/>
      <c r="D299" s="2"/>
      <c r="E299" s="2"/>
      <c r="F299" s="2"/>
      <c r="G299" s="2"/>
      <c r="H299" s="2"/>
      <c r="O299" s="3"/>
      <c r="P299" s="3"/>
    </row>
    <row r="300" spans="2:16" ht="12.5">
      <c r="B300" s="2"/>
      <c r="D300" s="2"/>
      <c r="E300" s="2"/>
      <c r="F300" s="2"/>
      <c r="G300" s="2"/>
      <c r="H300" s="2"/>
      <c r="O300" s="3"/>
      <c r="P300" s="3"/>
    </row>
    <row r="301" spans="2:16" ht="12.5">
      <c r="B301" s="2"/>
      <c r="D301" s="2"/>
      <c r="E301" s="2"/>
      <c r="F301" s="2"/>
      <c r="G301" s="2"/>
      <c r="H301" s="2"/>
      <c r="O301" s="3"/>
      <c r="P301" s="3"/>
    </row>
    <row r="302" spans="2:16" ht="12.5">
      <c r="B302" s="2"/>
      <c r="D302" s="2"/>
      <c r="E302" s="2"/>
      <c r="F302" s="2"/>
      <c r="G302" s="2"/>
      <c r="H302" s="2"/>
      <c r="O302" s="3"/>
      <c r="P302" s="3"/>
    </row>
    <row r="303" spans="2:16" ht="12.5">
      <c r="B303" s="2"/>
      <c r="D303" s="2"/>
      <c r="E303" s="2"/>
      <c r="F303" s="2"/>
      <c r="G303" s="2"/>
      <c r="H303" s="2"/>
      <c r="O303" s="3"/>
      <c r="P303" s="3"/>
    </row>
    <row r="304" spans="2:16" ht="12.5">
      <c r="B304" s="2"/>
      <c r="D304" s="2"/>
      <c r="E304" s="2"/>
      <c r="F304" s="2"/>
      <c r="G304" s="2"/>
      <c r="H304" s="2"/>
      <c r="O304" s="3"/>
      <c r="P304" s="3"/>
    </row>
    <row r="305" spans="2:16" ht="12.5">
      <c r="B305" s="2"/>
      <c r="D305" s="2"/>
      <c r="E305" s="2"/>
      <c r="F305" s="2"/>
      <c r="G305" s="2"/>
      <c r="H305" s="2"/>
      <c r="O305" s="3"/>
      <c r="P305" s="3"/>
    </row>
    <row r="306" spans="2:16" ht="12.5">
      <c r="B306" s="2"/>
      <c r="D306" s="2"/>
      <c r="E306" s="2"/>
      <c r="F306" s="2"/>
      <c r="G306" s="2"/>
      <c r="H306" s="2"/>
      <c r="O306" s="3"/>
      <c r="P306" s="3"/>
    </row>
    <row r="307" spans="2:16" ht="12.5">
      <c r="B307" s="2"/>
      <c r="D307" s="2"/>
      <c r="E307" s="2"/>
      <c r="F307" s="2"/>
      <c r="G307" s="2"/>
      <c r="H307" s="2"/>
      <c r="O307" s="3"/>
      <c r="P307" s="3"/>
    </row>
    <row r="308" spans="2:16" ht="12.5">
      <c r="B308" s="2"/>
      <c r="D308" s="2"/>
      <c r="E308" s="2"/>
      <c r="F308" s="2"/>
      <c r="G308" s="2"/>
      <c r="H308" s="2"/>
      <c r="O308" s="3"/>
      <c r="P308" s="3"/>
    </row>
    <row r="309" spans="2:16" ht="12.5">
      <c r="B309" s="2"/>
      <c r="D309" s="2"/>
      <c r="E309" s="2"/>
      <c r="F309" s="2"/>
      <c r="G309" s="2"/>
      <c r="H309" s="2"/>
      <c r="O309" s="3"/>
      <c r="P309" s="3"/>
    </row>
    <row r="310" spans="2:16" ht="12.5">
      <c r="B310" s="2"/>
      <c r="D310" s="2"/>
      <c r="E310" s="2"/>
      <c r="F310" s="2"/>
      <c r="G310" s="2"/>
      <c r="H310" s="2"/>
      <c r="O310" s="3"/>
      <c r="P310" s="3"/>
    </row>
    <row r="311" spans="2:16" ht="12.5">
      <c r="B311" s="2"/>
      <c r="D311" s="2"/>
      <c r="E311" s="2"/>
      <c r="F311" s="2"/>
      <c r="G311" s="2"/>
      <c r="H311" s="2"/>
      <c r="O311" s="3"/>
      <c r="P311" s="3"/>
    </row>
    <row r="312" spans="2:16" ht="12.5">
      <c r="B312" s="2"/>
      <c r="D312" s="2"/>
      <c r="E312" s="2"/>
      <c r="F312" s="2"/>
      <c r="G312" s="2"/>
      <c r="H312" s="2"/>
      <c r="O312" s="3"/>
      <c r="P312" s="3"/>
    </row>
    <row r="313" spans="2:16" ht="12.5">
      <c r="B313" s="2"/>
      <c r="D313" s="2"/>
      <c r="E313" s="2"/>
      <c r="F313" s="2"/>
      <c r="G313" s="2"/>
      <c r="H313" s="2"/>
      <c r="O313" s="3"/>
      <c r="P313" s="3"/>
    </row>
    <row r="314" spans="2:16" ht="12.5">
      <c r="B314" s="2"/>
      <c r="D314" s="2"/>
      <c r="E314" s="2"/>
      <c r="F314" s="2"/>
      <c r="G314" s="2"/>
      <c r="H314" s="2"/>
      <c r="O314" s="3"/>
      <c r="P314" s="3"/>
    </row>
    <row r="315" spans="2:16" ht="12.5">
      <c r="B315" s="2"/>
      <c r="D315" s="2"/>
      <c r="E315" s="2"/>
      <c r="F315" s="2"/>
      <c r="G315" s="2"/>
      <c r="H315" s="2"/>
      <c r="O315" s="3"/>
      <c r="P315" s="3"/>
    </row>
    <row r="316" spans="2:16" ht="12.5">
      <c r="B316" s="2"/>
      <c r="D316" s="2"/>
      <c r="E316" s="2"/>
      <c r="F316" s="2"/>
      <c r="G316" s="2"/>
      <c r="H316" s="2"/>
      <c r="O316" s="3"/>
      <c r="P316" s="3"/>
    </row>
    <row r="317" spans="2:16" ht="12.5">
      <c r="B317" s="2"/>
      <c r="D317" s="2"/>
      <c r="E317" s="2"/>
      <c r="F317" s="2"/>
      <c r="G317" s="2"/>
      <c r="H317" s="2"/>
      <c r="O317" s="3"/>
      <c r="P317" s="3"/>
    </row>
    <row r="318" spans="2:16" ht="12.5">
      <c r="B318" s="2"/>
      <c r="D318" s="2"/>
      <c r="E318" s="2"/>
      <c r="F318" s="2"/>
      <c r="G318" s="2"/>
      <c r="H318" s="2"/>
      <c r="O318" s="3"/>
      <c r="P318" s="3"/>
    </row>
    <row r="319" spans="2:16" ht="12.5">
      <c r="B319" s="2"/>
      <c r="D319" s="2"/>
      <c r="E319" s="2"/>
      <c r="F319" s="2"/>
      <c r="G319" s="2"/>
      <c r="H319" s="2"/>
      <c r="O319" s="3"/>
      <c r="P319" s="3"/>
    </row>
    <row r="320" spans="2:16" ht="12.5">
      <c r="B320" s="2"/>
      <c r="D320" s="2"/>
      <c r="E320" s="2"/>
      <c r="F320" s="2"/>
      <c r="G320" s="2"/>
      <c r="H320" s="2"/>
      <c r="O320" s="3"/>
      <c r="P320" s="3"/>
    </row>
    <row r="321" spans="2:16" ht="12.5">
      <c r="B321" s="2"/>
      <c r="D321" s="2"/>
      <c r="E321" s="2"/>
      <c r="F321" s="2"/>
      <c r="G321" s="2"/>
      <c r="H321" s="2"/>
      <c r="O321" s="3"/>
      <c r="P321" s="3"/>
    </row>
    <row r="322" spans="2:16" ht="12.5">
      <c r="B322" s="2"/>
      <c r="D322" s="2"/>
      <c r="E322" s="2"/>
      <c r="F322" s="2"/>
      <c r="G322" s="2"/>
      <c r="H322" s="2"/>
      <c r="O322" s="3"/>
      <c r="P322" s="3"/>
    </row>
    <row r="323" spans="2:16" ht="12.5">
      <c r="B323" s="2"/>
      <c r="D323" s="2"/>
      <c r="E323" s="2"/>
      <c r="F323" s="2"/>
      <c r="G323" s="2"/>
      <c r="H323" s="2"/>
      <c r="O323" s="3"/>
      <c r="P323" s="3"/>
    </row>
    <row r="324" spans="2:16" ht="12.5">
      <c r="B324" s="2"/>
      <c r="D324" s="2"/>
      <c r="E324" s="2"/>
      <c r="F324" s="2"/>
      <c r="G324" s="2"/>
      <c r="H324" s="2"/>
      <c r="O324" s="3"/>
      <c r="P324" s="3"/>
    </row>
    <row r="325" spans="2:16" ht="12.5">
      <c r="B325" s="2"/>
      <c r="D325" s="2"/>
      <c r="E325" s="2"/>
      <c r="F325" s="2"/>
      <c r="G325" s="2"/>
      <c r="H325" s="2"/>
      <c r="O325" s="3"/>
      <c r="P325" s="3"/>
    </row>
    <row r="326" spans="2:16" ht="12.5">
      <c r="B326" s="2"/>
      <c r="D326" s="2"/>
      <c r="E326" s="2"/>
      <c r="F326" s="2"/>
      <c r="G326" s="2"/>
      <c r="H326" s="2"/>
      <c r="O326" s="3"/>
      <c r="P326" s="3"/>
    </row>
    <row r="327" spans="2:16" ht="12.5">
      <c r="B327" s="2"/>
      <c r="D327" s="2"/>
      <c r="E327" s="2"/>
      <c r="F327" s="2"/>
      <c r="G327" s="2"/>
      <c r="H327" s="2"/>
      <c r="O327" s="3"/>
      <c r="P327" s="3"/>
    </row>
    <row r="328" spans="2:16" ht="12.5">
      <c r="B328" s="2"/>
      <c r="D328" s="2"/>
      <c r="E328" s="2"/>
      <c r="F328" s="2"/>
      <c r="G328" s="2"/>
      <c r="H328" s="2"/>
      <c r="O328" s="3"/>
      <c r="P328" s="3"/>
    </row>
    <row r="329" spans="2:16" ht="12.5">
      <c r="B329" s="2"/>
      <c r="D329" s="2"/>
      <c r="E329" s="2"/>
      <c r="F329" s="2"/>
      <c r="G329" s="2"/>
      <c r="H329" s="2"/>
      <c r="O329" s="3"/>
      <c r="P329" s="3"/>
    </row>
    <row r="330" spans="2:16" ht="12.5">
      <c r="B330" s="2"/>
      <c r="D330" s="2"/>
      <c r="E330" s="2"/>
      <c r="F330" s="2"/>
      <c r="G330" s="2"/>
      <c r="H330" s="2"/>
      <c r="O330" s="3"/>
      <c r="P330" s="3"/>
    </row>
    <row r="331" spans="2:16" ht="12.5">
      <c r="B331" s="2"/>
      <c r="D331" s="2"/>
      <c r="E331" s="2"/>
      <c r="F331" s="2"/>
      <c r="G331" s="2"/>
      <c r="H331" s="2"/>
      <c r="O331" s="3"/>
      <c r="P331" s="3"/>
    </row>
    <row r="332" spans="2:16" ht="12.5">
      <c r="B332" s="2"/>
      <c r="D332" s="2"/>
      <c r="E332" s="2"/>
      <c r="F332" s="2"/>
      <c r="G332" s="2"/>
      <c r="H332" s="2"/>
      <c r="O332" s="3"/>
      <c r="P332" s="3"/>
    </row>
    <row r="333" spans="2:16" ht="12.5">
      <c r="B333" s="2"/>
      <c r="D333" s="2"/>
      <c r="E333" s="2"/>
      <c r="F333" s="2"/>
      <c r="G333" s="2"/>
      <c r="H333" s="2"/>
      <c r="O333" s="3"/>
      <c r="P333" s="3"/>
    </row>
    <row r="334" spans="2:16" ht="12.5">
      <c r="B334" s="2"/>
      <c r="D334" s="2"/>
      <c r="E334" s="2"/>
      <c r="F334" s="2"/>
      <c r="G334" s="2"/>
      <c r="H334" s="2"/>
      <c r="O334" s="3"/>
      <c r="P334" s="3"/>
    </row>
    <row r="335" spans="2:16" ht="12.5">
      <c r="B335" s="2"/>
      <c r="D335" s="2"/>
      <c r="E335" s="2"/>
      <c r="F335" s="2"/>
      <c r="G335" s="2"/>
      <c r="H335" s="2"/>
      <c r="O335" s="3"/>
      <c r="P335" s="3"/>
    </row>
    <row r="336" spans="2:16" ht="12.5">
      <c r="B336" s="2"/>
      <c r="D336" s="2"/>
      <c r="E336" s="2"/>
      <c r="F336" s="2"/>
      <c r="G336" s="2"/>
      <c r="H336" s="2"/>
      <c r="O336" s="3"/>
      <c r="P336" s="3"/>
    </row>
    <row r="337" spans="2:16" ht="12.5">
      <c r="B337" s="2"/>
      <c r="D337" s="2"/>
      <c r="E337" s="2"/>
      <c r="F337" s="2"/>
      <c r="G337" s="2"/>
      <c r="H337" s="2"/>
      <c r="O337" s="3"/>
      <c r="P337" s="3"/>
    </row>
    <row r="338" spans="2:16" ht="12.5">
      <c r="B338" s="2"/>
      <c r="D338" s="2"/>
      <c r="E338" s="2"/>
      <c r="F338" s="2"/>
      <c r="G338" s="2"/>
      <c r="H338" s="2"/>
      <c r="O338" s="3"/>
      <c r="P338" s="3"/>
    </row>
    <row r="339" spans="2:16" ht="12.5">
      <c r="B339" s="2"/>
      <c r="D339" s="2"/>
      <c r="E339" s="2"/>
      <c r="F339" s="2"/>
      <c r="G339" s="2"/>
      <c r="H339" s="2"/>
      <c r="O339" s="3"/>
      <c r="P339" s="3"/>
    </row>
    <row r="340" spans="2:16" ht="12.5">
      <c r="B340" s="2"/>
      <c r="D340" s="2"/>
      <c r="E340" s="2"/>
      <c r="F340" s="2"/>
      <c r="G340" s="2"/>
      <c r="H340" s="2"/>
      <c r="O340" s="3"/>
      <c r="P340" s="3"/>
    </row>
    <row r="341" spans="2:16" ht="12.5">
      <c r="B341" s="2"/>
      <c r="D341" s="2"/>
      <c r="E341" s="2"/>
      <c r="F341" s="2"/>
      <c r="G341" s="2"/>
      <c r="H341" s="2"/>
      <c r="O341" s="3"/>
      <c r="P341" s="3"/>
    </row>
    <row r="342" spans="2:16" ht="12.5">
      <c r="B342" s="2"/>
      <c r="D342" s="2"/>
      <c r="E342" s="2"/>
      <c r="F342" s="2"/>
      <c r="G342" s="2"/>
      <c r="H342" s="2"/>
      <c r="O342" s="3"/>
      <c r="P342" s="3"/>
    </row>
    <row r="343" spans="2:16" ht="12.5">
      <c r="B343" s="2"/>
      <c r="D343" s="2"/>
      <c r="E343" s="2"/>
      <c r="F343" s="2"/>
      <c r="G343" s="2"/>
      <c r="H343" s="2"/>
      <c r="O343" s="3"/>
      <c r="P343" s="3"/>
    </row>
    <row r="344" spans="2:16" ht="12.5">
      <c r="B344" s="2"/>
      <c r="D344" s="2"/>
      <c r="E344" s="2"/>
      <c r="F344" s="2"/>
      <c r="G344" s="2"/>
      <c r="H344" s="2"/>
      <c r="O344" s="3"/>
      <c r="P344" s="3"/>
    </row>
    <row r="345" spans="2:16" ht="12.5">
      <c r="B345" s="2"/>
      <c r="D345" s="2"/>
      <c r="E345" s="2"/>
      <c r="F345" s="2"/>
      <c r="G345" s="2"/>
      <c r="H345" s="2"/>
      <c r="O345" s="3"/>
      <c r="P345" s="3"/>
    </row>
    <row r="346" spans="2:16" ht="12.5">
      <c r="B346" s="2"/>
      <c r="D346" s="2"/>
      <c r="E346" s="2"/>
      <c r="F346" s="2"/>
      <c r="G346" s="2"/>
      <c r="H346" s="2"/>
      <c r="O346" s="3"/>
      <c r="P346" s="3"/>
    </row>
    <row r="347" spans="2:16" ht="12.5">
      <c r="B347" s="2"/>
      <c r="D347" s="2"/>
      <c r="E347" s="2"/>
      <c r="F347" s="2"/>
      <c r="G347" s="2"/>
      <c r="H347" s="2"/>
      <c r="O347" s="3"/>
      <c r="P347" s="3"/>
    </row>
    <row r="348" spans="2:16" ht="12.5">
      <c r="B348" s="2"/>
      <c r="D348" s="2"/>
      <c r="E348" s="2"/>
      <c r="F348" s="2"/>
      <c r="G348" s="2"/>
      <c r="H348" s="2"/>
      <c r="O348" s="3"/>
      <c r="P348" s="3"/>
    </row>
    <row r="349" spans="2:16" ht="12.5">
      <c r="B349" s="2"/>
      <c r="D349" s="2"/>
      <c r="E349" s="2"/>
      <c r="F349" s="2"/>
      <c r="G349" s="2"/>
      <c r="H349" s="2"/>
      <c r="O349" s="3"/>
      <c r="P349" s="3"/>
    </row>
    <row r="350" spans="2:16" ht="12.5">
      <c r="B350" s="2"/>
      <c r="D350" s="2"/>
      <c r="E350" s="2"/>
      <c r="F350" s="2"/>
      <c r="G350" s="2"/>
      <c r="H350" s="2"/>
      <c r="O350" s="3"/>
      <c r="P350" s="3"/>
    </row>
    <row r="351" spans="2:16" ht="12.5">
      <c r="B351" s="2"/>
      <c r="D351" s="2"/>
      <c r="E351" s="2"/>
      <c r="F351" s="2"/>
      <c r="G351" s="2"/>
      <c r="H351" s="2"/>
      <c r="O351" s="3"/>
      <c r="P351" s="3"/>
    </row>
    <row r="352" spans="2:16" ht="12.5">
      <c r="B352" s="2"/>
      <c r="D352" s="2"/>
      <c r="E352" s="2"/>
      <c r="F352" s="2"/>
      <c r="G352" s="2"/>
      <c r="H352" s="2"/>
      <c r="O352" s="3"/>
      <c r="P352" s="3"/>
    </row>
    <row r="353" spans="2:16" ht="12.5">
      <c r="B353" s="2"/>
      <c r="D353" s="2"/>
      <c r="E353" s="2"/>
      <c r="F353" s="2"/>
      <c r="G353" s="2"/>
      <c r="H353" s="2"/>
      <c r="O353" s="3"/>
      <c r="P353" s="3"/>
    </row>
    <row r="354" spans="2:16" ht="12.5">
      <c r="B354" s="2"/>
      <c r="D354" s="2"/>
      <c r="E354" s="2"/>
      <c r="F354" s="2"/>
      <c r="G354" s="2"/>
      <c r="H354" s="2"/>
      <c r="O354" s="3"/>
      <c r="P354" s="3"/>
    </row>
    <row r="355" spans="2:16" ht="12.5">
      <c r="B355" s="2"/>
      <c r="D355" s="2"/>
      <c r="E355" s="2"/>
      <c r="F355" s="2"/>
      <c r="G355" s="2"/>
      <c r="H355" s="2"/>
      <c r="O355" s="3"/>
      <c r="P355" s="3"/>
    </row>
    <row r="356" spans="2:16" ht="12.5">
      <c r="B356" s="2"/>
      <c r="D356" s="2"/>
      <c r="E356" s="2"/>
      <c r="F356" s="2"/>
      <c r="G356" s="2"/>
      <c r="H356" s="2"/>
      <c r="O356" s="3"/>
      <c r="P356" s="3"/>
    </row>
    <row r="357" spans="2:16" ht="12.5">
      <c r="B357" s="2"/>
      <c r="D357" s="2"/>
      <c r="E357" s="2"/>
      <c r="F357" s="2"/>
      <c r="G357" s="2"/>
      <c r="H357" s="2"/>
      <c r="O357" s="3"/>
      <c r="P357" s="3"/>
    </row>
    <row r="358" spans="2:16" ht="12.5">
      <c r="B358" s="2"/>
      <c r="D358" s="2"/>
      <c r="E358" s="2"/>
      <c r="F358" s="2"/>
      <c r="G358" s="2"/>
      <c r="H358" s="2"/>
      <c r="O358" s="3"/>
      <c r="P358" s="3"/>
    </row>
    <row r="359" spans="2:16" ht="12.5">
      <c r="B359" s="2"/>
      <c r="D359" s="2"/>
      <c r="E359" s="2"/>
      <c r="F359" s="2"/>
      <c r="G359" s="2"/>
      <c r="H359" s="2"/>
      <c r="O359" s="3"/>
      <c r="P359" s="3"/>
    </row>
    <row r="360" spans="2:16" ht="12.5">
      <c r="B360" s="2"/>
      <c r="D360" s="2"/>
      <c r="E360" s="2"/>
      <c r="F360" s="2"/>
      <c r="G360" s="2"/>
      <c r="H360" s="2"/>
      <c r="O360" s="3"/>
      <c r="P360" s="3"/>
    </row>
    <row r="361" spans="2:16" ht="12.5">
      <c r="B361" s="2"/>
      <c r="D361" s="2"/>
      <c r="E361" s="2"/>
      <c r="F361" s="2"/>
      <c r="G361" s="2"/>
      <c r="H361" s="2"/>
      <c r="O361" s="3"/>
      <c r="P361" s="3"/>
    </row>
    <row r="362" spans="2:16" ht="12.5">
      <c r="B362" s="2"/>
      <c r="D362" s="2"/>
      <c r="E362" s="2"/>
      <c r="F362" s="2"/>
      <c r="G362" s="2"/>
      <c r="H362" s="2"/>
      <c r="O362" s="3"/>
      <c r="P362" s="3"/>
    </row>
    <row r="363" spans="2:16" ht="12.5">
      <c r="B363" s="2"/>
      <c r="D363" s="2"/>
      <c r="E363" s="2"/>
      <c r="F363" s="2"/>
      <c r="G363" s="2"/>
      <c r="H363" s="2"/>
      <c r="O363" s="3"/>
      <c r="P363" s="3"/>
    </row>
    <row r="364" spans="2:16" ht="12.5">
      <c r="B364" s="2"/>
      <c r="D364" s="2"/>
      <c r="E364" s="2"/>
      <c r="F364" s="2"/>
      <c r="G364" s="2"/>
      <c r="H364" s="2"/>
      <c r="O364" s="3"/>
      <c r="P364" s="3"/>
    </row>
    <row r="365" spans="2:16" ht="12.5">
      <c r="B365" s="2"/>
      <c r="D365" s="2"/>
      <c r="E365" s="2"/>
      <c r="F365" s="2"/>
      <c r="G365" s="2"/>
      <c r="H365" s="2"/>
      <c r="O365" s="3"/>
      <c r="P365" s="3"/>
    </row>
    <row r="366" spans="2:16" ht="12.5">
      <c r="B366" s="2"/>
      <c r="D366" s="2"/>
      <c r="E366" s="2"/>
      <c r="F366" s="2"/>
      <c r="G366" s="2"/>
      <c r="H366" s="2"/>
      <c r="O366" s="3"/>
      <c r="P366" s="3"/>
    </row>
    <row r="367" spans="2:16" ht="12.5">
      <c r="B367" s="2"/>
      <c r="D367" s="2"/>
      <c r="E367" s="2"/>
      <c r="F367" s="2"/>
      <c r="G367" s="2"/>
      <c r="H367" s="2"/>
      <c r="O367" s="3"/>
      <c r="P367" s="3"/>
    </row>
    <row r="368" spans="2:16" ht="12.5">
      <c r="B368" s="2"/>
      <c r="D368" s="2"/>
      <c r="E368" s="2"/>
      <c r="F368" s="2"/>
      <c r="G368" s="2"/>
      <c r="H368" s="2"/>
      <c r="O368" s="3"/>
      <c r="P368" s="3"/>
    </row>
    <row r="369" spans="2:16" ht="12.5">
      <c r="B369" s="2"/>
      <c r="D369" s="2"/>
      <c r="E369" s="2"/>
      <c r="F369" s="2"/>
      <c r="G369" s="2"/>
      <c r="H369" s="2"/>
      <c r="O369" s="3"/>
      <c r="P369" s="3"/>
    </row>
    <row r="370" spans="2:16" ht="12.5">
      <c r="B370" s="2"/>
      <c r="D370" s="2"/>
      <c r="E370" s="2"/>
      <c r="F370" s="2"/>
      <c r="G370" s="2"/>
      <c r="H370" s="2"/>
      <c r="O370" s="3"/>
      <c r="P370" s="3"/>
    </row>
    <row r="371" spans="2:16" ht="12.5">
      <c r="B371" s="2"/>
      <c r="D371" s="2"/>
      <c r="E371" s="2"/>
      <c r="F371" s="2"/>
      <c r="G371" s="2"/>
      <c r="H371" s="2"/>
      <c r="O371" s="3"/>
      <c r="P371" s="3"/>
    </row>
    <row r="372" spans="2:16" ht="12.5">
      <c r="B372" s="2"/>
      <c r="D372" s="2"/>
      <c r="E372" s="2"/>
      <c r="F372" s="2"/>
      <c r="G372" s="2"/>
      <c r="H372" s="2"/>
      <c r="O372" s="3"/>
      <c r="P372" s="3"/>
    </row>
    <row r="373" spans="2:16" ht="12.5">
      <c r="B373" s="2"/>
      <c r="D373" s="2"/>
      <c r="E373" s="2"/>
      <c r="F373" s="2"/>
      <c r="G373" s="2"/>
      <c r="H373" s="2"/>
      <c r="O373" s="3"/>
      <c r="P373" s="3"/>
    </row>
    <row r="374" spans="2:16" ht="12.5">
      <c r="B374" s="2"/>
      <c r="D374" s="2"/>
      <c r="E374" s="2"/>
      <c r="F374" s="2"/>
      <c r="G374" s="2"/>
      <c r="H374" s="2"/>
      <c r="O374" s="3"/>
      <c r="P374" s="3"/>
    </row>
    <row r="375" spans="2:16" ht="12.5">
      <c r="B375" s="2"/>
      <c r="D375" s="2"/>
      <c r="E375" s="2"/>
      <c r="F375" s="2"/>
      <c r="G375" s="2"/>
      <c r="H375" s="2"/>
      <c r="O375" s="3"/>
      <c r="P375" s="3"/>
    </row>
    <row r="376" spans="2:16" ht="12.5">
      <c r="B376" s="2"/>
      <c r="D376" s="2"/>
      <c r="E376" s="2"/>
      <c r="F376" s="2"/>
      <c r="G376" s="2"/>
      <c r="H376" s="2"/>
      <c r="O376" s="3"/>
      <c r="P376" s="3"/>
    </row>
    <row r="377" spans="2:16" ht="12.5">
      <c r="B377" s="2"/>
      <c r="D377" s="2"/>
      <c r="E377" s="2"/>
      <c r="F377" s="2"/>
      <c r="G377" s="2"/>
      <c r="H377" s="2"/>
      <c r="O377" s="3"/>
      <c r="P377" s="3"/>
    </row>
    <row r="378" spans="2:16" ht="12.5">
      <c r="B378" s="2"/>
      <c r="D378" s="2"/>
      <c r="E378" s="2"/>
      <c r="F378" s="2"/>
      <c r="G378" s="2"/>
      <c r="H378" s="2"/>
      <c r="O378" s="3"/>
      <c r="P378" s="3"/>
    </row>
    <row r="379" spans="2:16" ht="12.5">
      <c r="B379" s="2"/>
      <c r="D379" s="2"/>
      <c r="E379" s="2"/>
      <c r="F379" s="2"/>
      <c r="G379" s="2"/>
      <c r="H379" s="2"/>
      <c r="O379" s="3"/>
      <c r="P379" s="3"/>
    </row>
    <row r="380" spans="2:16" ht="12.5">
      <c r="B380" s="2"/>
      <c r="D380" s="2"/>
      <c r="E380" s="2"/>
      <c r="F380" s="2"/>
      <c r="G380" s="2"/>
      <c r="H380" s="2"/>
      <c r="O380" s="3"/>
      <c r="P380" s="3"/>
    </row>
    <row r="381" spans="2:16" ht="12.5">
      <c r="B381" s="2"/>
      <c r="D381" s="2"/>
      <c r="E381" s="2"/>
      <c r="F381" s="2"/>
      <c r="G381" s="2"/>
      <c r="H381" s="2"/>
      <c r="O381" s="3"/>
      <c r="P381" s="3"/>
    </row>
    <row r="382" spans="2:16" ht="12.5">
      <c r="B382" s="2"/>
      <c r="D382" s="2"/>
      <c r="E382" s="2"/>
      <c r="F382" s="2"/>
      <c r="G382" s="2"/>
      <c r="H382" s="2"/>
      <c r="O382" s="3"/>
      <c r="P382" s="3"/>
    </row>
    <row r="383" spans="2:16" ht="12.5">
      <c r="B383" s="2"/>
      <c r="D383" s="2"/>
      <c r="E383" s="2"/>
      <c r="F383" s="2"/>
      <c r="G383" s="2"/>
      <c r="H383" s="2"/>
      <c r="O383" s="3"/>
      <c r="P383" s="3"/>
    </row>
    <row r="384" spans="2:16" ht="12.5">
      <c r="B384" s="2"/>
      <c r="D384" s="2"/>
      <c r="E384" s="2"/>
      <c r="F384" s="2"/>
      <c r="G384" s="2"/>
      <c r="H384" s="2"/>
      <c r="O384" s="3"/>
      <c r="P384" s="3"/>
    </row>
    <row r="385" spans="2:16" ht="12.5">
      <c r="B385" s="2"/>
      <c r="D385" s="2"/>
      <c r="E385" s="2"/>
      <c r="F385" s="2"/>
      <c r="G385" s="2"/>
      <c r="H385" s="2"/>
      <c r="O385" s="3"/>
      <c r="P385" s="3"/>
    </row>
    <row r="386" spans="2:16" ht="12.5">
      <c r="B386" s="2"/>
      <c r="D386" s="2"/>
      <c r="E386" s="2"/>
      <c r="F386" s="2"/>
      <c r="G386" s="2"/>
      <c r="H386" s="2"/>
      <c r="O386" s="3"/>
      <c r="P386" s="3"/>
    </row>
    <row r="387" spans="2:16" ht="12.5">
      <c r="B387" s="2"/>
      <c r="D387" s="2"/>
      <c r="E387" s="2"/>
      <c r="F387" s="2"/>
      <c r="G387" s="2"/>
      <c r="H387" s="2"/>
      <c r="O387" s="3"/>
      <c r="P387" s="3"/>
    </row>
    <row r="388" spans="2:16" ht="12.5">
      <c r="B388" s="2"/>
      <c r="D388" s="2"/>
      <c r="E388" s="2"/>
      <c r="F388" s="2"/>
      <c r="G388" s="2"/>
      <c r="H388" s="2"/>
      <c r="O388" s="3"/>
      <c r="P388" s="3"/>
    </row>
    <row r="389" spans="2:16" ht="12.5">
      <c r="B389" s="2"/>
      <c r="D389" s="2"/>
      <c r="E389" s="2"/>
      <c r="F389" s="2"/>
      <c r="G389" s="2"/>
      <c r="H389" s="2"/>
      <c r="O389" s="3"/>
      <c r="P389" s="3"/>
    </row>
    <row r="390" spans="2:16" ht="12.5">
      <c r="B390" s="2"/>
      <c r="D390" s="2"/>
      <c r="E390" s="2"/>
      <c r="F390" s="2"/>
      <c r="G390" s="2"/>
      <c r="H390" s="2"/>
      <c r="O390" s="3"/>
      <c r="P390" s="3"/>
    </row>
    <row r="391" spans="2:16" ht="12.5">
      <c r="B391" s="2"/>
      <c r="D391" s="2"/>
      <c r="E391" s="2"/>
      <c r="F391" s="2"/>
      <c r="G391" s="2"/>
      <c r="H391" s="2"/>
      <c r="O391" s="3"/>
      <c r="P391" s="3"/>
    </row>
    <row r="392" spans="2:16" ht="12.5">
      <c r="B392" s="2"/>
      <c r="D392" s="2"/>
      <c r="E392" s="2"/>
      <c r="F392" s="2"/>
      <c r="G392" s="2"/>
      <c r="H392" s="2"/>
      <c r="O392" s="3"/>
      <c r="P392" s="3"/>
    </row>
    <row r="393" spans="2:16" ht="12.5">
      <c r="B393" s="2"/>
      <c r="D393" s="2"/>
      <c r="E393" s="2"/>
      <c r="F393" s="2"/>
      <c r="G393" s="2"/>
      <c r="H393" s="2"/>
      <c r="O393" s="3"/>
      <c r="P393" s="3"/>
    </row>
    <row r="394" spans="2:16" ht="12.5">
      <c r="B394" s="2"/>
      <c r="D394" s="2"/>
      <c r="E394" s="2"/>
      <c r="F394" s="2"/>
      <c r="G394" s="2"/>
      <c r="H394" s="2"/>
      <c r="O394" s="3"/>
      <c r="P394" s="3"/>
    </row>
    <row r="395" spans="2:16" ht="12.5">
      <c r="B395" s="2"/>
      <c r="D395" s="2"/>
      <c r="E395" s="2"/>
      <c r="F395" s="2"/>
      <c r="G395" s="2"/>
      <c r="H395" s="2"/>
      <c r="O395" s="3"/>
      <c r="P395" s="3"/>
    </row>
    <row r="396" spans="2:16" ht="12.5">
      <c r="B396" s="2"/>
      <c r="D396" s="2"/>
      <c r="E396" s="2"/>
      <c r="F396" s="2"/>
      <c r="G396" s="2"/>
      <c r="H396" s="2"/>
      <c r="O396" s="3"/>
      <c r="P396" s="3"/>
    </row>
    <row r="397" spans="2:16" ht="12.5">
      <c r="B397" s="2"/>
      <c r="D397" s="2"/>
      <c r="E397" s="2"/>
      <c r="F397" s="2"/>
      <c r="G397" s="2"/>
      <c r="H397" s="2"/>
      <c r="O397" s="3"/>
      <c r="P397" s="3"/>
    </row>
    <row r="398" spans="2:16" ht="12.5">
      <c r="B398" s="2"/>
      <c r="D398" s="2"/>
      <c r="E398" s="2"/>
      <c r="F398" s="2"/>
      <c r="G398" s="2"/>
      <c r="H398" s="2"/>
      <c r="O398" s="3"/>
      <c r="P398" s="3"/>
    </row>
    <row r="399" spans="2:16" ht="12.5">
      <c r="B399" s="2"/>
      <c r="D399" s="2"/>
      <c r="E399" s="2"/>
      <c r="F399" s="2"/>
      <c r="G399" s="2"/>
      <c r="H399" s="2"/>
      <c r="O399" s="3"/>
      <c r="P399" s="3"/>
    </row>
    <row r="400" spans="2:16" ht="12.5">
      <c r="B400" s="2"/>
      <c r="D400" s="2"/>
      <c r="E400" s="2"/>
      <c r="F400" s="2"/>
      <c r="G400" s="2"/>
      <c r="H400" s="2"/>
      <c r="O400" s="3"/>
      <c r="P400" s="3"/>
    </row>
    <row r="401" spans="2:16" ht="12.5">
      <c r="B401" s="2"/>
      <c r="D401" s="2"/>
      <c r="E401" s="2"/>
      <c r="F401" s="2"/>
      <c r="G401" s="2"/>
      <c r="H401" s="2"/>
      <c r="O401" s="3"/>
      <c r="P401" s="3"/>
    </row>
    <row r="402" spans="2:16" ht="12.5">
      <c r="B402" s="2"/>
      <c r="D402" s="2"/>
      <c r="E402" s="2"/>
      <c r="F402" s="2"/>
      <c r="G402" s="2"/>
      <c r="H402" s="2"/>
      <c r="O402" s="3"/>
      <c r="P402" s="3"/>
    </row>
    <row r="403" spans="2:16" ht="12.5">
      <c r="B403" s="2"/>
      <c r="D403" s="2"/>
      <c r="E403" s="2"/>
      <c r="F403" s="2"/>
      <c r="G403" s="2"/>
      <c r="H403" s="2"/>
      <c r="O403" s="3"/>
      <c r="P403" s="3"/>
    </row>
    <row r="404" spans="2:16" ht="12.5">
      <c r="B404" s="2"/>
      <c r="D404" s="2"/>
      <c r="E404" s="2"/>
      <c r="F404" s="2"/>
      <c r="G404" s="2"/>
      <c r="H404" s="2"/>
      <c r="O404" s="3"/>
      <c r="P404" s="3"/>
    </row>
    <row r="405" spans="2:16" ht="12.5">
      <c r="B405" s="2"/>
      <c r="D405" s="2"/>
      <c r="E405" s="2"/>
      <c r="F405" s="2"/>
      <c r="G405" s="2"/>
      <c r="H405" s="2"/>
      <c r="O405" s="3"/>
      <c r="P405" s="3"/>
    </row>
    <row r="406" spans="2:16" ht="12.5">
      <c r="B406" s="2"/>
      <c r="D406" s="2"/>
      <c r="E406" s="2"/>
      <c r="F406" s="2"/>
      <c r="G406" s="2"/>
      <c r="H406" s="2"/>
      <c r="O406" s="3"/>
      <c r="P406" s="3"/>
    </row>
    <row r="407" spans="2:16" ht="12.5">
      <c r="B407" s="2"/>
      <c r="D407" s="2"/>
      <c r="E407" s="2"/>
      <c r="F407" s="2"/>
      <c r="G407" s="2"/>
      <c r="H407" s="2"/>
      <c r="O407" s="3"/>
      <c r="P407" s="3"/>
    </row>
    <row r="408" spans="2:16" ht="12.5">
      <c r="B408" s="2"/>
      <c r="D408" s="2"/>
      <c r="E408" s="2"/>
      <c r="F408" s="2"/>
      <c r="G408" s="2"/>
      <c r="H408" s="2"/>
      <c r="O408" s="3"/>
      <c r="P408" s="3"/>
    </row>
    <row r="409" spans="2:16" ht="12.5">
      <c r="B409" s="2"/>
      <c r="D409" s="2"/>
      <c r="E409" s="2"/>
      <c r="F409" s="2"/>
      <c r="G409" s="2"/>
      <c r="H409" s="2"/>
      <c r="O409" s="3"/>
      <c r="P409" s="3"/>
    </row>
    <row r="410" spans="2:16" ht="12.5">
      <c r="B410" s="2"/>
      <c r="D410" s="2"/>
      <c r="E410" s="2"/>
      <c r="F410" s="2"/>
      <c r="G410" s="2"/>
      <c r="H410" s="2"/>
      <c r="O410" s="3"/>
      <c r="P410" s="3"/>
    </row>
    <row r="411" spans="2:16" ht="12.5">
      <c r="B411" s="2"/>
      <c r="D411" s="2"/>
      <c r="E411" s="2"/>
      <c r="F411" s="2"/>
      <c r="G411" s="2"/>
      <c r="H411" s="2"/>
      <c r="O411" s="3"/>
      <c r="P411" s="3"/>
    </row>
    <row r="412" spans="2:16" ht="12.5">
      <c r="B412" s="2"/>
      <c r="D412" s="2"/>
      <c r="E412" s="2"/>
      <c r="F412" s="2"/>
      <c r="G412" s="2"/>
      <c r="H412" s="2"/>
      <c r="O412" s="3"/>
      <c r="P412" s="3"/>
    </row>
    <row r="413" spans="2:16" ht="12.5">
      <c r="B413" s="2"/>
      <c r="D413" s="2"/>
      <c r="E413" s="2"/>
      <c r="F413" s="2"/>
      <c r="G413" s="2"/>
      <c r="H413" s="2"/>
      <c r="O413" s="3"/>
      <c r="P413" s="3"/>
    </row>
    <row r="414" spans="2:16" ht="12.5">
      <c r="B414" s="2"/>
      <c r="D414" s="2"/>
      <c r="E414" s="2"/>
      <c r="F414" s="2"/>
      <c r="G414" s="2"/>
      <c r="H414" s="2"/>
      <c r="O414" s="3"/>
      <c r="P414" s="3"/>
    </row>
    <row r="415" spans="2:16" ht="12.5">
      <c r="B415" s="2"/>
      <c r="D415" s="2"/>
      <c r="E415" s="2"/>
      <c r="F415" s="2"/>
      <c r="G415" s="2"/>
      <c r="H415" s="2"/>
      <c r="O415" s="3"/>
      <c r="P415" s="3"/>
    </row>
    <row r="416" spans="2:16" ht="12.5">
      <c r="B416" s="2"/>
      <c r="D416" s="2"/>
      <c r="E416" s="2"/>
      <c r="F416" s="2"/>
      <c r="G416" s="2"/>
      <c r="H416" s="2"/>
      <c r="O416" s="3"/>
      <c r="P416" s="3"/>
    </row>
    <row r="417" spans="2:16" ht="12.5">
      <c r="B417" s="2"/>
      <c r="D417" s="2"/>
      <c r="E417" s="2"/>
      <c r="F417" s="2"/>
      <c r="G417" s="2"/>
      <c r="H417" s="2"/>
      <c r="O417" s="3"/>
      <c r="P417" s="3"/>
    </row>
    <row r="418" spans="2:16" ht="12.5">
      <c r="B418" s="2"/>
      <c r="D418" s="2"/>
      <c r="E418" s="2"/>
      <c r="F418" s="2"/>
      <c r="G418" s="2"/>
      <c r="H418" s="2"/>
      <c r="O418" s="3"/>
      <c r="P418" s="3"/>
    </row>
    <row r="419" spans="2:16" ht="12.5">
      <c r="B419" s="2"/>
      <c r="D419" s="2"/>
      <c r="E419" s="2"/>
      <c r="F419" s="2"/>
      <c r="G419" s="2"/>
      <c r="H419" s="2"/>
      <c r="O419" s="3"/>
      <c r="P419" s="3"/>
    </row>
    <row r="420" spans="2:16" ht="12.5">
      <c r="B420" s="2"/>
      <c r="D420" s="2"/>
      <c r="E420" s="2"/>
      <c r="F420" s="2"/>
      <c r="G420" s="2"/>
      <c r="H420" s="2"/>
      <c r="O420" s="3"/>
      <c r="P420" s="3"/>
    </row>
    <row r="421" spans="2:16" ht="12.5">
      <c r="B421" s="2"/>
      <c r="D421" s="2"/>
      <c r="E421" s="2"/>
      <c r="F421" s="2"/>
      <c r="G421" s="2"/>
      <c r="H421" s="2"/>
      <c r="O421" s="3"/>
      <c r="P421" s="3"/>
    </row>
    <row r="422" spans="2:16" ht="12.5">
      <c r="B422" s="2"/>
      <c r="D422" s="2"/>
      <c r="E422" s="2"/>
      <c r="F422" s="2"/>
      <c r="G422" s="2"/>
      <c r="H422" s="2"/>
      <c r="O422" s="3"/>
      <c r="P422" s="3"/>
    </row>
    <row r="423" spans="2:16" ht="12.5">
      <c r="B423" s="2"/>
      <c r="D423" s="2"/>
      <c r="E423" s="2"/>
      <c r="F423" s="2"/>
      <c r="G423" s="2"/>
      <c r="H423" s="2"/>
      <c r="O423" s="3"/>
      <c r="P423" s="3"/>
    </row>
    <row r="424" spans="2:16" ht="12.5">
      <c r="B424" s="2"/>
      <c r="D424" s="2"/>
      <c r="E424" s="2"/>
      <c r="F424" s="2"/>
      <c r="G424" s="2"/>
      <c r="H424" s="2"/>
      <c r="O424" s="3"/>
      <c r="P424" s="3"/>
    </row>
    <row r="425" spans="2:16" ht="12.5">
      <c r="B425" s="2"/>
      <c r="D425" s="2"/>
      <c r="E425" s="2"/>
      <c r="F425" s="2"/>
      <c r="G425" s="2"/>
      <c r="H425" s="2"/>
      <c r="O425" s="3"/>
      <c r="P425" s="3"/>
    </row>
    <row r="426" spans="2:16" ht="12.5">
      <c r="B426" s="2"/>
      <c r="D426" s="2"/>
      <c r="E426" s="2"/>
      <c r="F426" s="2"/>
      <c r="G426" s="2"/>
      <c r="H426" s="2"/>
      <c r="O426" s="3"/>
      <c r="P426" s="3"/>
    </row>
    <row r="427" spans="2:16" ht="12.5">
      <c r="B427" s="2"/>
      <c r="D427" s="2"/>
      <c r="E427" s="2"/>
      <c r="F427" s="2"/>
      <c r="G427" s="2"/>
      <c r="H427" s="2"/>
      <c r="O427" s="3"/>
      <c r="P427" s="3"/>
    </row>
    <row r="428" spans="2:16" ht="12.5">
      <c r="B428" s="2"/>
      <c r="D428" s="2"/>
      <c r="E428" s="2"/>
      <c r="F428" s="2"/>
      <c r="G428" s="2"/>
      <c r="H428" s="2"/>
      <c r="O428" s="3"/>
      <c r="P428" s="3"/>
    </row>
    <row r="429" spans="2:16" ht="12.5">
      <c r="B429" s="2"/>
      <c r="D429" s="2"/>
      <c r="E429" s="2"/>
      <c r="F429" s="2"/>
      <c r="G429" s="2"/>
      <c r="H429" s="2"/>
      <c r="O429" s="3"/>
      <c r="P429" s="3"/>
    </row>
    <row r="430" spans="2:16" ht="12.5">
      <c r="B430" s="2"/>
      <c r="D430" s="2"/>
      <c r="E430" s="2"/>
      <c r="F430" s="2"/>
      <c r="G430" s="2"/>
      <c r="H430" s="2"/>
      <c r="O430" s="3"/>
      <c r="P430" s="3"/>
    </row>
    <row r="431" spans="2:16" ht="12.5">
      <c r="B431" s="2"/>
      <c r="D431" s="2"/>
      <c r="E431" s="2"/>
      <c r="F431" s="2"/>
      <c r="G431" s="2"/>
      <c r="H431" s="2"/>
      <c r="O431" s="3"/>
      <c r="P431" s="3"/>
    </row>
    <row r="432" spans="2:16" ht="12.5">
      <c r="B432" s="2"/>
      <c r="D432" s="2"/>
      <c r="E432" s="2"/>
      <c r="F432" s="2"/>
      <c r="G432" s="2"/>
      <c r="H432" s="2"/>
      <c r="O432" s="3"/>
      <c r="P432" s="3"/>
    </row>
    <row r="433" spans="2:16" ht="12.5">
      <c r="B433" s="2"/>
      <c r="D433" s="2"/>
      <c r="E433" s="2"/>
      <c r="F433" s="2"/>
      <c r="G433" s="2"/>
      <c r="H433" s="2"/>
      <c r="O433" s="3"/>
      <c r="P433" s="3"/>
    </row>
    <row r="434" spans="2:16" ht="12.5">
      <c r="B434" s="2"/>
      <c r="D434" s="2"/>
      <c r="E434" s="2"/>
      <c r="F434" s="2"/>
      <c r="G434" s="2"/>
      <c r="H434" s="2"/>
      <c r="O434" s="3"/>
      <c r="P434" s="3"/>
    </row>
    <row r="435" spans="2:16" ht="12.5">
      <c r="B435" s="2"/>
      <c r="D435" s="2"/>
      <c r="E435" s="2"/>
      <c r="F435" s="2"/>
      <c r="G435" s="2"/>
      <c r="H435" s="2"/>
      <c r="O435" s="3"/>
      <c r="P435" s="3"/>
    </row>
    <row r="436" spans="2:16" ht="12.5">
      <c r="B436" s="2"/>
      <c r="D436" s="2"/>
      <c r="E436" s="2"/>
      <c r="F436" s="2"/>
      <c r="G436" s="2"/>
      <c r="H436" s="2"/>
      <c r="O436" s="3"/>
      <c r="P436" s="3"/>
    </row>
    <row r="437" spans="2:16" ht="12.5">
      <c r="B437" s="2"/>
      <c r="D437" s="2"/>
      <c r="E437" s="2"/>
      <c r="F437" s="2"/>
      <c r="G437" s="2"/>
      <c r="H437" s="2"/>
      <c r="O437" s="3"/>
      <c r="P437" s="3"/>
    </row>
    <row r="438" spans="2:16" ht="12.5">
      <c r="B438" s="2"/>
      <c r="D438" s="2"/>
      <c r="E438" s="2"/>
      <c r="F438" s="2"/>
      <c r="G438" s="2"/>
      <c r="H438" s="2"/>
      <c r="O438" s="3"/>
      <c r="P438" s="3"/>
    </row>
    <row r="439" spans="2:16" ht="12.5">
      <c r="B439" s="2"/>
      <c r="D439" s="2"/>
      <c r="E439" s="2"/>
      <c r="F439" s="2"/>
      <c r="G439" s="2"/>
      <c r="H439" s="2"/>
      <c r="O439" s="3"/>
      <c r="P439" s="3"/>
    </row>
    <row r="440" spans="2:16" ht="12.5">
      <c r="B440" s="2"/>
      <c r="D440" s="2"/>
      <c r="E440" s="2"/>
      <c r="F440" s="2"/>
      <c r="G440" s="2"/>
      <c r="H440" s="2"/>
      <c r="O440" s="3"/>
      <c r="P440" s="3"/>
    </row>
    <row r="441" spans="2:16" ht="12.5">
      <c r="B441" s="2"/>
      <c r="D441" s="2"/>
      <c r="E441" s="2"/>
      <c r="F441" s="2"/>
      <c r="G441" s="2"/>
      <c r="H441" s="2"/>
      <c r="O441" s="3"/>
      <c r="P441" s="3"/>
    </row>
    <row r="442" spans="2:16" ht="12.5">
      <c r="B442" s="2"/>
      <c r="D442" s="2"/>
      <c r="E442" s="2"/>
      <c r="F442" s="2"/>
      <c r="G442" s="2"/>
      <c r="H442" s="2"/>
      <c r="O442" s="3"/>
      <c r="P442" s="3"/>
    </row>
    <row r="443" spans="2:16" ht="12.5">
      <c r="B443" s="2"/>
      <c r="D443" s="2"/>
      <c r="E443" s="2"/>
      <c r="F443" s="2"/>
      <c r="G443" s="2"/>
      <c r="H443" s="2"/>
      <c r="O443" s="3"/>
      <c r="P443" s="3"/>
    </row>
    <row r="444" spans="2:16" ht="12.5">
      <c r="B444" s="2"/>
      <c r="D444" s="2"/>
      <c r="E444" s="2"/>
      <c r="F444" s="2"/>
      <c r="G444" s="2"/>
      <c r="H444" s="2"/>
      <c r="O444" s="3"/>
      <c r="P444" s="3"/>
    </row>
    <row r="445" spans="2:16" ht="12.5">
      <c r="B445" s="2"/>
      <c r="D445" s="2"/>
      <c r="E445" s="2"/>
      <c r="F445" s="2"/>
      <c r="G445" s="2"/>
      <c r="H445" s="2"/>
      <c r="O445" s="3"/>
      <c r="P445" s="3"/>
    </row>
    <row r="446" spans="2:16" ht="12.5">
      <c r="B446" s="2"/>
      <c r="D446" s="2"/>
      <c r="E446" s="2"/>
      <c r="F446" s="2"/>
      <c r="G446" s="2"/>
      <c r="H446" s="2"/>
      <c r="O446" s="3"/>
      <c r="P446" s="3"/>
    </row>
    <row r="447" spans="2:16" ht="12.5">
      <c r="B447" s="2"/>
      <c r="D447" s="2"/>
      <c r="E447" s="2"/>
      <c r="F447" s="2"/>
      <c r="G447" s="2"/>
      <c r="H447" s="2"/>
      <c r="O447" s="3"/>
      <c r="P447" s="3"/>
    </row>
    <row r="448" spans="2:16" ht="12.5">
      <c r="B448" s="2"/>
      <c r="D448" s="2"/>
      <c r="E448" s="2"/>
      <c r="F448" s="2"/>
      <c r="G448" s="2"/>
      <c r="H448" s="2"/>
      <c r="O448" s="3"/>
      <c r="P448" s="3"/>
    </row>
    <row r="449" spans="2:16" ht="12.5">
      <c r="B449" s="2"/>
      <c r="D449" s="2"/>
      <c r="E449" s="2"/>
      <c r="F449" s="2"/>
      <c r="G449" s="2"/>
      <c r="H449" s="2"/>
      <c r="O449" s="3"/>
      <c r="P449" s="3"/>
    </row>
    <row r="450" spans="2:16" ht="12.5">
      <c r="B450" s="2"/>
      <c r="D450" s="2"/>
      <c r="E450" s="2"/>
      <c r="F450" s="2"/>
      <c r="G450" s="2"/>
      <c r="H450" s="2"/>
      <c r="O450" s="3"/>
      <c r="P450" s="3"/>
    </row>
    <row r="451" spans="2:16" ht="12.5">
      <c r="B451" s="2"/>
      <c r="D451" s="2"/>
      <c r="E451" s="2"/>
      <c r="F451" s="2"/>
      <c r="G451" s="2"/>
      <c r="H451" s="2"/>
      <c r="O451" s="3"/>
      <c r="P451" s="3"/>
    </row>
    <row r="452" spans="2:16" ht="12.5">
      <c r="B452" s="2"/>
      <c r="D452" s="2"/>
      <c r="E452" s="2"/>
      <c r="F452" s="2"/>
      <c r="G452" s="2"/>
      <c r="H452" s="2"/>
      <c r="O452" s="3"/>
      <c r="P452" s="3"/>
    </row>
    <row r="453" spans="2:16" ht="12.5">
      <c r="B453" s="2"/>
      <c r="D453" s="2"/>
      <c r="E453" s="2"/>
      <c r="F453" s="2"/>
      <c r="G453" s="2"/>
      <c r="H453" s="2"/>
      <c r="O453" s="3"/>
      <c r="P453" s="3"/>
    </row>
    <row r="454" spans="2:16" ht="12.5">
      <c r="B454" s="2"/>
      <c r="D454" s="2"/>
      <c r="E454" s="2"/>
      <c r="F454" s="2"/>
      <c r="G454" s="2"/>
      <c r="H454" s="2"/>
      <c r="O454" s="3"/>
      <c r="P454" s="3"/>
    </row>
    <row r="455" spans="2:16" ht="12.5">
      <c r="B455" s="2"/>
      <c r="D455" s="2"/>
      <c r="E455" s="2"/>
      <c r="F455" s="2"/>
      <c r="G455" s="2"/>
      <c r="H455" s="2"/>
      <c r="O455" s="3"/>
      <c r="P455" s="3"/>
    </row>
    <row r="456" spans="2:16" ht="12.5">
      <c r="B456" s="2"/>
      <c r="D456" s="2"/>
      <c r="E456" s="2"/>
      <c r="F456" s="2"/>
      <c r="G456" s="2"/>
      <c r="H456" s="2"/>
      <c r="O456" s="3"/>
      <c r="P456" s="3"/>
    </row>
    <row r="457" spans="2:16" ht="12.5">
      <c r="B457" s="2"/>
      <c r="D457" s="2"/>
      <c r="E457" s="2"/>
      <c r="F457" s="2"/>
      <c r="G457" s="2"/>
      <c r="H457" s="2"/>
      <c r="O457" s="3"/>
      <c r="P457" s="3"/>
    </row>
    <row r="458" spans="2:16" ht="12.5">
      <c r="B458" s="2"/>
      <c r="D458" s="2"/>
      <c r="E458" s="2"/>
      <c r="F458" s="2"/>
      <c r="G458" s="2"/>
      <c r="H458" s="2"/>
      <c r="O458" s="3"/>
      <c r="P458" s="3"/>
    </row>
    <row r="459" spans="2:16" ht="12.5">
      <c r="B459" s="2"/>
      <c r="D459" s="2"/>
      <c r="E459" s="2"/>
      <c r="F459" s="2"/>
      <c r="G459" s="2"/>
      <c r="H459" s="2"/>
      <c r="O459" s="3"/>
      <c r="P459" s="3"/>
    </row>
    <row r="460" spans="2:16" ht="12.5">
      <c r="B460" s="2"/>
      <c r="D460" s="2"/>
      <c r="E460" s="2"/>
      <c r="F460" s="2"/>
      <c r="G460" s="2"/>
      <c r="H460" s="2"/>
      <c r="O460" s="3"/>
      <c r="P460" s="3"/>
    </row>
    <row r="461" spans="2:16" ht="12.5">
      <c r="B461" s="2"/>
      <c r="D461" s="2"/>
      <c r="E461" s="2"/>
      <c r="F461" s="2"/>
      <c r="G461" s="2"/>
      <c r="H461" s="2"/>
      <c r="O461" s="3"/>
      <c r="P461" s="3"/>
    </row>
    <row r="462" spans="2:16" ht="12.5">
      <c r="B462" s="2"/>
      <c r="D462" s="2"/>
      <c r="E462" s="2"/>
      <c r="F462" s="2"/>
      <c r="G462" s="2"/>
      <c r="H462" s="2"/>
      <c r="O462" s="3"/>
      <c r="P462" s="3"/>
    </row>
    <row r="463" spans="2:16" ht="12.5">
      <c r="B463" s="2"/>
      <c r="D463" s="2"/>
      <c r="E463" s="2"/>
      <c r="F463" s="2"/>
      <c r="G463" s="2"/>
      <c r="H463" s="2"/>
      <c r="O463" s="3"/>
      <c r="P463" s="3"/>
    </row>
    <row r="464" spans="2:16" ht="12.5">
      <c r="B464" s="2"/>
      <c r="D464" s="2"/>
      <c r="E464" s="2"/>
      <c r="F464" s="2"/>
      <c r="G464" s="2"/>
      <c r="H464" s="2"/>
      <c r="O464" s="3"/>
      <c r="P464" s="3"/>
    </row>
    <row r="465" spans="2:16" ht="12.5">
      <c r="B465" s="2"/>
      <c r="D465" s="2"/>
      <c r="E465" s="2"/>
      <c r="F465" s="2"/>
      <c r="G465" s="2"/>
      <c r="H465" s="2"/>
      <c r="O465" s="3"/>
      <c r="P465" s="3"/>
    </row>
    <row r="466" spans="2:16" ht="12.5">
      <c r="B466" s="2"/>
      <c r="D466" s="2"/>
      <c r="E466" s="2"/>
      <c r="F466" s="2"/>
      <c r="G466" s="2"/>
      <c r="H466" s="2"/>
      <c r="O466" s="3"/>
      <c r="P466" s="3"/>
    </row>
    <row r="467" spans="2:16" ht="12.5">
      <c r="B467" s="2"/>
      <c r="D467" s="2"/>
      <c r="E467" s="2"/>
      <c r="F467" s="2"/>
      <c r="G467" s="2"/>
      <c r="H467" s="2"/>
      <c r="O467" s="3"/>
      <c r="P467" s="3"/>
    </row>
    <row r="468" spans="2:16" ht="12.5">
      <c r="B468" s="2"/>
      <c r="D468" s="2"/>
      <c r="E468" s="2"/>
      <c r="F468" s="2"/>
      <c r="G468" s="2"/>
      <c r="H468" s="2"/>
      <c r="O468" s="3"/>
      <c r="P468" s="3"/>
    </row>
    <row r="469" spans="2:16" ht="12.5">
      <c r="B469" s="2"/>
      <c r="D469" s="2"/>
      <c r="E469" s="2"/>
      <c r="F469" s="2"/>
      <c r="G469" s="2"/>
      <c r="H469" s="2"/>
      <c r="O469" s="3"/>
      <c r="P469" s="3"/>
    </row>
    <row r="470" spans="2:16" ht="12.5">
      <c r="B470" s="2"/>
      <c r="D470" s="2"/>
      <c r="E470" s="2"/>
      <c r="F470" s="2"/>
      <c r="G470" s="2"/>
      <c r="H470" s="2"/>
      <c r="O470" s="3"/>
      <c r="P470" s="3"/>
    </row>
    <row r="471" spans="2:16" ht="12.5">
      <c r="B471" s="2"/>
      <c r="D471" s="2"/>
      <c r="E471" s="2"/>
      <c r="F471" s="2"/>
      <c r="G471" s="2"/>
      <c r="H471" s="2"/>
      <c r="O471" s="3"/>
      <c r="P471" s="3"/>
    </row>
    <row r="472" spans="2:16" ht="12.5">
      <c r="B472" s="2"/>
      <c r="D472" s="2"/>
      <c r="E472" s="2"/>
      <c r="F472" s="2"/>
      <c r="G472" s="2"/>
      <c r="H472" s="2"/>
      <c r="O472" s="3"/>
      <c r="P472" s="3"/>
    </row>
    <row r="473" spans="2:16" ht="12.5">
      <c r="B473" s="2"/>
      <c r="D473" s="2"/>
      <c r="E473" s="2"/>
      <c r="F473" s="2"/>
      <c r="G473" s="2"/>
      <c r="H473" s="2"/>
      <c r="O473" s="3"/>
      <c r="P473" s="3"/>
    </row>
    <row r="474" spans="2:16" ht="12.5">
      <c r="B474" s="2"/>
      <c r="D474" s="2"/>
      <c r="E474" s="2"/>
      <c r="F474" s="2"/>
      <c r="G474" s="2"/>
      <c r="H474" s="2"/>
      <c r="O474" s="3"/>
      <c r="P474" s="3"/>
    </row>
    <row r="475" spans="2:16" ht="12.5">
      <c r="B475" s="2"/>
      <c r="D475" s="2"/>
      <c r="E475" s="2"/>
      <c r="F475" s="2"/>
      <c r="G475" s="2"/>
      <c r="H475" s="2"/>
      <c r="O475" s="3"/>
      <c r="P475" s="3"/>
    </row>
    <row r="476" spans="2:16" ht="12.5">
      <c r="B476" s="2"/>
      <c r="D476" s="2"/>
      <c r="E476" s="2"/>
      <c r="F476" s="2"/>
      <c r="G476" s="2"/>
      <c r="H476" s="2"/>
      <c r="O476" s="3"/>
      <c r="P476" s="3"/>
    </row>
    <row r="477" spans="2:16" ht="12.5">
      <c r="B477" s="2"/>
      <c r="D477" s="2"/>
      <c r="E477" s="2"/>
      <c r="F477" s="2"/>
      <c r="G477" s="2"/>
      <c r="H477" s="2"/>
      <c r="O477" s="3"/>
      <c r="P477" s="3"/>
    </row>
    <row r="478" spans="2:16" ht="12.5">
      <c r="B478" s="2"/>
      <c r="D478" s="2"/>
      <c r="E478" s="2"/>
      <c r="F478" s="2"/>
      <c r="G478" s="2"/>
      <c r="H478" s="2"/>
      <c r="O478" s="3"/>
      <c r="P478" s="3"/>
    </row>
    <row r="479" spans="2:16" ht="12.5">
      <c r="B479" s="2"/>
      <c r="D479" s="2"/>
      <c r="E479" s="2"/>
      <c r="F479" s="2"/>
      <c r="G479" s="2"/>
      <c r="H479" s="2"/>
      <c r="O479" s="3"/>
      <c r="P479" s="3"/>
    </row>
    <row r="480" spans="2:16" ht="12.5">
      <c r="B480" s="2"/>
      <c r="D480" s="2"/>
      <c r="E480" s="2"/>
      <c r="F480" s="2"/>
      <c r="G480" s="2"/>
      <c r="H480" s="2"/>
      <c r="O480" s="3"/>
      <c r="P480" s="3"/>
    </row>
    <row r="481" spans="2:16" ht="12.5">
      <c r="B481" s="2"/>
      <c r="D481" s="2"/>
      <c r="E481" s="2"/>
      <c r="F481" s="2"/>
      <c r="G481" s="2"/>
      <c r="H481" s="2"/>
      <c r="O481" s="3"/>
      <c r="P481" s="3"/>
    </row>
    <row r="482" spans="2:16" ht="12.5">
      <c r="B482" s="2"/>
      <c r="D482" s="2"/>
      <c r="E482" s="2"/>
      <c r="F482" s="2"/>
      <c r="G482" s="2"/>
      <c r="H482" s="2"/>
      <c r="O482" s="3"/>
      <c r="P482" s="3"/>
    </row>
    <row r="483" spans="2:16" ht="12.5">
      <c r="B483" s="2"/>
      <c r="D483" s="2"/>
      <c r="E483" s="2"/>
      <c r="F483" s="2"/>
      <c r="G483" s="2"/>
      <c r="H483" s="2"/>
      <c r="O483" s="3"/>
      <c r="P483" s="3"/>
    </row>
    <row r="484" spans="2:16" ht="12.5">
      <c r="B484" s="2"/>
      <c r="D484" s="2"/>
      <c r="E484" s="2"/>
      <c r="F484" s="2"/>
      <c r="G484" s="2"/>
      <c r="H484" s="2"/>
      <c r="O484" s="3"/>
      <c r="P484" s="3"/>
    </row>
    <row r="485" spans="2:16" ht="12.5">
      <c r="B485" s="2"/>
      <c r="D485" s="2"/>
      <c r="E485" s="2"/>
      <c r="F485" s="2"/>
      <c r="G485" s="2"/>
      <c r="H485" s="2"/>
      <c r="O485" s="3"/>
      <c r="P485" s="3"/>
    </row>
    <row r="486" spans="2:16" ht="12.5">
      <c r="B486" s="2"/>
      <c r="D486" s="2"/>
      <c r="E486" s="2"/>
      <c r="F486" s="2"/>
      <c r="G486" s="2"/>
      <c r="H486" s="2"/>
      <c r="O486" s="3"/>
      <c r="P486" s="3"/>
    </row>
    <row r="487" spans="2:16" ht="12.5">
      <c r="B487" s="2"/>
      <c r="D487" s="2"/>
      <c r="E487" s="2"/>
      <c r="F487" s="2"/>
      <c r="G487" s="2"/>
      <c r="H487" s="2"/>
      <c r="O487" s="3"/>
      <c r="P487" s="3"/>
    </row>
    <row r="488" spans="2:16" ht="12.5">
      <c r="B488" s="2"/>
      <c r="D488" s="2"/>
      <c r="E488" s="2"/>
      <c r="F488" s="2"/>
      <c r="G488" s="2"/>
      <c r="H488" s="2"/>
      <c r="O488" s="3"/>
      <c r="P488" s="3"/>
    </row>
    <row r="489" spans="2:16" ht="12.5">
      <c r="B489" s="2"/>
      <c r="D489" s="2"/>
      <c r="E489" s="2"/>
      <c r="F489" s="2"/>
      <c r="G489" s="2"/>
      <c r="H489" s="2"/>
      <c r="O489" s="3"/>
      <c r="P489" s="3"/>
    </row>
    <row r="490" spans="2:16" ht="12.5">
      <c r="B490" s="2"/>
      <c r="D490" s="2"/>
      <c r="E490" s="2"/>
      <c r="F490" s="2"/>
      <c r="G490" s="2"/>
      <c r="H490" s="2"/>
      <c r="O490" s="3"/>
      <c r="P490" s="3"/>
    </row>
    <row r="491" spans="2:16" ht="12.5">
      <c r="B491" s="2"/>
      <c r="D491" s="2"/>
      <c r="E491" s="2"/>
      <c r="F491" s="2"/>
      <c r="G491" s="2"/>
      <c r="H491" s="2"/>
      <c r="O491" s="3"/>
      <c r="P491" s="3"/>
    </row>
    <row r="492" spans="2:16" ht="12.5">
      <c r="B492" s="2"/>
      <c r="D492" s="2"/>
      <c r="E492" s="2"/>
      <c r="F492" s="2"/>
      <c r="G492" s="2"/>
      <c r="H492" s="2"/>
      <c r="O492" s="3"/>
      <c r="P492" s="3"/>
    </row>
    <row r="493" spans="2:16" ht="12.5">
      <c r="B493" s="2"/>
      <c r="D493" s="2"/>
      <c r="E493" s="2"/>
      <c r="F493" s="2"/>
      <c r="G493" s="2"/>
      <c r="H493" s="2"/>
      <c r="O493" s="3"/>
      <c r="P493" s="3"/>
    </row>
    <row r="494" spans="2:16" ht="12.5">
      <c r="B494" s="2"/>
      <c r="D494" s="2"/>
      <c r="E494" s="2"/>
      <c r="F494" s="2"/>
      <c r="G494" s="2"/>
      <c r="H494" s="2"/>
      <c r="O494" s="3"/>
      <c r="P494" s="3"/>
    </row>
    <row r="495" spans="2:16" ht="12.5">
      <c r="B495" s="2"/>
      <c r="D495" s="2"/>
      <c r="E495" s="2"/>
      <c r="F495" s="2"/>
      <c r="G495" s="2"/>
      <c r="H495" s="2"/>
      <c r="O495" s="3"/>
      <c r="P495" s="3"/>
    </row>
    <row r="496" spans="2:16" ht="12.5">
      <c r="B496" s="2"/>
      <c r="D496" s="2"/>
      <c r="E496" s="2"/>
      <c r="F496" s="2"/>
      <c r="G496" s="2"/>
      <c r="H496" s="2"/>
      <c r="O496" s="3"/>
      <c r="P496" s="3"/>
    </row>
    <row r="497" spans="2:16" ht="12.5">
      <c r="B497" s="2"/>
      <c r="D497" s="2"/>
      <c r="E497" s="2"/>
      <c r="F497" s="2"/>
      <c r="G497" s="2"/>
      <c r="H497" s="2"/>
      <c r="O497" s="3"/>
      <c r="P497" s="3"/>
    </row>
    <row r="498" spans="2:16" ht="12.5">
      <c r="B498" s="2"/>
      <c r="D498" s="2"/>
      <c r="E498" s="2"/>
      <c r="F498" s="2"/>
      <c r="G498" s="2"/>
      <c r="H498" s="2"/>
      <c r="O498" s="3"/>
      <c r="P498" s="3"/>
    </row>
    <row r="499" spans="2:16" ht="12.5">
      <c r="B499" s="2"/>
      <c r="D499" s="2"/>
      <c r="E499" s="2"/>
      <c r="F499" s="2"/>
      <c r="G499" s="2"/>
      <c r="H499" s="2"/>
      <c r="O499" s="3"/>
      <c r="P499" s="3"/>
    </row>
    <row r="500" spans="2:16" ht="12.5">
      <c r="B500" s="2"/>
      <c r="D500" s="2"/>
      <c r="E500" s="2"/>
      <c r="F500" s="2"/>
      <c r="G500" s="2"/>
      <c r="H500" s="2"/>
      <c r="O500" s="3"/>
      <c r="P500" s="3"/>
    </row>
    <row r="501" spans="2:16" ht="12.5">
      <c r="B501" s="2"/>
      <c r="D501" s="2"/>
      <c r="E501" s="2"/>
      <c r="F501" s="2"/>
      <c r="G501" s="2"/>
      <c r="H501" s="2"/>
      <c r="O501" s="3"/>
      <c r="P501" s="3"/>
    </row>
    <row r="502" spans="2:16" ht="12.5">
      <c r="B502" s="2"/>
      <c r="D502" s="2"/>
      <c r="E502" s="2"/>
      <c r="F502" s="2"/>
      <c r="G502" s="2"/>
      <c r="H502" s="2"/>
      <c r="O502" s="3"/>
      <c r="P502" s="3"/>
    </row>
    <row r="503" spans="2:16" ht="12.5">
      <c r="B503" s="2"/>
      <c r="D503" s="2"/>
      <c r="E503" s="2"/>
      <c r="F503" s="2"/>
      <c r="G503" s="2"/>
      <c r="H503" s="2"/>
      <c r="O503" s="3"/>
      <c r="P503" s="3"/>
    </row>
    <row r="504" spans="2:16" ht="12.5">
      <c r="B504" s="2"/>
      <c r="D504" s="2"/>
      <c r="E504" s="2"/>
      <c r="F504" s="2"/>
      <c r="G504" s="2"/>
      <c r="H504" s="2"/>
      <c r="O504" s="3"/>
      <c r="P504" s="3"/>
    </row>
    <row r="505" spans="2:16" ht="12.5">
      <c r="B505" s="2"/>
      <c r="D505" s="2"/>
      <c r="E505" s="2"/>
      <c r="F505" s="2"/>
      <c r="G505" s="2"/>
      <c r="H505" s="2"/>
      <c r="O505" s="3"/>
      <c r="P505" s="3"/>
    </row>
    <row r="506" spans="2:16" ht="12.5">
      <c r="B506" s="2"/>
      <c r="D506" s="2"/>
      <c r="E506" s="2"/>
      <c r="F506" s="2"/>
      <c r="G506" s="2"/>
      <c r="H506" s="2"/>
      <c r="O506" s="3"/>
      <c r="P506" s="3"/>
    </row>
    <row r="507" spans="2:16" ht="12.5">
      <c r="B507" s="2"/>
      <c r="D507" s="2"/>
      <c r="E507" s="2"/>
      <c r="F507" s="2"/>
      <c r="G507" s="2"/>
      <c r="H507" s="2"/>
      <c r="O507" s="3"/>
      <c r="P507" s="3"/>
    </row>
    <row r="508" spans="2:16" ht="12.5">
      <c r="B508" s="2"/>
      <c r="D508" s="2"/>
      <c r="E508" s="2"/>
      <c r="F508" s="2"/>
      <c r="G508" s="2"/>
      <c r="H508" s="2"/>
      <c r="O508" s="3"/>
      <c r="P508" s="3"/>
    </row>
    <row r="509" spans="2:16" ht="12.5">
      <c r="B509" s="2"/>
      <c r="D509" s="2"/>
      <c r="E509" s="2"/>
      <c r="F509" s="2"/>
      <c r="G509" s="2"/>
      <c r="H509" s="2"/>
      <c r="O509" s="3"/>
      <c r="P509" s="3"/>
    </row>
    <row r="510" spans="2:16" ht="12.5">
      <c r="B510" s="2"/>
      <c r="D510" s="2"/>
      <c r="E510" s="2"/>
      <c r="F510" s="2"/>
      <c r="G510" s="2"/>
      <c r="H510" s="2"/>
      <c r="O510" s="3"/>
      <c r="P510" s="3"/>
    </row>
    <row r="511" spans="2:16" ht="12.5">
      <c r="B511" s="2"/>
      <c r="D511" s="2"/>
      <c r="E511" s="2"/>
      <c r="F511" s="2"/>
      <c r="G511" s="2"/>
      <c r="H511" s="2"/>
      <c r="O511" s="3"/>
      <c r="P511" s="3"/>
    </row>
    <row r="512" spans="2:16" ht="12.5">
      <c r="B512" s="2"/>
      <c r="D512" s="2"/>
      <c r="E512" s="2"/>
      <c r="F512" s="2"/>
      <c r="G512" s="2"/>
      <c r="H512" s="2"/>
      <c r="O512" s="3"/>
      <c r="P512" s="3"/>
    </row>
    <row r="513" spans="2:16" ht="12.5">
      <c r="B513" s="2"/>
      <c r="D513" s="2"/>
      <c r="E513" s="2"/>
      <c r="F513" s="2"/>
      <c r="G513" s="2"/>
      <c r="H513" s="2"/>
      <c r="O513" s="3"/>
      <c r="P513" s="3"/>
    </row>
    <row r="514" spans="2:16" ht="12.5">
      <c r="B514" s="2"/>
      <c r="D514" s="2"/>
      <c r="E514" s="2"/>
      <c r="F514" s="2"/>
      <c r="G514" s="2"/>
      <c r="H514" s="2"/>
      <c r="O514" s="3"/>
      <c r="P514" s="3"/>
    </row>
    <row r="515" spans="2:16" ht="12.5">
      <c r="B515" s="2"/>
      <c r="D515" s="2"/>
      <c r="E515" s="2"/>
      <c r="F515" s="2"/>
      <c r="G515" s="2"/>
      <c r="H515" s="2"/>
      <c r="O515" s="3"/>
      <c r="P515" s="3"/>
    </row>
    <row r="516" spans="2:16" ht="12.5">
      <c r="B516" s="2"/>
      <c r="D516" s="2"/>
      <c r="E516" s="2"/>
      <c r="F516" s="2"/>
      <c r="G516" s="2"/>
      <c r="H516" s="2"/>
      <c r="O516" s="3"/>
      <c r="P516" s="3"/>
    </row>
    <row r="517" spans="2:16" ht="12.5">
      <c r="B517" s="2"/>
      <c r="D517" s="2"/>
      <c r="E517" s="2"/>
      <c r="F517" s="2"/>
      <c r="G517" s="2"/>
      <c r="H517" s="2"/>
      <c r="O517" s="3"/>
      <c r="P517" s="3"/>
    </row>
    <row r="518" spans="2:16" ht="12.5">
      <c r="B518" s="2"/>
      <c r="D518" s="2"/>
      <c r="E518" s="2"/>
      <c r="F518" s="2"/>
      <c r="G518" s="2"/>
      <c r="H518" s="2"/>
      <c r="O518" s="3"/>
      <c r="P518" s="3"/>
    </row>
    <row r="519" spans="2:16" ht="12.5">
      <c r="B519" s="2"/>
      <c r="D519" s="2"/>
      <c r="E519" s="2"/>
      <c r="F519" s="2"/>
      <c r="G519" s="2"/>
      <c r="H519" s="2"/>
      <c r="O519" s="3"/>
      <c r="P519" s="3"/>
    </row>
    <row r="520" spans="2:16" ht="12.5">
      <c r="B520" s="2"/>
      <c r="D520" s="2"/>
      <c r="E520" s="2"/>
      <c r="F520" s="2"/>
      <c r="G520" s="2"/>
      <c r="H520" s="2"/>
      <c r="O520" s="3"/>
      <c r="P520" s="3"/>
    </row>
    <row r="521" spans="2:16" ht="12.5">
      <c r="B521" s="2"/>
      <c r="D521" s="2"/>
      <c r="E521" s="2"/>
      <c r="F521" s="2"/>
      <c r="G521" s="2"/>
      <c r="H521" s="2"/>
      <c r="O521" s="3"/>
      <c r="P521" s="3"/>
    </row>
    <row r="522" spans="2:16" ht="12.5">
      <c r="B522" s="2"/>
      <c r="D522" s="2"/>
      <c r="E522" s="2"/>
      <c r="F522" s="2"/>
      <c r="G522" s="2"/>
      <c r="H522" s="2"/>
      <c r="O522" s="3"/>
      <c r="P522" s="3"/>
    </row>
    <row r="523" spans="2:16" ht="12.5">
      <c r="B523" s="2"/>
      <c r="D523" s="2"/>
      <c r="E523" s="2"/>
      <c r="F523" s="2"/>
      <c r="G523" s="2"/>
      <c r="H523" s="2"/>
      <c r="O523" s="3"/>
      <c r="P523" s="3"/>
    </row>
    <row r="524" spans="2:16" ht="12.5">
      <c r="B524" s="2"/>
      <c r="D524" s="2"/>
      <c r="E524" s="2"/>
      <c r="F524" s="2"/>
      <c r="G524" s="2"/>
      <c r="H524" s="2"/>
      <c r="O524" s="3"/>
      <c r="P524" s="3"/>
    </row>
    <row r="525" spans="2:16" ht="12.5">
      <c r="B525" s="2"/>
      <c r="D525" s="2"/>
      <c r="E525" s="2"/>
      <c r="F525" s="2"/>
      <c r="G525" s="2"/>
      <c r="H525" s="2"/>
      <c r="O525" s="3"/>
      <c r="P525" s="3"/>
    </row>
    <row r="526" spans="2:16" ht="12.5">
      <c r="B526" s="2"/>
      <c r="D526" s="2"/>
      <c r="E526" s="2"/>
      <c r="F526" s="2"/>
      <c r="G526" s="2"/>
      <c r="H526" s="2"/>
      <c r="O526" s="3"/>
      <c r="P526" s="3"/>
    </row>
    <row r="527" spans="2:16" ht="12.5">
      <c r="B527" s="2"/>
      <c r="D527" s="2"/>
      <c r="E527" s="2"/>
      <c r="F527" s="2"/>
      <c r="G527" s="2"/>
      <c r="H527" s="2"/>
      <c r="O527" s="3"/>
      <c r="P527" s="3"/>
    </row>
    <row r="528" spans="2:16" ht="12.5">
      <c r="B528" s="2"/>
      <c r="D528" s="2"/>
      <c r="E528" s="2"/>
      <c r="F528" s="2"/>
      <c r="G528" s="2"/>
      <c r="H528" s="2"/>
      <c r="O528" s="3"/>
      <c r="P528" s="3"/>
    </row>
    <row r="529" spans="2:16" ht="12.5">
      <c r="B529" s="2"/>
      <c r="D529" s="2"/>
      <c r="E529" s="2"/>
      <c r="F529" s="2"/>
      <c r="G529" s="2"/>
      <c r="H529" s="2"/>
      <c r="O529" s="3"/>
      <c r="P529" s="3"/>
    </row>
    <row r="530" spans="2:16" ht="12.5">
      <c r="B530" s="2"/>
      <c r="D530" s="2"/>
      <c r="E530" s="2"/>
      <c r="F530" s="2"/>
      <c r="G530" s="2"/>
      <c r="H530" s="2"/>
      <c r="O530" s="3"/>
      <c r="P530" s="3"/>
    </row>
    <row r="531" spans="2:16" ht="12.5">
      <c r="B531" s="2"/>
      <c r="D531" s="2"/>
      <c r="E531" s="2"/>
      <c r="F531" s="2"/>
      <c r="G531" s="2"/>
      <c r="H531" s="2"/>
      <c r="O531" s="3"/>
      <c r="P531" s="3"/>
    </row>
    <row r="532" spans="2:16" ht="12.5">
      <c r="B532" s="2"/>
      <c r="D532" s="2"/>
      <c r="E532" s="2"/>
      <c r="F532" s="2"/>
      <c r="G532" s="2"/>
      <c r="H532" s="2"/>
      <c r="O532" s="3"/>
      <c r="P532" s="3"/>
    </row>
    <row r="533" spans="2:16" ht="12.5">
      <c r="B533" s="2"/>
      <c r="D533" s="2"/>
      <c r="E533" s="2"/>
      <c r="F533" s="2"/>
      <c r="G533" s="2"/>
      <c r="H533" s="2"/>
      <c r="O533" s="3"/>
      <c r="P533" s="3"/>
    </row>
    <row r="534" spans="2:16" ht="12.5">
      <c r="B534" s="2"/>
      <c r="D534" s="2"/>
      <c r="E534" s="2"/>
      <c r="F534" s="2"/>
      <c r="G534" s="2"/>
      <c r="H534" s="2"/>
      <c r="O534" s="3"/>
      <c r="P534" s="3"/>
    </row>
    <row r="535" spans="2:16" ht="12.5">
      <c r="B535" s="2"/>
      <c r="D535" s="2"/>
      <c r="E535" s="2"/>
      <c r="F535" s="2"/>
      <c r="G535" s="2"/>
      <c r="H535" s="2"/>
      <c r="O535" s="3"/>
      <c r="P535" s="3"/>
    </row>
    <row r="536" spans="2:16" ht="12.5">
      <c r="B536" s="2"/>
      <c r="D536" s="2"/>
      <c r="E536" s="2"/>
      <c r="F536" s="2"/>
      <c r="G536" s="2"/>
      <c r="H536" s="2"/>
      <c r="O536" s="3"/>
      <c r="P536" s="3"/>
    </row>
    <row r="537" spans="2:16" ht="12.5">
      <c r="B537" s="2"/>
      <c r="D537" s="2"/>
      <c r="E537" s="2"/>
      <c r="F537" s="2"/>
      <c r="G537" s="2"/>
      <c r="H537" s="2"/>
      <c r="O537" s="3"/>
      <c r="P537" s="3"/>
    </row>
    <row r="538" spans="2:16" ht="12.5">
      <c r="B538" s="2"/>
      <c r="D538" s="2"/>
      <c r="E538" s="2"/>
      <c r="F538" s="2"/>
      <c r="G538" s="2"/>
      <c r="H538" s="2"/>
      <c r="O538" s="3"/>
      <c r="P538" s="3"/>
    </row>
    <row r="539" spans="2:16" ht="12.5">
      <c r="B539" s="2"/>
      <c r="D539" s="2"/>
      <c r="E539" s="2"/>
      <c r="F539" s="2"/>
      <c r="G539" s="2"/>
      <c r="H539" s="2"/>
      <c r="O539" s="3"/>
      <c r="P539" s="3"/>
    </row>
    <row r="540" spans="2:16" ht="12.5">
      <c r="B540" s="2"/>
      <c r="D540" s="2"/>
      <c r="E540" s="2"/>
      <c r="F540" s="2"/>
      <c r="G540" s="2"/>
      <c r="H540" s="2"/>
      <c r="O540" s="3"/>
      <c r="P540" s="3"/>
    </row>
    <row r="541" spans="2:16" ht="12.5">
      <c r="B541" s="2"/>
      <c r="D541" s="2"/>
      <c r="E541" s="2"/>
      <c r="F541" s="2"/>
      <c r="G541" s="2"/>
      <c r="H541" s="2"/>
      <c r="O541" s="3"/>
      <c r="P541" s="3"/>
    </row>
    <row r="542" spans="2:16" ht="12.5">
      <c r="B542" s="2"/>
      <c r="D542" s="2"/>
      <c r="E542" s="2"/>
      <c r="F542" s="2"/>
      <c r="G542" s="2"/>
      <c r="H542" s="2"/>
      <c r="O542" s="3"/>
      <c r="P542" s="3"/>
    </row>
    <row r="543" spans="2:16" ht="12.5">
      <c r="B543" s="2"/>
      <c r="D543" s="2"/>
      <c r="E543" s="2"/>
      <c r="F543" s="2"/>
      <c r="G543" s="2"/>
      <c r="H543" s="2"/>
      <c r="O543" s="3"/>
      <c r="P543" s="3"/>
    </row>
    <row r="544" spans="2:16" ht="12.5">
      <c r="B544" s="2"/>
      <c r="D544" s="2"/>
      <c r="E544" s="2"/>
      <c r="F544" s="2"/>
      <c r="G544" s="2"/>
      <c r="H544" s="2"/>
      <c r="O544" s="3"/>
      <c r="P544" s="3"/>
    </row>
    <row r="545" spans="2:16" ht="12.5">
      <c r="B545" s="2"/>
      <c r="D545" s="2"/>
      <c r="E545" s="2"/>
      <c r="F545" s="2"/>
      <c r="G545" s="2"/>
      <c r="H545" s="2"/>
      <c r="O545" s="3"/>
      <c r="P545" s="3"/>
    </row>
    <row r="546" spans="2:16" ht="12.5">
      <c r="B546" s="2"/>
      <c r="D546" s="2"/>
      <c r="E546" s="2"/>
      <c r="F546" s="2"/>
      <c r="G546" s="2"/>
      <c r="H546" s="2"/>
      <c r="O546" s="3"/>
      <c r="P546" s="3"/>
    </row>
    <row r="547" spans="2:16" ht="12.5">
      <c r="B547" s="2"/>
      <c r="D547" s="2"/>
      <c r="E547" s="2"/>
      <c r="F547" s="2"/>
      <c r="G547" s="2"/>
      <c r="H547" s="2"/>
      <c r="O547" s="3"/>
      <c r="P547" s="3"/>
    </row>
    <row r="548" spans="2:16" ht="12.5">
      <c r="B548" s="2"/>
      <c r="D548" s="2"/>
      <c r="E548" s="2"/>
      <c r="F548" s="2"/>
      <c r="G548" s="2"/>
      <c r="H548" s="2"/>
      <c r="O548" s="3"/>
      <c r="P548" s="3"/>
    </row>
    <row r="549" spans="2:16" ht="12.5">
      <c r="B549" s="2"/>
      <c r="D549" s="2"/>
      <c r="E549" s="2"/>
      <c r="F549" s="2"/>
      <c r="G549" s="2"/>
      <c r="H549" s="2"/>
      <c r="O549" s="3"/>
      <c r="P549" s="3"/>
    </row>
    <row r="550" spans="2:16" ht="12.5">
      <c r="B550" s="2"/>
      <c r="D550" s="2"/>
      <c r="E550" s="2"/>
      <c r="F550" s="2"/>
      <c r="G550" s="2"/>
      <c r="H550" s="2"/>
      <c r="O550" s="3"/>
      <c r="P550" s="3"/>
    </row>
    <row r="551" spans="2:16" ht="12.5">
      <c r="B551" s="2"/>
      <c r="D551" s="2"/>
      <c r="E551" s="2"/>
      <c r="F551" s="2"/>
      <c r="G551" s="2"/>
      <c r="H551" s="2"/>
      <c r="O551" s="3"/>
      <c r="P551" s="3"/>
    </row>
    <row r="552" spans="2:16" ht="12.5">
      <c r="B552" s="2"/>
      <c r="D552" s="2"/>
      <c r="E552" s="2"/>
      <c r="F552" s="2"/>
      <c r="G552" s="2"/>
      <c r="H552" s="2"/>
      <c r="O552" s="3"/>
      <c r="P552" s="3"/>
    </row>
    <row r="553" spans="2:16" ht="12.5">
      <c r="B553" s="2"/>
      <c r="D553" s="2"/>
      <c r="E553" s="2"/>
      <c r="F553" s="2"/>
      <c r="G553" s="2"/>
      <c r="H553" s="2"/>
      <c r="O553" s="3"/>
      <c r="P553" s="3"/>
    </row>
    <row r="554" spans="2:16" ht="12.5">
      <c r="B554" s="2"/>
      <c r="D554" s="2"/>
      <c r="E554" s="2"/>
      <c r="F554" s="2"/>
      <c r="G554" s="2"/>
      <c r="H554" s="2"/>
      <c r="O554" s="3"/>
      <c r="P554" s="3"/>
    </row>
    <row r="555" spans="2:16" ht="12.5">
      <c r="B555" s="2"/>
      <c r="D555" s="2"/>
      <c r="E555" s="2"/>
      <c r="F555" s="2"/>
      <c r="G555" s="2"/>
      <c r="H555" s="2"/>
      <c r="O555" s="3"/>
      <c r="P555" s="3"/>
    </row>
    <row r="556" spans="2:16" ht="12.5">
      <c r="B556" s="2"/>
      <c r="D556" s="2"/>
      <c r="E556" s="2"/>
      <c r="F556" s="2"/>
      <c r="G556" s="2"/>
      <c r="H556" s="2"/>
      <c r="O556" s="3"/>
      <c r="P556" s="3"/>
    </row>
    <row r="557" spans="2:16" ht="12.5">
      <c r="B557" s="2"/>
      <c r="D557" s="2"/>
      <c r="E557" s="2"/>
      <c r="F557" s="2"/>
      <c r="G557" s="2"/>
      <c r="H557" s="2"/>
      <c r="O557" s="3"/>
      <c r="P557" s="3"/>
    </row>
    <row r="558" spans="2:16" ht="12.5">
      <c r="B558" s="2"/>
      <c r="D558" s="2"/>
      <c r="E558" s="2"/>
      <c r="F558" s="2"/>
      <c r="G558" s="2"/>
      <c r="H558" s="2"/>
      <c r="O558" s="3"/>
      <c r="P558" s="3"/>
    </row>
    <row r="559" spans="2:16" ht="12.5">
      <c r="B559" s="2"/>
      <c r="D559" s="2"/>
      <c r="E559" s="2"/>
      <c r="F559" s="2"/>
      <c r="G559" s="2"/>
      <c r="H559" s="2"/>
      <c r="O559" s="3"/>
      <c r="P559" s="3"/>
    </row>
    <row r="560" spans="2:16" ht="12.5">
      <c r="B560" s="2"/>
      <c r="D560" s="2"/>
      <c r="E560" s="2"/>
      <c r="F560" s="2"/>
      <c r="G560" s="2"/>
      <c r="H560" s="2"/>
      <c r="O560" s="3"/>
      <c r="P560" s="3"/>
    </row>
    <row r="561" spans="2:16" ht="12.5">
      <c r="B561" s="2"/>
      <c r="D561" s="2"/>
      <c r="E561" s="2"/>
      <c r="F561" s="2"/>
      <c r="G561" s="2"/>
      <c r="H561" s="2"/>
      <c r="O561" s="3"/>
      <c r="P561" s="3"/>
    </row>
    <row r="562" spans="2:16" ht="12.5">
      <c r="B562" s="2"/>
      <c r="D562" s="2"/>
      <c r="E562" s="2"/>
      <c r="F562" s="2"/>
      <c r="G562" s="2"/>
      <c r="H562" s="2"/>
      <c r="O562" s="3"/>
      <c r="P562" s="3"/>
    </row>
    <row r="563" spans="2:16" ht="12.5">
      <c r="B563" s="2"/>
      <c r="D563" s="2"/>
      <c r="E563" s="2"/>
      <c r="F563" s="2"/>
      <c r="G563" s="2"/>
      <c r="H563" s="2"/>
      <c r="O563" s="3"/>
      <c r="P563" s="3"/>
    </row>
    <row r="564" spans="2:16" ht="12.5">
      <c r="B564" s="2"/>
      <c r="D564" s="2"/>
      <c r="E564" s="2"/>
      <c r="F564" s="2"/>
      <c r="G564" s="2"/>
      <c r="H564" s="2"/>
      <c r="O564" s="3"/>
      <c r="P564" s="3"/>
    </row>
    <row r="565" spans="2:16" ht="12.5">
      <c r="B565" s="2"/>
      <c r="D565" s="2"/>
      <c r="E565" s="2"/>
      <c r="F565" s="2"/>
      <c r="G565" s="2"/>
      <c r="H565" s="2"/>
      <c r="O565" s="3"/>
      <c r="P565" s="3"/>
    </row>
    <row r="566" spans="2:16" ht="12.5">
      <c r="B566" s="2"/>
      <c r="D566" s="2"/>
      <c r="E566" s="2"/>
      <c r="F566" s="2"/>
      <c r="G566" s="2"/>
      <c r="H566" s="2"/>
      <c r="O566" s="3"/>
      <c r="P566" s="3"/>
    </row>
    <row r="567" spans="2:16" ht="12.5">
      <c r="B567" s="2"/>
      <c r="D567" s="2"/>
      <c r="E567" s="2"/>
      <c r="F567" s="2"/>
      <c r="G567" s="2"/>
      <c r="H567" s="2"/>
      <c r="O567" s="3"/>
      <c r="P567" s="3"/>
    </row>
    <row r="568" spans="2:16" ht="12.5">
      <c r="B568" s="2"/>
      <c r="D568" s="2"/>
      <c r="E568" s="2"/>
      <c r="F568" s="2"/>
      <c r="G568" s="2"/>
      <c r="H568" s="2"/>
      <c r="O568" s="3"/>
      <c r="P568" s="3"/>
    </row>
    <row r="569" spans="2:16" ht="12.5">
      <c r="B569" s="2"/>
      <c r="D569" s="2"/>
      <c r="E569" s="2"/>
      <c r="F569" s="2"/>
      <c r="G569" s="2"/>
      <c r="H569" s="2"/>
      <c r="O569" s="3"/>
      <c r="P569" s="3"/>
    </row>
    <row r="570" spans="2:16" ht="12.5">
      <c r="B570" s="2"/>
      <c r="D570" s="2"/>
      <c r="E570" s="2"/>
      <c r="F570" s="2"/>
      <c r="G570" s="2"/>
      <c r="H570" s="2"/>
      <c r="O570" s="3"/>
      <c r="P570" s="3"/>
    </row>
    <row r="571" spans="2:16" ht="12.5">
      <c r="B571" s="2"/>
      <c r="D571" s="2"/>
      <c r="E571" s="2"/>
      <c r="F571" s="2"/>
      <c r="G571" s="2"/>
      <c r="H571" s="2"/>
      <c r="O571" s="3"/>
      <c r="P571" s="3"/>
    </row>
    <row r="572" spans="2:16" ht="12.5">
      <c r="B572" s="2"/>
      <c r="D572" s="2"/>
      <c r="E572" s="2"/>
      <c r="F572" s="2"/>
      <c r="G572" s="2"/>
      <c r="H572" s="2"/>
      <c r="O572" s="3"/>
      <c r="P572" s="3"/>
    </row>
    <row r="573" spans="2:16" ht="12.5">
      <c r="B573" s="2"/>
      <c r="D573" s="2"/>
      <c r="E573" s="2"/>
      <c r="F573" s="2"/>
      <c r="G573" s="2"/>
      <c r="H573" s="2"/>
      <c r="O573" s="3"/>
      <c r="P573" s="3"/>
    </row>
    <row r="574" spans="2:16" ht="12.5">
      <c r="B574" s="2"/>
      <c r="D574" s="2"/>
      <c r="E574" s="2"/>
      <c r="F574" s="2"/>
      <c r="G574" s="2"/>
      <c r="H574" s="2"/>
      <c r="O574" s="3"/>
      <c r="P574" s="3"/>
    </row>
    <row r="575" spans="2:16" ht="12.5">
      <c r="B575" s="2"/>
      <c r="D575" s="2"/>
      <c r="E575" s="2"/>
      <c r="F575" s="2"/>
      <c r="G575" s="2"/>
      <c r="H575" s="2"/>
      <c r="O575" s="3"/>
      <c r="P575" s="3"/>
    </row>
    <row r="576" spans="2:16" ht="12.5">
      <c r="B576" s="2"/>
      <c r="D576" s="2"/>
      <c r="E576" s="2"/>
      <c r="F576" s="2"/>
      <c r="G576" s="2"/>
      <c r="H576" s="2"/>
      <c r="O576" s="3"/>
      <c r="P576" s="3"/>
    </row>
    <row r="577" spans="2:16" ht="12.5">
      <c r="B577" s="2"/>
      <c r="D577" s="2"/>
      <c r="E577" s="2"/>
      <c r="F577" s="2"/>
      <c r="G577" s="2"/>
      <c r="H577" s="2"/>
      <c r="O577" s="3"/>
      <c r="P577" s="3"/>
    </row>
    <row r="578" spans="2:16" ht="12.5">
      <c r="B578" s="2"/>
      <c r="D578" s="2"/>
      <c r="E578" s="2"/>
      <c r="F578" s="2"/>
      <c r="G578" s="2"/>
      <c r="H578" s="2"/>
      <c r="O578" s="3"/>
      <c r="P578" s="3"/>
    </row>
    <row r="579" spans="2:16" ht="12.5">
      <c r="B579" s="2"/>
      <c r="D579" s="2"/>
      <c r="E579" s="2"/>
      <c r="F579" s="2"/>
      <c r="G579" s="2"/>
      <c r="H579" s="2"/>
      <c r="O579" s="3"/>
      <c r="P579" s="3"/>
    </row>
    <row r="580" spans="2:16" ht="12.5">
      <c r="B580" s="2"/>
      <c r="D580" s="2"/>
      <c r="E580" s="2"/>
      <c r="F580" s="2"/>
      <c r="G580" s="2"/>
      <c r="H580" s="2"/>
      <c r="O580" s="3"/>
      <c r="P580" s="3"/>
    </row>
    <row r="581" spans="2:16" ht="12.5">
      <c r="B581" s="2"/>
      <c r="D581" s="2"/>
      <c r="E581" s="2"/>
      <c r="F581" s="2"/>
      <c r="G581" s="2"/>
      <c r="H581" s="2"/>
      <c r="O581" s="3"/>
      <c r="P581" s="3"/>
    </row>
    <row r="582" spans="2:16" ht="12.5">
      <c r="B582" s="2"/>
      <c r="D582" s="2"/>
      <c r="E582" s="2"/>
      <c r="F582" s="2"/>
      <c r="G582" s="2"/>
      <c r="H582" s="2"/>
      <c r="O582" s="3"/>
      <c r="P582" s="3"/>
    </row>
    <row r="583" spans="2:16" ht="12.5">
      <c r="B583" s="2"/>
      <c r="D583" s="2"/>
      <c r="E583" s="2"/>
      <c r="F583" s="2"/>
      <c r="G583" s="2"/>
      <c r="H583" s="2"/>
      <c r="O583" s="3"/>
      <c r="P583" s="3"/>
    </row>
    <row r="584" spans="2:16" ht="12.5">
      <c r="B584" s="2"/>
      <c r="D584" s="2"/>
      <c r="E584" s="2"/>
      <c r="F584" s="2"/>
      <c r="G584" s="2"/>
      <c r="H584" s="2"/>
      <c r="O584" s="3"/>
      <c r="P584" s="3"/>
    </row>
    <row r="585" spans="2:16" ht="12.5">
      <c r="B585" s="2"/>
      <c r="D585" s="2"/>
      <c r="E585" s="2"/>
      <c r="F585" s="2"/>
      <c r="G585" s="2"/>
      <c r="H585" s="2"/>
      <c r="O585" s="3"/>
      <c r="P585" s="3"/>
    </row>
    <row r="586" spans="2:16" ht="12.5">
      <c r="B586" s="2"/>
      <c r="D586" s="2"/>
      <c r="E586" s="2"/>
      <c r="F586" s="2"/>
      <c r="G586" s="2"/>
      <c r="H586" s="2"/>
      <c r="O586" s="3"/>
      <c r="P586" s="3"/>
    </row>
    <row r="587" spans="2:16" ht="12.5">
      <c r="B587" s="2"/>
      <c r="D587" s="2"/>
      <c r="E587" s="2"/>
      <c r="F587" s="2"/>
      <c r="G587" s="2"/>
      <c r="H587" s="2"/>
      <c r="O587" s="3"/>
      <c r="P587" s="3"/>
    </row>
    <row r="588" spans="2:16" ht="12.5">
      <c r="B588" s="2"/>
      <c r="D588" s="2"/>
      <c r="E588" s="2"/>
      <c r="F588" s="2"/>
      <c r="G588" s="2"/>
      <c r="H588" s="2"/>
      <c r="O588" s="3"/>
      <c r="P588" s="3"/>
    </row>
    <row r="589" spans="2:16" ht="12.5">
      <c r="B589" s="2"/>
      <c r="D589" s="2"/>
      <c r="E589" s="2"/>
      <c r="F589" s="2"/>
      <c r="G589" s="2"/>
      <c r="H589" s="2"/>
      <c r="O589" s="3"/>
      <c r="P589" s="3"/>
    </row>
    <row r="590" spans="2:16" ht="12.5">
      <c r="B590" s="2"/>
      <c r="D590" s="2"/>
      <c r="E590" s="2"/>
      <c r="F590" s="2"/>
      <c r="G590" s="2"/>
      <c r="H590" s="2"/>
      <c r="O590" s="3"/>
      <c r="P590" s="3"/>
    </row>
    <row r="591" spans="2:16" ht="12.5">
      <c r="B591" s="2"/>
      <c r="D591" s="2"/>
      <c r="E591" s="2"/>
      <c r="F591" s="2"/>
      <c r="G591" s="2"/>
      <c r="H591" s="2"/>
      <c r="O591" s="3"/>
      <c r="P591" s="3"/>
    </row>
    <row r="592" spans="2:16" ht="12.5">
      <c r="B592" s="2"/>
      <c r="D592" s="2"/>
      <c r="E592" s="2"/>
      <c r="F592" s="2"/>
      <c r="G592" s="2"/>
      <c r="H592" s="2"/>
      <c r="O592" s="3"/>
      <c r="P592" s="3"/>
    </row>
    <row r="593" spans="2:16" ht="12.5">
      <c r="B593" s="2"/>
      <c r="D593" s="2"/>
      <c r="E593" s="2"/>
      <c r="F593" s="2"/>
      <c r="G593" s="2"/>
      <c r="H593" s="2"/>
      <c r="O593" s="3"/>
      <c r="P593" s="3"/>
    </row>
    <row r="594" spans="2:16" ht="12.5">
      <c r="B594" s="2"/>
      <c r="D594" s="2"/>
      <c r="E594" s="2"/>
      <c r="F594" s="2"/>
      <c r="G594" s="2"/>
      <c r="H594" s="2"/>
      <c r="O594" s="3"/>
      <c r="P594" s="3"/>
    </row>
    <row r="595" spans="2:16" ht="12.5">
      <c r="B595" s="2"/>
      <c r="D595" s="2"/>
      <c r="E595" s="2"/>
      <c r="F595" s="2"/>
      <c r="G595" s="2"/>
      <c r="H595" s="2"/>
      <c r="O595" s="3"/>
      <c r="P595" s="3"/>
    </row>
    <row r="596" spans="2:16" ht="12.5">
      <c r="B596" s="2"/>
      <c r="D596" s="2"/>
      <c r="E596" s="2"/>
      <c r="F596" s="2"/>
      <c r="G596" s="2"/>
      <c r="H596" s="2"/>
      <c r="O596" s="3"/>
      <c r="P596" s="3"/>
    </row>
    <row r="597" spans="2:16" ht="12.5">
      <c r="B597" s="2"/>
      <c r="D597" s="2"/>
      <c r="E597" s="2"/>
      <c r="F597" s="2"/>
      <c r="G597" s="2"/>
      <c r="H597" s="2"/>
      <c r="O597" s="3"/>
      <c r="P597" s="3"/>
    </row>
    <row r="598" spans="2:16" ht="12.5">
      <c r="B598" s="2"/>
      <c r="D598" s="2"/>
      <c r="E598" s="2"/>
      <c r="F598" s="2"/>
      <c r="G598" s="2"/>
      <c r="H598" s="2"/>
      <c r="O598" s="3"/>
      <c r="P598" s="3"/>
    </row>
    <row r="599" spans="2:16" ht="12.5">
      <c r="B599" s="2"/>
      <c r="D599" s="2"/>
      <c r="E599" s="2"/>
      <c r="F599" s="2"/>
      <c r="G599" s="2"/>
      <c r="H599" s="2"/>
      <c r="O599" s="3"/>
      <c r="P599" s="3"/>
    </row>
    <row r="600" spans="2:16" ht="12.5">
      <c r="B600" s="2"/>
      <c r="D600" s="2"/>
      <c r="E600" s="2"/>
      <c r="F600" s="2"/>
      <c r="G600" s="2"/>
      <c r="H600" s="2"/>
      <c r="O600" s="3"/>
      <c r="P600" s="3"/>
    </row>
    <row r="601" spans="2:16" ht="12.5">
      <c r="B601" s="2"/>
      <c r="D601" s="2"/>
      <c r="E601" s="2"/>
      <c r="F601" s="2"/>
      <c r="G601" s="2"/>
      <c r="H601" s="2"/>
      <c r="O601" s="3"/>
      <c r="P601" s="3"/>
    </row>
    <row r="602" spans="2:16" ht="12.5">
      <c r="B602" s="2"/>
      <c r="D602" s="2"/>
      <c r="E602" s="2"/>
      <c r="F602" s="2"/>
      <c r="G602" s="2"/>
      <c r="H602" s="2"/>
      <c r="O602" s="3"/>
      <c r="P602" s="3"/>
    </row>
    <row r="603" spans="2:16" ht="12.5">
      <c r="B603" s="2"/>
      <c r="D603" s="2"/>
      <c r="E603" s="2"/>
      <c r="F603" s="2"/>
      <c r="G603" s="2"/>
      <c r="H603" s="2"/>
      <c r="O603" s="3"/>
      <c r="P603" s="3"/>
    </row>
    <row r="604" spans="2:16" ht="12.5">
      <c r="B604" s="2"/>
      <c r="D604" s="2"/>
      <c r="E604" s="2"/>
      <c r="F604" s="2"/>
      <c r="G604" s="2"/>
      <c r="H604" s="2"/>
      <c r="O604" s="3"/>
      <c r="P604" s="3"/>
    </row>
    <row r="605" spans="2:16" ht="12.5">
      <c r="B605" s="2"/>
      <c r="D605" s="2"/>
      <c r="E605" s="2"/>
      <c r="F605" s="2"/>
      <c r="G605" s="2"/>
      <c r="H605" s="2"/>
      <c r="O605" s="3"/>
      <c r="P605" s="3"/>
    </row>
    <row r="606" spans="2:16" ht="12.5">
      <c r="B606" s="2"/>
      <c r="D606" s="2"/>
      <c r="E606" s="2"/>
      <c r="F606" s="2"/>
      <c r="G606" s="2"/>
      <c r="H606" s="2"/>
      <c r="O606" s="3"/>
      <c r="P606" s="3"/>
    </row>
    <row r="607" spans="2:16" ht="12.5">
      <c r="B607" s="2"/>
      <c r="D607" s="2"/>
      <c r="E607" s="2"/>
      <c r="F607" s="2"/>
      <c r="G607" s="2"/>
      <c r="H607" s="2"/>
      <c r="O607" s="3"/>
      <c r="P607" s="3"/>
    </row>
    <row r="608" spans="2:16" ht="12.5">
      <c r="B608" s="2"/>
      <c r="D608" s="2"/>
      <c r="E608" s="2"/>
      <c r="F608" s="2"/>
      <c r="G608" s="2"/>
      <c r="H608" s="2"/>
      <c r="O608" s="3"/>
      <c r="P608" s="3"/>
    </row>
    <row r="609" spans="2:16" ht="12.5">
      <c r="B609" s="2"/>
      <c r="D609" s="2"/>
      <c r="E609" s="2"/>
      <c r="F609" s="2"/>
      <c r="G609" s="2"/>
      <c r="H609" s="2"/>
      <c r="O609" s="3"/>
      <c r="P609" s="3"/>
    </row>
    <row r="610" spans="2:16" ht="12.5">
      <c r="B610" s="2"/>
      <c r="D610" s="2"/>
      <c r="E610" s="2"/>
      <c r="F610" s="2"/>
      <c r="G610" s="2"/>
      <c r="H610" s="2"/>
      <c r="O610" s="3"/>
      <c r="P610" s="3"/>
    </row>
    <row r="611" spans="2:16" ht="12.5">
      <c r="B611" s="2"/>
      <c r="D611" s="2"/>
      <c r="E611" s="2"/>
      <c r="F611" s="2"/>
      <c r="G611" s="2"/>
      <c r="H611" s="2"/>
      <c r="O611" s="3"/>
      <c r="P611" s="3"/>
    </row>
    <row r="612" spans="2:16" ht="12.5">
      <c r="B612" s="2"/>
      <c r="D612" s="2"/>
      <c r="E612" s="2"/>
      <c r="F612" s="2"/>
      <c r="G612" s="2"/>
      <c r="H612" s="2"/>
      <c r="O612" s="3"/>
      <c r="P612" s="3"/>
    </row>
    <row r="613" spans="2:16" ht="12.5">
      <c r="B613" s="2"/>
      <c r="D613" s="2"/>
      <c r="E613" s="2"/>
      <c r="F613" s="2"/>
      <c r="G613" s="2"/>
      <c r="H613" s="2"/>
      <c r="O613" s="3"/>
      <c r="P613" s="3"/>
    </row>
    <row r="614" spans="2:16" ht="12.5">
      <c r="B614" s="2"/>
      <c r="D614" s="2"/>
      <c r="E614" s="2"/>
      <c r="F614" s="2"/>
      <c r="G614" s="2"/>
      <c r="H614" s="2"/>
      <c r="O614" s="3"/>
      <c r="P614" s="3"/>
    </row>
    <row r="615" spans="2:16" ht="12.5">
      <c r="B615" s="2"/>
      <c r="D615" s="2"/>
      <c r="E615" s="2"/>
      <c r="F615" s="2"/>
      <c r="G615" s="2"/>
      <c r="H615" s="2"/>
      <c r="O615" s="3"/>
      <c r="P615" s="3"/>
    </row>
    <row r="616" spans="2:16" ht="12.5">
      <c r="B616" s="2"/>
      <c r="D616" s="2"/>
      <c r="E616" s="2"/>
      <c r="F616" s="2"/>
      <c r="G616" s="2"/>
      <c r="H616" s="2"/>
      <c r="O616" s="3"/>
      <c r="P616" s="3"/>
    </row>
    <row r="617" spans="2:16" ht="12.5">
      <c r="B617" s="2"/>
      <c r="D617" s="2"/>
      <c r="E617" s="2"/>
      <c r="F617" s="2"/>
      <c r="G617" s="2"/>
      <c r="H617" s="2"/>
      <c r="O617" s="3"/>
      <c r="P617" s="3"/>
    </row>
    <row r="618" spans="2:16" ht="12.5">
      <c r="B618" s="2"/>
      <c r="D618" s="2"/>
      <c r="E618" s="2"/>
      <c r="F618" s="2"/>
      <c r="G618" s="2"/>
      <c r="H618" s="2"/>
      <c r="O618" s="3"/>
      <c r="P618" s="3"/>
    </row>
    <row r="619" spans="2:16" ht="12.5">
      <c r="B619" s="2"/>
      <c r="D619" s="2"/>
      <c r="E619" s="2"/>
      <c r="F619" s="2"/>
      <c r="G619" s="2"/>
      <c r="H619" s="2"/>
      <c r="O619" s="3"/>
      <c r="P619" s="3"/>
    </row>
    <row r="620" spans="2:16" ht="12.5">
      <c r="B620" s="2"/>
      <c r="D620" s="2"/>
      <c r="E620" s="2"/>
      <c r="F620" s="2"/>
      <c r="G620" s="2"/>
      <c r="H620" s="2"/>
      <c r="O620" s="3"/>
      <c r="P620" s="3"/>
    </row>
    <row r="621" spans="2:16" ht="12.5">
      <c r="B621" s="2"/>
      <c r="D621" s="2"/>
      <c r="E621" s="2"/>
      <c r="F621" s="2"/>
      <c r="G621" s="2"/>
      <c r="H621" s="2"/>
      <c r="O621" s="3"/>
      <c r="P621" s="3"/>
    </row>
    <row r="622" spans="2:16" ht="12.5">
      <c r="B622" s="2"/>
      <c r="D622" s="2"/>
      <c r="E622" s="2"/>
      <c r="F622" s="2"/>
      <c r="G622" s="2"/>
      <c r="H622" s="2"/>
      <c r="O622" s="3"/>
      <c r="P622" s="3"/>
    </row>
    <row r="623" spans="2:16" ht="12.5">
      <c r="B623" s="2"/>
      <c r="D623" s="2"/>
      <c r="E623" s="2"/>
      <c r="F623" s="2"/>
      <c r="G623" s="2"/>
      <c r="H623" s="2"/>
      <c r="O623" s="3"/>
      <c r="P623" s="3"/>
    </row>
    <row r="624" spans="2:16" ht="12.5">
      <c r="B624" s="2"/>
      <c r="D624" s="2"/>
      <c r="E624" s="2"/>
      <c r="F624" s="2"/>
      <c r="G624" s="2"/>
      <c r="H624" s="2"/>
      <c r="O624" s="3"/>
      <c r="P624" s="3"/>
    </row>
    <row r="625" spans="2:16" ht="12.5">
      <c r="B625" s="2"/>
      <c r="D625" s="2"/>
      <c r="E625" s="2"/>
      <c r="F625" s="2"/>
      <c r="G625" s="2"/>
      <c r="H625" s="2"/>
      <c r="O625" s="3"/>
      <c r="P625" s="3"/>
    </row>
    <row r="626" spans="2:16" ht="12.5">
      <c r="B626" s="2"/>
      <c r="D626" s="2"/>
      <c r="E626" s="2"/>
      <c r="F626" s="2"/>
      <c r="G626" s="2"/>
      <c r="H626" s="2"/>
      <c r="O626" s="3"/>
      <c r="P626" s="3"/>
    </row>
    <row r="627" spans="2:16" ht="12.5">
      <c r="B627" s="2"/>
      <c r="D627" s="2"/>
      <c r="E627" s="2"/>
      <c r="F627" s="2"/>
      <c r="G627" s="2"/>
      <c r="H627" s="2"/>
      <c r="O627" s="3"/>
      <c r="P627" s="3"/>
    </row>
    <row r="628" spans="2:16" ht="12.5">
      <c r="B628" s="2"/>
      <c r="D628" s="2"/>
      <c r="E628" s="2"/>
      <c r="F628" s="2"/>
      <c r="G628" s="2"/>
      <c r="H628" s="2"/>
      <c r="O628" s="3"/>
      <c r="P628" s="3"/>
    </row>
    <row r="629" spans="2:16" ht="12.5">
      <c r="B629" s="2"/>
      <c r="D629" s="2"/>
      <c r="E629" s="2"/>
      <c r="F629" s="2"/>
      <c r="G629" s="2"/>
      <c r="H629" s="2"/>
      <c r="O629" s="3"/>
      <c r="P629" s="3"/>
    </row>
    <row r="630" spans="2:16" ht="12.5">
      <c r="B630" s="2"/>
      <c r="D630" s="2"/>
      <c r="E630" s="2"/>
      <c r="F630" s="2"/>
      <c r="G630" s="2"/>
      <c r="H630" s="2"/>
      <c r="O630" s="3"/>
      <c r="P630" s="3"/>
    </row>
    <row r="631" spans="2:16" ht="12.5">
      <c r="B631" s="2"/>
      <c r="D631" s="2"/>
      <c r="E631" s="2"/>
      <c r="F631" s="2"/>
      <c r="G631" s="2"/>
      <c r="H631" s="2"/>
      <c r="O631" s="3"/>
      <c r="P631" s="3"/>
    </row>
    <row r="632" spans="2:16" ht="12.5">
      <c r="B632" s="2"/>
      <c r="D632" s="2"/>
      <c r="E632" s="2"/>
      <c r="F632" s="2"/>
      <c r="G632" s="2"/>
      <c r="H632" s="2"/>
      <c r="O632" s="3"/>
      <c r="P632" s="3"/>
    </row>
    <row r="633" spans="2:16" ht="12.5">
      <c r="B633" s="2"/>
      <c r="D633" s="2"/>
      <c r="E633" s="2"/>
      <c r="F633" s="2"/>
      <c r="G633" s="2"/>
      <c r="H633" s="2"/>
      <c r="O633" s="3"/>
      <c r="P633" s="3"/>
    </row>
    <row r="634" spans="2:16" ht="12.5">
      <c r="B634" s="2"/>
      <c r="D634" s="2"/>
      <c r="E634" s="2"/>
      <c r="F634" s="2"/>
      <c r="G634" s="2"/>
      <c r="H634" s="2"/>
      <c r="O634" s="3"/>
      <c r="P634" s="3"/>
    </row>
    <row r="635" spans="2:16" ht="12.5">
      <c r="B635" s="2"/>
      <c r="D635" s="2"/>
      <c r="E635" s="2"/>
      <c r="F635" s="2"/>
      <c r="G635" s="2"/>
      <c r="H635" s="2"/>
      <c r="O635" s="3"/>
      <c r="P635" s="3"/>
    </row>
    <row r="636" spans="2:16" ht="12.5">
      <c r="B636" s="2"/>
      <c r="D636" s="2"/>
      <c r="E636" s="2"/>
      <c r="F636" s="2"/>
      <c r="G636" s="2"/>
      <c r="H636" s="2"/>
      <c r="O636" s="3"/>
      <c r="P636" s="3"/>
    </row>
    <row r="637" spans="2:16" ht="12.5">
      <c r="B637" s="2"/>
      <c r="D637" s="2"/>
      <c r="E637" s="2"/>
      <c r="F637" s="2"/>
      <c r="G637" s="2"/>
      <c r="H637" s="2"/>
      <c r="O637" s="3"/>
      <c r="P637" s="3"/>
    </row>
    <row r="638" spans="2:16" ht="12.5">
      <c r="B638" s="2"/>
      <c r="D638" s="2"/>
      <c r="E638" s="2"/>
      <c r="F638" s="2"/>
      <c r="G638" s="2"/>
      <c r="H638" s="2"/>
      <c r="O638" s="3"/>
      <c r="P638" s="3"/>
    </row>
    <row r="639" spans="2:16" ht="12.5">
      <c r="B639" s="2"/>
      <c r="D639" s="2"/>
      <c r="E639" s="2"/>
      <c r="F639" s="2"/>
      <c r="G639" s="2"/>
      <c r="H639" s="2"/>
      <c r="O639" s="3"/>
      <c r="P639" s="3"/>
    </row>
    <row r="640" spans="2:16" ht="12.5">
      <c r="B640" s="2"/>
      <c r="D640" s="2"/>
      <c r="E640" s="2"/>
      <c r="F640" s="2"/>
      <c r="G640" s="2"/>
      <c r="H640" s="2"/>
      <c r="O640" s="3"/>
      <c r="P640" s="3"/>
    </row>
    <row r="641" spans="2:16" ht="12.5">
      <c r="B641" s="2"/>
      <c r="D641" s="2"/>
      <c r="E641" s="2"/>
      <c r="F641" s="2"/>
      <c r="G641" s="2"/>
      <c r="H641" s="2"/>
      <c r="O641" s="3"/>
      <c r="P641" s="3"/>
    </row>
    <row r="642" spans="2:16" ht="12.5">
      <c r="B642" s="2"/>
      <c r="D642" s="2"/>
      <c r="E642" s="2"/>
      <c r="F642" s="2"/>
      <c r="G642" s="2"/>
      <c r="H642" s="2"/>
      <c r="O642" s="3"/>
      <c r="P642" s="3"/>
    </row>
    <row r="643" spans="2:16" ht="12.5">
      <c r="B643" s="2"/>
      <c r="D643" s="2"/>
      <c r="E643" s="2"/>
      <c r="F643" s="2"/>
      <c r="G643" s="2"/>
      <c r="H643" s="2"/>
      <c r="O643" s="3"/>
      <c r="P643" s="3"/>
    </row>
    <row r="644" spans="2:16" ht="12.5">
      <c r="B644" s="2"/>
      <c r="D644" s="2"/>
      <c r="E644" s="2"/>
      <c r="F644" s="2"/>
      <c r="G644" s="2"/>
      <c r="H644" s="2"/>
      <c r="O644" s="3"/>
      <c r="P644" s="3"/>
    </row>
    <row r="645" spans="2:16" ht="12.5">
      <c r="B645" s="2"/>
      <c r="D645" s="2"/>
      <c r="E645" s="2"/>
      <c r="F645" s="2"/>
      <c r="G645" s="2"/>
      <c r="H645" s="2"/>
      <c r="O645" s="3"/>
      <c r="P645" s="3"/>
    </row>
    <row r="646" spans="2:16" ht="12.5">
      <c r="B646" s="2"/>
      <c r="D646" s="2"/>
      <c r="E646" s="2"/>
      <c r="F646" s="2"/>
      <c r="G646" s="2"/>
      <c r="H646" s="2"/>
      <c r="O646" s="3"/>
      <c r="P646" s="3"/>
    </row>
    <row r="647" spans="2:16" ht="12.5">
      <c r="B647" s="2"/>
      <c r="D647" s="2"/>
      <c r="E647" s="2"/>
      <c r="F647" s="2"/>
      <c r="G647" s="2"/>
      <c r="H647" s="2"/>
      <c r="O647" s="3"/>
      <c r="P647" s="3"/>
    </row>
    <row r="648" spans="2:16" ht="12.5">
      <c r="B648" s="2"/>
      <c r="D648" s="2"/>
      <c r="E648" s="2"/>
      <c r="F648" s="2"/>
      <c r="G648" s="2"/>
      <c r="H648" s="2"/>
      <c r="O648" s="3"/>
      <c r="P648" s="3"/>
    </row>
    <row r="649" spans="2:16" ht="12.5">
      <c r="B649" s="2"/>
      <c r="D649" s="2"/>
      <c r="E649" s="2"/>
      <c r="F649" s="2"/>
      <c r="G649" s="2"/>
      <c r="H649" s="2"/>
      <c r="O649" s="3"/>
      <c r="P649" s="3"/>
    </row>
    <row r="650" spans="2:16" ht="12.5">
      <c r="B650" s="2"/>
      <c r="D650" s="2"/>
      <c r="E650" s="2"/>
      <c r="F650" s="2"/>
      <c r="G650" s="2"/>
      <c r="H650" s="2"/>
      <c r="O650" s="3"/>
      <c r="P650" s="3"/>
    </row>
    <row r="651" spans="2:16" ht="12.5">
      <c r="B651" s="2"/>
      <c r="D651" s="2"/>
      <c r="E651" s="2"/>
      <c r="F651" s="2"/>
      <c r="G651" s="2"/>
      <c r="H651" s="2"/>
      <c r="O651" s="3"/>
      <c r="P651" s="3"/>
    </row>
    <row r="652" spans="2:16" ht="12.5">
      <c r="B652" s="2"/>
      <c r="D652" s="2"/>
      <c r="E652" s="2"/>
      <c r="F652" s="2"/>
      <c r="G652" s="2"/>
      <c r="H652" s="2"/>
      <c r="O652" s="3"/>
      <c r="P652" s="3"/>
    </row>
    <row r="653" spans="2:16" ht="12.5">
      <c r="B653" s="2"/>
      <c r="D653" s="2"/>
      <c r="E653" s="2"/>
      <c r="F653" s="2"/>
      <c r="G653" s="2"/>
      <c r="H653" s="2"/>
      <c r="O653" s="3"/>
      <c r="P653" s="3"/>
    </row>
    <row r="654" spans="2:16" ht="12.5">
      <c r="B654" s="2"/>
      <c r="D654" s="2"/>
      <c r="E654" s="2"/>
      <c r="F654" s="2"/>
      <c r="G654" s="2"/>
      <c r="H654" s="2"/>
      <c r="O654" s="3"/>
      <c r="P654" s="3"/>
    </row>
    <row r="655" spans="2:16" ht="12.5">
      <c r="B655" s="2"/>
      <c r="D655" s="2"/>
      <c r="E655" s="2"/>
      <c r="F655" s="2"/>
      <c r="G655" s="2"/>
      <c r="H655" s="2"/>
      <c r="O655" s="3"/>
      <c r="P655" s="3"/>
    </row>
    <row r="656" spans="2:16" ht="12.5">
      <c r="B656" s="2"/>
      <c r="D656" s="2"/>
      <c r="E656" s="2"/>
      <c r="F656" s="2"/>
      <c r="G656" s="2"/>
      <c r="H656" s="2"/>
      <c r="O656" s="3"/>
      <c r="P656" s="3"/>
    </row>
    <row r="657" spans="2:16" ht="12.5">
      <c r="B657" s="2"/>
      <c r="D657" s="2"/>
      <c r="E657" s="2"/>
      <c r="F657" s="2"/>
      <c r="G657" s="2"/>
      <c r="H657" s="2"/>
      <c r="O657" s="3"/>
      <c r="P657" s="3"/>
    </row>
    <row r="658" spans="2:16" ht="12.5">
      <c r="B658" s="2"/>
      <c r="D658" s="2"/>
      <c r="E658" s="2"/>
      <c r="F658" s="2"/>
      <c r="G658" s="2"/>
      <c r="H658" s="2"/>
      <c r="O658" s="3"/>
      <c r="P658" s="3"/>
    </row>
    <row r="659" spans="2:16" ht="12.5">
      <c r="B659" s="2"/>
      <c r="D659" s="2"/>
      <c r="E659" s="2"/>
      <c r="F659" s="2"/>
      <c r="G659" s="2"/>
      <c r="H659" s="2"/>
      <c r="O659" s="3"/>
      <c r="P659" s="3"/>
    </row>
    <row r="660" spans="2:16" ht="12.5">
      <c r="B660" s="2"/>
      <c r="D660" s="2"/>
      <c r="E660" s="2"/>
      <c r="F660" s="2"/>
      <c r="G660" s="2"/>
      <c r="H660" s="2"/>
      <c r="O660" s="3"/>
      <c r="P660" s="3"/>
    </row>
    <row r="661" spans="2:16" ht="12.5">
      <c r="B661" s="2"/>
      <c r="D661" s="2"/>
      <c r="E661" s="2"/>
      <c r="F661" s="2"/>
      <c r="G661" s="2"/>
      <c r="H661" s="2"/>
      <c r="O661" s="3"/>
      <c r="P661" s="3"/>
    </row>
    <row r="662" spans="2:16" ht="12.5">
      <c r="B662" s="2"/>
      <c r="D662" s="2"/>
      <c r="E662" s="2"/>
      <c r="F662" s="2"/>
      <c r="G662" s="2"/>
      <c r="H662" s="2"/>
      <c r="O662" s="3"/>
      <c r="P662" s="3"/>
    </row>
    <row r="663" spans="2:16" ht="12.5">
      <c r="B663" s="2"/>
      <c r="D663" s="2"/>
      <c r="E663" s="2"/>
      <c r="F663" s="2"/>
      <c r="G663" s="2"/>
      <c r="H663" s="2"/>
      <c r="O663" s="3"/>
      <c r="P663" s="3"/>
    </row>
    <row r="664" spans="2:16" ht="12.5">
      <c r="B664" s="2"/>
      <c r="D664" s="2"/>
      <c r="E664" s="2"/>
      <c r="F664" s="2"/>
      <c r="G664" s="2"/>
      <c r="H664" s="2"/>
      <c r="O664" s="3"/>
      <c r="P664" s="3"/>
    </row>
    <row r="665" spans="2:16" ht="12.5">
      <c r="B665" s="2"/>
      <c r="D665" s="2"/>
      <c r="E665" s="2"/>
      <c r="F665" s="2"/>
      <c r="G665" s="2"/>
      <c r="H665" s="2"/>
      <c r="O665" s="3"/>
      <c r="P665" s="3"/>
    </row>
    <row r="666" spans="2:16" ht="12.5">
      <c r="B666" s="2"/>
      <c r="D666" s="2"/>
      <c r="E666" s="2"/>
      <c r="F666" s="2"/>
      <c r="G666" s="2"/>
      <c r="H666" s="2"/>
      <c r="O666" s="3"/>
      <c r="P666" s="3"/>
    </row>
    <row r="667" spans="2:16" ht="12.5">
      <c r="B667" s="2"/>
      <c r="D667" s="2"/>
      <c r="E667" s="2"/>
      <c r="F667" s="2"/>
      <c r="G667" s="2"/>
      <c r="H667" s="2"/>
      <c r="O667" s="3"/>
      <c r="P667" s="3"/>
    </row>
    <row r="668" spans="2:16" ht="12.5">
      <c r="B668" s="2"/>
      <c r="D668" s="2"/>
      <c r="E668" s="2"/>
      <c r="F668" s="2"/>
      <c r="G668" s="2"/>
      <c r="H668" s="2"/>
      <c r="O668" s="3"/>
      <c r="P668" s="3"/>
    </row>
    <row r="669" spans="2:16" ht="12.5">
      <c r="B669" s="2"/>
      <c r="D669" s="2"/>
      <c r="E669" s="2"/>
      <c r="F669" s="2"/>
      <c r="G669" s="2"/>
      <c r="H669" s="2"/>
      <c r="O669" s="3"/>
      <c r="P669" s="3"/>
    </row>
    <row r="670" spans="2:16" ht="12.5">
      <c r="B670" s="2"/>
      <c r="D670" s="2"/>
      <c r="E670" s="2"/>
      <c r="F670" s="2"/>
      <c r="G670" s="2"/>
      <c r="H670" s="2"/>
      <c r="O670" s="3"/>
      <c r="P670" s="3"/>
    </row>
    <row r="671" spans="2:16" ht="12.5">
      <c r="B671" s="2"/>
      <c r="D671" s="2"/>
      <c r="E671" s="2"/>
      <c r="F671" s="2"/>
      <c r="G671" s="2"/>
      <c r="H671" s="2"/>
      <c r="O671" s="3"/>
      <c r="P671" s="3"/>
    </row>
    <row r="672" spans="2:16" ht="12.5">
      <c r="B672" s="2"/>
      <c r="D672" s="2"/>
      <c r="E672" s="2"/>
      <c r="F672" s="2"/>
      <c r="G672" s="2"/>
      <c r="H672" s="2"/>
      <c r="O672" s="3"/>
      <c r="P672" s="3"/>
    </row>
    <row r="673" spans="2:16" ht="12.5">
      <c r="B673" s="2"/>
      <c r="D673" s="2"/>
      <c r="E673" s="2"/>
      <c r="F673" s="2"/>
      <c r="G673" s="2"/>
      <c r="H673" s="2"/>
      <c r="O673" s="3"/>
      <c r="P673" s="3"/>
    </row>
    <row r="674" spans="2:16" ht="12.5">
      <c r="B674" s="2"/>
      <c r="D674" s="2"/>
      <c r="E674" s="2"/>
      <c r="F674" s="2"/>
      <c r="G674" s="2"/>
      <c r="H674" s="2"/>
      <c r="O674" s="3"/>
      <c r="P674" s="3"/>
    </row>
    <row r="675" spans="2:16" ht="12.5">
      <c r="B675" s="2"/>
      <c r="D675" s="2"/>
      <c r="E675" s="2"/>
      <c r="F675" s="2"/>
      <c r="G675" s="2"/>
      <c r="H675" s="2"/>
      <c r="O675" s="3"/>
      <c r="P675" s="3"/>
    </row>
    <row r="676" spans="2:16" ht="12.5">
      <c r="B676" s="2"/>
      <c r="D676" s="2"/>
      <c r="E676" s="2"/>
      <c r="F676" s="2"/>
      <c r="G676" s="2"/>
      <c r="H676" s="2"/>
      <c r="O676" s="3"/>
      <c r="P676" s="3"/>
    </row>
    <row r="677" spans="2:16" ht="12.5">
      <c r="B677" s="2"/>
      <c r="D677" s="2"/>
      <c r="E677" s="2"/>
      <c r="F677" s="2"/>
      <c r="G677" s="2"/>
      <c r="H677" s="2"/>
      <c r="O677" s="3"/>
      <c r="P677" s="3"/>
    </row>
    <row r="678" spans="2:16" ht="12.5">
      <c r="B678" s="2"/>
      <c r="D678" s="2"/>
      <c r="E678" s="2"/>
      <c r="F678" s="2"/>
      <c r="G678" s="2"/>
      <c r="H678" s="2"/>
      <c r="O678" s="3"/>
      <c r="P678" s="3"/>
    </row>
    <row r="679" spans="2:16" ht="12.5">
      <c r="B679" s="2"/>
      <c r="D679" s="2"/>
      <c r="E679" s="2"/>
      <c r="F679" s="2"/>
      <c r="G679" s="2"/>
      <c r="H679" s="2"/>
      <c r="O679" s="3"/>
      <c r="P679" s="3"/>
    </row>
    <row r="680" spans="2:16" ht="12.5">
      <c r="B680" s="2"/>
      <c r="D680" s="2"/>
      <c r="E680" s="2"/>
      <c r="F680" s="2"/>
      <c r="G680" s="2"/>
      <c r="H680" s="2"/>
      <c r="O680" s="3"/>
      <c r="P680" s="3"/>
    </row>
    <row r="681" spans="2:16" ht="12.5">
      <c r="B681" s="2"/>
      <c r="D681" s="2"/>
      <c r="E681" s="2"/>
      <c r="F681" s="2"/>
      <c r="G681" s="2"/>
      <c r="H681" s="2"/>
      <c r="O681" s="3"/>
      <c r="P681" s="3"/>
    </row>
    <row r="682" spans="2:16" ht="12.5">
      <c r="B682" s="2"/>
      <c r="D682" s="2"/>
      <c r="E682" s="2"/>
      <c r="F682" s="2"/>
      <c r="G682" s="2"/>
      <c r="H682" s="2"/>
      <c r="O682" s="3"/>
      <c r="P682" s="3"/>
    </row>
    <row r="683" spans="2:16" ht="12.5">
      <c r="B683" s="2"/>
      <c r="D683" s="2"/>
      <c r="E683" s="2"/>
      <c r="F683" s="2"/>
      <c r="G683" s="2"/>
      <c r="H683" s="2"/>
      <c r="O683" s="3"/>
      <c r="P683" s="3"/>
    </row>
    <row r="684" spans="2:16" ht="12.5">
      <c r="B684" s="2"/>
      <c r="D684" s="2"/>
      <c r="E684" s="2"/>
      <c r="F684" s="2"/>
      <c r="G684" s="2"/>
      <c r="H684" s="2"/>
      <c r="O684" s="3"/>
      <c r="P684" s="3"/>
    </row>
    <row r="685" spans="2:16" ht="12.5">
      <c r="B685" s="2"/>
      <c r="D685" s="2"/>
      <c r="E685" s="2"/>
      <c r="F685" s="2"/>
      <c r="G685" s="2"/>
      <c r="H685" s="2"/>
      <c r="O685" s="3"/>
      <c r="P685" s="3"/>
    </row>
    <row r="686" spans="2:16" ht="12.5">
      <c r="B686" s="2"/>
      <c r="D686" s="2"/>
      <c r="E686" s="2"/>
      <c r="F686" s="2"/>
      <c r="G686" s="2"/>
      <c r="H686" s="2"/>
      <c r="O686" s="3"/>
      <c r="P686" s="3"/>
    </row>
    <row r="687" spans="2:16" ht="12.5">
      <c r="B687" s="2"/>
      <c r="D687" s="2"/>
      <c r="E687" s="2"/>
      <c r="F687" s="2"/>
      <c r="G687" s="2"/>
      <c r="H687" s="2"/>
      <c r="O687" s="3"/>
      <c r="P687" s="3"/>
    </row>
    <row r="688" spans="2:16" ht="12.5">
      <c r="B688" s="2"/>
      <c r="D688" s="2"/>
      <c r="E688" s="2"/>
      <c r="F688" s="2"/>
      <c r="G688" s="2"/>
      <c r="H688" s="2"/>
      <c r="O688" s="3"/>
      <c r="P688" s="3"/>
    </row>
    <row r="689" spans="2:16" ht="12.5">
      <c r="B689" s="2"/>
      <c r="D689" s="2"/>
      <c r="E689" s="2"/>
      <c r="F689" s="2"/>
      <c r="G689" s="2"/>
      <c r="H689" s="2"/>
      <c r="O689" s="3"/>
      <c r="P689" s="3"/>
    </row>
    <row r="690" spans="2:16" ht="12.5">
      <c r="B690" s="2"/>
      <c r="D690" s="2"/>
      <c r="E690" s="2"/>
      <c r="F690" s="2"/>
      <c r="G690" s="2"/>
      <c r="H690" s="2"/>
      <c r="O690" s="3"/>
      <c r="P690" s="3"/>
    </row>
    <row r="691" spans="2:16" ht="12.5">
      <c r="B691" s="2"/>
      <c r="D691" s="2"/>
      <c r="E691" s="2"/>
      <c r="F691" s="2"/>
      <c r="G691" s="2"/>
      <c r="H691" s="2"/>
      <c r="O691" s="3"/>
      <c r="P691" s="3"/>
    </row>
    <row r="692" spans="2:16" ht="12.5">
      <c r="B692" s="2"/>
      <c r="D692" s="2"/>
      <c r="E692" s="2"/>
      <c r="F692" s="2"/>
      <c r="G692" s="2"/>
      <c r="H692" s="2"/>
      <c r="O692" s="3"/>
      <c r="P692" s="3"/>
    </row>
    <row r="693" spans="2:16" ht="12.5">
      <c r="B693" s="2"/>
      <c r="D693" s="2"/>
      <c r="E693" s="2"/>
      <c r="F693" s="2"/>
      <c r="G693" s="2"/>
      <c r="H693" s="2"/>
      <c r="O693" s="3"/>
      <c r="P693" s="3"/>
    </row>
    <row r="694" spans="2:16" ht="12.5">
      <c r="B694" s="2"/>
      <c r="D694" s="2"/>
      <c r="E694" s="2"/>
      <c r="F694" s="2"/>
      <c r="G694" s="2"/>
      <c r="H694" s="2"/>
      <c r="O694" s="3"/>
      <c r="P694" s="3"/>
    </row>
    <row r="695" spans="2:16" ht="12.5">
      <c r="B695" s="2"/>
      <c r="D695" s="2"/>
      <c r="E695" s="2"/>
      <c r="F695" s="2"/>
      <c r="G695" s="2"/>
      <c r="H695" s="2"/>
      <c r="O695" s="3"/>
      <c r="P695" s="3"/>
    </row>
    <row r="696" spans="2:16" ht="12.5">
      <c r="B696" s="2"/>
      <c r="D696" s="2"/>
      <c r="E696" s="2"/>
      <c r="F696" s="2"/>
      <c r="G696" s="2"/>
      <c r="H696" s="2"/>
      <c r="O696" s="3"/>
      <c r="P696" s="3"/>
    </row>
    <row r="697" spans="2:16" ht="12.5">
      <c r="B697" s="2"/>
      <c r="D697" s="2"/>
      <c r="E697" s="2"/>
      <c r="F697" s="2"/>
      <c r="G697" s="2"/>
      <c r="H697" s="2"/>
      <c r="O697" s="3"/>
      <c r="P697" s="3"/>
    </row>
    <row r="698" spans="2:16" ht="12.5">
      <c r="B698" s="2"/>
      <c r="D698" s="2"/>
      <c r="E698" s="2"/>
      <c r="F698" s="2"/>
      <c r="G698" s="2"/>
      <c r="H698" s="2"/>
      <c r="O698" s="3"/>
      <c r="P698" s="3"/>
    </row>
    <row r="699" spans="2:16" ht="12.5">
      <c r="B699" s="2"/>
      <c r="D699" s="2"/>
      <c r="E699" s="2"/>
      <c r="F699" s="2"/>
      <c r="G699" s="2"/>
      <c r="H699" s="2"/>
      <c r="O699" s="3"/>
      <c r="P699" s="3"/>
    </row>
    <row r="700" spans="2:16" ht="12.5">
      <c r="B700" s="2"/>
      <c r="D700" s="2"/>
      <c r="E700" s="2"/>
      <c r="F700" s="2"/>
      <c r="G700" s="2"/>
      <c r="H700" s="2"/>
      <c r="O700" s="3"/>
      <c r="P700" s="3"/>
    </row>
    <row r="701" spans="2:16" ht="12.5">
      <c r="B701" s="2"/>
      <c r="D701" s="2"/>
      <c r="E701" s="2"/>
      <c r="F701" s="2"/>
      <c r="G701" s="2"/>
      <c r="H701" s="2"/>
      <c r="O701" s="3"/>
      <c r="P701" s="3"/>
    </row>
    <row r="702" spans="2:16" ht="12.5">
      <c r="B702" s="2"/>
      <c r="D702" s="2"/>
      <c r="E702" s="2"/>
      <c r="F702" s="2"/>
      <c r="G702" s="2"/>
      <c r="H702" s="2"/>
      <c r="O702" s="3"/>
      <c r="P702" s="3"/>
    </row>
    <row r="703" spans="2:16" ht="12.5">
      <c r="B703" s="2"/>
      <c r="D703" s="2"/>
      <c r="E703" s="2"/>
      <c r="F703" s="2"/>
      <c r="G703" s="2"/>
      <c r="H703" s="2"/>
      <c r="O703" s="3"/>
      <c r="P703" s="3"/>
    </row>
    <row r="704" spans="2:16" ht="12.5">
      <c r="B704" s="2"/>
      <c r="D704" s="2"/>
      <c r="E704" s="2"/>
      <c r="F704" s="2"/>
      <c r="G704" s="2"/>
      <c r="H704" s="2"/>
      <c r="O704" s="3"/>
      <c r="P704" s="3"/>
    </row>
    <row r="705" spans="2:16" ht="12.5">
      <c r="B705" s="2"/>
      <c r="D705" s="2"/>
      <c r="E705" s="2"/>
      <c r="F705" s="2"/>
      <c r="G705" s="2"/>
      <c r="H705" s="2"/>
      <c r="O705" s="3"/>
      <c r="P705" s="3"/>
    </row>
    <row r="706" spans="2:16" ht="12.5">
      <c r="B706" s="2"/>
      <c r="D706" s="2"/>
      <c r="E706" s="2"/>
      <c r="F706" s="2"/>
      <c r="G706" s="2"/>
      <c r="H706" s="2"/>
      <c r="O706" s="3"/>
      <c r="P706" s="3"/>
    </row>
    <row r="707" spans="2:16" ht="12.5">
      <c r="B707" s="2"/>
      <c r="D707" s="2"/>
      <c r="E707" s="2"/>
      <c r="F707" s="2"/>
      <c r="G707" s="2"/>
      <c r="H707" s="2"/>
      <c r="O707" s="3"/>
      <c r="P707" s="3"/>
    </row>
    <row r="708" spans="2:16" ht="12.5">
      <c r="B708" s="2"/>
      <c r="D708" s="2"/>
      <c r="E708" s="2"/>
      <c r="F708" s="2"/>
      <c r="G708" s="2"/>
      <c r="H708" s="2"/>
      <c r="O708" s="3"/>
      <c r="P708" s="3"/>
    </row>
    <row r="709" spans="2:16" ht="12.5">
      <c r="B709" s="2"/>
      <c r="D709" s="2"/>
      <c r="E709" s="2"/>
      <c r="F709" s="2"/>
      <c r="G709" s="2"/>
      <c r="H709" s="2"/>
      <c r="O709" s="3"/>
      <c r="P709" s="3"/>
    </row>
    <row r="710" spans="2:16" ht="12.5">
      <c r="B710" s="2"/>
      <c r="D710" s="2"/>
      <c r="E710" s="2"/>
      <c r="F710" s="2"/>
      <c r="G710" s="2"/>
      <c r="H710" s="2"/>
      <c r="O710" s="3"/>
      <c r="P710" s="3"/>
    </row>
    <row r="711" spans="2:16" ht="12.5">
      <c r="B711" s="2"/>
      <c r="D711" s="2"/>
      <c r="E711" s="2"/>
      <c r="F711" s="2"/>
      <c r="G711" s="2"/>
      <c r="H711" s="2"/>
      <c r="O711" s="3"/>
      <c r="P711" s="3"/>
    </row>
    <row r="712" spans="2:16" ht="12.5">
      <c r="B712" s="2"/>
      <c r="D712" s="2"/>
      <c r="E712" s="2"/>
      <c r="F712" s="2"/>
      <c r="G712" s="2"/>
      <c r="H712" s="2"/>
      <c r="O712" s="3"/>
      <c r="P712" s="3"/>
    </row>
    <row r="713" spans="2:16" ht="12.5">
      <c r="B713" s="2"/>
      <c r="D713" s="2"/>
      <c r="E713" s="2"/>
      <c r="F713" s="2"/>
      <c r="G713" s="2"/>
      <c r="H713" s="2"/>
      <c r="O713" s="3"/>
      <c r="P713" s="3"/>
    </row>
    <row r="714" spans="2:16" ht="12.5">
      <c r="B714" s="2"/>
      <c r="D714" s="2"/>
      <c r="E714" s="2"/>
      <c r="F714" s="2"/>
      <c r="G714" s="2"/>
      <c r="H714" s="2"/>
      <c r="O714" s="3"/>
      <c r="P714" s="3"/>
    </row>
    <row r="715" spans="2:16" ht="12.5">
      <c r="B715" s="2"/>
      <c r="D715" s="2"/>
      <c r="E715" s="2"/>
      <c r="F715" s="2"/>
      <c r="G715" s="2"/>
      <c r="H715" s="2"/>
      <c r="O715" s="3"/>
      <c r="P715" s="3"/>
    </row>
    <row r="716" spans="2:16" ht="12.5">
      <c r="B716" s="2"/>
      <c r="D716" s="2"/>
      <c r="E716" s="2"/>
      <c r="F716" s="2"/>
      <c r="G716" s="2"/>
      <c r="H716" s="2"/>
      <c r="O716" s="3"/>
      <c r="P716" s="3"/>
    </row>
    <row r="717" spans="2:16" ht="12.5">
      <c r="B717" s="2"/>
      <c r="D717" s="2"/>
      <c r="E717" s="2"/>
      <c r="F717" s="2"/>
      <c r="G717" s="2"/>
      <c r="H717" s="2"/>
      <c r="O717" s="3"/>
      <c r="P717" s="3"/>
    </row>
    <row r="718" spans="2:16" ht="12.5">
      <c r="B718" s="2"/>
      <c r="D718" s="2"/>
      <c r="E718" s="2"/>
      <c r="F718" s="2"/>
      <c r="G718" s="2"/>
      <c r="H718" s="2"/>
      <c r="O718" s="3"/>
      <c r="P718" s="3"/>
    </row>
    <row r="719" spans="2:16" ht="12.5">
      <c r="B719" s="2"/>
      <c r="D719" s="2"/>
      <c r="E719" s="2"/>
      <c r="F719" s="2"/>
      <c r="G719" s="2"/>
      <c r="H719" s="2"/>
      <c r="O719" s="3"/>
      <c r="P719" s="3"/>
    </row>
    <row r="720" spans="2:16" ht="12.5">
      <c r="B720" s="2"/>
      <c r="D720" s="2"/>
      <c r="E720" s="2"/>
      <c r="F720" s="2"/>
      <c r="G720" s="2"/>
      <c r="H720" s="2"/>
      <c r="O720" s="3"/>
      <c r="P720" s="3"/>
    </row>
    <row r="721" spans="2:16" ht="12.5">
      <c r="B721" s="2"/>
      <c r="D721" s="2"/>
      <c r="E721" s="2"/>
      <c r="F721" s="2"/>
      <c r="G721" s="2"/>
      <c r="H721" s="2"/>
      <c r="O721" s="3"/>
      <c r="P721" s="3"/>
    </row>
    <row r="722" spans="2:16" ht="12.5">
      <c r="B722" s="2"/>
      <c r="D722" s="2"/>
      <c r="E722" s="2"/>
      <c r="F722" s="2"/>
      <c r="G722" s="2"/>
      <c r="H722" s="2"/>
      <c r="O722" s="3"/>
      <c r="P722" s="3"/>
    </row>
    <row r="723" spans="2:16" ht="12.5">
      <c r="B723" s="2"/>
      <c r="D723" s="2"/>
      <c r="E723" s="2"/>
      <c r="F723" s="2"/>
      <c r="G723" s="2"/>
      <c r="H723" s="2"/>
      <c r="O723" s="3"/>
      <c r="P723" s="3"/>
    </row>
    <row r="724" spans="2:16" ht="12.5">
      <c r="B724" s="2"/>
      <c r="D724" s="2"/>
      <c r="E724" s="2"/>
      <c r="F724" s="2"/>
      <c r="G724" s="2"/>
      <c r="H724" s="2"/>
      <c r="O724" s="3"/>
      <c r="P724" s="3"/>
    </row>
    <row r="725" spans="2:16" ht="12.5">
      <c r="B725" s="2"/>
      <c r="D725" s="2"/>
      <c r="E725" s="2"/>
      <c r="F725" s="2"/>
      <c r="G725" s="2"/>
      <c r="H725" s="2"/>
      <c r="O725" s="3"/>
      <c r="P725" s="3"/>
    </row>
    <row r="726" spans="2:16" ht="12.5">
      <c r="B726" s="2"/>
      <c r="D726" s="2"/>
      <c r="E726" s="2"/>
      <c r="F726" s="2"/>
      <c r="G726" s="2"/>
      <c r="H726" s="2"/>
      <c r="O726" s="3"/>
      <c r="P726" s="3"/>
    </row>
    <row r="727" spans="2:16" ht="12.5">
      <c r="B727" s="2"/>
      <c r="D727" s="2"/>
      <c r="E727" s="2"/>
      <c r="F727" s="2"/>
      <c r="G727" s="2"/>
      <c r="H727" s="2"/>
      <c r="O727" s="3"/>
      <c r="P727" s="3"/>
    </row>
    <row r="728" spans="2:16" ht="12.5">
      <c r="B728" s="2"/>
      <c r="D728" s="2"/>
      <c r="E728" s="2"/>
      <c r="F728" s="2"/>
      <c r="G728" s="2"/>
      <c r="H728" s="2"/>
      <c r="O728" s="3"/>
      <c r="P728" s="3"/>
    </row>
    <row r="729" spans="2:16" ht="12.5">
      <c r="B729" s="2"/>
      <c r="D729" s="2"/>
      <c r="E729" s="2"/>
      <c r="F729" s="2"/>
      <c r="G729" s="2"/>
      <c r="H729" s="2"/>
      <c r="O729" s="3"/>
      <c r="P729" s="3"/>
    </row>
    <row r="730" spans="2:16" ht="12.5">
      <c r="B730" s="2"/>
      <c r="D730" s="2"/>
      <c r="E730" s="2"/>
      <c r="F730" s="2"/>
      <c r="G730" s="2"/>
      <c r="H730" s="2"/>
      <c r="O730" s="3"/>
      <c r="P730" s="3"/>
    </row>
    <row r="731" spans="2:16" ht="12.5">
      <c r="B731" s="2"/>
      <c r="D731" s="2"/>
      <c r="E731" s="2"/>
      <c r="F731" s="2"/>
      <c r="G731" s="2"/>
      <c r="H731" s="2"/>
      <c r="O731" s="3"/>
      <c r="P731" s="3"/>
    </row>
    <row r="732" spans="2:16" ht="12.5">
      <c r="B732" s="2"/>
      <c r="D732" s="2"/>
      <c r="E732" s="2"/>
      <c r="F732" s="2"/>
      <c r="G732" s="2"/>
      <c r="H732" s="2"/>
      <c r="O732" s="3"/>
      <c r="P732" s="3"/>
    </row>
    <row r="733" spans="2:16" ht="12.5">
      <c r="B733" s="2"/>
      <c r="D733" s="2"/>
      <c r="E733" s="2"/>
      <c r="F733" s="2"/>
      <c r="G733" s="2"/>
      <c r="H733" s="2"/>
      <c r="O733" s="3"/>
      <c r="P733" s="3"/>
    </row>
    <row r="734" spans="2:16" ht="12.5">
      <c r="B734" s="2"/>
      <c r="D734" s="2"/>
      <c r="E734" s="2"/>
      <c r="F734" s="2"/>
      <c r="G734" s="2"/>
      <c r="H734" s="2"/>
      <c r="O734" s="3"/>
      <c r="P734" s="3"/>
    </row>
    <row r="735" spans="2:16" ht="12.5">
      <c r="B735" s="2"/>
      <c r="D735" s="2"/>
      <c r="E735" s="2"/>
      <c r="F735" s="2"/>
      <c r="G735" s="2"/>
      <c r="H735" s="2"/>
      <c r="O735" s="3"/>
      <c r="P735" s="3"/>
    </row>
    <row r="736" spans="2:16" ht="12.5">
      <c r="B736" s="2"/>
      <c r="D736" s="2"/>
      <c r="E736" s="2"/>
      <c r="F736" s="2"/>
      <c r="G736" s="2"/>
      <c r="H736" s="2"/>
      <c r="O736" s="3"/>
      <c r="P736" s="3"/>
    </row>
    <row r="737" spans="2:16" ht="12.5">
      <c r="B737" s="2"/>
      <c r="D737" s="2"/>
      <c r="E737" s="2"/>
      <c r="F737" s="2"/>
      <c r="G737" s="2"/>
      <c r="H737" s="2"/>
      <c r="O737" s="3"/>
      <c r="P737" s="3"/>
    </row>
    <row r="738" spans="2:16" ht="12.5">
      <c r="B738" s="2"/>
      <c r="D738" s="2"/>
      <c r="E738" s="2"/>
      <c r="F738" s="2"/>
      <c r="G738" s="2"/>
      <c r="H738" s="2"/>
      <c r="O738" s="3"/>
      <c r="P738" s="3"/>
    </row>
    <row r="739" spans="2:16" ht="12.5">
      <c r="B739" s="2"/>
      <c r="D739" s="2"/>
      <c r="E739" s="2"/>
      <c r="F739" s="2"/>
      <c r="G739" s="2"/>
      <c r="H739" s="2"/>
      <c r="O739" s="3"/>
      <c r="P739" s="3"/>
    </row>
    <row r="740" spans="2:16" ht="12.5">
      <c r="B740" s="2"/>
      <c r="D740" s="2"/>
      <c r="E740" s="2"/>
      <c r="F740" s="2"/>
      <c r="G740" s="2"/>
      <c r="H740" s="2"/>
      <c r="O740" s="3"/>
      <c r="P740" s="3"/>
    </row>
    <row r="741" spans="2:16" ht="12.5">
      <c r="B741" s="2"/>
      <c r="D741" s="2"/>
      <c r="E741" s="2"/>
      <c r="F741" s="2"/>
      <c r="G741" s="2"/>
      <c r="H741" s="2"/>
      <c r="O741" s="3"/>
      <c r="P741" s="3"/>
    </row>
    <row r="742" spans="2:16" ht="12.5">
      <c r="B742" s="2"/>
      <c r="D742" s="2"/>
      <c r="E742" s="2"/>
      <c r="F742" s="2"/>
      <c r="G742" s="2"/>
      <c r="H742" s="2"/>
      <c r="O742" s="3"/>
      <c r="P742" s="3"/>
    </row>
    <row r="743" spans="2:16" ht="12.5">
      <c r="B743" s="2"/>
      <c r="D743" s="2"/>
      <c r="E743" s="2"/>
      <c r="F743" s="2"/>
      <c r="G743" s="2"/>
      <c r="H743" s="2"/>
      <c r="O743" s="3"/>
      <c r="P743" s="3"/>
    </row>
    <row r="744" spans="2:16" ht="12.5">
      <c r="B744" s="2"/>
      <c r="D744" s="2"/>
      <c r="E744" s="2"/>
      <c r="F744" s="2"/>
      <c r="G744" s="2"/>
      <c r="H744" s="2"/>
      <c r="O744" s="3"/>
      <c r="P744" s="3"/>
    </row>
    <row r="745" spans="2:16" ht="12.5">
      <c r="B745" s="2"/>
      <c r="D745" s="2"/>
      <c r="E745" s="2"/>
      <c r="F745" s="2"/>
      <c r="G745" s="2"/>
      <c r="H745" s="2"/>
      <c r="O745" s="3"/>
      <c r="P745" s="3"/>
    </row>
    <row r="746" spans="2:16" ht="12.5">
      <c r="B746" s="2"/>
      <c r="D746" s="2"/>
      <c r="E746" s="2"/>
      <c r="F746" s="2"/>
      <c r="G746" s="2"/>
      <c r="H746" s="2"/>
      <c r="O746" s="3"/>
      <c r="P746" s="3"/>
    </row>
    <row r="747" spans="2:16" ht="12.5">
      <c r="B747" s="2"/>
      <c r="D747" s="2"/>
      <c r="E747" s="2"/>
      <c r="F747" s="2"/>
      <c r="G747" s="2"/>
      <c r="H747" s="2"/>
      <c r="O747" s="3"/>
      <c r="P747" s="3"/>
    </row>
    <row r="748" spans="2:16" ht="12.5">
      <c r="B748" s="2"/>
      <c r="D748" s="2"/>
      <c r="E748" s="2"/>
      <c r="F748" s="2"/>
      <c r="G748" s="2"/>
      <c r="H748" s="2"/>
      <c r="O748" s="3"/>
      <c r="P748" s="3"/>
    </row>
    <row r="749" spans="2:16" ht="12.5">
      <c r="B749" s="2"/>
      <c r="D749" s="2"/>
      <c r="E749" s="2"/>
      <c r="F749" s="2"/>
      <c r="G749" s="2"/>
      <c r="H749" s="2"/>
      <c r="O749" s="3"/>
      <c r="P749" s="3"/>
    </row>
    <row r="750" spans="2:16" ht="12.5">
      <c r="B750" s="2"/>
      <c r="D750" s="2"/>
      <c r="E750" s="2"/>
      <c r="F750" s="2"/>
      <c r="G750" s="2"/>
      <c r="H750" s="2"/>
      <c r="O750" s="3"/>
      <c r="P750" s="3"/>
    </row>
    <row r="751" spans="2:16" ht="12.5">
      <c r="B751" s="2"/>
      <c r="D751" s="2"/>
      <c r="E751" s="2"/>
      <c r="F751" s="2"/>
      <c r="G751" s="2"/>
      <c r="H751" s="2"/>
      <c r="O751" s="3"/>
      <c r="P751" s="3"/>
    </row>
    <row r="752" spans="2:16" ht="12.5">
      <c r="B752" s="2"/>
      <c r="D752" s="2"/>
      <c r="E752" s="2"/>
      <c r="F752" s="2"/>
      <c r="G752" s="2"/>
      <c r="H752" s="2"/>
      <c r="O752" s="3"/>
      <c r="P752" s="3"/>
    </row>
    <row r="753" spans="2:16" ht="12.5">
      <c r="B753" s="2"/>
      <c r="D753" s="2"/>
      <c r="E753" s="2"/>
      <c r="F753" s="2"/>
      <c r="G753" s="2"/>
      <c r="H753" s="2"/>
      <c r="O753" s="3"/>
      <c r="P753" s="3"/>
    </row>
    <row r="754" spans="2:16" ht="12.5">
      <c r="B754" s="2"/>
      <c r="D754" s="2"/>
      <c r="E754" s="2"/>
      <c r="F754" s="2"/>
      <c r="G754" s="2"/>
      <c r="H754" s="2"/>
      <c r="O754" s="3"/>
      <c r="P754" s="3"/>
    </row>
    <row r="755" spans="2:16" ht="12.5">
      <c r="B755" s="2"/>
      <c r="D755" s="2"/>
      <c r="E755" s="2"/>
      <c r="F755" s="2"/>
      <c r="G755" s="2"/>
      <c r="H755" s="2"/>
      <c r="O755" s="3"/>
      <c r="P755" s="3"/>
    </row>
    <row r="756" spans="2:16" ht="12.5">
      <c r="B756" s="2"/>
      <c r="D756" s="2"/>
      <c r="E756" s="2"/>
      <c r="F756" s="2"/>
      <c r="G756" s="2"/>
      <c r="H756" s="2"/>
      <c r="O756" s="3"/>
      <c r="P756" s="3"/>
    </row>
    <row r="757" spans="2:16" ht="12.5">
      <c r="B757" s="2"/>
      <c r="D757" s="2"/>
      <c r="E757" s="2"/>
      <c r="F757" s="2"/>
      <c r="G757" s="2"/>
      <c r="H757" s="2"/>
      <c r="O757" s="3"/>
      <c r="P757" s="3"/>
    </row>
    <row r="758" spans="2:16" ht="12.5">
      <c r="B758" s="2"/>
      <c r="D758" s="2"/>
      <c r="E758" s="2"/>
      <c r="F758" s="2"/>
      <c r="G758" s="2"/>
      <c r="H758" s="2"/>
      <c r="O758" s="3"/>
      <c r="P758" s="3"/>
    </row>
    <row r="759" spans="2:16" ht="12.5">
      <c r="B759" s="2"/>
      <c r="D759" s="2"/>
      <c r="E759" s="2"/>
      <c r="F759" s="2"/>
      <c r="G759" s="2"/>
      <c r="H759" s="2"/>
      <c r="O759" s="3"/>
      <c r="P759" s="3"/>
    </row>
    <row r="760" spans="2:16" ht="12.5">
      <c r="B760" s="2"/>
      <c r="D760" s="2"/>
      <c r="E760" s="2"/>
      <c r="F760" s="2"/>
      <c r="G760" s="2"/>
      <c r="H760" s="2"/>
      <c r="O760" s="3"/>
      <c r="P760" s="3"/>
    </row>
    <row r="761" spans="2:16" ht="12.5">
      <c r="B761" s="2"/>
      <c r="D761" s="2"/>
      <c r="E761" s="2"/>
      <c r="F761" s="2"/>
      <c r="G761" s="2"/>
      <c r="H761" s="2"/>
      <c r="O761" s="3"/>
      <c r="P761" s="3"/>
    </row>
    <row r="762" spans="2:16" ht="12.5">
      <c r="B762" s="2"/>
      <c r="D762" s="2"/>
      <c r="E762" s="2"/>
      <c r="F762" s="2"/>
      <c r="G762" s="2"/>
      <c r="H762" s="2"/>
      <c r="O762" s="3"/>
      <c r="P762" s="3"/>
    </row>
    <row r="763" spans="2:16" ht="12.5">
      <c r="B763" s="2"/>
      <c r="D763" s="2"/>
      <c r="E763" s="2"/>
      <c r="F763" s="2"/>
      <c r="G763" s="2"/>
      <c r="H763" s="2"/>
      <c r="O763" s="3"/>
      <c r="P763" s="3"/>
    </row>
    <row r="764" spans="2:16" ht="12.5">
      <c r="B764" s="2"/>
      <c r="D764" s="2"/>
      <c r="E764" s="2"/>
      <c r="F764" s="2"/>
      <c r="G764" s="2"/>
      <c r="H764" s="2"/>
      <c r="O764" s="3"/>
      <c r="P764" s="3"/>
    </row>
    <row r="765" spans="2:16" ht="12.5">
      <c r="B765" s="2"/>
      <c r="D765" s="2"/>
      <c r="E765" s="2"/>
      <c r="F765" s="2"/>
      <c r="G765" s="2"/>
      <c r="H765" s="2"/>
      <c r="O765" s="3"/>
      <c r="P765" s="3"/>
    </row>
    <row r="766" spans="2:16" ht="12.5">
      <c r="B766" s="2"/>
      <c r="D766" s="2"/>
      <c r="E766" s="2"/>
      <c r="F766" s="2"/>
      <c r="G766" s="2"/>
      <c r="H766" s="2"/>
      <c r="O766" s="3"/>
      <c r="P766" s="3"/>
    </row>
    <row r="767" spans="2:16" ht="12.5">
      <c r="B767" s="2"/>
      <c r="D767" s="2"/>
      <c r="E767" s="2"/>
      <c r="F767" s="2"/>
      <c r="G767" s="2"/>
      <c r="H767" s="2"/>
      <c r="O767" s="3"/>
      <c r="P767" s="3"/>
    </row>
    <row r="768" spans="2:16" ht="12.5">
      <c r="B768" s="2"/>
      <c r="D768" s="2"/>
      <c r="E768" s="2"/>
      <c r="F768" s="2"/>
      <c r="G768" s="2"/>
      <c r="H768" s="2"/>
      <c r="O768" s="3"/>
      <c r="P768" s="3"/>
    </row>
    <row r="769" spans="2:16" ht="12.5">
      <c r="B769" s="2"/>
      <c r="D769" s="2"/>
      <c r="E769" s="2"/>
      <c r="F769" s="2"/>
      <c r="G769" s="2"/>
      <c r="H769" s="2"/>
      <c r="O769" s="3"/>
      <c r="P769" s="3"/>
    </row>
    <row r="770" spans="2:16" ht="12.5">
      <c r="B770" s="2"/>
      <c r="D770" s="2"/>
      <c r="E770" s="2"/>
      <c r="F770" s="2"/>
      <c r="G770" s="2"/>
      <c r="H770" s="2"/>
      <c r="O770" s="3"/>
      <c r="P770" s="3"/>
    </row>
    <row r="771" spans="2:16" ht="12.5">
      <c r="B771" s="2"/>
      <c r="D771" s="2"/>
      <c r="E771" s="2"/>
      <c r="F771" s="2"/>
      <c r="G771" s="2"/>
      <c r="H771" s="2"/>
      <c r="O771" s="3"/>
      <c r="P771" s="3"/>
    </row>
    <row r="772" spans="2:16" ht="12.5">
      <c r="B772" s="2"/>
      <c r="D772" s="2"/>
      <c r="E772" s="2"/>
      <c r="F772" s="2"/>
      <c r="G772" s="2"/>
      <c r="H772" s="2"/>
      <c r="O772" s="3"/>
      <c r="P772" s="3"/>
    </row>
    <row r="773" spans="2:16" ht="12.5">
      <c r="B773" s="2"/>
      <c r="D773" s="2"/>
      <c r="E773" s="2"/>
      <c r="F773" s="2"/>
      <c r="G773" s="2"/>
      <c r="H773" s="2"/>
      <c r="O773" s="3"/>
      <c r="P773" s="3"/>
    </row>
    <row r="774" spans="2:16" ht="12.5">
      <c r="B774" s="2"/>
      <c r="D774" s="2"/>
      <c r="E774" s="2"/>
      <c r="F774" s="2"/>
      <c r="G774" s="2"/>
      <c r="H774" s="2"/>
      <c r="O774" s="3"/>
      <c r="P774" s="3"/>
    </row>
    <row r="775" spans="2:16" ht="12.5">
      <c r="B775" s="2"/>
      <c r="D775" s="2"/>
      <c r="E775" s="2"/>
      <c r="F775" s="2"/>
      <c r="G775" s="2"/>
      <c r="H775" s="2"/>
      <c r="O775" s="3"/>
      <c r="P775" s="3"/>
    </row>
    <row r="776" spans="2:16" ht="12.5">
      <c r="B776" s="2"/>
      <c r="D776" s="2"/>
      <c r="E776" s="2"/>
      <c r="F776" s="2"/>
      <c r="G776" s="2"/>
      <c r="H776" s="2"/>
      <c r="O776" s="3"/>
      <c r="P776" s="3"/>
    </row>
    <row r="777" spans="2:16" ht="12.5">
      <c r="B777" s="2"/>
      <c r="D777" s="2"/>
      <c r="E777" s="2"/>
      <c r="F777" s="2"/>
      <c r="G777" s="2"/>
      <c r="H777" s="2"/>
      <c r="O777" s="3"/>
      <c r="P777" s="3"/>
    </row>
    <row r="778" spans="2:16" ht="12.5">
      <c r="B778" s="2"/>
      <c r="D778" s="2"/>
      <c r="E778" s="2"/>
      <c r="F778" s="2"/>
      <c r="G778" s="2"/>
      <c r="H778" s="2"/>
      <c r="O778" s="3"/>
      <c r="P778" s="3"/>
    </row>
    <row r="779" spans="2:16" ht="12.5">
      <c r="B779" s="2"/>
      <c r="D779" s="2"/>
      <c r="E779" s="2"/>
      <c r="F779" s="2"/>
      <c r="G779" s="2"/>
      <c r="H779" s="2"/>
      <c r="O779" s="3"/>
      <c r="P779" s="3"/>
    </row>
    <row r="780" spans="2:16" ht="12.5">
      <c r="B780" s="2"/>
      <c r="D780" s="2"/>
      <c r="E780" s="2"/>
      <c r="F780" s="2"/>
      <c r="G780" s="2"/>
      <c r="H780" s="2"/>
      <c r="O780" s="3"/>
      <c r="P780" s="3"/>
    </row>
    <row r="781" spans="2:16" ht="12.5">
      <c r="B781" s="2"/>
      <c r="D781" s="2"/>
      <c r="E781" s="2"/>
      <c r="F781" s="2"/>
      <c r="G781" s="2"/>
      <c r="H781" s="2"/>
      <c r="O781" s="3"/>
      <c r="P781" s="3"/>
    </row>
    <row r="782" spans="2:16" ht="12.5">
      <c r="B782" s="2"/>
      <c r="D782" s="2"/>
      <c r="E782" s="2"/>
      <c r="F782" s="2"/>
      <c r="G782" s="2"/>
      <c r="H782" s="2"/>
      <c r="O782" s="3"/>
      <c r="P782" s="3"/>
    </row>
    <row r="783" spans="2:16" ht="12.5">
      <c r="B783" s="2"/>
      <c r="D783" s="2"/>
      <c r="E783" s="2"/>
      <c r="F783" s="2"/>
      <c r="G783" s="2"/>
      <c r="H783" s="2"/>
      <c r="O783" s="3"/>
      <c r="P783" s="3"/>
    </row>
    <row r="784" spans="2:16" ht="12.5">
      <c r="B784" s="2"/>
      <c r="D784" s="2"/>
      <c r="E784" s="2"/>
      <c r="F784" s="2"/>
      <c r="G784" s="2"/>
      <c r="H784" s="2"/>
      <c r="O784" s="3"/>
      <c r="P784" s="3"/>
    </row>
    <row r="785" spans="2:16" ht="12.5">
      <c r="B785" s="2"/>
      <c r="D785" s="2"/>
      <c r="E785" s="2"/>
      <c r="F785" s="2"/>
      <c r="G785" s="2"/>
      <c r="H785" s="2"/>
      <c r="O785" s="3"/>
      <c r="P785" s="3"/>
    </row>
    <row r="786" spans="2:16" ht="12.5">
      <c r="B786" s="2"/>
      <c r="D786" s="2"/>
      <c r="E786" s="2"/>
      <c r="F786" s="2"/>
      <c r="G786" s="2"/>
      <c r="H786" s="2"/>
      <c r="O786" s="3"/>
      <c r="P786" s="3"/>
    </row>
    <row r="787" spans="2:16" ht="12.5">
      <c r="B787" s="2"/>
      <c r="D787" s="2"/>
      <c r="E787" s="2"/>
      <c r="F787" s="2"/>
      <c r="G787" s="2"/>
      <c r="H787" s="2"/>
      <c r="O787" s="3"/>
      <c r="P787" s="3"/>
    </row>
    <row r="788" spans="2:16" ht="12.5">
      <c r="B788" s="2"/>
      <c r="D788" s="2"/>
      <c r="E788" s="2"/>
      <c r="F788" s="2"/>
      <c r="G788" s="2"/>
      <c r="H788" s="2"/>
      <c r="O788" s="3"/>
      <c r="P788" s="3"/>
    </row>
    <row r="789" spans="2:16" ht="12.5">
      <c r="B789" s="2"/>
      <c r="D789" s="2"/>
      <c r="E789" s="2"/>
      <c r="F789" s="2"/>
      <c r="G789" s="2"/>
      <c r="H789" s="2"/>
      <c r="O789" s="3"/>
      <c r="P789" s="3"/>
    </row>
    <row r="790" spans="2:16" ht="12.5">
      <c r="B790" s="2"/>
      <c r="D790" s="2"/>
      <c r="E790" s="2"/>
      <c r="F790" s="2"/>
      <c r="G790" s="2"/>
      <c r="H790" s="2"/>
      <c r="O790" s="3"/>
      <c r="P790" s="3"/>
    </row>
    <row r="791" spans="2:16" ht="12.5">
      <c r="B791" s="2"/>
      <c r="D791" s="2"/>
      <c r="E791" s="2"/>
      <c r="F791" s="2"/>
      <c r="G791" s="2"/>
      <c r="H791" s="2"/>
      <c r="O791" s="3"/>
      <c r="P791" s="3"/>
    </row>
    <row r="792" spans="2:16" ht="12.5">
      <c r="B792" s="2"/>
      <c r="D792" s="2"/>
      <c r="E792" s="2"/>
      <c r="F792" s="2"/>
      <c r="G792" s="2"/>
      <c r="H792" s="2"/>
      <c r="O792" s="3"/>
      <c r="P792" s="3"/>
    </row>
    <row r="793" spans="2:16" ht="12.5">
      <c r="B793" s="2"/>
      <c r="D793" s="2"/>
      <c r="E793" s="2"/>
      <c r="F793" s="2"/>
      <c r="G793" s="2"/>
      <c r="H793" s="2"/>
      <c r="O793" s="3"/>
      <c r="P793" s="3"/>
    </row>
    <row r="794" spans="2:16" ht="12.5">
      <c r="B794" s="2"/>
      <c r="D794" s="2"/>
      <c r="E794" s="2"/>
      <c r="F794" s="2"/>
      <c r="G794" s="2"/>
      <c r="H794" s="2"/>
      <c r="O794" s="3"/>
      <c r="P794" s="3"/>
    </row>
    <row r="795" spans="2:16" ht="12.5">
      <c r="B795" s="2"/>
      <c r="D795" s="2"/>
      <c r="E795" s="2"/>
      <c r="F795" s="2"/>
      <c r="G795" s="2"/>
      <c r="H795" s="2"/>
      <c r="O795" s="3"/>
      <c r="P795" s="3"/>
    </row>
    <row r="796" spans="2:16" ht="12.5">
      <c r="B796" s="2"/>
      <c r="D796" s="2"/>
      <c r="E796" s="2"/>
      <c r="F796" s="2"/>
      <c r="G796" s="2"/>
      <c r="H796" s="2"/>
      <c r="O796" s="3"/>
      <c r="P796" s="3"/>
    </row>
    <row r="797" spans="2:16" ht="12.5">
      <c r="B797" s="2"/>
      <c r="D797" s="2"/>
      <c r="E797" s="2"/>
      <c r="F797" s="2"/>
      <c r="G797" s="2"/>
      <c r="H797" s="2"/>
      <c r="O797" s="3"/>
      <c r="P797" s="3"/>
    </row>
    <row r="798" spans="2:16" ht="12.5">
      <c r="B798" s="2"/>
      <c r="D798" s="2"/>
      <c r="E798" s="2"/>
      <c r="F798" s="2"/>
      <c r="G798" s="2"/>
      <c r="H798" s="2"/>
      <c r="O798" s="3"/>
      <c r="P798" s="3"/>
    </row>
    <row r="799" spans="2:16" ht="12.5">
      <c r="B799" s="2"/>
      <c r="D799" s="2"/>
      <c r="E799" s="2"/>
      <c r="F799" s="2"/>
      <c r="G799" s="2"/>
      <c r="H799" s="2"/>
      <c r="O799" s="3"/>
      <c r="P799" s="3"/>
    </row>
    <row r="800" spans="2:16" ht="12.5">
      <c r="B800" s="2"/>
      <c r="D800" s="2"/>
      <c r="E800" s="2"/>
      <c r="F800" s="2"/>
      <c r="G800" s="2"/>
      <c r="H800" s="2"/>
      <c r="O800" s="3"/>
      <c r="P800" s="3"/>
    </row>
    <row r="801" spans="2:16" ht="12.5">
      <c r="B801" s="2"/>
      <c r="D801" s="2"/>
      <c r="E801" s="2"/>
      <c r="F801" s="2"/>
      <c r="G801" s="2"/>
      <c r="H801" s="2"/>
      <c r="O801" s="3"/>
      <c r="P801" s="3"/>
    </row>
    <row r="802" spans="2:16" ht="12.5">
      <c r="B802" s="2"/>
      <c r="D802" s="2"/>
      <c r="E802" s="2"/>
      <c r="F802" s="2"/>
      <c r="G802" s="2"/>
      <c r="H802" s="2"/>
      <c r="O802" s="3"/>
      <c r="P802" s="3"/>
    </row>
    <row r="803" spans="2:16" ht="12.5">
      <c r="B803" s="2"/>
      <c r="D803" s="2"/>
      <c r="E803" s="2"/>
      <c r="F803" s="2"/>
      <c r="G803" s="2"/>
      <c r="H803" s="2"/>
      <c r="O803" s="3"/>
      <c r="P803" s="3"/>
    </row>
    <row r="804" spans="2:16" ht="12.5">
      <c r="B804" s="2"/>
      <c r="D804" s="2"/>
      <c r="E804" s="2"/>
      <c r="F804" s="2"/>
      <c r="G804" s="2"/>
      <c r="H804" s="2"/>
      <c r="O804" s="3"/>
      <c r="P804" s="3"/>
    </row>
    <row r="805" spans="2:16" ht="12.5">
      <c r="B805" s="2"/>
      <c r="D805" s="2"/>
      <c r="E805" s="2"/>
      <c r="F805" s="2"/>
      <c r="G805" s="2"/>
      <c r="H805" s="2"/>
      <c r="O805" s="3"/>
      <c r="P805" s="3"/>
    </row>
    <row r="806" spans="2:16" ht="12.5">
      <c r="B806" s="2"/>
      <c r="D806" s="2"/>
      <c r="E806" s="2"/>
      <c r="F806" s="2"/>
      <c r="G806" s="2"/>
      <c r="H806" s="2"/>
      <c r="O806" s="3"/>
      <c r="P806" s="3"/>
    </row>
    <row r="807" spans="2:16" ht="12.5">
      <c r="B807" s="2"/>
      <c r="D807" s="2"/>
      <c r="E807" s="2"/>
      <c r="F807" s="2"/>
      <c r="G807" s="2"/>
      <c r="H807" s="2"/>
      <c r="O807" s="3"/>
      <c r="P807" s="3"/>
    </row>
    <row r="808" spans="2:16" ht="12.5">
      <c r="B808" s="2"/>
      <c r="D808" s="2"/>
      <c r="E808" s="2"/>
      <c r="F808" s="2"/>
      <c r="G808" s="2"/>
      <c r="H808" s="2"/>
      <c r="O808" s="3"/>
      <c r="P808" s="3"/>
    </row>
    <row r="809" spans="2:16" ht="12.5">
      <c r="B809" s="2"/>
      <c r="D809" s="2"/>
      <c r="E809" s="2"/>
      <c r="F809" s="2"/>
      <c r="G809" s="2"/>
      <c r="H809" s="2"/>
      <c r="O809" s="3"/>
      <c r="P809" s="3"/>
    </row>
    <row r="810" spans="2:16" ht="12.5">
      <c r="B810" s="2"/>
      <c r="D810" s="2"/>
      <c r="E810" s="2"/>
      <c r="F810" s="2"/>
      <c r="G810" s="2"/>
      <c r="H810" s="2"/>
      <c r="O810" s="3"/>
      <c r="P810" s="3"/>
    </row>
    <row r="811" spans="2:16" ht="12.5">
      <c r="B811" s="2"/>
      <c r="D811" s="2"/>
      <c r="E811" s="2"/>
      <c r="F811" s="2"/>
      <c r="G811" s="2"/>
      <c r="H811" s="2"/>
      <c r="O811" s="3"/>
      <c r="P811" s="3"/>
    </row>
    <row r="812" spans="2:16" ht="12.5">
      <c r="B812" s="2"/>
      <c r="D812" s="2"/>
      <c r="E812" s="2"/>
      <c r="F812" s="2"/>
      <c r="G812" s="2"/>
      <c r="H812" s="2"/>
      <c r="O812" s="3"/>
      <c r="P812" s="3"/>
    </row>
    <row r="813" spans="2:16" ht="12.5">
      <c r="B813" s="2"/>
      <c r="D813" s="2"/>
      <c r="E813" s="2"/>
      <c r="F813" s="2"/>
      <c r="G813" s="2"/>
      <c r="H813" s="2"/>
      <c r="O813" s="3"/>
      <c r="P813" s="3"/>
    </row>
    <row r="814" spans="2:16" ht="12.5">
      <c r="B814" s="2"/>
      <c r="D814" s="2"/>
      <c r="E814" s="2"/>
      <c r="F814" s="2"/>
      <c r="G814" s="2"/>
      <c r="H814" s="2"/>
      <c r="O814" s="3"/>
      <c r="P814" s="3"/>
    </row>
    <row r="815" spans="2:16" ht="12.5">
      <c r="B815" s="2"/>
      <c r="D815" s="2"/>
      <c r="E815" s="2"/>
      <c r="F815" s="2"/>
      <c r="G815" s="2"/>
      <c r="H815" s="2"/>
      <c r="O815" s="3"/>
      <c r="P815" s="3"/>
    </row>
    <row r="816" spans="2:16" ht="12.5">
      <c r="B816" s="2"/>
      <c r="D816" s="2"/>
      <c r="E816" s="2"/>
      <c r="F816" s="2"/>
      <c r="G816" s="2"/>
      <c r="H816" s="2"/>
      <c r="O816" s="3"/>
      <c r="P816" s="3"/>
    </row>
    <row r="817" spans="2:16" ht="12.5">
      <c r="B817" s="2"/>
      <c r="D817" s="2"/>
      <c r="E817" s="2"/>
      <c r="F817" s="2"/>
      <c r="G817" s="2"/>
      <c r="H817" s="2"/>
      <c r="O817" s="3"/>
      <c r="P817" s="3"/>
    </row>
    <row r="818" spans="2:16" ht="12.5">
      <c r="B818" s="2"/>
      <c r="D818" s="2"/>
      <c r="E818" s="2"/>
      <c r="F818" s="2"/>
      <c r="G818" s="2"/>
      <c r="H818" s="2"/>
      <c r="O818" s="3"/>
      <c r="P818" s="3"/>
    </row>
    <row r="819" spans="2:16" ht="12.5">
      <c r="B819" s="2"/>
      <c r="D819" s="2"/>
      <c r="E819" s="2"/>
      <c r="F819" s="2"/>
      <c r="G819" s="2"/>
      <c r="H819" s="2"/>
      <c r="O819" s="3"/>
      <c r="P819" s="3"/>
    </row>
    <row r="820" spans="2:16" ht="12.5">
      <c r="B820" s="2"/>
      <c r="D820" s="2"/>
      <c r="E820" s="2"/>
      <c r="F820" s="2"/>
      <c r="G820" s="2"/>
      <c r="H820" s="2"/>
      <c r="O820" s="3"/>
      <c r="P820" s="3"/>
    </row>
    <row r="821" spans="2:16" ht="12.5">
      <c r="B821" s="2"/>
      <c r="D821" s="2"/>
      <c r="E821" s="2"/>
      <c r="F821" s="2"/>
      <c r="G821" s="2"/>
      <c r="H821" s="2"/>
      <c r="O821" s="3"/>
      <c r="P821" s="3"/>
    </row>
    <row r="822" spans="2:16" ht="12.5">
      <c r="B822" s="2"/>
      <c r="D822" s="2"/>
      <c r="E822" s="2"/>
      <c r="F822" s="2"/>
      <c r="G822" s="2"/>
      <c r="H822" s="2"/>
      <c r="O822" s="3"/>
      <c r="P822" s="3"/>
    </row>
    <row r="823" spans="2:16" ht="12.5">
      <c r="B823" s="2"/>
      <c r="D823" s="2"/>
      <c r="E823" s="2"/>
      <c r="F823" s="2"/>
      <c r="G823" s="2"/>
      <c r="H823" s="2"/>
      <c r="O823" s="3"/>
      <c r="P823" s="3"/>
    </row>
    <row r="824" spans="2:16" ht="12.5">
      <c r="B824" s="2"/>
      <c r="D824" s="2"/>
      <c r="E824" s="2"/>
      <c r="F824" s="2"/>
      <c r="G824" s="2"/>
      <c r="H824" s="2"/>
      <c r="O824" s="3"/>
      <c r="P824" s="3"/>
    </row>
    <row r="825" spans="2:16" ht="12.5">
      <c r="B825" s="2"/>
      <c r="D825" s="2"/>
      <c r="E825" s="2"/>
      <c r="F825" s="2"/>
      <c r="G825" s="2"/>
      <c r="H825" s="2"/>
      <c r="O825" s="3"/>
      <c r="P825" s="3"/>
    </row>
    <row r="826" spans="2:16" ht="12.5">
      <c r="B826" s="2"/>
      <c r="D826" s="2"/>
      <c r="E826" s="2"/>
      <c r="F826" s="2"/>
      <c r="G826" s="2"/>
      <c r="H826" s="2"/>
      <c r="O826" s="3"/>
      <c r="P826" s="3"/>
    </row>
    <row r="827" spans="2:16" ht="12.5">
      <c r="B827" s="2"/>
      <c r="D827" s="2"/>
      <c r="E827" s="2"/>
      <c r="F827" s="2"/>
      <c r="G827" s="2"/>
      <c r="H827" s="2"/>
      <c r="O827" s="3"/>
      <c r="P827" s="3"/>
    </row>
    <row r="828" spans="2:16" ht="12.5">
      <c r="B828" s="2"/>
      <c r="D828" s="2"/>
      <c r="E828" s="2"/>
      <c r="F828" s="2"/>
      <c r="G828" s="2"/>
      <c r="H828" s="2"/>
      <c r="O828" s="3"/>
      <c r="P828" s="3"/>
    </row>
    <row r="829" spans="2:16" ht="12.5">
      <c r="B829" s="2"/>
      <c r="D829" s="2"/>
      <c r="E829" s="2"/>
      <c r="F829" s="2"/>
      <c r="G829" s="2"/>
      <c r="H829" s="2"/>
      <c r="O829" s="3"/>
      <c r="P829" s="3"/>
    </row>
    <row r="830" spans="2:16" ht="12.5">
      <c r="B830" s="2"/>
      <c r="D830" s="2"/>
      <c r="E830" s="2"/>
      <c r="F830" s="2"/>
      <c r="G830" s="2"/>
      <c r="H830" s="2"/>
      <c r="O830" s="3"/>
      <c r="P830" s="3"/>
    </row>
    <row r="831" spans="2:16" ht="12.5">
      <c r="B831" s="2"/>
      <c r="D831" s="2"/>
      <c r="E831" s="2"/>
      <c r="F831" s="2"/>
      <c r="G831" s="2"/>
      <c r="H831" s="2"/>
      <c r="O831" s="3"/>
      <c r="P831" s="3"/>
    </row>
    <row r="832" spans="2:16" ht="12.5">
      <c r="B832" s="2"/>
      <c r="D832" s="2"/>
      <c r="E832" s="2"/>
      <c r="F832" s="2"/>
      <c r="G832" s="2"/>
      <c r="H832" s="2"/>
      <c r="O832" s="3"/>
      <c r="P832" s="3"/>
    </row>
    <row r="833" spans="2:16" ht="12.5">
      <c r="B833" s="2"/>
      <c r="D833" s="2"/>
      <c r="E833" s="2"/>
      <c r="F833" s="2"/>
      <c r="G833" s="2"/>
      <c r="H833" s="2"/>
      <c r="O833" s="3"/>
      <c r="P833" s="3"/>
    </row>
    <row r="834" spans="2:16" ht="12.5">
      <c r="B834" s="2"/>
      <c r="D834" s="2"/>
      <c r="E834" s="2"/>
      <c r="F834" s="2"/>
      <c r="G834" s="2"/>
      <c r="H834" s="2"/>
      <c r="O834" s="3"/>
      <c r="P834" s="3"/>
    </row>
    <row r="835" spans="2:16" ht="12.5">
      <c r="B835" s="2"/>
      <c r="D835" s="2"/>
      <c r="E835" s="2"/>
      <c r="F835" s="2"/>
      <c r="G835" s="2"/>
      <c r="H835" s="2"/>
      <c r="O835" s="3"/>
      <c r="P835" s="3"/>
    </row>
    <row r="836" spans="2:16" ht="12.5">
      <c r="B836" s="2"/>
      <c r="D836" s="2"/>
      <c r="E836" s="2"/>
      <c r="F836" s="2"/>
      <c r="G836" s="2"/>
      <c r="H836" s="2"/>
      <c r="O836" s="3"/>
      <c r="P836" s="3"/>
    </row>
    <row r="837" spans="2:16" ht="12.5">
      <c r="B837" s="2"/>
      <c r="D837" s="2"/>
      <c r="E837" s="2"/>
      <c r="F837" s="2"/>
      <c r="G837" s="2"/>
      <c r="H837" s="2"/>
      <c r="O837" s="3"/>
      <c r="P837" s="3"/>
    </row>
    <row r="838" spans="2:16" ht="12.5">
      <c r="B838" s="2"/>
      <c r="D838" s="2"/>
      <c r="E838" s="2"/>
      <c r="F838" s="2"/>
      <c r="G838" s="2"/>
      <c r="H838" s="2"/>
      <c r="O838" s="3"/>
      <c r="P838" s="3"/>
    </row>
    <row r="839" spans="2:16" ht="12.5">
      <c r="B839" s="2"/>
      <c r="D839" s="2"/>
      <c r="E839" s="2"/>
      <c r="F839" s="2"/>
      <c r="G839" s="2"/>
      <c r="H839" s="2"/>
      <c r="O839" s="3"/>
      <c r="P839" s="3"/>
    </row>
    <row r="840" spans="2:16" ht="12.5">
      <c r="B840" s="2"/>
      <c r="D840" s="2"/>
      <c r="E840" s="2"/>
      <c r="F840" s="2"/>
      <c r="G840" s="2"/>
      <c r="H840" s="2"/>
      <c r="O840" s="3"/>
      <c r="P840" s="3"/>
    </row>
    <row r="841" spans="2:16" ht="12.5">
      <c r="B841" s="2"/>
      <c r="D841" s="2"/>
      <c r="E841" s="2"/>
      <c r="F841" s="2"/>
      <c r="G841" s="2"/>
      <c r="H841" s="2"/>
      <c r="O841" s="3"/>
      <c r="P841" s="3"/>
    </row>
    <row r="842" spans="2:16" ht="12.5">
      <c r="B842" s="2"/>
      <c r="D842" s="2"/>
      <c r="E842" s="2"/>
      <c r="F842" s="2"/>
      <c r="G842" s="2"/>
      <c r="H842" s="2"/>
      <c r="O842" s="3"/>
      <c r="P842" s="3"/>
    </row>
    <row r="843" spans="2:16" ht="12.5">
      <c r="B843" s="2"/>
      <c r="D843" s="2"/>
      <c r="E843" s="2"/>
      <c r="F843" s="2"/>
      <c r="G843" s="2"/>
      <c r="H843" s="2"/>
      <c r="O843" s="3"/>
      <c r="P843" s="3"/>
    </row>
    <row r="844" spans="2:16" ht="12.5">
      <c r="B844" s="2"/>
      <c r="D844" s="2"/>
      <c r="E844" s="2"/>
      <c r="F844" s="2"/>
      <c r="G844" s="2"/>
      <c r="H844" s="2"/>
      <c r="O844" s="3"/>
      <c r="P844" s="3"/>
    </row>
    <row r="845" spans="2:16" ht="12.5">
      <c r="B845" s="2"/>
      <c r="D845" s="2"/>
      <c r="E845" s="2"/>
      <c r="F845" s="2"/>
      <c r="G845" s="2"/>
      <c r="H845" s="2"/>
      <c r="O845" s="3"/>
      <c r="P845" s="3"/>
    </row>
    <row r="846" spans="2:16" ht="12.5">
      <c r="B846" s="2"/>
      <c r="D846" s="2"/>
      <c r="E846" s="2"/>
      <c r="F846" s="2"/>
      <c r="G846" s="2"/>
      <c r="H846" s="2"/>
      <c r="O846" s="3"/>
      <c r="P846" s="3"/>
    </row>
    <row r="847" spans="2:16" ht="12.5">
      <c r="B847" s="2"/>
      <c r="D847" s="2"/>
      <c r="E847" s="2"/>
      <c r="F847" s="2"/>
      <c r="G847" s="2"/>
      <c r="H847" s="2"/>
      <c r="O847" s="3"/>
      <c r="P847" s="3"/>
    </row>
    <row r="848" spans="2:16" ht="12.5">
      <c r="B848" s="2"/>
      <c r="D848" s="2"/>
      <c r="E848" s="2"/>
      <c r="F848" s="2"/>
      <c r="G848" s="2"/>
      <c r="H848" s="2"/>
      <c r="O848" s="3"/>
      <c r="P848" s="3"/>
    </row>
    <row r="849" spans="2:16" ht="12.5">
      <c r="B849" s="2"/>
      <c r="D849" s="2"/>
      <c r="E849" s="2"/>
      <c r="F849" s="2"/>
      <c r="G849" s="2"/>
      <c r="H849" s="2"/>
      <c r="O849" s="3"/>
      <c r="P849" s="3"/>
    </row>
    <row r="850" spans="2:16" ht="12.5">
      <c r="B850" s="2"/>
      <c r="D850" s="2"/>
      <c r="E850" s="2"/>
      <c r="F850" s="2"/>
      <c r="G850" s="2"/>
      <c r="H850" s="2"/>
      <c r="O850" s="3"/>
      <c r="P850" s="3"/>
    </row>
    <row r="851" spans="2:16" ht="12.5">
      <c r="B851" s="2"/>
      <c r="D851" s="2"/>
      <c r="E851" s="2"/>
      <c r="F851" s="2"/>
      <c r="G851" s="2"/>
      <c r="H851" s="2"/>
      <c r="O851" s="3"/>
      <c r="P851" s="3"/>
    </row>
    <row r="852" spans="2:16" ht="12.5">
      <c r="B852" s="2"/>
      <c r="D852" s="2"/>
      <c r="E852" s="2"/>
      <c r="F852" s="2"/>
      <c r="G852" s="2"/>
      <c r="H852" s="2"/>
      <c r="O852" s="3"/>
      <c r="P852" s="3"/>
    </row>
    <row r="853" spans="2:16" ht="12.5">
      <c r="B853" s="2"/>
      <c r="D853" s="2"/>
      <c r="E853" s="2"/>
      <c r="F853" s="2"/>
      <c r="G853" s="2"/>
      <c r="H853" s="2"/>
      <c r="O853" s="3"/>
      <c r="P853" s="3"/>
    </row>
    <row r="854" spans="2:16" ht="12.5">
      <c r="B854" s="2"/>
      <c r="D854" s="2"/>
      <c r="E854" s="2"/>
      <c r="F854" s="2"/>
      <c r="G854" s="2"/>
      <c r="H854" s="2"/>
      <c r="O854" s="3"/>
      <c r="P854" s="3"/>
    </row>
    <row r="855" spans="2:16" ht="12.5">
      <c r="B855" s="2"/>
      <c r="D855" s="2"/>
      <c r="E855" s="2"/>
      <c r="F855" s="2"/>
      <c r="G855" s="2"/>
      <c r="H855" s="2"/>
      <c r="O855" s="3"/>
      <c r="P855" s="3"/>
    </row>
    <row r="856" spans="2:16" ht="12.5">
      <c r="B856" s="2"/>
      <c r="D856" s="2"/>
      <c r="E856" s="2"/>
      <c r="F856" s="2"/>
      <c r="G856" s="2"/>
      <c r="H856" s="2"/>
      <c r="O856" s="3"/>
      <c r="P856" s="3"/>
    </row>
    <row r="857" spans="2:16" ht="12.5">
      <c r="B857" s="2"/>
      <c r="D857" s="2"/>
      <c r="E857" s="2"/>
      <c r="F857" s="2"/>
      <c r="G857" s="2"/>
      <c r="H857" s="2"/>
      <c r="O857" s="3"/>
      <c r="P857" s="3"/>
    </row>
    <row r="858" spans="2:16" ht="12.5">
      <c r="B858" s="2"/>
      <c r="D858" s="2"/>
      <c r="E858" s="2"/>
      <c r="F858" s="2"/>
      <c r="G858" s="2"/>
      <c r="H858" s="2"/>
      <c r="O858" s="3"/>
      <c r="P858" s="3"/>
    </row>
    <row r="859" spans="2:16" ht="12.5">
      <c r="B859" s="2"/>
      <c r="D859" s="2"/>
      <c r="E859" s="2"/>
      <c r="F859" s="2"/>
      <c r="G859" s="2"/>
      <c r="H859" s="2"/>
      <c r="O859" s="3"/>
      <c r="P859" s="3"/>
    </row>
    <row r="860" spans="2:16" ht="12.5">
      <c r="B860" s="2"/>
      <c r="D860" s="2"/>
      <c r="E860" s="2"/>
      <c r="F860" s="2"/>
      <c r="G860" s="2"/>
      <c r="H860" s="2"/>
      <c r="O860" s="3"/>
      <c r="P860" s="3"/>
    </row>
    <row r="861" spans="2:16" ht="12.5">
      <c r="B861" s="2"/>
      <c r="D861" s="2"/>
      <c r="E861" s="2"/>
      <c r="F861" s="2"/>
      <c r="G861" s="2"/>
      <c r="H861" s="2"/>
      <c r="O861" s="3"/>
      <c r="P861" s="3"/>
    </row>
    <row r="862" spans="2:16" ht="12.5">
      <c r="B862" s="2"/>
      <c r="D862" s="2"/>
      <c r="E862" s="2"/>
      <c r="F862" s="2"/>
      <c r="G862" s="2"/>
      <c r="H862" s="2"/>
      <c r="O862" s="3"/>
      <c r="P862" s="3"/>
    </row>
    <row r="863" spans="2:16" ht="12.5">
      <c r="B863" s="2"/>
      <c r="D863" s="2"/>
      <c r="E863" s="2"/>
      <c r="F863" s="2"/>
      <c r="G863" s="2"/>
      <c r="H863" s="2"/>
      <c r="O863" s="3"/>
      <c r="P863" s="3"/>
    </row>
    <row r="864" spans="2:16" ht="12.5">
      <c r="B864" s="2"/>
      <c r="D864" s="2"/>
      <c r="E864" s="2"/>
      <c r="F864" s="2"/>
      <c r="G864" s="2"/>
      <c r="H864" s="2"/>
      <c r="O864" s="3"/>
      <c r="P864" s="3"/>
    </row>
    <row r="865" spans="2:16" ht="12.5">
      <c r="B865" s="2"/>
      <c r="D865" s="2"/>
      <c r="E865" s="2"/>
      <c r="F865" s="2"/>
      <c r="G865" s="2"/>
      <c r="H865" s="2"/>
      <c r="O865" s="3"/>
      <c r="P865" s="3"/>
    </row>
    <row r="866" spans="2:16" ht="12.5">
      <c r="B866" s="2"/>
      <c r="D866" s="2"/>
      <c r="E866" s="2"/>
      <c r="F866" s="2"/>
      <c r="G866" s="2"/>
      <c r="H866" s="2"/>
      <c r="O866" s="3"/>
      <c r="P866" s="3"/>
    </row>
    <row r="867" spans="2:16" ht="12.5">
      <c r="B867" s="2"/>
      <c r="D867" s="2"/>
      <c r="E867" s="2"/>
      <c r="F867" s="2"/>
      <c r="G867" s="2"/>
      <c r="H867" s="2"/>
      <c r="O867" s="3"/>
      <c r="P867" s="3"/>
    </row>
    <row r="868" spans="2:16" ht="12.5">
      <c r="B868" s="2"/>
      <c r="D868" s="2"/>
      <c r="E868" s="2"/>
      <c r="F868" s="2"/>
      <c r="G868" s="2"/>
      <c r="H868" s="2"/>
      <c r="O868" s="3"/>
      <c r="P868" s="3"/>
    </row>
    <row r="869" spans="2:16" ht="12.5">
      <c r="B869" s="2"/>
      <c r="D869" s="2"/>
      <c r="E869" s="2"/>
      <c r="F869" s="2"/>
      <c r="G869" s="2"/>
      <c r="H869" s="2"/>
      <c r="O869" s="3"/>
      <c r="P869" s="3"/>
    </row>
    <row r="870" spans="2:16" ht="12.5">
      <c r="B870" s="2"/>
      <c r="D870" s="2"/>
      <c r="E870" s="2"/>
      <c r="F870" s="2"/>
      <c r="G870" s="2"/>
      <c r="H870" s="2"/>
      <c r="O870" s="3"/>
      <c r="P870" s="3"/>
    </row>
    <row r="871" spans="2:16" ht="12.5">
      <c r="B871" s="2"/>
      <c r="D871" s="2"/>
      <c r="E871" s="2"/>
      <c r="F871" s="2"/>
      <c r="G871" s="2"/>
      <c r="H871" s="2"/>
      <c r="O871" s="3"/>
      <c r="P871" s="3"/>
    </row>
    <row r="872" spans="2:16" ht="12.5">
      <c r="B872" s="2"/>
      <c r="D872" s="2"/>
      <c r="E872" s="2"/>
      <c r="F872" s="2"/>
      <c r="G872" s="2"/>
      <c r="H872" s="2"/>
      <c r="O872" s="3"/>
      <c r="P872" s="3"/>
    </row>
    <row r="873" spans="2:16" ht="12.5">
      <c r="B873" s="2"/>
      <c r="D873" s="2"/>
      <c r="E873" s="2"/>
      <c r="F873" s="2"/>
      <c r="G873" s="2"/>
      <c r="H873" s="2"/>
      <c r="O873" s="3"/>
      <c r="P873" s="3"/>
    </row>
    <row r="874" spans="2:16" ht="12.5">
      <c r="B874" s="2"/>
      <c r="D874" s="2"/>
      <c r="E874" s="2"/>
      <c r="F874" s="2"/>
      <c r="G874" s="2"/>
      <c r="H874" s="2"/>
      <c r="O874" s="3"/>
      <c r="P874" s="3"/>
    </row>
    <row r="875" spans="2:16" ht="12.5">
      <c r="B875" s="2"/>
      <c r="D875" s="2"/>
      <c r="E875" s="2"/>
      <c r="F875" s="2"/>
      <c r="G875" s="2"/>
      <c r="H875" s="2"/>
      <c r="O875" s="3"/>
      <c r="P875" s="3"/>
    </row>
    <row r="876" spans="2:16" ht="12.5">
      <c r="B876" s="2"/>
      <c r="D876" s="2"/>
      <c r="E876" s="2"/>
      <c r="F876" s="2"/>
      <c r="G876" s="2"/>
      <c r="H876" s="2"/>
      <c r="O876" s="3"/>
      <c r="P876" s="3"/>
    </row>
    <row r="877" spans="2:16" ht="12.5">
      <c r="B877" s="2"/>
      <c r="D877" s="2"/>
      <c r="E877" s="2"/>
      <c r="F877" s="2"/>
      <c r="G877" s="2"/>
      <c r="H877" s="2"/>
      <c r="O877" s="3"/>
      <c r="P877" s="3"/>
    </row>
    <row r="878" spans="2:16" ht="12.5">
      <c r="B878" s="2"/>
      <c r="D878" s="2"/>
      <c r="E878" s="2"/>
      <c r="F878" s="2"/>
      <c r="G878" s="2"/>
      <c r="H878" s="2"/>
      <c r="O878" s="3"/>
      <c r="P878" s="3"/>
    </row>
    <row r="879" spans="2:16" ht="12.5">
      <c r="B879" s="2"/>
      <c r="D879" s="2"/>
      <c r="E879" s="2"/>
      <c r="F879" s="2"/>
      <c r="G879" s="2"/>
      <c r="H879" s="2"/>
      <c r="O879" s="3"/>
      <c r="P879" s="3"/>
    </row>
    <row r="880" spans="2:16" ht="12.5">
      <c r="B880" s="2"/>
      <c r="D880" s="2"/>
      <c r="E880" s="2"/>
      <c r="F880" s="2"/>
      <c r="G880" s="2"/>
      <c r="H880" s="2"/>
      <c r="O880" s="3"/>
      <c r="P880" s="3"/>
    </row>
    <row r="881" spans="2:16" ht="12.5">
      <c r="B881" s="2"/>
      <c r="D881" s="2"/>
      <c r="E881" s="2"/>
      <c r="F881" s="2"/>
      <c r="G881" s="2"/>
      <c r="H881" s="2"/>
      <c r="O881" s="3"/>
      <c r="P881" s="3"/>
    </row>
    <row r="882" spans="2:16" ht="12.5">
      <c r="B882" s="2"/>
      <c r="D882" s="2"/>
      <c r="E882" s="2"/>
      <c r="F882" s="2"/>
      <c r="G882" s="2"/>
      <c r="H882" s="2"/>
      <c r="O882" s="3"/>
      <c r="P882" s="3"/>
    </row>
    <row r="883" spans="2:16" ht="12.5">
      <c r="B883" s="2"/>
      <c r="D883" s="2"/>
      <c r="E883" s="2"/>
      <c r="F883" s="2"/>
      <c r="G883" s="2"/>
      <c r="H883" s="2"/>
      <c r="O883" s="3"/>
      <c r="P883" s="3"/>
    </row>
    <row r="884" spans="2:16" ht="12.5">
      <c r="B884" s="2"/>
      <c r="D884" s="2"/>
      <c r="E884" s="2"/>
      <c r="F884" s="2"/>
      <c r="G884" s="2"/>
      <c r="H884" s="2"/>
      <c r="O884" s="3"/>
      <c r="P884" s="3"/>
    </row>
    <row r="885" spans="2:16" ht="12.5">
      <c r="B885" s="2"/>
      <c r="D885" s="2"/>
      <c r="E885" s="2"/>
      <c r="F885" s="2"/>
      <c r="G885" s="2"/>
      <c r="H885" s="2"/>
      <c r="O885" s="3"/>
      <c r="P885" s="3"/>
    </row>
    <row r="886" spans="2:16" ht="12.5">
      <c r="B886" s="2"/>
      <c r="D886" s="2"/>
      <c r="E886" s="2"/>
      <c r="F886" s="2"/>
      <c r="G886" s="2"/>
      <c r="H886" s="2"/>
      <c r="O886" s="3"/>
      <c r="P886" s="3"/>
    </row>
    <row r="887" spans="2:16" ht="12.5">
      <c r="B887" s="2"/>
      <c r="D887" s="2"/>
      <c r="E887" s="2"/>
      <c r="F887" s="2"/>
      <c r="G887" s="2"/>
      <c r="H887" s="2"/>
      <c r="O887" s="3"/>
      <c r="P887" s="3"/>
    </row>
    <row r="888" spans="2:16" ht="12.5">
      <c r="B888" s="2"/>
      <c r="D888" s="2"/>
      <c r="E888" s="2"/>
      <c r="F888" s="2"/>
      <c r="G888" s="2"/>
      <c r="H888" s="2"/>
      <c r="O888" s="3"/>
      <c r="P888" s="3"/>
    </row>
    <row r="889" spans="2:16" ht="12.5">
      <c r="B889" s="2"/>
      <c r="D889" s="2"/>
      <c r="E889" s="2"/>
      <c r="F889" s="2"/>
      <c r="G889" s="2"/>
      <c r="H889" s="2"/>
      <c r="O889" s="3"/>
      <c r="P889" s="3"/>
    </row>
    <row r="890" spans="2:16" ht="12.5">
      <c r="B890" s="2"/>
      <c r="D890" s="2"/>
      <c r="E890" s="2"/>
      <c r="F890" s="2"/>
      <c r="G890" s="2"/>
      <c r="H890" s="2"/>
      <c r="O890" s="3"/>
      <c r="P890" s="3"/>
    </row>
    <row r="891" spans="2:16" ht="12.5">
      <c r="B891" s="2"/>
      <c r="D891" s="2"/>
      <c r="E891" s="2"/>
      <c r="F891" s="2"/>
      <c r="G891" s="2"/>
      <c r="H891" s="2"/>
      <c r="O891" s="3"/>
      <c r="P891" s="3"/>
    </row>
    <row r="892" spans="2:16" ht="12.5">
      <c r="B892" s="2"/>
      <c r="D892" s="2"/>
      <c r="E892" s="2"/>
      <c r="F892" s="2"/>
      <c r="G892" s="2"/>
      <c r="H892" s="2"/>
      <c r="O892" s="3"/>
      <c r="P892" s="3"/>
    </row>
    <row r="893" spans="2:16" ht="12.5">
      <c r="B893" s="2"/>
      <c r="D893" s="2"/>
      <c r="E893" s="2"/>
      <c r="F893" s="2"/>
      <c r="G893" s="2"/>
      <c r="H893" s="2"/>
      <c r="O893" s="3"/>
      <c r="P893" s="3"/>
    </row>
    <row r="894" spans="2:16" ht="12.5">
      <c r="B894" s="2"/>
      <c r="D894" s="2"/>
      <c r="E894" s="2"/>
      <c r="F894" s="2"/>
      <c r="G894" s="2"/>
      <c r="H894" s="2"/>
      <c r="O894" s="3"/>
      <c r="P894" s="3"/>
    </row>
    <row r="895" spans="2:16" ht="12.5">
      <c r="B895" s="2"/>
      <c r="D895" s="2"/>
      <c r="E895" s="2"/>
      <c r="F895" s="2"/>
      <c r="G895" s="2"/>
      <c r="H895" s="2"/>
      <c r="O895" s="3"/>
      <c r="P895" s="3"/>
    </row>
    <row r="896" spans="2:16" ht="12.5">
      <c r="B896" s="2"/>
      <c r="D896" s="2"/>
      <c r="E896" s="2"/>
      <c r="F896" s="2"/>
      <c r="G896" s="2"/>
      <c r="H896" s="2"/>
      <c r="O896" s="3"/>
      <c r="P896" s="3"/>
    </row>
    <row r="897" spans="2:16" ht="12.5">
      <c r="B897" s="2"/>
      <c r="D897" s="2"/>
      <c r="E897" s="2"/>
      <c r="F897" s="2"/>
      <c r="G897" s="2"/>
      <c r="H897" s="2"/>
      <c r="O897" s="3"/>
      <c r="P897" s="3"/>
    </row>
    <row r="898" spans="2:16" ht="12.5">
      <c r="B898" s="2"/>
      <c r="D898" s="2"/>
      <c r="E898" s="2"/>
      <c r="F898" s="2"/>
      <c r="G898" s="2"/>
      <c r="H898" s="2"/>
      <c r="O898" s="3"/>
      <c r="P898" s="3"/>
    </row>
    <row r="899" spans="2:16" ht="12.5">
      <c r="B899" s="2"/>
      <c r="D899" s="2"/>
      <c r="E899" s="2"/>
      <c r="F899" s="2"/>
      <c r="G899" s="2"/>
      <c r="H899" s="2"/>
      <c r="O899" s="3"/>
      <c r="P899" s="3"/>
    </row>
    <row r="900" spans="2:16" ht="12.5">
      <c r="B900" s="2"/>
      <c r="D900" s="2"/>
      <c r="E900" s="2"/>
      <c r="F900" s="2"/>
      <c r="G900" s="2"/>
      <c r="H900" s="2"/>
      <c r="O900" s="3"/>
      <c r="P900" s="3"/>
    </row>
    <row r="901" spans="2:16" ht="12.5">
      <c r="B901" s="2"/>
      <c r="D901" s="2"/>
      <c r="E901" s="2"/>
      <c r="F901" s="2"/>
      <c r="G901" s="2"/>
      <c r="H901" s="2"/>
      <c r="O901" s="3"/>
      <c r="P901" s="3"/>
    </row>
    <row r="902" spans="2:16" ht="12.5">
      <c r="B902" s="2"/>
      <c r="D902" s="2"/>
      <c r="E902" s="2"/>
      <c r="F902" s="2"/>
      <c r="G902" s="2"/>
      <c r="H902" s="2"/>
      <c r="O902" s="3"/>
      <c r="P902" s="3"/>
    </row>
    <row r="903" spans="2:16" ht="12.5">
      <c r="B903" s="2"/>
      <c r="D903" s="2"/>
      <c r="E903" s="2"/>
      <c r="F903" s="2"/>
      <c r="G903" s="2"/>
      <c r="H903" s="2"/>
      <c r="O903" s="3"/>
      <c r="P903" s="3"/>
    </row>
    <row r="904" spans="2:16" ht="12.5">
      <c r="B904" s="2"/>
      <c r="D904" s="2"/>
      <c r="E904" s="2"/>
      <c r="F904" s="2"/>
      <c r="G904" s="2"/>
      <c r="H904" s="2"/>
      <c r="O904" s="3"/>
      <c r="P904" s="3"/>
    </row>
    <row r="905" spans="2:16" ht="12.5">
      <c r="B905" s="2"/>
      <c r="D905" s="2"/>
      <c r="E905" s="2"/>
      <c r="F905" s="2"/>
      <c r="G905" s="2"/>
      <c r="H905" s="2"/>
      <c r="O905" s="3"/>
      <c r="P905" s="3"/>
    </row>
    <row r="906" spans="2:16" ht="12.5">
      <c r="B906" s="2"/>
      <c r="D906" s="2"/>
      <c r="E906" s="2"/>
      <c r="F906" s="2"/>
      <c r="G906" s="2"/>
      <c r="H906" s="2"/>
      <c r="O906" s="3"/>
      <c r="P906" s="3"/>
    </row>
    <row r="907" spans="2:16" ht="12.5">
      <c r="B907" s="2"/>
      <c r="D907" s="2"/>
      <c r="E907" s="2"/>
      <c r="F907" s="2"/>
      <c r="G907" s="2"/>
      <c r="H907" s="2"/>
      <c r="O907" s="3"/>
      <c r="P907" s="3"/>
    </row>
    <row r="908" spans="2:16" ht="12.5">
      <c r="B908" s="2"/>
      <c r="D908" s="2"/>
      <c r="E908" s="2"/>
      <c r="F908" s="2"/>
      <c r="G908" s="2"/>
      <c r="H908" s="2"/>
      <c r="O908" s="3"/>
      <c r="P908" s="3"/>
    </row>
    <row r="909" spans="2:16" ht="12.5">
      <c r="B909" s="2"/>
      <c r="D909" s="2"/>
      <c r="E909" s="2"/>
      <c r="F909" s="2"/>
      <c r="G909" s="2"/>
      <c r="H909" s="2"/>
      <c r="O909" s="3"/>
      <c r="P909" s="3"/>
    </row>
    <row r="910" spans="2:16" ht="12.5">
      <c r="B910" s="2"/>
      <c r="D910" s="2"/>
      <c r="E910" s="2"/>
      <c r="F910" s="2"/>
      <c r="G910" s="2"/>
      <c r="H910" s="2"/>
      <c r="O910" s="3"/>
      <c r="P910" s="3"/>
    </row>
    <row r="911" spans="2:16" ht="12.5">
      <c r="B911" s="2"/>
      <c r="D911" s="2"/>
      <c r="E911" s="2"/>
      <c r="F911" s="2"/>
      <c r="G911" s="2"/>
      <c r="H911" s="2"/>
      <c r="O911" s="3"/>
      <c r="P911" s="3"/>
    </row>
    <row r="912" spans="2:16" ht="12.5">
      <c r="B912" s="2"/>
      <c r="D912" s="2"/>
      <c r="E912" s="2"/>
      <c r="F912" s="2"/>
      <c r="G912" s="2"/>
      <c r="H912" s="2"/>
      <c r="O912" s="3"/>
      <c r="P912" s="3"/>
    </row>
    <row r="913" spans="2:16" ht="12.5">
      <c r="B913" s="2"/>
      <c r="D913" s="2"/>
      <c r="E913" s="2"/>
      <c r="F913" s="2"/>
      <c r="G913" s="2"/>
      <c r="H913" s="2"/>
      <c r="O913" s="3"/>
      <c r="P913" s="3"/>
    </row>
    <row r="914" spans="2:16" ht="12.5">
      <c r="B914" s="2"/>
      <c r="D914" s="2"/>
      <c r="E914" s="2"/>
      <c r="F914" s="2"/>
      <c r="G914" s="2"/>
      <c r="H914" s="2"/>
      <c r="O914" s="3"/>
      <c r="P914" s="3"/>
    </row>
    <row r="915" spans="2:16" ht="12.5">
      <c r="B915" s="2"/>
      <c r="D915" s="2"/>
      <c r="E915" s="2"/>
      <c r="F915" s="2"/>
      <c r="G915" s="2"/>
      <c r="H915" s="2"/>
      <c r="O915" s="3"/>
      <c r="P915" s="3"/>
    </row>
    <row r="916" spans="2:16" ht="12.5">
      <c r="B916" s="2"/>
      <c r="D916" s="2"/>
      <c r="E916" s="2"/>
      <c r="F916" s="2"/>
      <c r="G916" s="2"/>
      <c r="H916" s="2"/>
      <c r="O916" s="3"/>
      <c r="P916" s="3"/>
    </row>
    <row r="917" spans="2:16" ht="12.5">
      <c r="B917" s="2"/>
      <c r="D917" s="2"/>
      <c r="E917" s="2"/>
      <c r="F917" s="2"/>
      <c r="G917" s="2"/>
      <c r="H917" s="2"/>
      <c r="O917" s="3"/>
      <c r="P917" s="3"/>
    </row>
    <row r="918" spans="2:16" ht="12.5">
      <c r="B918" s="2"/>
      <c r="D918" s="2"/>
      <c r="E918" s="2"/>
      <c r="F918" s="2"/>
      <c r="G918" s="2"/>
      <c r="H918" s="2"/>
      <c r="O918" s="3"/>
      <c r="P918" s="3"/>
    </row>
    <row r="919" spans="2:16" ht="12.5">
      <c r="B919" s="2"/>
      <c r="D919" s="2"/>
      <c r="E919" s="2"/>
      <c r="F919" s="2"/>
      <c r="G919" s="2"/>
      <c r="H919" s="2"/>
      <c r="O919" s="3"/>
      <c r="P919" s="3"/>
    </row>
    <row r="920" spans="2:16" ht="12.5">
      <c r="B920" s="2"/>
      <c r="D920" s="2"/>
      <c r="E920" s="2"/>
      <c r="F920" s="2"/>
      <c r="G920" s="2"/>
      <c r="H920" s="2"/>
      <c r="O920" s="3"/>
      <c r="P920" s="3"/>
    </row>
    <row r="921" spans="2:16" ht="12.5">
      <c r="B921" s="2"/>
      <c r="D921" s="2"/>
      <c r="E921" s="2"/>
      <c r="F921" s="2"/>
      <c r="G921" s="2"/>
      <c r="H921" s="2"/>
      <c r="O921" s="3"/>
      <c r="P921" s="3"/>
    </row>
    <row r="922" spans="2:16" ht="12.5">
      <c r="B922" s="2"/>
      <c r="D922" s="2"/>
      <c r="E922" s="2"/>
      <c r="F922" s="2"/>
      <c r="G922" s="2"/>
      <c r="H922" s="2"/>
      <c r="O922" s="3"/>
      <c r="P922" s="3"/>
    </row>
    <row r="923" spans="2:16" ht="12.5">
      <c r="B923" s="2"/>
      <c r="D923" s="2"/>
      <c r="E923" s="2"/>
      <c r="F923" s="2"/>
      <c r="G923" s="2"/>
      <c r="H923" s="2"/>
      <c r="O923" s="3"/>
      <c r="P923" s="3"/>
    </row>
    <row r="924" spans="2:16" ht="12.5">
      <c r="B924" s="2"/>
      <c r="D924" s="2"/>
      <c r="E924" s="2"/>
      <c r="F924" s="2"/>
      <c r="G924" s="2"/>
      <c r="H924" s="2"/>
      <c r="O924" s="3"/>
      <c r="P924" s="3"/>
    </row>
    <row r="925" spans="2:16" ht="12.5">
      <c r="B925" s="2"/>
      <c r="D925" s="2"/>
      <c r="E925" s="2"/>
      <c r="F925" s="2"/>
      <c r="G925" s="2"/>
      <c r="H925" s="2"/>
      <c r="O925" s="3"/>
      <c r="P925" s="3"/>
    </row>
    <row r="926" spans="2:16" ht="12.5">
      <c r="B926" s="2"/>
      <c r="D926" s="2"/>
      <c r="E926" s="2"/>
      <c r="F926" s="2"/>
      <c r="G926" s="2"/>
      <c r="H926" s="2"/>
      <c r="O926" s="3"/>
      <c r="P926" s="3"/>
    </row>
    <row r="927" spans="2:16" ht="12.5">
      <c r="B927" s="2"/>
      <c r="D927" s="2"/>
      <c r="E927" s="2"/>
      <c r="F927" s="2"/>
      <c r="G927" s="2"/>
      <c r="H927" s="2"/>
      <c r="O927" s="3"/>
      <c r="P927" s="3"/>
    </row>
    <row r="928" spans="2:16" ht="12.5">
      <c r="B928" s="2"/>
      <c r="D928" s="2"/>
      <c r="E928" s="2"/>
      <c r="F928" s="2"/>
      <c r="G928" s="2"/>
      <c r="H928" s="2"/>
      <c r="O928" s="3"/>
      <c r="P928" s="3"/>
    </row>
    <row r="929" spans="2:16" ht="12.5">
      <c r="B929" s="2"/>
      <c r="D929" s="2"/>
      <c r="E929" s="2"/>
      <c r="F929" s="2"/>
      <c r="G929" s="2"/>
      <c r="H929" s="2"/>
      <c r="O929" s="3"/>
      <c r="P929" s="3"/>
    </row>
    <row r="930" spans="2:16" ht="12.5">
      <c r="B930" s="2"/>
      <c r="D930" s="2"/>
      <c r="E930" s="2"/>
      <c r="F930" s="2"/>
      <c r="G930" s="2"/>
      <c r="H930" s="2"/>
      <c r="O930" s="3"/>
      <c r="P930" s="3"/>
    </row>
    <row r="931" spans="2:16" ht="12.5">
      <c r="B931" s="2"/>
      <c r="D931" s="2"/>
      <c r="E931" s="2"/>
      <c r="F931" s="2"/>
      <c r="G931" s="2"/>
      <c r="H931" s="2"/>
      <c r="O931" s="3"/>
      <c r="P931" s="3"/>
    </row>
    <row r="932" spans="2:16" ht="12.5">
      <c r="B932" s="2"/>
      <c r="D932" s="2"/>
      <c r="E932" s="2"/>
      <c r="F932" s="2"/>
      <c r="G932" s="2"/>
      <c r="H932" s="2"/>
      <c r="O932" s="3"/>
      <c r="P932" s="3"/>
    </row>
    <row r="933" spans="2:16" ht="12.5">
      <c r="B933" s="2"/>
      <c r="D933" s="2"/>
      <c r="E933" s="2"/>
      <c r="F933" s="2"/>
      <c r="G933" s="2"/>
      <c r="H933" s="2"/>
      <c r="O933" s="3"/>
      <c r="P933" s="3"/>
    </row>
    <row r="934" spans="2:16" ht="12.5">
      <c r="B934" s="2"/>
      <c r="D934" s="2"/>
      <c r="E934" s="2"/>
      <c r="F934" s="2"/>
      <c r="G934" s="2"/>
      <c r="H934" s="2"/>
      <c r="O934" s="3"/>
      <c r="P934" s="3"/>
    </row>
    <row r="935" spans="2:16" ht="12.5">
      <c r="B935" s="2"/>
      <c r="D935" s="2"/>
      <c r="E935" s="2"/>
      <c r="F935" s="2"/>
      <c r="G935" s="2"/>
      <c r="H935" s="2"/>
      <c r="O935" s="3"/>
      <c r="P935" s="3"/>
    </row>
    <row r="936" spans="2:16" ht="12.5">
      <c r="B936" s="2"/>
      <c r="D936" s="2"/>
      <c r="E936" s="2"/>
      <c r="F936" s="2"/>
      <c r="G936" s="2"/>
      <c r="H936" s="2"/>
      <c r="O936" s="3"/>
      <c r="P936" s="3"/>
    </row>
    <row r="937" spans="2:16" ht="12.5">
      <c r="B937" s="2"/>
      <c r="D937" s="2"/>
      <c r="E937" s="2"/>
      <c r="F937" s="2"/>
      <c r="G937" s="2"/>
      <c r="H937" s="2"/>
      <c r="O937" s="3"/>
      <c r="P937" s="3"/>
    </row>
    <row r="938" spans="2:16" ht="12.5">
      <c r="B938" s="2"/>
      <c r="D938" s="2"/>
      <c r="E938" s="2"/>
      <c r="F938" s="2"/>
      <c r="G938" s="2"/>
      <c r="H938" s="2"/>
      <c r="O938" s="3"/>
      <c r="P938" s="3"/>
    </row>
    <row r="939" spans="2:16" ht="12.5">
      <c r="B939" s="2"/>
      <c r="D939" s="2"/>
      <c r="E939" s="2"/>
      <c r="F939" s="2"/>
      <c r="G939" s="2"/>
      <c r="H939" s="2"/>
      <c r="O939" s="3"/>
      <c r="P939" s="3"/>
    </row>
    <row r="940" spans="2:16" ht="12.5">
      <c r="B940" s="2"/>
      <c r="D940" s="2"/>
      <c r="E940" s="2"/>
      <c r="F940" s="2"/>
      <c r="G940" s="2"/>
      <c r="H940" s="2"/>
      <c r="O940" s="3"/>
      <c r="P940" s="3"/>
    </row>
    <row r="941" spans="2:16" ht="12.5">
      <c r="B941" s="2"/>
      <c r="D941" s="2"/>
      <c r="E941" s="2"/>
      <c r="F941" s="2"/>
      <c r="G941" s="2"/>
      <c r="H941" s="2"/>
      <c r="O941" s="3"/>
      <c r="P941" s="3"/>
    </row>
    <row r="942" spans="2:16" ht="12.5">
      <c r="B942" s="2"/>
      <c r="D942" s="2"/>
      <c r="E942" s="2"/>
      <c r="F942" s="2"/>
      <c r="G942" s="2"/>
      <c r="H942" s="2"/>
      <c r="O942" s="3"/>
      <c r="P942" s="3"/>
    </row>
    <row r="943" spans="2:16" ht="12.5">
      <c r="B943" s="2"/>
      <c r="D943" s="2"/>
      <c r="E943" s="2"/>
      <c r="F943" s="2"/>
      <c r="G943" s="2"/>
      <c r="H943" s="2"/>
      <c r="O943" s="3"/>
      <c r="P943" s="3"/>
    </row>
    <row r="944" spans="2:16" ht="12.5">
      <c r="B944" s="2"/>
      <c r="D944" s="2"/>
      <c r="E944" s="2"/>
      <c r="F944" s="2"/>
      <c r="G944" s="2"/>
      <c r="H944" s="2"/>
      <c r="O944" s="3"/>
      <c r="P944" s="3"/>
    </row>
    <row r="945" spans="2:16" ht="12.5">
      <c r="B945" s="2"/>
      <c r="D945" s="2"/>
      <c r="E945" s="2"/>
      <c r="F945" s="2"/>
      <c r="G945" s="2"/>
      <c r="H945" s="2"/>
      <c r="O945" s="3"/>
      <c r="P945" s="3"/>
    </row>
    <row r="946" spans="2:16" ht="12.5">
      <c r="B946" s="2"/>
      <c r="D946" s="2"/>
      <c r="E946" s="2"/>
      <c r="F946" s="2"/>
      <c r="G946" s="2"/>
      <c r="H946" s="2"/>
      <c r="O946" s="3"/>
      <c r="P946" s="3"/>
    </row>
    <row r="947" spans="2:16" ht="12.5">
      <c r="B947" s="2"/>
      <c r="D947" s="2"/>
      <c r="E947" s="2"/>
      <c r="F947" s="2"/>
      <c r="G947" s="2"/>
      <c r="H947" s="2"/>
      <c r="O947" s="3"/>
      <c r="P947" s="3"/>
    </row>
    <row r="948" spans="2:16" ht="12.5">
      <c r="B948" s="2"/>
      <c r="D948" s="2"/>
      <c r="E948" s="2"/>
      <c r="F948" s="2"/>
      <c r="G948" s="2"/>
      <c r="H948" s="2"/>
      <c r="O948" s="3"/>
      <c r="P948" s="3"/>
    </row>
    <row r="949" spans="2:16" ht="12.5">
      <c r="B949" s="2"/>
      <c r="D949" s="2"/>
      <c r="E949" s="2"/>
      <c r="F949" s="2"/>
      <c r="G949" s="2"/>
      <c r="H949" s="2"/>
      <c r="O949" s="3"/>
      <c r="P949" s="3"/>
    </row>
    <row r="950" spans="2:16" ht="12.5">
      <c r="B950" s="2"/>
      <c r="D950" s="2"/>
      <c r="E950" s="2"/>
      <c r="F950" s="2"/>
      <c r="G950" s="2"/>
      <c r="H950" s="2"/>
      <c r="O950" s="3"/>
      <c r="P950" s="3"/>
    </row>
    <row r="951" spans="2:16" ht="12.5">
      <c r="B951" s="2"/>
      <c r="D951" s="2"/>
      <c r="E951" s="2"/>
      <c r="F951" s="2"/>
      <c r="G951" s="2"/>
      <c r="H951" s="2"/>
      <c r="O951" s="3"/>
      <c r="P951" s="3"/>
    </row>
    <row r="952" spans="2:16" ht="12.5">
      <c r="B952" s="2"/>
      <c r="D952" s="2"/>
      <c r="E952" s="2"/>
      <c r="F952" s="2"/>
      <c r="G952" s="2"/>
      <c r="H952" s="2"/>
      <c r="O952" s="3"/>
      <c r="P952" s="3"/>
    </row>
    <row r="953" spans="2:16" ht="12.5">
      <c r="B953" s="2"/>
      <c r="D953" s="2"/>
      <c r="E953" s="2"/>
      <c r="F953" s="2"/>
      <c r="G953" s="2"/>
      <c r="H953" s="2"/>
      <c r="O953" s="3"/>
      <c r="P953" s="3"/>
    </row>
    <row r="954" spans="2:16" ht="12.5">
      <c r="B954" s="2"/>
      <c r="D954" s="2"/>
      <c r="E954" s="2"/>
      <c r="F954" s="2"/>
      <c r="G954" s="2"/>
      <c r="H954" s="2"/>
      <c r="O954" s="3"/>
      <c r="P954" s="3"/>
    </row>
    <row r="955" spans="2:16" ht="12.5">
      <c r="B955" s="2"/>
      <c r="D955" s="2"/>
      <c r="E955" s="2"/>
      <c r="F955" s="2"/>
      <c r="G955" s="2"/>
      <c r="H955" s="2"/>
      <c r="O955" s="3"/>
      <c r="P955" s="3"/>
    </row>
    <row r="956" spans="2:16" ht="12.5">
      <c r="B956" s="2"/>
      <c r="D956" s="2"/>
      <c r="E956" s="2"/>
      <c r="F956" s="2"/>
      <c r="G956" s="2"/>
      <c r="H956" s="2"/>
      <c r="O956" s="3"/>
      <c r="P956" s="3"/>
    </row>
    <row r="957" spans="2:16" ht="12.5">
      <c r="B957" s="2"/>
      <c r="D957" s="2"/>
      <c r="E957" s="2"/>
      <c r="F957" s="2"/>
      <c r="G957" s="2"/>
      <c r="H957" s="2"/>
      <c r="O957" s="3"/>
      <c r="P957" s="3"/>
    </row>
    <row r="958" spans="2:16" ht="12.5">
      <c r="B958" s="2"/>
      <c r="D958" s="2"/>
      <c r="E958" s="2"/>
      <c r="F958" s="2"/>
      <c r="G958" s="2"/>
      <c r="H958" s="2"/>
      <c r="O958" s="3"/>
      <c r="P958" s="3"/>
    </row>
    <row r="959" spans="2:16" ht="12.5">
      <c r="B959" s="2"/>
      <c r="D959" s="2"/>
      <c r="E959" s="2"/>
      <c r="F959" s="2"/>
      <c r="G959" s="2"/>
      <c r="H959" s="2"/>
      <c r="O959" s="3"/>
      <c r="P959" s="3"/>
    </row>
    <row r="960" spans="2:16" ht="12.5">
      <c r="B960" s="2"/>
      <c r="D960" s="2"/>
      <c r="E960" s="2"/>
      <c r="F960" s="2"/>
      <c r="G960" s="2"/>
      <c r="H960" s="2"/>
      <c r="O960" s="3"/>
      <c r="P960" s="3"/>
    </row>
    <row r="961" spans="2:16" ht="12.5">
      <c r="B961" s="2"/>
      <c r="D961" s="2"/>
      <c r="E961" s="2"/>
      <c r="F961" s="2"/>
      <c r="G961" s="2"/>
      <c r="H961" s="2"/>
      <c r="O961" s="3"/>
      <c r="P961" s="3"/>
    </row>
    <row r="962" spans="2:16" ht="12.5">
      <c r="B962" s="2"/>
      <c r="D962" s="2"/>
      <c r="E962" s="2"/>
      <c r="F962" s="2"/>
      <c r="G962" s="2"/>
      <c r="H962" s="2"/>
      <c r="O962" s="3"/>
      <c r="P962" s="3"/>
    </row>
    <row r="963" spans="2:16" ht="12.5">
      <c r="B963" s="2"/>
      <c r="D963" s="2"/>
      <c r="E963" s="2"/>
      <c r="F963" s="2"/>
      <c r="G963" s="2"/>
      <c r="H963" s="2"/>
      <c r="O963" s="3"/>
      <c r="P963" s="3"/>
    </row>
    <row r="964" spans="2:16" ht="12.5">
      <c r="B964" s="2"/>
      <c r="D964" s="2"/>
      <c r="E964" s="2"/>
      <c r="F964" s="2"/>
      <c r="G964" s="2"/>
      <c r="H964" s="2"/>
      <c r="O964" s="3"/>
      <c r="P964" s="3"/>
    </row>
    <row r="965" spans="2:16" ht="12.5">
      <c r="B965" s="2"/>
      <c r="D965" s="2"/>
      <c r="E965" s="2"/>
      <c r="F965" s="2"/>
      <c r="G965" s="2"/>
      <c r="H965" s="2"/>
      <c r="O965" s="3"/>
      <c r="P965" s="3"/>
    </row>
    <row r="966" spans="2:16" ht="12.5">
      <c r="B966" s="2"/>
      <c r="D966" s="2"/>
      <c r="E966" s="2"/>
      <c r="F966" s="2"/>
      <c r="G966" s="2"/>
      <c r="H966" s="2"/>
      <c r="O966" s="3"/>
      <c r="P966" s="3"/>
    </row>
    <row r="967" spans="2:16" ht="12.5">
      <c r="B967" s="2"/>
      <c r="D967" s="2"/>
      <c r="E967" s="2"/>
      <c r="F967" s="2"/>
      <c r="G967" s="2"/>
      <c r="H967" s="2"/>
      <c r="O967" s="3"/>
      <c r="P967" s="3"/>
    </row>
    <row r="968" spans="2:16" ht="12.5">
      <c r="B968" s="2"/>
      <c r="D968" s="2"/>
      <c r="E968" s="2"/>
      <c r="F968" s="2"/>
      <c r="G968" s="2"/>
      <c r="H968" s="2"/>
      <c r="O968" s="3"/>
      <c r="P968" s="3"/>
    </row>
    <row r="969" spans="2:16" ht="12.5">
      <c r="B969" s="2"/>
      <c r="D969" s="2"/>
      <c r="E969" s="2"/>
      <c r="F969" s="2"/>
      <c r="G969" s="2"/>
      <c r="H969" s="2"/>
      <c r="O969" s="3"/>
      <c r="P969" s="3"/>
    </row>
    <row r="970" spans="2:16" ht="12.5">
      <c r="B970" s="2"/>
      <c r="D970" s="2"/>
      <c r="E970" s="2"/>
      <c r="F970" s="2"/>
      <c r="G970" s="2"/>
      <c r="H970" s="2"/>
      <c r="O970" s="3"/>
      <c r="P970" s="3"/>
    </row>
    <row r="971" spans="2:16" ht="12.5">
      <c r="B971" s="2"/>
      <c r="D971" s="2"/>
      <c r="E971" s="2"/>
      <c r="F971" s="2"/>
      <c r="G971" s="2"/>
      <c r="H971" s="2"/>
      <c r="O971" s="3"/>
      <c r="P971" s="3"/>
    </row>
    <row r="972" spans="2:16" ht="12.5">
      <c r="B972" s="2"/>
      <c r="D972" s="2"/>
      <c r="E972" s="2"/>
      <c r="F972" s="2"/>
      <c r="G972" s="2"/>
      <c r="H972" s="2"/>
      <c r="O972" s="3"/>
      <c r="P972" s="3"/>
    </row>
    <row r="973" spans="2:16" ht="12.5">
      <c r="B973" s="2"/>
      <c r="D973" s="2"/>
      <c r="E973" s="2"/>
      <c r="F973" s="2"/>
      <c r="G973" s="2"/>
      <c r="H973" s="2"/>
      <c r="O973" s="3"/>
      <c r="P973" s="3"/>
    </row>
    <row r="974" spans="2:16" ht="12.5">
      <c r="B974" s="2"/>
      <c r="D974" s="2"/>
      <c r="E974" s="2"/>
      <c r="F974" s="2"/>
      <c r="G974" s="2"/>
      <c r="H974" s="2"/>
      <c r="O974" s="3"/>
      <c r="P974" s="3"/>
    </row>
    <row r="975" spans="2:16" ht="12.5">
      <c r="B975" s="2"/>
      <c r="D975" s="2"/>
      <c r="E975" s="2"/>
      <c r="F975" s="2"/>
      <c r="G975" s="2"/>
      <c r="H975" s="2"/>
      <c r="O975" s="3"/>
      <c r="P975" s="3"/>
    </row>
    <row r="976" spans="2:16" ht="12.5">
      <c r="B976" s="2"/>
      <c r="D976" s="2"/>
      <c r="E976" s="2"/>
      <c r="F976" s="2"/>
      <c r="G976" s="2"/>
      <c r="H976" s="2"/>
      <c r="O976" s="3"/>
      <c r="P976" s="3"/>
    </row>
    <row r="977" spans="2:16" ht="12.5">
      <c r="B977" s="2"/>
      <c r="D977" s="2"/>
      <c r="E977" s="2"/>
      <c r="F977" s="2"/>
      <c r="G977" s="2"/>
      <c r="H977" s="2"/>
      <c r="O977" s="3"/>
      <c r="P977" s="3"/>
    </row>
    <row r="978" spans="2:16" ht="12.5">
      <c r="B978" s="2"/>
      <c r="D978" s="2"/>
      <c r="E978" s="2"/>
      <c r="F978" s="2"/>
      <c r="G978" s="2"/>
      <c r="H978" s="2"/>
      <c r="O978" s="3"/>
      <c r="P978" s="3"/>
    </row>
    <row r="979" spans="2:16" ht="12.5">
      <c r="B979" s="2"/>
      <c r="D979" s="2"/>
      <c r="E979" s="2"/>
      <c r="F979" s="2"/>
      <c r="G979" s="2"/>
      <c r="H979" s="2"/>
      <c r="O979" s="3"/>
      <c r="P979" s="3"/>
    </row>
    <row r="980" spans="2:16" ht="12.5">
      <c r="B980" s="2"/>
      <c r="D980" s="2"/>
      <c r="E980" s="2"/>
      <c r="F980" s="2"/>
      <c r="G980" s="2"/>
      <c r="H980" s="2"/>
      <c r="O980" s="3"/>
      <c r="P980" s="3"/>
    </row>
    <row r="981" spans="2:16" ht="12.5">
      <c r="B981" s="2"/>
      <c r="D981" s="2"/>
      <c r="E981" s="2"/>
      <c r="F981" s="2"/>
      <c r="G981" s="2"/>
      <c r="H981" s="2"/>
      <c r="O981" s="3"/>
      <c r="P981" s="3"/>
    </row>
    <row r="982" spans="2:16" ht="12.5">
      <c r="B982" s="2"/>
      <c r="D982" s="2"/>
      <c r="E982" s="2"/>
      <c r="F982" s="2"/>
      <c r="G982" s="2"/>
      <c r="H982" s="2"/>
      <c r="O982" s="3"/>
      <c r="P982" s="3"/>
    </row>
    <row r="983" spans="2:16" ht="12.5">
      <c r="B983" s="2"/>
      <c r="D983" s="2"/>
      <c r="E983" s="2"/>
      <c r="F983" s="2"/>
      <c r="G983" s="2"/>
      <c r="H983" s="2"/>
      <c r="O983" s="3"/>
      <c r="P983" s="3"/>
    </row>
    <row r="984" spans="2:16" ht="12.5">
      <c r="B984" s="2"/>
      <c r="D984" s="2"/>
      <c r="E984" s="2"/>
      <c r="F984" s="2"/>
      <c r="G984" s="2"/>
      <c r="H984" s="2"/>
      <c r="O984" s="3"/>
      <c r="P984" s="3"/>
    </row>
    <row r="985" spans="2:16" ht="12.5">
      <c r="B985" s="2"/>
      <c r="D985" s="2"/>
      <c r="E985" s="2"/>
      <c r="F985" s="2"/>
      <c r="G985" s="2"/>
      <c r="H985" s="2"/>
      <c r="O985" s="3"/>
      <c r="P985" s="3"/>
    </row>
    <row r="986" spans="2:16" ht="12.5">
      <c r="B986" s="2"/>
      <c r="D986" s="2"/>
      <c r="E986" s="2"/>
      <c r="F986" s="2"/>
      <c r="G986" s="2"/>
      <c r="H986" s="2"/>
      <c r="O986" s="3"/>
      <c r="P986" s="3"/>
    </row>
    <row r="987" spans="2:16" ht="12.5">
      <c r="B987" s="2"/>
      <c r="D987" s="2"/>
      <c r="E987" s="2"/>
      <c r="F987" s="2"/>
      <c r="G987" s="2"/>
      <c r="H987" s="2"/>
      <c r="O987" s="3"/>
      <c r="P987" s="3"/>
    </row>
    <row r="988" spans="2:16" ht="12.5">
      <c r="B988" s="2"/>
      <c r="D988" s="2"/>
      <c r="E988" s="2"/>
      <c r="F988" s="2"/>
      <c r="G988" s="2"/>
      <c r="H988" s="2"/>
      <c r="O988" s="3"/>
      <c r="P988" s="3"/>
    </row>
    <row r="989" spans="2:16" ht="12.5">
      <c r="B989" s="2"/>
      <c r="D989" s="2"/>
      <c r="E989" s="2"/>
      <c r="F989" s="2"/>
      <c r="G989" s="2"/>
      <c r="H989" s="2"/>
      <c r="O989" s="3"/>
      <c r="P989" s="3"/>
    </row>
    <row r="990" spans="2:16" ht="12.5">
      <c r="B990" s="2"/>
      <c r="D990" s="2"/>
      <c r="E990" s="2"/>
      <c r="F990" s="2"/>
      <c r="G990" s="2"/>
      <c r="H990" s="2"/>
      <c r="O990" s="3"/>
      <c r="P990" s="3"/>
    </row>
    <row r="991" spans="2:16" ht="12.5">
      <c r="B991" s="2"/>
      <c r="D991" s="2"/>
      <c r="E991" s="2"/>
      <c r="F991" s="2"/>
      <c r="G991" s="2"/>
      <c r="H991" s="2"/>
      <c r="O991" s="3"/>
      <c r="P991" s="3"/>
    </row>
    <row r="992" spans="2:16" ht="12.5">
      <c r="B992" s="2"/>
      <c r="D992" s="2"/>
      <c r="E992" s="2"/>
      <c r="F992" s="2"/>
      <c r="G992" s="2"/>
      <c r="H992" s="2"/>
      <c r="O992" s="3"/>
      <c r="P992" s="3"/>
    </row>
    <row r="993" spans="2:16" ht="12.5">
      <c r="B993" s="2"/>
      <c r="D993" s="2"/>
      <c r="E993" s="2"/>
      <c r="F993" s="2"/>
      <c r="G993" s="2"/>
      <c r="H993" s="2"/>
      <c r="O993" s="3"/>
      <c r="P993" s="3"/>
    </row>
    <row r="994" spans="2:16" ht="12.5">
      <c r="B994" s="2"/>
      <c r="D994" s="2"/>
      <c r="E994" s="2"/>
      <c r="F994" s="2"/>
      <c r="G994" s="2"/>
      <c r="H994" s="2"/>
      <c r="O994" s="3"/>
      <c r="P994" s="3"/>
    </row>
    <row r="995" spans="2:16" ht="12.5">
      <c r="B995" s="2"/>
      <c r="D995" s="2"/>
      <c r="E995" s="2"/>
      <c r="F995" s="2"/>
      <c r="G995" s="2"/>
      <c r="H995" s="2"/>
      <c r="O995" s="3"/>
      <c r="P995" s="3"/>
    </row>
    <row r="996" spans="2:16" ht="12.5">
      <c r="B996" s="2"/>
      <c r="D996" s="2"/>
      <c r="E996" s="2"/>
      <c r="F996" s="2"/>
      <c r="G996" s="2"/>
      <c r="H996" s="2"/>
      <c r="O996" s="3"/>
      <c r="P996" s="3"/>
    </row>
    <row r="997" spans="2:16" ht="12.5">
      <c r="B997" s="2"/>
      <c r="D997" s="2"/>
      <c r="E997" s="2"/>
      <c r="F997" s="2"/>
      <c r="G997" s="2"/>
      <c r="H997" s="2"/>
      <c r="O997" s="3"/>
      <c r="P997" s="3"/>
    </row>
    <row r="998" spans="2:16" ht="12.5">
      <c r="B998" s="2"/>
      <c r="D998" s="2"/>
      <c r="E998" s="2"/>
      <c r="F998" s="2"/>
      <c r="G998" s="2"/>
      <c r="H998" s="2"/>
      <c r="O998" s="3"/>
      <c r="P998" s="3"/>
    </row>
    <row r="999" spans="2:16" ht="12.5">
      <c r="B999" s="2"/>
      <c r="D999" s="2"/>
      <c r="E999" s="2"/>
      <c r="F999" s="2"/>
      <c r="G999" s="2"/>
      <c r="H999" s="2"/>
      <c r="O999" s="3"/>
      <c r="P999" s="3"/>
    </row>
    <row r="1000" spans="2:16" ht="12.5">
      <c r="B1000" s="2"/>
      <c r="D1000" s="2"/>
      <c r="E1000" s="2"/>
      <c r="F1000" s="2"/>
      <c r="G1000" s="2"/>
      <c r="H1000" s="2"/>
      <c r="O1000" s="3"/>
      <c r="P1000" s="3"/>
    </row>
    <row r="1001" spans="2:16" ht="12.5">
      <c r="B1001" s="2"/>
      <c r="D1001" s="2"/>
      <c r="E1001" s="2"/>
      <c r="F1001" s="2"/>
      <c r="G1001" s="2"/>
      <c r="H1001" s="2"/>
      <c r="O1001" s="3"/>
      <c r="P1001" s="3"/>
    </row>
    <row r="1002" spans="2:16" ht="12.5">
      <c r="B1002" s="2"/>
      <c r="D1002" s="2"/>
      <c r="E1002" s="2"/>
      <c r="F1002" s="2"/>
      <c r="G1002" s="2"/>
      <c r="H1002" s="2"/>
      <c r="O1002" s="3"/>
      <c r="P1002" s="3"/>
    </row>
    <row r="1003" spans="2:16" ht="12.5">
      <c r="B1003" s="2"/>
      <c r="D1003" s="2"/>
      <c r="E1003" s="2"/>
      <c r="F1003" s="2"/>
      <c r="G1003" s="2"/>
      <c r="H1003" s="2"/>
      <c r="O1003" s="3"/>
      <c r="P1003" s="3"/>
    </row>
    <row r="1004" spans="2:16" ht="12.5">
      <c r="B1004" s="2"/>
      <c r="D1004" s="2"/>
      <c r="E1004" s="2"/>
      <c r="F1004" s="2"/>
      <c r="G1004" s="2"/>
      <c r="H1004" s="2"/>
      <c r="O1004" s="3"/>
      <c r="P1004" s="3"/>
    </row>
    <row r="1005" spans="2:16" ht="12.5">
      <c r="B1005" s="2"/>
      <c r="D1005" s="2"/>
      <c r="E1005" s="2"/>
      <c r="F1005" s="2"/>
      <c r="G1005" s="2"/>
      <c r="H1005" s="2"/>
      <c r="O1005" s="3"/>
      <c r="P1005" s="3"/>
    </row>
    <row r="1006" spans="2:16" ht="12.5">
      <c r="B1006" s="2"/>
      <c r="D1006" s="2"/>
      <c r="E1006" s="2"/>
      <c r="F1006" s="2"/>
      <c r="G1006" s="2"/>
      <c r="H1006" s="2"/>
      <c r="O1006" s="3"/>
      <c r="P1006" s="3"/>
    </row>
    <row r="1007" spans="2:16" ht="12.5">
      <c r="B1007" s="2"/>
      <c r="D1007" s="2"/>
      <c r="E1007" s="2"/>
      <c r="F1007" s="2"/>
      <c r="G1007" s="2"/>
      <c r="H1007" s="2"/>
      <c r="O1007" s="3"/>
      <c r="P1007" s="3"/>
    </row>
    <row r="1008" spans="2:16" ht="12.5">
      <c r="B1008" s="2"/>
      <c r="D1008" s="2"/>
      <c r="E1008" s="2"/>
      <c r="F1008" s="2"/>
      <c r="G1008" s="2"/>
      <c r="H1008" s="2"/>
      <c r="O1008" s="3"/>
      <c r="P1008" s="3"/>
    </row>
    <row r="1009" spans="2:16" ht="12.5">
      <c r="B1009" s="2"/>
      <c r="D1009" s="2"/>
      <c r="E1009" s="2"/>
      <c r="F1009" s="2"/>
      <c r="G1009" s="2"/>
      <c r="H1009" s="2"/>
      <c r="O1009" s="3"/>
      <c r="P1009" s="3"/>
    </row>
    <row r="1010" spans="2:16" ht="12.5">
      <c r="B1010" s="2"/>
      <c r="D1010" s="2"/>
      <c r="E1010" s="2"/>
      <c r="F1010" s="2"/>
      <c r="G1010" s="2"/>
      <c r="H1010" s="2"/>
      <c r="O1010" s="3"/>
      <c r="P1010" s="3"/>
    </row>
    <row r="1011" spans="2:16" ht="12.5">
      <c r="B1011" s="2"/>
      <c r="D1011" s="2"/>
      <c r="E1011" s="2"/>
      <c r="F1011" s="2"/>
      <c r="G1011" s="2"/>
      <c r="H1011" s="2"/>
      <c r="O1011" s="3"/>
      <c r="P1011" s="3"/>
    </row>
  </sheetData>
  <mergeCells count="1">
    <mergeCell ref="I2:N2"/>
  </mergeCells>
  <hyperlinks>
    <hyperlink ref="S4" r:id="rId1" xr:uid="{00000000-0004-0000-0000-000000000000}"/>
    <hyperlink ref="T4" r:id="rId2" xr:uid="{00000000-0004-0000-0000-000001000000}"/>
    <hyperlink ref="S5" r:id="rId3" xr:uid="{00000000-0004-0000-0000-000002000000}"/>
    <hyperlink ref="T5" r:id="rId4" xr:uid="{00000000-0004-0000-0000-000003000000}"/>
    <hyperlink ref="S6" r:id="rId5" xr:uid="{00000000-0004-0000-0000-000004000000}"/>
    <hyperlink ref="T6" r:id="rId6" xr:uid="{00000000-0004-0000-0000-000005000000}"/>
    <hyperlink ref="S7" r:id="rId7" xr:uid="{00000000-0004-0000-0000-000006000000}"/>
    <hyperlink ref="T7" r:id="rId8" xr:uid="{00000000-0004-0000-0000-000007000000}"/>
    <hyperlink ref="S8" r:id="rId9" xr:uid="{00000000-0004-0000-0000-000008000000}"/>
    <hyperlink ref="T8" r:id="rId10" xr:uid="{00000000-0004-0000-0000-000009000000}"/>
    <hyperlink ref="S9" r:id="rId11" xr:uid="{00000000-0004-0000-0000-00000A000000}"/>
    <hyperlink ref="T9" r:id="rId12" xr:uid="{00000000-0004-0000-0000-00000B000000}"/>
    <hyperlink ref="S10" r:id="rId13" xr:uid="{00000000-0004-0000-0000-00000C000000}"/>
    <hyperlink ref="T10" r:id="rId14" xr:uid="{00000000-0004-0000-0000-00000D000000}"/>
    <hyperlink ref="S11" r:id="rId15" xr:uid="{00000000-0004-0000-0000-00000E000000}"/>
    <hyperlink ref="T11" r:id="rId16" xr:uid="{00000000-0004-0000-0000-00000F000000}"/>
    <hyperlink ref="S12" r:id="rId17" xr:uid="{00000000-0004-0000-0000-000010000000}"/>
    <hyperlink ref="S13" r:id="rId18" xr:uid="{00000000-0004-0000-0000-000011000000}"/>
    <hyperlink ref="T13" r:id="rId19" xr:uid="{00000000-0004-0000-0000-000012000000}"/>
    <hyperlink ref="S14" r:id="rId20" xr:uid="{00000000-0004-0000-0000-000013000000}"/>
    <hyperlink ref="S15" r:id="rId21" xr:uid="{00000000-0004-0000-0000-000014000000}"/>
    <hyperlink ref="T15" r:id="rId22" xr:uid="{00000000-0004-0000-0000-000015000000}"/>
    <hyperlink ref="S16" r:id="rId23" xr:uid="{00000000-0004-0000-0000-000016000000}"/>
    <hyperlink ref="T16" r:id="rId24" xr:uid="{00000000-0004-0000-0000-000017000000}"/>
    <hyperlink ref="S17" r:id="rId25" xr:uid="{00000000-0004-0000-0000-000018000000}"/>
    <hyperlink ref="T17" r:id="rId26" xr:uid="{00000000-0004-0000-0000-000019000000}"/>
    <hyperlink ref="S18" r:id="rId27" xr:uid="{00000000-0004-0000-0000-00001A000000}"/>
    <hyperlink ref="T18" r:id="rId28" xr:uid="{00000000-0004-0000-0000-00001B000000}"/>
    <hyperlink ref="S19" r:id="rId29" xr:uid="{00000000-0004-0000-0000-00001C000000}"/>
    <hyperlink ref="T19" r:id="rId30" xr:uid="{00000000-0004-0000-0000-00001D000000}"/>
    <hyperlink ref="S20" r:id="rId31" xr:uid="{00000000-0004-0000-0000-00001E000000}"/>
    <hyperlink ref="T20" r:id="rId32" xr:uid="{00000000-0004-0000-0000-00001F000000}"/>
    <hyperlink ref="S21" r:id="rId33" xr:uid="{00000000-0004-0000-0000-000020000000}"/>
    <hyperlink ref="T21" r:id="rId34" xr:uid="{00000000-0004-0000-0000-000021000000}"/>
    <hyperlink ref="S22" r:id="rId35" xr:uid="{00000000-0004-0000-0000-000022000000}"/>
    <hyperlink ref="T22" r:id="rId36" xr:uid="{00000000-0004-0000-0000-000023000000}"/>
    <hyperlink ref="S23" r:id="rId37" xr:uid="{00000000-0004-0000-0000-000024000000}"/>
    <hyperlink ref="S24" r:id="rId38" xr:uid="{00000000-0004-0000-0000-000025000000}"/>
    <hyperlink ref="T24" r:id="rId39" xr:uid="{00000000-0004-0000-0000-000026000000}"/>
    <hyperlink ref="S25" r:id="rId40" xr:uid="{00000000-0004-0000-0000-000027000000}"/>
    <hyperlink ref="T25" r:id="rId41" xr:uid="{00000000-0004-0000-0000-000028000000}"/>
    <hyperlink ref="S26" r:id="rId42" xr:uid="{00000000-0004-0000-0000-000029000000}"/>
    <hyperlink ref="T26" r:id="rId43" xr:uid="{00000000-0004-0000-0000-00002A000000}"/>
    <hyperlink ref="S27" r:id="rId44" xr:uid="{00000000-0004-0000-0000-00002B000000}"/>
    <hyperlink ref="T27" r:id="rId45" xr:uid="{00000000-0004-0000-0000-00002C000000}"/>
    <hyperlink ref="S28" r:id="rId46" xr:uid="{00000000-0004-0000-0000-00002D000000}"/>
    <hyperlink ref="T28" r:id="rId47" xr:uid="{00000000-0004-0000-0000-00002E000000}"/>
    <hyperlink ref="S29" r:id="rId48" xr:uid="{00000000-0004-0000-0000-00002F000000}"/>
    <hyperlink ref="T29" r:id="rId49" xr:uid="{00000000-0004-0000-0000-000030000000}"/>
    <hyperlink ref="S30" r:id="rId50" xr:uid="{00000000-0004-0000-0000-000031000000}"/>
    <hyperlink ref="T30" r:id="rId51" xr:uid="{00000000-0004-0000-0000-000032000000}"/>
    <hyperlink ref="S31" r:id="rId52" xr:uid="{00000000-0004-0000-0000-000033000000}"/>
    <hyperlink ref="T31" r:id="rId53" xr:uid="{00000000-0004-0000-0000-000034000000}"/>
    <hyperlink ref="S32" r:id="rId54" xr:uid="{00000000-0004-0000-0000-000035000000}"/>
    <hyperlink ref="T32" r:id="rId55" xr:uid="{00000000-0004-0000-0000-000036000000}"/>
    <hyperlink ref="S33" r:id="rId56" xr:uid="{00000000-0004-0000-0000-000037000000}"/>
    <hyperlink ref="S34" r:id="rId57" xr:uid="{00000000-0004-0000-0000-000038000000}"/>
    <hyperlink ref="T34" r:id="rId58" xr:uid="{00000000-0004-0000-0000-000039000000}"/>
    <hyperlink ref="S35" r:id="rId59" xr:uid="{00000000-0004-0000-0000-00003A000000}"/>
    <hyperlink ref="T35" r:id="rId60" xr:uid="{00000000-0004-0000-0000-00003B000000}"/>
    <hyperlink ref="S36" r:id="rId61" xr:uid="{00000000-0004-0000-0000-00003C000000}"/>
    <hyperlink ref="T36" r:id="rId62" xr:uid="{00000000-0004-0000-0000-00003D000000}"/>
    <hyperlink ref="S38" r:id="rId63" xr:uid="{00000000-0004-0000-0000-00003E000000}"/>
    <hyperlink ref="T38" r:id="rId64" xr:uid="{00000000-0004-0000-0000-00003F000000}"/>
    <hyperlink ref="S39" r:id="rId65" xr:uid="{00000000-0004-0000-0000-000040000000}"/>
    <hyperlink ref="T39" r:id="rId66" xr:uid="{00000000-0004-0000-0000-000041000000}"/>
    <hyperlink ref="S40" r:id="rId67" xr:uid="{00000000-0004-0000-0000-000042000000}"/>
    <hyperlink ref="T40" r:id="rId68" xr:uid="{00000000-0004-0000-0000-000043000000}"/>
    <hyperlink ref="S41" r:id="rId69" xr:uid="{00000000-0004-0000-0000-000044000000}"/>
    <hyperlink ref="T41" r:id="rId70" xr:uid="{00000000-0004-0000-0000-000045000000}"/>
    <hyperlink ref="S42" r:id="rId71" xr:uid="{00000000-0004-0000-0000-000046000000}"/>
    <hyperlink ref="T42" r:id="rId72" xr:uid="{00000000-0004-0000-0000-000047000000}"/>
    <hyperlink ref="S43" r:id="rId73" xr:uid="{00000000-0004-0000-0000-000048000000}"/>
    <hyperlink ref="T43" r:id="rId74" xr:uid="{00000000-0004-0000-0000-000049000000}"/>
    <hyperlink ref="S44" r:id="rId75" xr:uid="{00000000-0004-0000-0000-00004A000000}"/>
    <hyperlink ref="T44" r:id="rId76" xr:uid="{00000000-0004-0000-0000-00004B000000}"/>
    <hyperlink ref="S45" r:id="rId77" xr:uid="{00000000-0004-0000-0000-00004C000000}"/>
    <hyperlink ref="T45" r:id="rId78" xr:uid="{00000000-0004-0000-0000-00004D000000}"/>
    <hyperlink ref="S46" r:id="rId79" xr:uid="{00000000-0004-0000-0000-00004E000000}"/>
    <hyperlink ref="T46" r:id="rId80" xr:uid="{00000000-0004-0000-0000-00004F000000}"/>
    <hyperlink ref="S47" r:id="rId81" xr:uid="{00000000-0004-0000-0000-000050000000}"/>
    <hyperlink ref="T47" r:id="rId82" xr:uid="{00000000-0004-0000-0000-000051000000}"/>
    <hyperlink ref="S48" r:id="rId83" xr:uid="{00000000-0004-0000-0000-000052000000}"/>
    <hyperlink ref="S49" r:id="rId84" xr:uid="{00000000-0004-0000-0000-000053000000}"/>
    <hyperlink ref="T49" r:id="rId85" xr:uid="{00000000-0004-0000-0000-000054000000}"/>
    <hyperlink ref="S50" r:id="rId86" xr:uid="{00000000-0004-0000-0000-000055000000}"/>
    <hyperlink ref="T50" r:id="rId87" xr:uid="{00000000-0004-0000-0000-000056000000}"/>
    <hyperlink ref="S51" r:id="rId88" xr:uid="{00000000-0004-0000-0000-000057000000}"/>
    <hyperlink ref="S52" r:id="rId89" xr:uid="{00000000-0004-0000-0000-000058000000}"/>
    <hyperlink ref="T52" r:id="rId90" xr:uid="{00000000-0004-0000-0000-000059000000}"/>
    <hyperlink ref="S53" r:id="rId91" xr:uid="{00000000-0004-0000-0000-00005A000000}"/>
    <hyperlink ref="T53" r:id="rId92" xr:uid="{00000000-0004-0000-0000-00005B000000}"/>
    <hyperlink ref="S54" r:id="rId93" xr:uid="{00000000-0004-0000-0000-00005C000000}"/>
    <hyperlink ref="T54" r:id="rId94" xr:uid="{00000000-0004-0000-0000-00005D000000}"/>
    <hyperlink ref="S55" r:id="rId95" xr:uid="{00000000-0004-0000-0000-00005E000000}"/>
    <hyperlink ref="T55" r:id="rId96" xr:uid="{00000000-0004-0000-0000-00005F000000}"/>
    <hyperlink ref="S56" r:id="rId97" xr:uid="{00000000-0004-0000-0000-000060000000}"/>
    <hyperlink ref="S57" r:id="rId98" xr:uid="{00000000-0004-0000-0000-000061000000}"/>
    <hyperlink ref="T57" r:id="rId99" xr:uid="{00000000-0004-0000-0000-000062000000}"/>
    <hyperlink ref="S58" r:id="rId100" xr:uid="{00000000-0004-0000-0000-000063000000}"/>
    <hyperlink ref="T58" r:id="rId101" xr:uid="{00000000-0004-0000-0000-000064000000}"/>
    <hyperlink ref="S59" r:id="rId102" xr:uid="{00000000-0004-0000-0000-000065000000}"/>
    <hyperlink ref="S60" r:id="rId103" xr:uid="{00000000-0004-0000-0000-000066000000}"/>
    <hyperlink ref="T60" r:id="rId104" xr:uid="{00000000-0004-0000-0000-000067000000}"/>
    <hyperlink ref="S61" r:id="rId105" xr:uid="{00000000-0004-0000-0000-000068000000}"/>
    <hyperlink ref="T61" r:id="rId106" xr:uid="{00000000-0004-0000-0000-00006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1000"/>
  <sheetViews>
    <sheetView workbookViewId="0"/>
  </sheetViews>
  <sheetFormatPr defaultColWidth="12.6328125" defaultRowHeight="15.75" customHeight="1"/>
  <sheetData>
    <row r="1" spans="1:13" ht="15.5">
      <c r="A1" s="31"/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  <c r="G1" s="35" t="s">
        <v>226</v>
      </c>
      <c r="H1" s="35" t="s">
        <v>227</v>
      </c>
      <c r="I1" s="35" t="s">
        <v>228</v>
      </c>
      <c r="J1" s="35" t="s">
        <v>229</v>
      </c>
      <c r="K1" s="35" t="s">
        <v>230</v>
      </c>
      <c r="L1" s="35" t="s">
        <v>231</v>
      </c>
      <c r="M1" s="35" t="s">
        <v>232</v>
      </c>
    </row>
    <row r="2" spans="1:13" ht="15.5">
      <c r="A2" s="32">
        <v>2015</v>
      </c>
      <c r="B2" s="40">
        <v>1.0772139999999999</v>
      </c>
      <c r="C2" s="41">
        <v>0.70375869999999996</v>
      </c>
      <c r="D2" s="41">
        <v>1.40673</v>
      </c>
      <c r="E2" s="40">
        <v>1.0769310000000001</v>
      </c>
      <c r="F2" s="41">
        <v>0.72556569999999998</v>
      </c>
      <c r="G2" s="41">
        <v>1.439791</v>
      </c>
      <c r="H2" s="40">
        <v>1.0364230000000001</v>
      </c>
      <c r="I2" s="41">
        <v>0.69121279999999996</v>
      </c>
      <c r="J2" s="41">
        <v>1.4103270000000001</v>
      </c>
      <c r="K2" s="40">
        <v>1.0744530000000001</v>
      </c>
      <c r="L2" s="41">
        <v>0.67764190000000002</v>
      </c>
      <c r="M2" s="41">
        <v>1.491287</v>
      </c>
    </row>
    <row r="3" spans="1:13" ht="15.5">
      <c r="A3" s="32">
        <v>2016</v>
      </c>
      <c r="B3" s="40">
        <v>1.0828610000000001</v>
      </c>
      <c r="C3" s="41">
        <v>0.68694999999999995</v>
      </c>
      <c r="D3" s="41">
        <v>1.567339</v>
      </c>
      <c r="E3" s="40">
        <v>1.0911409999999999</v>
      </c>
      <c r="F3" s="41">
        <v>0.64981330000000004</v>
      </c>
      <c r="G3" s="41">
        <v>1.662582</v>
      </c>
      <c r="H3" s="40">
        <v>1.0488409999999999</v>
      </c>
      <c r="I3" s="41">
        <v>0.66986409999999996</v>
      </c>
      <c r="J3" s="41">
        <v>1.4223790000000001</v>
      </c>
      <c r="K3" s="40">
        <v>1.078119</v>
      </c>
      <c r="L3" s="41">
        <v>0.60906000000000005</v>
      </c>
      <c r="M3" s="41">
        <v>1.5631679999999999</v>
      </c>
    </row>
    <row r="4" spans="1:13" ht="15.5">
      <c r="A4" s="32">
        <v>2017</v>
      </c>
      <c r="B4" s="40">
        <v>1.1231279999999999</v>
      </c>
      <c r="C4" s="41">
        <v>0.73113620000000001</v>
      </c>
      <c r="D4" s="41">
        <v>1.662007</v>
      </c>
      <c r="E4" s="40">
        <v>1.115351</v>
      </c>
      <c r="F4" s="41">
        <v>0.6900309</v>
      </c>
      <c r="G4" s="41">
        <v>1.6056569999999999</v>
      </c>
      <c r="H4" s="40">
        <v>1.1028070000000001</v>
      </c>
      <c r="I4" s="41">
        <v>0.76578679999999999</v>
      </c>
      <c r="J4" s="41">
        <v>1.459057</v>
      </c>
      <c r="K4" s="40">
        <v>1.0883</v>
      </c>
      <c r="L4" s="41">
        <v>0.63241519999999996</v>
      </c>
      <c r="M4" s="41">
        <v>1.602257</v>
      </c>
    </row>
    <row r="5" spans="1:13" ht="15.5">
      <c r="A5" s="32">
        <v>2018</v>
      </c>
      <c r="B5" s="40">
        <v>1.1351610000000001</v>
      </c>
      <c r="C5" s="41">
        <v>0.83099869999999998</v>
      </c>
      <c r="D5" s="41">
        <v>1.6535169999999999</v>
      </c>
      <c r="E5" s="40">
        <v>1.147556</v>
      </c>
      <c r="F5" s="41">
        <v>0.851885</v>
      </c>
      <c r="G5" s="41">
        <v>1.5452250000000001</v>
      </c>
      <c r="H5" s="40">
        <v>1.1043289999999999</v>
      </c>
      <c r="I5" s="41">
        <v>0.87327339999999998</v>
      </c>
      <c r="J5" s="41">
        <v>1.421665</v>
      </c>
      <c r="K5" s="40">
        <v>1.1434139999999999</v>
      </c>
      <c r="L5" s="41">
        <v>0.75911779999999995</v>
      </c>
      <c r="M5" s="41">
        <v>1.557857</v>
      </c>
    </row>
    <row r="6" spans="1:13" ht="15.5">
      <c r="A6" s="32">
        <v>2019</v>
      </c>
      <c r="B6" s="40">
        <v>1.196364</v>
      </c>
      <c r="C6" s="41">
        <v>0.8695098</v>
      </c>
      <c r="D6" s="41">
        <v>1.5462830000000001</v>
      </c>
      <c r="E6" s="40">
        <v>1.175079</v>
      </c>
      <c r="F6" s="41">
        <v>0.82991210000000004</v>
      </c>
      <c r="G6" s="41">
        <v>1.6734</v>
      </c>
      <c r="H6" s="40">
        <v>1.1174599999999999</v>
      </c>
      <c r="I6" s="41">
        <v>0.81920630000000005</v>
      </c>
      <c r="J6" s="41">
        <v>1.319782</v>
      </c>
      <c r="K6" s="40">
        <v>1.2060090000000001</v>
      </c>
      <c r="L6" s="41">
        <v>0.89020730000000003</v>
      </c>
      <c r="M6" s="41">
        <v>1.5949329999999999</v>
      </c>
    </row>
    <row r="7" spans="1:13" ht="15.5">
      <c r="A7" s="32">
        <v>2020</v>
      </c>
      <c r="B7" s="40">
        <v>1.257911</v>
      </c>
      <c r="C7" s="41">
        <v>0.92585209999999996</v>
      </c>
      <c r="D7" s="41">
        <v>1.6935500000000001</v>
      </c>
      <c r="E7" s="40">
        <v>1.150498</v>
      </c>
      <c r="F7" s="41">
        <v>0.73270060000000004</v>
      </c>
      <c r="G7" s="41">
        <v>1.6719120000000001</v>
      </c>
      <c r="H7" s="40">
        <v>1.133991</v>
      </c>
      <c r="I7" s="41">
        <v>0.78953810000000002</v>
      </c>
      <c r="J7" s="41">
        <v>1.5362769999999999</v>
      </c>
      <c r="K7" s="40">
        <v>1.2062200000000001</v>
      </c>
      <c r="L7" s="41">
        <v>0.88081240000000005</v>
      </c>
      <c r="M7" s="41">
        <v>1.660989</v>
      </c>
    </row>
    <row r="8" spans="1:13" ht="15.5">
      <c r="A8" s="32">
        <v>2021</v>
      </c>
      <c r="B8" s="40">
        <v>1.25912</v>
      </c>
      <c r="C8" s="41">
        <v>0.80071289999999995</v>
      </c>
      <c r="D8" s="41">
        <v>1.6080829999999999</v>
      </c>
      <c r="E8" s="40">
        <v>1.2141850000000001</v>
      </c>
      <c r="F8" s="41">
        <v>0.81978580000000001</v>
      </c>
      <c r="G8" s="41">
        <v>1.70296</v>
      </c>
      <c r="H8" s="40">
        <v>1.175278</v>
      </c>
      <c r="I8" s="41">
        <v>0.82876499999999997</v>
      </c>
      <c r="J8" s="41">
        <v>1.5953299999999999</v>
      </c>
      <c r="K8" s="40">
        <v>1.2631190000000001</v>
      </c>
      <c r="L8" s="41">
        <v>0.89181909999999998</v>
      </c>
      <c r="M8" s="41">
        <v>1.723875</v>
      </c>
    </row>
    <row r="9" spans="1:13" ht="15.5">
      <c r="A9" s="32">
        <v>2022</v>
      </c>
      <c r="B9" s="40">
        <v>1.2865150000000001</v>
      </c>
      <c r="C9" s="41">
        <v>0.8622244</v>
      </c>
      <c r="D9" s="41">
        <v>1.631362</v>
      </c>
      <c r="E9" s="40">
        <v>1.293399</v>
      </c>
      <c r="F9" s="41">
        <v>0.93461760000000005</v>
      </c>
      <c r="G9" s="41">
        <v>1.6926300000000001</v>
      </c>
      <c r="H9" s="40">
        <v>1.2062759999999999</v>
      </c>
      <c r="I9" s="41">
        <v>0.91089030000000004</v>
      </c>
      <c r="J9" s="41">
        <v>1.562316</v>
      </c>
      <c r="K9" s="40">
        <v>1.296837</v>
      </c>
      <c r="L9" s="41">
        <v>0.84460840000000004</v>
      </c>
      <c r="M9" s="41">
        <v>1.7280340000000001</v>
      </c>
    </row>
    <row r="10" spans="1:13" ht="15.5">
      <c r="A10" s="32">
        <v>2023</v>
      </c>
      <c r="B10" s="40">
        <v>1.322395</v>
      </c>
      <c r="C10" s="41">
        <v>0.99889159999999999</v>
      </c>
      <c r="D10" s="41">
        <v>1.7001710000000001</v>
      </c>
      <c r="E10" s="40">
        <v>1.2920739999999999</v>
      </c>
      <c r="F10" s="41">
        <v>0.85689040000000005</v>
      </c>
      <c r="G10" s="41">
        <v>1.749798</v>
      </c>
      <c r="H10" s="40">
        <v>1.213579</v>
      </c>
      <c r="I10" s="41">
        <v>0.71464349999999999</v>
      </c>
      <c r="J10" s="41">
        <v>1.58945</v>
      </c>
      <c r="K10" s="40">
        <v>1.3036749999999999</v>
      </c>
      <c r="L10" s="41">
        <v>0.87313459999999998</v>
      </c>
      <c r="M10" s="41">
        <v>1.6689689999999999</v>
      </c>
    </row>
    <row r="11" spans="1:13" ht="15.5">
      <c r="A11" s="32">
        <v>2024</v>
      </c>
      <c r="B11" s="40">
        <v>1.3676820000000001</v>
      </c>
      <c r="C11" s="41">
        <v>1.035339</v>
      </c>
      <c r="D11" s="41">
        <v>1.773638</v>
      </c>
      <c r="E11" s="40">
        <v>1.302854</v>
      </c>
      <c r="F11" s="41">
        <v>0.65077580000000002</v>
      </c>
      <c r="G11" s="41">
        <v>1.6132789999999999</v>
      </c>
      <c r="H11" s="40">
        <v>1.2136439999999999</v>
      </c>
      <c r="I11" s="41">
        <v>0.63073179999999995</v>
      </c>
      <c r="J11" s="41">
        <v>1.648676</v>
      </c>
      <c r="K11" s="40">
        <v>1.3828689999999999</v>
      </c>
      <c r="L11" s="41">
        <v>1.0371600000000001</v>
      </c>
      <c r="M11" s="41">
        <v>1.876115</v>
      </c>
    </row>
    <row r="12" spans="1:13" ht="15.5">
      <c r="A12" s="32">
        <v>2025</v>
      </c>
      <c r="B12" s="40">
        <v>1.387883</v>
      </c>
      <c r="C12" s="41">
        <v>0.91780399999999995</v>
      </c>
      <c r="D12" s="41">
        <v>1.8077030000000001</v>
      </c>
      <c r="E12" s="40">
        <v>1.337164</v>
      </c>
      <c r="F12" s="41">
        <v>0.67915930000000002</v>
      </c>
      <c r="G12" s="41">
        <v>1.8162990000000001</v>
      </c>
      <c r="H12" s="40">
        <v>1.23997</v>
      </c>
      <c r="I12" s="41">
        <v>0.87101170000000006</v>
      </c>
      <c r="J12" s="41">
        <v>1.585175</v>
      </c>
      <c r="K12" s="40">
        <v>1.392936</v>
      </c>
      <c r="L12" s="41">
        <v>0.9409267</v>
      </c>
      <c r="M12" s="41">
        <v>1.9053439999999999</v>
      </c>
    </row>
    <row r="13" spans="1:13" ht="15.5">
      <c r="A13" s="32">
        <v>2026</v>
      </c>
      <c r="B13" s="40">
        <v>1.393615</v>
      </c>
      <c r="C13" s="41">
        <v>1.018186</v>
      </c>
      <c r="D13" s="41">
        <v>1.814368</v>
      </c>
      <c r="E13" s="40">
        <v>1.377321</v>
      </c>
      <c r="F13" s="41">
        <v>0.74768429999999997</v>
      </c>
      <c r="G13" s="41">
        <v>1.810522</v>
      </c>
      <c r="H13" s="40">
        <v>1.3530390000000001</v>
      </c>
      <c r="I13" s="41">
        <v>0.85354779999999997</v>
      </c>
      <c r="J13" s="41">
        <v>1.746561</v>
      </c>
      <c r="K13" s="40">
        <v>1.4204810000000001</v>
      </c>
      <c r="L13" s="41">
        <v>0.89840620000000004</v>
      </c>
      <c r="M13" s="41">
        <v>1.9121840000000001</v>
      </c>
    </row>
    <row r="14" spans="1:13" ht="15.5">
      <c r="A14" s="32">
        <v>2027</v>
      </c>
      <c r="B14" s="40">
        <v>1.3954329999999999</v>
      </c>
      <c r="C14" s="41">
        <v>0.99977579999999999</v>
      </c>
      <c r="D14" s="41">
        <v>1.796875</v>
      </c>
      <c r="E14" s="40">
        <v>1.3885620000000001</v>
      </c>
      <c r="F14" s="41">
        <v>0.83243319999999998</v>
      </c>
      <c r="G14" s="41">
        <v>1.817167</v>
      </c>
      <c r="H14" s="40">
        <v>1.394841</v>
      </c>
      <c r="I14" s="41">
        <v>1.094962</v>
      </c>
      <c r="J14" s="41">
        <v>1.870457</v>
      </c>
      <c r="K14" s="40">
        <v>1.4459869999999999</v>
      </c>
      <c r="L14" s="41">
        <v>0.93881740000000002</v>
      </c>
      <c r="M14" s="41">
        <v>1.817502</v>
      </c>
    </row>
    <row r="15" spans="1:13" ht="15.5">
      <c r="A15" s="32">
        <v>2028</v>
      </c>
      <c r="B15" s="40">
        <v>1.446644</v>
      </c>
      <c r="C15" s="41">
        <v>0.96936770000000005</v>
      </c>
      <c r="D15" s="41">
        <v>1.901165</v>
      </c>
      <c r="E15" s="40">
        <v>1.441576</v>
      </c>
      <c r="F15" s="41">
        <v>0.99594130000000003</v>
      </c>
      <c r="G15" s="41">
        <v>1.8709469999999999</v>
      </c>
      <c r="H15" s="40">
        <v>1.3931359999999999</v>
      </c>
      <c r="I15" s="41">
        <v>1.093011</v>
      </c>
      <c r="J15" s="41">
        <v>1.740443</v>
      </c>
      <c r="K15" s="40">
        <v>1.489206</v>
      </c>
      <c r="L15" s="41">
        <v>1.018985</v>
      </c>
      <c r="M15" s="41">
        <v>1.887705</v>
      </c>
    </row>
    <row r="16" spans="1:13" ht="15.5">
      <c r="A16" s="32">
        <v>2029</v>
      </c>
      <c r="B16" s="40">
        <v>1.4714100000000001</v>
      </c>
      <c r="C16" s="41">
        <v>1.009836</v>
      </c>
      <c r="D16" s="41">
        <v>1.9311700000000001</v>
      </c>
      <c r="E16" s="40">
        <v>1.4954050000000001</v>
      </c>
      <c r="F16" s="41">
        <v>1.072848</v>
      </c>
      <c r="G16" s="41">
        <v>1.864873</v>
      </c>
      <c r="H16" s="40">
        <v>1.3576360000000001</v>
      </c>
      <c r="I16" s="41">
        <v>0.85490600000000005</v>
      </c>
      <c r="J16" s="41">
        <v>1.766424</v>
      </c>
      <c r="K16" s="40">
        <v>1.507816</v>
      </c>
      <c r="L16" s="41">
        <v>1.1092169999999999</v>
      </c>
      <c r="M16" s="41">
        <v>1.887087</v>
      </c>
    </row>
    <row r="17" spans="1:13" ht="15.5">
      <c r="A17" s="32">
        <v>2030</v>
      </c>
      <c r="B17" s="40">
        <v>1.4697420000000001</v>
      </c>
      <c r="C17" s="41">
        <v>0.97640420000000006</v>
      </c>
      <c r="D17" s="41">
        <v>1.8619680000000001</v>
      </c>
      <c r="E17" s="40">
        <v>1.4564440000000001</v>
      </c>
      <c r="F17" s="41">
        <v>0.98556540000000004</v>
      </c>
      <c r="G17" s="41">
        <v>1.8786959999999999</v>
      </c>
      <c r="H17" s="40">
        <v>1.38852</v>
      </c>
      <c r="I17" s="41">
        <v>0.92655880000000002</v>
      </c>
      <c r="J17" s="41">
        <v>1.9565570000000001</v>
      </c>
      <c r="K17" s="40">
        <v>1.5677939999999999</v>
      </c>
      <c r="L17" s="41">
        <v>1.147848</v>
      </c>
      <c r="M17" s="41">
        <v>2.0476290000000001</v>
      </c>
    </row>
    <row r="18" spans="1:13" ht="15.5">
      <c r="A18" s="32">
        <v>2031</v>
      </c>
      <c r="B18" s="40">
        <v>1.493973</v>
      </c>
      <c r="C18" s="41">
        <v>1.0887469999999999</v>
      </c>
      <c r="D18" s="41">
        <v>1.832387</v>
      </c>
      <c r="E18" s="40">
        <v>1.4834989999999999</v>
      </c>
      <c r="F18" s="41">
        <v>1.0060560000000001</v>
      </c>
      <c r="G18" s="41">
        <v>1.969449</v>
      </c>
      <c r="H18" s="40">
        <v>1.4214340000000001</v>
      </c>
      <c r="I18" s="41">
        <v>1.029436</v>
      </c>
      <c r="J18" s="41">
        <v>1.83361</v>
      </c>
      <c r="K18" s="40">
        <v>1.6335759999999999</v>
      </c>
      <c r="L18" s="41">
        <v>1.222424</v>
      </c>
      <c r="M18" s="41">
        <v>2.0875840000000001</v>
      </c>
    </row>
    <row r="19" spans="1:13" ht="15.5">
      <c r="A19" s="32">
        <v>2032</v>
      </c>
      <c r="B19" s="40">
        <v>1.5064219999999999</v>
      </c>
      <c r="C19" s="41">
        <v>1.0995870000000001</v>
      </c>
      <c r="D19" s="41">
        <v>1.971303</v>
      </c>
      <c r="E19" s="40">
        <v>1.541595</v>
      </c>
      <c r="F19" s="41">
        <v>1.1282209999999999</v>
      </c>
      <c r="G19" s="41">
        <v>2.0378449999999999</v>
      </c>
      <c r="H19" s="40">
        <v>1.487981</v>
      </c>
      <c r="I19" s="41">
        <v>1.0316689999999999</v>
      </c>
      <c r="J19" s="41">
        <v>2.002094</v>
      </c>
      <c r="K19" s="40">
        <v>1.6371230000000001</v>
      </c>
      <c r="L19" s="41">
        <v>1.101375</v>
      </c>
      <c r="M19" s="41">
        <v>2.1223550000000002</v>
      </c>
    </row>
    <row r="20" spans="1:13" ht="15.5">
      <c r="A20" s="32">
        <v>2033</v>
      </c>
      <c r="B20" s="40">
        <v>1.552055</v>
      </c>
      <c r="C20" s="41">
        <v>0.85207259999999996</v>
      </c>
      <c r="D20" s="41">
        <v>2.018497</v>
      </c>
      <c r="E20" s="40">
        <v>1.585896</v>
      </c>
      <c r="F20" s="41">
        <v>1.0910500000000001</v>
      </c>
      <c r="G20" s="41">
        <v>2.135983</v>
      </c>
      <c r="H20" s="40">
        <v>1.532527</v>
      </c>
      <c r="I20" s="41">
        <v>1.1524570000000001</v>
      </c>
      <c r="J20" s="41">
        <v>2.0543909999999999</v>
      </c>
      <c r="K20" s="40">
        <v>1.645742</v>
      </c>
      <c r="L20" s="41">
        <v>1.184463</v>
      </c>
      <c r="M20" s="41">
        <v>2.1472769999999999</v>
      </c>
    </row>
    <row r="21" spans="1:13" ht="15.5">
      <c r="A21" s="32">
        <v>2034</v>
      </c>
      <c r="B21" s="40">
        <v>1.557857</v>
      </c>
      <c r="C21" s="41">
        <v>0.92496429999999996</v>
      </c>
      <c r="D21" s="41">
        <v>2.0782240000000001</v>
      </c>
      <c r="E21" s="40">
        <v>1.5911949999999999</v>
      </c>
      <c r="F21" s="41">
        <v>1.0309459999999999</v>
      </c>
      <c r="G21" s="41">
        <v>2.123748</v>
      </c>
      <c r="H21" s="40">
        <v>1.557688</v>
      </c>
      <c r="I21" s="41">
        <v>1.047218</v>
      </c>
      <c r="J21" s="41">
        <v>2.149912</v>
      </c>
      <c r="K21" s="40">
        <v>1.6695089999999999</v>
      </c>
      <c r="L21" s="41">
        <v>1.201203</v>
      </c>
      <c r="M21" s="41">
        <v>2.1289389999999999</v>
      </c>
    </row>
    <row r="22" spans="1:13" ht="15.5">
      <c r="A22" s="32">
        <v>2035</v>
      </c>
      <c r="B22" s="40">
        <v>1.5695859999999999</v>
      </c>
      <c r="C22" s="41">
        <v>1.0062059999999999</v>
      </c>
      <c r="D22" s="41">
        <v>2.0257550000000002</v>
      </c>
      <c r="E22" s="40">
        <v>1.601664</v>
      </c>
      <c r="F22" s="41">
        <v>0.95334110000000005</v>
      </c>
      <c r="G22" s="41">
        <v>2.1281829999999999</v>
      </c>
      <c r="H22" s="40">
        <v>1.5546949999999999</v>
      </c>
      <c r="I22" s="41">
        <v>1.2324919999999999</v>
      </c>
      <c r="J22" s="41">
        <v>2.0831750000000002</v>
      </c>
      <c r="K22" s="40">
        <v>1.7380469999999999</v>
      </c>
      <c r="L22" s="41">
        <v>1.2159169999999999</v>
      </c>
      <c r="M22" s="41">
        <v>2.1849080000000001</v>
      </c>
    </row>
    <row r="23" spans="1:13" ht="15.5">
      <c r="A23" s="32">
        <v>2036</v>
      </c>
      <c r="B23" s="40">
        <v>1.621256</v>
      </c>
      <c r="C23" s="41">
        <v>1.1106370000000001</v>
      </c>
      <c r="D23" s="41">
        <v>2.0900240000000001</v>
      </c>
      <c r="E23" s="40">
        <v>1.634161</v>
      </c>
      <c r="F23" s="41">
        <v>1.162633</v>
      </c>
      <c r="G23" s="41">
        <v>2.1265779999999999</v>
      </c>
      <c r="H23" s="40">
        <v>1.608387</v>
      </c>
      <c r="I23" s="41">
        <v>1.0226500000000001</v>
      </c>
      <c r="J23" s="41">
        <v>2.1640579999999998</v>
      </c>
      <c r="K23" s="40">
        <v>1.7931809999999999</v>
      </c>
      <c r="L23" s="41">
        <v>1.2073160000000001</v>
      </c>
      <c r="M23" s="41">
        <v>2.3073350000000001</v>
      </c>
    </row>
    <row r="24" spans="1:13" ht="15.5">
      <c r="A24" s="32">
        <v>2037</v>
      </c>
      <c r="B24" s="40">
        <v>1.663079</v>
      </c>
      <c r="C24" s="41">
        <v>1.235921</v>
      </c>
      <c r="D24" s="41">
        <v>2.0719089999999998</v>
      </c>
      <c r="E24" s="40">
        <v>1.6937150000000001</v>
      </c>
      <c r="F24" s="41">
        <v>1.2348330000000001</v>
      </c>
      <c r="G24" s="41">
        <v>2.1282939999999999</v>
      </c>
      <c r="H24" s="40">
        <v>1.6697109999999999</v>
      </c>
      <c r="I24" s="41">
        <v>1.280651</v>
      </c>
      <c r="J24" s="41">
        <v>2.064127</v>
      </c>
      <c r="K24" s="40">
        <v>1.8423449999999999</v>
      </c>
      <c r="L24" s="41">
        <v>1.325164</v>
      </c>
      <c r="M24" s="41">
        <v>2.3580450000000002</v>
      </c>
    </row>
    <row r="25" spans="1:13" ht="15.5">
      <c r="A25" s="32">
        <v>2038</v>
      </c>
      <c r="B25" s="40">
        <v>1.6751750000000001</v>
      </c>
      <c r="C25" s="41">
        <v>1.227446</v>
      </c>
      <c r="D25" s="41">
        <v>2.140244</v>
      </c>
      <c r="E25" s="40">
        <v>1.7501089999999999</v>
      </c>
      <c r="F25" s="41">
        <v>1.386198</v>
      </c>
      <c r="G25" s="41">
        <v>2.3260149999999999</v>
      </c>
      <c r="H25" s="40">
        <v>1.703222</v>
      </c>
      <c r="I25" s="41">
        <v>1.088244</v>
      </c>
      <c r="J25" s="41">
        <v>2.1741959999999998</v>
      </c>
      <c r="K25" s="40">
        <v>1.8629629999999999</v>
      </c>
      <c r="L25" s="41">
        <v>1.3038719999999999</v>
      </c>
      <c r="M25" s="41">
        <v>2.3599709999999998</v>
      </c>
    </row>
    <row r="26" spans="1:13" ht="15.5">
      <c r="A26" s="32">
        <v>2039</v>
      </c>
      <c r="B26" s="40">
        <v>1.654871</v>
      </c>
      <c r="C26" s="41">
        <v>1.060265</v>
      </c>
      <c r="D26" s="41">
        <v>2.114897</v>
      </c>
      <c r="E26" s="40">
        <v>1.7409079999999999</v>
      </c>
      <c r="F26" s="41">
        <v>1.238224</v>
      </c>
      <c r="G26" s="41">
        <v>2.3563260000000001</v>
      </c>
      <c r="H26" s="40">
        <v>1.725649</v>
      </c>
      <c r="I26" s="41">
        <v>1.0752630000000001</v>
      </c>
      <c r="J26" s="41">
        <v>2.3232689999999998</v>
      </c>
      <c r="K26" s="40">
        <v>1.8872640000000001</v>
      </c>
      <c r="L26" s="41">
        <v>1.1642030000000001</v>
      </c>
      <c r="M26" s="41">
        <v>2.3654060000000001</v>
      </c>
    </row>
    <row r="27" spans="1:13" ht="15.5">
      <c r="A27" s="32">
        <v>2040</v>
      </c>
      <c r="B27" s="40">
        <v>1.663794</v>
      </c>
      <c r="C27" s="41">
        <v>1.1052930000000001</v>
      </c>
      <c r="D27" s="41">
        <v>2.1932420000000001</v>
      </c>
      <c r="E27" s="40">
        <v>1.738189</v>
      </c>
      <c r="F27" s="41">
        <v>1.1167689999999999</v>
      </c>
      <c r="G27" s="41">
        <v>2.2241569999999999</v>
      </c>
      <c r="H27" s="40">
        <v>1.745104</v>
      </c>
      <c r="I27" s="41">
        <v>1.17222</v>
      </c>
      <c r="J27" s="41">
        <v>2.3036020000000001</v>
      </c>
      <c r="K27" s="40">
        <v>1.9895780000000001</v>
      </c>
      <c r="L27" s="41">
        <v>1.2611540000000001</v>
      </c>
      <c r="M27" s="41">
        <v>2.498777</v>
      </c>
    </row>
    <row r="28" spans="1:13" ht="15.5">
      <c r="A28" s="32">
        <v>2041</v>
      </c>
      <c r="B28" s="40">
        <v>1.679076</v>
      </c>
      <c r="C28" s="41">
        <v>1.150496</v>
      </c>
      <c r="D28" s="41">
        <v>2.2136800000000001</v>
      </c>
      <c r="E28" s="40">
        <v>1.753509</v>
      </c>
      <c r="F28" s="41">
        <v>1.1267990000000001</v>
      </c>
      <c r="G28" s="41">
        <v>2.2452079999999999</v>
      </c>
      <c r="H28" s="40">
        <v>1.782192</v>
      </c>
      <c r="I28" s="41">
        <v>1.326122</v>
      </c>
      <c r="J28" s="41">
        <v>2.2427540000000001</v>
      </c>
      <c r="K28" s="40">
        <v>1.9981120000000001</v>
      </c>
      <c r="L28" s="41">
        <v>1.251943</v>
      </c>
      <c r="M28" s="41">
        <v>2.5829589999999998</v>
      </c>
    </row>
    <row r="29" spans="1:13" ht="15.5">
      <c r="A29" s="32">
        <v>2042</v>
      </c>
      <c r="B29" s="40">
        <v>1.704312</v>
      </c>
      <c r="C29" s="41">
        <v>1.251117</v>
      </c>
      <c r="D29" s="41">
        <v>2.1439650000000001</v>
      </c>
      <c r="E29" s="40">
        <v>1.7934909999999999</v>
      </c>
      <c r="F29" s="41">
        <v>1.2116480000000001</v>
      </c>
      <c r="G29" s="41">
        <v>2.3954200000000001</v>
      </c>
      <c r="H29" s="40">
        <v>1.842144</v>
      </c>
      <c r="I29" s="41">
        <v>1.420175</v>
      </c>
      <c r="J29" s="41">
        <v>2.2149649999999999</v>
      </c>
      <c r="K29" s="40">
        <v>2.0073729999999999</v>
      </c>
      <c r="L29" s="41">
        <v>1.4181440000000001</v>
      </c>
      <c r="M29" s="41">
        <v>2.5836739999999998</v>
      </c>
    </row>
    <row r="30" spans="1:13" ht="15.5">
      <c r="A30" s="32">
        <v>2043</v>
      </c>
      <c r="B30" s="40">
        <v>1.755914</v>
      </c>
      <c r="C30" s="41">
        <v>1.3615740000000001</v>
      </c>
      <c r="D30" s="41">
        <v>2.1911320000000001</v>
      </c>
      <c r="E30" s="40">
        <v>1.838724</v>
      </c>
      <c r="F30" s="41">
        <v>1.3632200000000001</v>
      </c>
      <c r="G30" s="41">
        <v>2.4330850000000002</v>
      </c>
      <c r="H30" s="40">
        <v>1.8742049999999999</v>
      </c>
      <c r="I30" s="41">
        <v>1.3767670000000001</v>
      </c>
      <c r="J30" s="41">
        <v>2.3957329999999999</v>
      </c>
      <c r="K30" s="40">
        <v>2.1009950000000002</v>
      </c>
      <c r="L30" s="41">
        <v>1.519687</v>
      </c>
      <c r="M30" s="41">
        <v>2.7378749999999998</v>
      </c>
    </row>
    <row r="31" spans="1:13" ht="15.5">
      <c r="A31" s="32">
        <v>2044</v>
      </c>
      <c r="B31" s="40">
        <v>1.726084</v>
      </c>
      <c r="C31" s="41">
        <v>1.1871480000000001</v>
      </c>
      <c r="D31" s="41">
        <v>2.244678</v>
      </c>
      <c r="E31" s="40">
        <v>1.8297490000000001</v>
      </c>
      <c r="F31" s="41">
        <v>1.2843290000000001</v>
      </c>
      <c r="G31" s="41">
        <v>2.3251170000000001</v>
      </c>
      <c r="H31" s="40">
        <v>1.8807290000000001</v>
      </c>
      <c r="I31" s="41">
        <v>1.30087</v>
      </c>
      <c r="J31" s="41">
        <v>2.3499089999999998</v>
      </c>
      <c r="K31" s="40">
        <v>2.1417079999999999</v>
      </c>
      <c r="L31" s="41">
        <v>1.514991</v>
      </c>
      <c r="M31" s="41">
        <v>2.6990850000000002</v>
      </c>
    </row>
    <row r="32" spans="1:13" ht="15.5">
      <c r="A32" s="32">
        <v>2045</v>
      </c>
      <c r="B32" s="40">
        <v>1.7309190000000001</v>
      </c>
      <c r="C32" s="41">
        <v>1.2094929999999999</v>
      </c>
      <c r="D32" s="41">
        <v>2.2516379999999998</v>
      </c>
      <c r="E32" s="40">
        <v>1.85063</v>
      </c>
      <c r="F32" s="41">
        <v>1.2846280000000001</v>
      </c>
      <c r="G32" s="41">
        <v>2.338009</v>
      </c>
      <c r="H32" s="40">
        <v>1.913252</v>
      </c>
      <c r="I32" s="41">
        <v>1.2200690000000001</v>
      </c>
      <c r="J32" s="41">
        <v>2.3328340000000001</v>
      </c>
      <c r="K32" s="40">
        <v>2.1800489999999999</v>
      </c>
      <c r="L32" s="41">
        <v>1.637567</v>
      </c>
      <c r="M32" s="41">
        <v>2.72526</v>
      </c>
    </row>
    <row r="33" spans="1:13" ht="15.5">
      <c r="A33" s="32">
        <v>2046</v>
      </c>
      <c r="B33" s="40">
        <v>1.772097</v>
      </c>
      <c r="C33" s="41">
        <v>1.1920299999999999</v>
      </c>
      <c r="D33" s="41">
        <v>2.1840670000000002</v>
      </c>
      <c r="E33" s="40">
        <v>1.9296690000000001</v>
      </c>
      <c r="F33" s="41">
        <v>1.1889320000000001</v>
      </c>
      <c r="G33" s="41">
        <v>2.4287920000000001</v>
      </c>
      <c r="H33" s="40">
        <v>1.9362200000000001</v>
      </c>
      <c r="I33" s="41">
        <v>1.427338</v>
      </c>
      <c r="J33" s="41">
        <v>2.3598330000000001</v>
      </c>
      <c r="K33" s="40">
        <v>2.2250369999999999</v>
      </c>
      <c r="L33" s="41">
        <v>1.61039</v>
      </c>
      <c r="M33" s="41">
        <v>2.7199490000000002</v>
      </c>
    </row>
    <row r="34" spans="1:13" ht="15.5">
      <c r="A34" s="32">
        <v>2047</v>
      </c>
      <c r="B34" s="40">
        <v>1.7639370000000001</v>
      </c>
      <c r="C34" s="41">
        <v>1.2682260000000001</v>
      </c>
      <c r="D34" s="41">
        <v>2.2916270000000001</v>
      </c>
      <c r="E34" s="40">
        <v>1.981614</v>
      </c>
      <c r="F34" s="41">
        <v>1.5030889999999999</v>
      </c>
      <c r="G34" s="41">
        <v>2.451778</v>
      </c>
      <c r="H34" s="40">
        <v>1.9620580000000001</v>
      </c>
      <c r="I34" s="41">
        <v>1.484102</v>
      </c>
      <c r="J34" s="41">
        <v>2.3685809999999998</v>
      </c>
      <c r="K34" s="40">
        <v>2.2517809999999998</v>
      </c>
      <c r="L34" s="41">
        <v>1.6216969999999999</v>
      </c>
      <c r="M34" s="41">
        <v>2.8330190000000002</v>
      </c>
    </row>
    <row r="35" spans="1:13" ht="15.5">
      <c r="A35" s="32">
        <v>2048</v>
      </c>
      <c r="B35" s="40">
        <v>1.8019700000000001</v>
      </c>
      <c r="C35" s="41">
        <v>1.277633</v>
      </c>
      <c r="D35" s="41">
        <v>2.3030729999999999</v>
      </c>
      <c r="E35" s="40">
        <v>2.0160990000000001</v>
      </c>
      <c r="F35" s="41">
        <v>1.458742</v>
      </c>
      <c r="G35" s="41">
        <v>2.5474049999999999</v>
      </c>
      <c r="H35" s="40">
        <v>2.0341740000000001</v>
      </c>
      <c r="I35" s="41">
        <v>1.4596100000000001</v>
      </c>
      <c r="J35" s="41">
        <v>2.5640890000000001</v>
      </c>
      <c r="K35" s="40">
        <v>2.3269980000000001</v>
      </c>
      <c r="L35" s="41">
        <v>1.5912219999999999</v>
      </c>
      <c r="M35" s="41">
        <v>2.9699209999999998</v>
      </c>
    </row>
    <row r="36" spans="1:13" ht="15.5">
      <c r="A36" s="32">
        <v>2049</v>
      </c>
      <c r="B36" s="40">
        <v>1.7680130000000001</v>
      </c>
      <c r="C36" s="41">
        <v>1.3002229999999999</v>
      </c>
      <c r="D36" s="41">
        <v>2.263646</v>
      </c>
      <c r="E36" s="40">
        <v>2.0385559999999998</v>
      </c>
      <c r="F36" s="41">
        <v>1.552986</v>
      </c>
      <c r="G36" s="41">
        <v>2.5459849999999999</v>
      </c>
      <c r="H36" s="40">
        <v>2.1156679999999999</v>
      </c>
      <c r="I36" s="41">
        <v>1.6270100000000001</v>
      </c>
      <c r="J36" s="41">
        <v>2.6492710000000002</v>
      </c>
      <c r="K36" s="40">
        <v>2.4247260000000002</v>
      </c>
      <c r="L36" s="41">
        <v>1.843861</v>
      </c>
      <c r="M36" s="41">
        <v>3.009709</v>
      </c>
    </row>
    <row r="37" spans="1:13" ht="15.5">
      <c r="A37" s="32">
        <v>2050</v>
      </c>
      <c r="B37" s="40">
        <v>1.8070550000000001</v>
      </c>
      <c r="C37" s="41">
        <v>1.1609799999999999</v>
      </c>
      <c r="D37" s="41">
        <v>2.3063579999999999</v>
      </c>
      <c r="E37" s="40">
        <v>2.0130499999999998</v>
      </c>
      <c r="F37" s="41">
        <v>1.3630420000000001</v>
      </c>
      <c r="G37" s="41">
        <v>2.5157560000000001</v>
      </c>
      <c r="H37" s="40">
        <v>2.1010849999999999</v>
      </c>
      <c r="I37" s="41">
        <v>1.594314</v>
      </c>
      <c r="J37" s="41">
        <v>2.5597650000000001</v>
      </c>
      <c r="K37" s="40">
        <v>2.4147270000000001</v>
      </c>
      <c r="L37" s="41">
        <v>1.7409380000000001</v>
      </c>
      <c r="M37" s="41">
        <v>2.9692959999999999</v>
      </c>
    </row>
    <row r="38" spans="1:13" ht="15.5">
      <c r="A38" s="32">
        <v>2051</v>
      </c>
      <c r="B38" s="40">
        <v>1.8223990000000001</v>
      </c>
      <c r="C38" s="41">
        <v>1.238572</v>
      </c>
      <c r="D38" s="41">
        <v>2.442291</v>
      </c>
      <c r="E38" s="40">
        <v>2.072041</v>
      </c>
      <c r="F38" s="41">
        <v>1.439168</v>
      </c>
      <c r="G38" s="41">
        <v>2.5373410000000001</v>
      </c>
      <c r="H38" s="40">
        <v>2.1423730000000001</v>
      </c>
      <c r="I38" s="41">
        <v>1.767344</v>
      </c>
      <c r="J38" s="41">
        <v>2.6012119999999999</v>
      </c>
      <c r="K38" s="40">
        <v>2.4011830000000001</v>
      </c>
      <c r="L38" s="41">
        <v>1.586571</v>
      </c>
      <c r="M38" s="41">
        <v>3.007104</v>
      </c>
    </row>
    <row r="39" spans="1:13" ht="15.5">
      <c r="A39" s="32">
        <v>2052</v>
      </c>
      <c r="B39" s="40">
        <v>1.8131250000000001</v>
      </c>
      <c r="C39" s="41">
        <v>1.136638</v>
      </c>
      <c r="D39" s="41">
        <v>2.4536250000000002</v>
      </c>
      <c r="E39" s="40">
        <v>2.1134360000000001</v>
      </c>
      <c r="F39" s="41">
        <v>1.598676</v>
      </c>
      <c r="G39" s="41">
        <v>2.6636099999999998</v>
      </c>
      <c r="H39" s="40">
        <v>2.180898</v>
      </c>
      <c r="I39" s="41">
        <v>1.6107469999999999</v>
      </c>
      <c r="J39" s="41">
        <v>2.7594590000000001</v>
      </c>
      <c r="K39" s="40">
        <v>2.475374</v>
      </c>
      <c r="L39" s="41">
        <v>1.7214320000000001</v>
      </c>
      <c r="M39" s="41">
        <v>3.1369669999999998</v>
      </c>
    </row>
    <row r="40" spans="1:13" ht="15.5">
      <c r="A40" s="32">
        <v>2053</v>
      </c>
      <c r="B40" s="40">
        <v>1.7922549999999999</v>
      </c>
      <c r="C40" s="41">
        <v>1.135642</v>
      </c>
      <c r="D40" s="41">
        <v>2.4058120000000001</v>
      </c>
      <c r="E40" s="40">
        <v>2.0975160000000002</v>
      </c>
      <c r="F40" s="41">
        <v>1.6065750000000001</v>
      </c>
      <c r="G40" s="41">
        <v>2.7675230000000002</v>
      </c>
      <c r="H40" s="40">
        <v>2.213638</v>
      </c>
      <c r="I40" s="41">
        <v>1.6665129999999999</v>
      </c>
      <c r="J40" s="41">
        <v>2.6982409999999999</v>
      </c>
      <c r="K40" s="40">
        <v>2.5348989999999998</v>
      </c>
      <c r="L40" s="41">
        <v>1.836025</v>
      </c>
      <c r="M40" s="41">
        <v>3.200685</v>
      </c>
    </row>
    <row r="41" spans="1:13" ht="15.5">
      <c r="A41" s="32">
        <v>2054</v>
      </c>
      <c r="B41" s="40">
        <v>1.7989919999999999</v>
      </c>
      <c r="C41" s="41">
        <v>1.1972430000000001</v>
      </c>
      <c r="D41" s="41">
        <v>2.3197649999999999</v>
      </c>
      <c r="E41" s="40">
        <v>2.1254189999999999</v>
      </c>
      <c r="F41" s="41">
        <v>1.5939970000000001</v>
      </c>
      <c r="G41" s="41">
        <v>2.8118639999999999</v>
      </c>
      <c r="H41" s="40">
        <v>2.25014</v>
      </c>
      <c r="I41" s="41">
        <v>1.60273</v>
      </c>
      <c r="J41" s="41">
        <v>2.7510340000000002</v>
      </c>
      <c r="K41" s="40">
        <v>2.5672100000000002</v>
      </c>
      <c r="L41" s="41">
        <v>1.8411139999999999</v>
      </c>
      <c r="M41" s="41">
        <v>3.2114850000000001</v>
      </c>
    </row>
    <row r="42" spans="1:13" ht="15.5">
      <c r="A42" s="32">
        <v>2055</v>
      </c>
      <c r="B42" s="40">
        <v>1.7949360000000001</v>
      </c>
      <c r="C42" s="41">
        <v>1.1879919999999999</v>
      </c>
      <c r="D42" s="41">
        <v>2.3258890000000001</v>
      </c>
      <c r="E42" s="40">
        <v>2.1461969999999999</v>
      </c>
      <c r="F42" s="41">
        <v>1.6287959999999999</v>
      </c>
      <c r="G42" s="41">
        <v>2.6710090000000002</v>
      </c>
      <c r="H42" s="40">
        <v>2.2984640000000001</v>
      </c>
      <c r="I42" s="41">
        <v>1.628269</v>
      </c>
      <c r="J42" s="41">
        <v>2.8461059999999998</v>
      </c>
      <c r="K42" s="40">
        <v>2.619793</v>
      </c>
      <c r="L42" s="41">
        <v>1.706669</v>
      </c>
      <c r="M42" s="41">
        <v>3.304789</v>
      </c>
    </row>
    <row r="43" spans="1:13" ht="15.5">
      <c r="A43" s="32">
        <v>2056</v>
      </c>
      <c r="B43" s="40">
        <v>1.8456410000000001</v>
      </c>
      <c r="C43" s="41">
        <v>1.312222</v>
      </c>
      <c r="D43" s="41">
        <v>2.4396450000000001</v>
      </c>
      <c r="E43" s="40">
        <v>2.1722589999999999</v>
      </c>
      <c r="F43" s="41">
        <v>1.5415909999999999</v>
      </c>
      <c r="G43" s="41">
        <v>2.7442139999999999</v>
      </c>
      <c r="H43" s="40">
        <v>2.3095569999999999</v>
      </c>
      <c r="I43" s="41">
        <v>1.697098</v>
      </c>
      <c r="J43" s="41">
        <v>2.7328429999999999</v>
      </c>
      <c r="K43" s="40">
        <v>2.6866979999999998</v>
      </c>
      <c r="L43" s="41">
        <v>1.8811169999999999</v>
      </c>
      <c r="M43" s="41">
        <v>3.3969140000000002</v>
      </c>
    </row>
    <row r="44" spans="1:13" ht="15.5">
      <c r="A44" s="32">
        <v>2057</v>
      </c>
      <c r="B44" s="40">
        <v>1.883426</v>
      </c>
      <c r="C44" s="41">
        <v>1.3605780000000001</v>
      </c>
      <c r="D44" s="41">
        <v>2.4773399999999999</v>
      </c>
      <c r="E44" s="40">
        <v>2.241457</v>
      </c>
      <c r="F44" s="41">
        <v>1.598803</v>
      </c>
      <c r="G44" s="41">
        <v>2.8934350000000002</v>
      </c>
      <c r="H44" s="40">
        <v>2.3872239999999998</v>
      </c>
      <c r="I44" s="41">
        <v>1.771134</v>
      </c>
      <c r="J44" s="41">
        <v>2.902244</v>
      </c>
      <c r="K44" s="40">
        <v>2.7365689999999998</v>
      </c>
      <c r="L44" s="41">
        <v>1.8939760000000001</v>
      </c>
      <c r="M44" s="41">
        <v>3.5003730000000002</v>
      </c>
    </row>
    <row r="45" spans="1:13" ht="15.5">
      <c r="A45" s="32">
        <v>2058</v>
      </c>
      <c r="B45" s="40">
        <v>1.8616079999999999</v>
      </c>
      <c r="C45" s="41">
        <v>1.276837</v>
      </c>
      <c r="D45" s="41">
        <v>2.384595</v>
      </c>
      <c r="E45" s="40">
        <v>2.2478180000000001</v>
      </c>
      <c r="F45" s="41">
        <v>1.6005579999999999</v>
      </c>
      <c r="G45" s="41">
        <v>3.0301650000000002</v>
      </c>
      <c r="H45" s="40">
        <v>2.4441380000000001</v>
      </c>
      <c r="I45" s="41">
        <v>1.6974469999999999</v>
      </c>
      <c r="J45" s="41">
        <v>3.102293</v>
      </c>
      <c r="K45" s="40">
        <v>2.8212920000000001</v>
      </c>
      <c r="L45" s="41">
        <v>1.9584589999999999</v>
      </c>
      <c r="M45" s="41">
        <v>3.6682229999999998</v>
      </c>
    </row>
    <row r="46" spans="1:13" ht="15.5">
      <c r="A46" s="32">
        <v>2059</v>
      </c>
      <c r="B46" s="40">
        <v>1.8612329999999999</v>
      </c>
      <c r="C46" s="41">
        <v>1.2825359999999999</v>
      </c>
      <c r="D46" s="41">
        <v>2.4239229999999998</v>
      </c>
      <c r="E46" s="40">
        <v>2.285453</v>
      </c>
      <c r="F46" s="41">
        <v>1.6561600000000001</v>
      </c>
      <c r="G46" s="41">
        <v>2.9887069999999998</v>
      </c>
      <c r="H46" s="40">
        <v>2.4410449999999999</v>
      </c>
      <c r="I46" s="41">
        <v>1.6973259999999999</v>
      </c>
      <c r="J46" s="41">
        <v>3.043936</v>
      </c>
      <c r="K46" s="40">
        <v>2.8848349999999998</v>
      </c>
      <c r="L46" s="41">
        <v>2.1275879999999998</v>
      </c>
      <c r="M46" s="41">
        <v>3.7632729999999999</v>
      </c>
    </row>
    <row r="47" spans="1:13" ht="15.5">
      <c r="A47" s="32">
        <v>2060</v>
      </c>
      <c r="B47" s="40">
        <v>1.878587</v>
      </c>
      <c r="C47" s="41">
        <v>1.3327720000000001</v>
      </c>
      <c r="D47" s="41">
        <v>2.4925890000000002</v>
      </c>
      <c r="E47" s="40">
        <v>2.3218200000000002</v>
      </c>
      <c r="F47" s="41">
        <v>1.634455</v>
      </c>
      <c r="G47" s="41">
        <v>2.899667</v>
      </c>
      <c r="H47" s="40">
        <v>2.4856069999999999</v>
      </c>
      <c r="I47" s="41">
        <v>1.8010820000000001</v>
      </c>
      <c r="J47" s="41">
        <v>3.0342220000000002</v>
      </c>
      <c r="K47" s="40">
        <v>2.9256229999999999</v>
      </c>
      <c r="L47" s="41">
        <v>2.0519530000000001</v>
      </c>
      <c r="M47" s="41">
        <v>3.6685279999999998</v>
      </c>
    </row>
    <row r="48" spans="1:13" ht="15.5">
      <c r="A48" s="32">
        <v>2061</v>
      </c>
      <c r="B48" s="40">
        <v>1.8322020000000001</v>
      </c>
      <c r="C48" s="41">
        <v>1.370711</v>
      </c>
      <c r="D48" s="41">
        <v>2.4188740000000002</v>
      </c>
      <c r="E48" s="40">
        <v>2.3004039999999999</v>
      </c>
      <c r="F48" s="41">
        <v>1.7481469999999999</v>
      </c>
      <c r="G48" s="41">
        <v>2.8810470000000001</v>
      </c>
      <c r="H48" s="40">
        <v>2.5507270000000002</v>
      </c>
      <c r="I48" s="41">
        <v>1.8610580000000001</v>
      </c>
      <c r="J48" s="41">
        <v>3.0760209999999999</v>
      </c>
      <c r="K48" s="40">
        <v>2.9690270000000001</v>
      </c>
      <c r="L48" s="41">
        <v>2.1206749999999999</v>
      </c>
      <c r="M48" s="41">
        <v>3.7781829999999998</v>
      </c>
    </row>
    <row r="49" spans="1:13" ht="15.5">
      <c r="A49" s="32">
        <v>2062</v>
      </c>
      <c r="B49" s="40">
        <v>1.886331</v>
      </c>
      <c r="C49" s="41">
        <v>1.3300369999999999</v>
      </c>
      <c r="D49" s="41">
        <v>2.4656560000000001</v>
      </c>
      <c r="E49" s="40">
        <v>2.321723</v>
      </c>
      <c r="F49" s="41">
        <v>1.681702</v>
      </c>
      <c r="G49" s="41">
        <v>2.9473340000000001</v>
      </c>
      <c r="H49" s="40">
        <v>2.5991050000000002</v>
      </c>
      <c r="I49" s="41">
        <v>1.861334</v>
      </c>
      <c r="J49" s="41">
        <v>3.1673749999999998</v>
      </c>
      <c r="K49" s="40">
        <v>3.0047359999999999</v>
      </c>
      <c r="L49" s="41">
        <v>2.1479400000000002</v>
      </c>
      <c r="M49" s="41">
        <v>3.7653819999999998</v>
      </c>
    </row>
    <row r="50" spans="1:13" ht="15.5">
      <c r="A50" s="32">
        <v>2063</v>
      </c>
      <c r="B50" s="40">
        <v>1.9105799999999999</v>
      </c>
      <c r="C50" s="41">
        <v>1.368204</v>
      </c>
      <c r="D50" s="41">
        <v>2.4447169999999998</v>
      </c>
      <c r="E50" s="40">
        <v>2.3627530000000001</v>
      </c>
      <c r="F50" s="41">
        <v>1.615372</v>
      </c>
      <c r="G50" s="41">
        <v>3.020305</v>
      </c>
      <c r="H50" s="40">
        <v>2.5769380000000002</v>
      </c>
      <c r="I50" s="41">
        <v>1.7821739999999999</v>
      </c>
      <c r="J50" s="41">
        <v>3.1477659999999998</v>
      </c>
      <c r="K50" s="40">
        <v>3.0512760000000001</v>
      </c>
      <c r="L50" s="41">
        <v>2.3311449999999998</v>
      </c>
      <c r="M50" s="41">
        <v>3.7970630000000001</v>
      </c>
    </row>
    <row r="51" spans="1:13" ht="15.5">
      <c r="A51" s="32">
        <v>2064</v>
      </c>
      <c r="B51" s="40">
        <v>1.872096</v>
      </c>
      <c r="C51" s="41">
        <v>1.2015450000000001</v>
      </c>
      <c r="D51" s="41">
        <v>2.494945</v>
      </c>
      <c r="E51" s="40">
        <v>2.3711630000000001</v>
      </c>
      <c r="F51" s="41">
        <v>1.5722100000000001</v>
      </c>
      <c r="G51" s="41">
        <v>3.078735</v>
      </c>
      <c r="H51" s="40">
        <v>2.6338140000000001</v>
      </c>
      <c r="I51" s="41">
        <v>2.0521660000000002</v>
      </c>
      <c r="J51" s="41">
        <v>3.1933590000000001</v>
      </c>
      <c r="K51" s="40">
        <v>3.0780050000000001</v>
      </c>
      <c r="L51" s="41">
        <v>2.3429920000000002</v>
      </c>
      <c r="M51" s="41">
        <v>3.89886</v>
      </c>
    </row>
    <row r="52" spans="1:13" ht="15.5">
      <c r="A52" s="32">
        <v>2065</v>
      </c>
      <c r="B52" s="40">
        <v>1.8693340000000001</v>
      </c>
      <c r="C52" s="41">
        <v>1.268902</v>
      </c>
      <c r="D52" s="41">
        <v>2.405475</v>
      </c>
      <c r="E52" s="40">
        <v>2.3890570000000002</v>
      </c>
      <c r="F52" s="41">
        <v>1.587329</v>
      </c>
      <c r="G52" s="41">
        <v>3.1047419999999999</v>
      </c>
      <c r="H52" s="40">
        <v>2.6764830000000002</v>
      </c>
      <c r="I52" s="41">
        <v>2.0616020000000002</v>
      </c>
      <c r="J52" s="41">
        <v>3.205311</v>
      </c>
      <c r="K52" s="40">
        <v>3.1219429999999999</v>
      </c>
      <c r="L52" s="41">
        <v>2.1424460000000001</v>
      </c>
      <c r="M52" s="41">
        <v>3.9744470000000001</v>
      </c>
    </row>
    <row r="53" spans="1:13" ht="15.5">
      <c r="A53" s="32">
        <v>2066</v>
      </c>
      <c r="B53" s="40">
        <v>1.917516</v>
      </c>
      <c r="C53" s="41">
        <v>1.4018889999999999</v>
      </c>
      <c r="D53" s="41">
        <v>2.4196819999999999</v>
      </c>
      <c r="E53" s="40">
        <v>2.3910979999999999</v>
      </c>
      <c r="F53" s="41">
        <v>1.7431030000000001</v>
      </c>
      <c r="G53" s="41">
        <v>2.9622199999999999</v>
      </c>
      <c r="H53" s="40">
        <v>2.7196820000000002</v>
      </c>
      <c r="I53" s="41">
        <v>2.0228679999999999</v>
      </c>
      <c r="J53" s="41">
        <v>3.385027</v>
      </c>
      <c r="K53" s="40">
        <v>3.2037429999999998</v>
      </c>
      <c r="L53" s="41">
        <v>2.251935</v>
      </c>
      <c r="M53" s="41">
        <v>3.9922599999999999</v>
      </c>
    </row>
    <row r="54" spans="1:13" ht="15.5">
      <c r="A54" s="32">
        <v>2067</v>
      </c>
      <c r="B54" s="40">
        <v>1.893097</v>
      </c>
      <c r="C54" s="41">
        <v>1.3551930000000001</v>
      </c>
      <c r="D54" s="41">
        <v>2.526745</v>
      </c>
      <c r="E54" s="40">
        <v>2.3978109999999999</v>
      </c>
      <c r="F54" s="41">
        <v>1.725422</v>
      </c>
      <c r="G54" s="41">
        <v>3.0713490000000001</v>
      </c>
      <c r="H54" s="40">
        <v>2.7759800000000001</v>
      </c>
      <c r="I54" s="41">
        <v>2.0286710000000001</v>
      </c>
      <c r="J54" s="41">
        <v>3.387238</v>
      </c>
      <c r="K54" s="40">
        <v>3.2673179999999999</v>
      </c>
      <c r="L54" s="41">
        <v>2.4969100000000002</v>
      </c>
      <c r="M54" s="41">
        <v>4.2120350000000002</v>
      </c>
    </row>
    <row r="55" spans="1:13" ht="15.5">
      <c r="A55" s="32">
        <v>2068</v>
      </c>
      <c r="B55" s="40">
        <v>1.8973819999999999</v>
      </c>
      <c r="C55" s="41">
        <v>1.276278</v>
      </c>
      <c r="D55" s="41">
        <v>2.4892650000000001</v>
      </c>
      <c r="E55" s="40">
        <v>2.4466809999999999</v>
      </c>
      <c r="F55" s="41">
        <v>1.760249</v>
      </c>
      <c r="G55" s="41">
        <v>3.2027570000000001</v>
      </c>
      <c r="H55" s="40">
        <v>2.8394400000000002</v>
      </c>
      <c r="I55" s="41">
        <v>2.062586</v>
      </c>
      <c r="J55" s="41">
        <v>3.5381550000000002</v>
      </c>
      <c r="K55" s="40">
        <v>3.310568</v>
      </c>
      <c r="L55" s="41">
        <v>2.422542</v>
      </c>
      <c r="M55" s="41">
        <v>4.1926110000000003</v>
      </c>
    </row>
    <row r="56" spans="1:13" ht="15.5">
      <c r="A56" s="32">
        <v>2069</v>
      </c>
      <c r="B56" s="40">
        <v>1.9249879999999999</v>
      </c>
      <c r="C56" s="41">
        <v>1.2479199999999999</v>
      </c>
      <c r="D56" s="41">
        <v>2.5199609999999999</v>
      </c>
      <c r="E56" s="40">
        <v>2.4740489999999999</v>
      </c>
      <c r="F56" s="41">
        <v>1.8705430000000001</v>
      </c>
      <c r="G56" s="41">
        <v>3.2382089999999999</v>
      </c>
      <c r="H56" s="40">
        <v>2.8878170000000001</v>
      </c>
      <c r="I56" s="41">
        <v>2.1437439999999999</v>
      </c>
      <c r="J56" s="41">
        <v>3.5493510000000001</v>
      </c>
      <c r="K56" s="40">
        <v>3.3946320000000001</v>
      </c>
      <c r="L56" s="41">
        <v>2.524044</v>
      </c>
      <c r="M56" s="41">
        <v>4.2035470000000004</v>
      </c>
    </row>
    <row r="57" spans="1:13" ht="15.5">
      <c r="A57" s="32">
        <v>2070</v>
      </c>
      <c r="B57" s="40">
        <v>1.8932709999999999</v>
      </c>
      <c r="C57" s="41">
        <v>1.379756</v>
      </c>
      <c r="D57" s="41">
        <v>2.4133110000000002</v>
      </c>
      <c r="E57" s="40">
        <v>2.4768620000000001</v>
      </c>
      <c r="F57" s="41">
        <v>1.772403</v>
      </c>
      <c r="G57" s="41">
        <v>3.141394</v>
      </c>
      <c r="H57" s="40">
        <v>2.8597540000000001</v>
      </c>
      <c r="I57" s="41">
        <v>2.123078</v>
      </c>
      <c r="J57" s="41">
        <v>3.593896</v>
      </c>
      <c r="K57" s="40">
        <v>3.4658470000000001</v>
      </c>
      <c r="L57" s="41">
        <v>2.6284960000000002</v>
      </c>
      <c r="M57" s="41">
        <v>4.3952109999999998</v>
      </c>
    </row>
    <row r="58" spans="1:13" ht="15.5">
      <c r="A58" s="32">
        <v>2071</v>
      </c>
      <c r="B58" s="40">
        <v>1.878536</v>
      </c>
      <c r="C58" s="41">
        <v>1.3267199999999999</v>
      </c>
      <c r="D58" s="41">
        <v>2.5285489999999999</v>
      </c>
      <c r="E58" s="40">
        <v>2.5224790000000001</v>
      </c>
      <c r="F58" s="41">
        <v>1.8633329999999999</v>
      </c>
      <c r="G58" s="41">
        <v>3.173362</v>
      </c>
      <c r="H58" s="40">
        <v>2.9016130000000002</v>
      </c>
      <c r="I58" s="41">
        <v>2.2134450000000001</v>
      </c>
      <c r="J58" s="41">
        <v>3.6275539999999999</v>
      </c>
      <c r="K58" s="40">
        <v>3.488874</v>
      </c>
      <c r="L58" s="41">
        <v>2.5499109999999998</v>
      </c>
      <c r="M58" s="41">
        <v>4.460896</v>
      </c>
    </row>
    <row r="59" spans="1:13" ht="15.5">
      <c r="A59" s="32">
        <v>2072</v>
      </c>
      <c r="B59" s="40">
        <v>1.892949</v>
      </c>
      <c r="C59" s="41">
        <v>1.340902</v>
      </c>
      <c r="D59" s="41">
        <v>2.4682629999999999</v>
      </c>
      <c r="E59" s="40">
        <v>2.563024</v>
      </c>
      <c r="F59" s="41">
        <v>2.012219</v>
      </c>
      <c r="G59" s="41">
        <v>3.3507750000000001</v>
      </c>
      <c r="H59" s="40">
        <v>2.9596439999999999</v>
      </c>
      <c r="I59" s="41">
        <v>2.2559749999999998</v>
      </c>
      <c r="J59" s="41">
        <v>3.5785499999999999</v>
      </c>
      <c r="K59" s="40">
        <v>3.561483</v>
      </c>
      <c r="L59" s="41">
        <v>2.613575</v>
      </c>
      <c r="M59" s="41">
        <v>4.5098339999999997</v>
      </c>
    </row>
    <row r="60" spans="1:13" ht="15.5">
      <c r="A60" s="32">
        <v>2073</v>
      </c>
      <c r="B60" s="40">
        <v>1.9080569999999999</v>
      </c>
      <c r="C60" s="41">
        <v>1.36263</v>
      </c>
      <c r="D60" s="41">
        <v>2.447101</v>
      </c>
      <c r="E60" s="40">
        <v>2.5743279999999999</v>
      </c>
      <c r="F60" s="41">
        <v>1.9687509999999999</v>
      </c>
      <c r="G60" s="41">
        <v>3.378482</v>
      </c>
      <c r="H60" s="40">
        <v>3.0132300000000001</v>
      </c>
      <c r="I60" s="41">
        <v>2.2737229999999999</v>
      </c>
      <c r="J60" s="41">
        <v>3.739595</v>
      </c>
      <c r="K60" s="40">
        <v>3.634782</v>
      </c>
      <c r="L60" s="41">
        <v>2.730175</v>
      </c>
      <c r="M60" s="41">
        <v>4.7253410000000002</v>
      </c>
    </row>
    <row r="61" spans="1:13" ht="15.5">
      <c r="A61" s="32">
        <v>2074</v>
      </c>
      <c r="B61" s="40">
        <v>1.9232640000000001</v>
      </c>
      <c r="C61" s="41">
        <v>1.403516</v>
      </c>
      <c r="D61" s="41">
        <v>2.448674</v>
      </c>
      <c r="E61" s="40">
        <v>2.5533429999999999</v>
      </c>
      <c r="F61" s="41">
        <v>1.8763590000000001</v>
      </c>
      <c r="G61" s="41">
        <v>3.32681</v>
      </c>
      <c r="H61" s="40">
        <v>3.0593400000000002</v>
      </c>
      <c r="I61" s="41">
        <v>2.2461120000000001</v>
      </c>
      <c r="J61" s="41">
        <v>3.7667630000000001</v>
      </c>
      <c r="K61" s="40">
        <v>3.6663709999999998</v>
      </c>
      <c r="L61" s="41">
        <v>2.712739</v>
      </c>
      <c r="M61" s="41">
        <v>4.7825889999999998</v>
      </c>
    </row>
    <row r="62" spans="1:13" ht="15.5">
      <c r="A62" s="32">
        <v>2075</v>
      </c>
      <c r="B62" s="40">
        <v>1.866654</v>
      </c>
      <c r="C62" s="41">
        <v>1.3452090000000001</v>
      </c>
      <c r="D62" s="41">
        <v>2.4976069999999999</v>
      </c>
      <c r="E62" s="40">
        <v>2.5668350000000002</v>
      </c>
      <c r="F62" s="41">
        <v>1.791544</v>
      </c>
      <c r="G62" s="41">
        <v>3.3632309999999999</v>
      </c>
      <c r="H62" s="40">
        <v>3.115024</v>
      </c>
      <c r="I62" s="41">
        <v>2.2950550000000001</v>
      </c>
      <c r="J62" s="41">
        <v>3.8480699999999999</v>
      </c>
      <c r="K62" s="40">
        <v>3.7109480000000001</v>
      </c>
      <c r="L62" s="41">
        <v>2.660825</v>
      </c>
      <c r="M62" s="41">
        <v>4.7473400000000003</v>
      </c>
    </row>
    <row r="63" spans="1:13" ht="15.5">
      <c r="A63" s="32">
        <v>2076</v>
      </c>
      <c r="B63" s="40">
        <v>1.8736349999999999</v>
      </c>
      <c r="C63" s="41">
        <v>1.3258239999999999</v>
      </c>
      <c r="D63" s="41">
        <v>2.454685</v>
      </c>
      <c r="E63" s="40">
        <v>2.5930939999999998</v>
      </c>
      <c r="F63" s="41">
        <v>1.9607889999999999</v>
      </c>
      <c r="G63" s="41">
        <v>3.375521</v>
      </c>
      <c r="H63" s="40">
        <v>3.1368390000000002</v>
      </c>
      <c r="I63" s="41">
        <v>2.3779170000000001</v>
      </c>
      <c r="J63" s="41">
        <v>3.9011459999999998</v>
      </c>
      <c r="K63" s="40">
        <v>3.7568839999999999</v>
      </c>
      <c r="L63" s="41">
        <v>2.9023289999999999</v>
      </c>
      <c r="M63" s="41">
        <v>4.6597059999999999</v>
      </c>
    </row>
    <row r="64" spans="1:13" ht="15.5">
      <c r="A64" s="32">
        <v>2077</v>
      </c>
      <c r="B64" s="40">
        <v>1.9289769999999999</v>
      </c>
      <c r="C64" s="41">
        <v>1.475147</v>
      </c>
      <c r="D64" s="41">
        <v>2.3991150000000001</v>
      </c>
      <c r="E64" s="40">
        <v>2.6191759999999999</v>
      </c>
      <c r="F64" s="41">
        <v>1.8351869999999999</v>
      </c>
      <c r="G64" s="41">
        <v>3.4306760000000001</v>
      </c>
      <c r="H64" s="40">
        <v>3.1429830000000001</v>
      </c>
      <c r="I64" s="41">
        <v>2.1659929999999998</v>
      </c>
      <c r="J64" s="41">
        <v>4.0003919999999997</v>
      </c>
      <c r="K64" s="40">
        <v>3.7926639999999998</v>
      </c>
      <c r="L64" s="41">
        <v>2.7249590000000001</v>
      </c>
      <c r="M64" s="41">
        <v>4.8979590000000002</v>
      </c>
    </row>
    <row r="65" spans="1:13" ht="15.5">
      <c r="A65" s="32">
        <v>2078</v>
      </c>
      <c r="B65" s="40">
        <v>1.927556</v>
      </c>
      <c r="C65" s="41">
        <v>1.453816</v>
      </c>
      <c r="D65" s="41">
        <v>2.4907379999999999</v>
      </c>
      <c r="E65" s="40">
        <v>2.6376309999999998</v>
      </c>
      <c r="F65" s="41">
        <v>1.89855</v>
      </c>
      <c r="G65" s="41">
        <v>3.3909669999999998</v>
      </c>
      <c r="H65" s="40">
        <v>3.1652089999999999</v>
      </c>
      <c r="I65" s="41">
        <v>2.1117590000000002</v>
      </c>
      <c r="J65" s="41">
        <v>3.962072</v>
      </c>
      <c r="K65" s="40">
        <v>3.8272249999999999</v>
      </c>
      <c r="L65" s="41">
        <v>2.703465</v>
      </c>
      <c r="M65" s="41">
        <v>4.8401519999999998</v>
      </c>
    </row>
    <row r="66" spans="1:13" ht="15.5">
      <c r="A66" s="32">
        <v>2079</v>
      </c>
      <c r="B66" s="40">
        <v>1.8989799999999999</v>
      </c>
      <c r="C66" s="41">
        <v>1.2117579999999999</v>
      </c>
      <c r="D66" s="41">
        <v>2.6305139999999998</v>
      </c>
      <c r="E66" s="40">
        <v>2.6401889999999999</v>
      </c>
      <c r="F66" s="41">
        <v>1.804181</v>
      </c>
      <c r="G66" s="41">
        <v>3.5130409999999999</v>
      </c>
      <c r="H66" s="40">
        <v>3.243989</v>
      </c>
      <c r="I66" s="41">
        <v>2.378679</v>
      </c>
      <c r="J66" s="41">
        <v>3.9793099999999999</v>
      </c>
      <c r="K66" s="40">
        <v>3.9390849999999999</v>
      </c>
      <c r="L66" s="41">
        <v>2.8458929999999998</v>
      </c>
      <c r="M66" s="41">
        <v>5.0630030000000001</v>
      </c>
    </row>
    <row r="67" spans="1:13" ht="15.5">
      <c r="A67" s="32">
        <v>2080</v>
      </c>
      <c r="B67" s="40">
        <v>1.878959</v>
      </c>
      <c r="C67" s="41">
        <v>1.312068</v>
      </c>
      <c r="D67" s="41">
        <v>2.482415</v>
      </c>
      <c r="E67" s="40">
        <v>2.684936</v>
      </c>
      <c r="F67" s="41">
        <v>1.9426829999999999</v>
      </c>
      <c r="G67" s="41">
        <v>3.609534</v>
      </c>
      <c r="H67" s="40">
        <v>3.2846350000000002</v>
      </c>
      <c r="I67" s="41">
        <v>2.641124</v>
      </c>
      <c r="J67" s="41">
        <v>4.0191400000000002</v>
      </c>
      <c r="K67" s="40">
        <v>4.0018089999999997</v>
      </c>
      <c r="L67" s="41">
        <v>3.0561989999999999</v>
      </c>
      <c r="M67" s="41">
        <v>5.1689489999999996</v>
      </c>
    </row>
    <row r="68" spans="1:13" ht="15.5">
      <c r="A68" s="32">
        <v>2081</v>
      </c>
      <c r="B68" s="40">
        <v>1.8825130000000001</v>
      </c>
      <c r="C68" s="41">
        <v>1.4145190000000001</v>
      </c>
      <c r="D68" s="41">
        <v>2.3954599999999999</v>
      </c>
      <c r="E68" s="40">
        <v>2.708345</v>
      </c>
      <c r="F68" s="41">
        <v>2.0336219999999998</v>
      </c>
      <c r="G68" s="41">
        <v>3.5266120000000001</v>
      </c>
      <c r="H68" s="40">
        <v>3.362571</v>
      </c>
      <c r="I68" s="41">
        <v>2.508086</v>
      </c>
      <c r="J68" s="41">
        <v>4.036632</v>
      </c>
      <c r="K68" s="40">
        <v>4.0800580000000002</v>
      </c>
      <c r="L68" s="41">
        <v>3.179589</v>
      </c>
      <c r="M68" s="41">
        <v>5.20092</v>
      </c>
    </row>
    <row r="69" spans="1:13" ht="15.5">
      <c r="A69" s="32">
        <v>2082</v>
      </c>
      <c r="B69" s="40">
        <v>1.898625</v>
      </c>
      <c r="C69" s="41">
        <v>1.4383049999999999</v>
      </c>
      <c r="D69" s="41">
        <v>2.4766620000000001</v>
      </c>
      <c r="E69" s="40">
        <v>2.71007</v>
      </c>
      <c r="F69" s="41">
        <v>2.1165630000000002</v>
      </c>
      <c r="G69" s="41">
        <v>3.420779</v>
      </c>
      <c r="H69" s="40">
        <v>3.3880560000000002</v>
      </c>
      <c r="I69" s="41">
        <v>2.520219</v>
      </c>
      <c r="J69" s="41">
        <v>4.0707950000000004</v>
      </c>
      <c r="K69" s="40">
        <v>4.1497520000000003</v>
      </c>
      <c r="L69" s="41">
        <v>3.2327970000000001</v>
      </c>
      <c r="M69" s="41">
        <v>5.3390339999999998</v>
      </c>
    </row>
    <row r="70" spans="1:13" ht="15.5">
      <c r="A70" s="32">
        <v>2083</v>
      </c>
      <c r="B70" s="40">
        <v>1.888728</v>
      </c>
      <c r="C70" s="41">
        <v>1.309151</v>
      </c>
      <c r="D70" s="41">
        <v>2.6042670000000001</v>
      </c>
      <c r="E70" s="40">
        <v>2.6986750000000002</v>
      </c>
      <c r="F70" s="41">
        <v>1.938596</v>
      </c>
      <c r="G70" s="41">
        <v>3.5246279999999999</v>
      </c>
      <c r="H70" s="40">
        <v>3.4346869999999998</v>
      </c>
      <c r="I70" s="41">
        <v>2.5616370000000002</v>
      </c>
      <c r="J70" s="41">
        <v>4.1144270000000001</v>
      </c>
      <c r="K70" s="40">
        <v>4.1678629999999997</v>
      </c>
      <c r="L70" s="41">
        <v>3.1383399999999999</v>
      </c>
      <c r="M70" s="41">
        <v>5.2796649999999996</v>
      </c>
    </row>
    <row r="71" spans="1:13" ht="15.5">
      <c r="A71" s="32">
        <v>2084</v>
      </c>
      <c r="B71" s="40">
        <v>1.8736060000000001</v>
      </c>
      <c r="C71" s="41">
        <v>1.331494</v>
      </c>
      <c r="D71" s="41">
        <v>2.5688</v>
      </c>
      <c r="E71" s="40">
        <v>2.7263929999999998</v>
      </c>
      <c r="F71" s="41">
        <v>1.87985</v>
      </c>
      <c r="G71" s="41">
        <v>3.5356100000000001</v>
      </c>
      <c r="H71" s="40">
        <v>3.4895019999999999</v>
      </c>
      <c r="I71" s="41">
        <v>2.7751000000000001</v>
      </c>
      <c r="J71" s="41">
        <v>4.2268600000000003</v>
      </c>
      <c r="K71" s="40">
        <v>4.2487269999999997</v>
      </c>
      <c r="L71" s="41">
        <v>3.2374779999999999</v>
      </c>
      <c r="M71" s="41">
        <v>5.4982600000000001</v>
      </c>
    </row>
    <row r="72" spans="1:13" ht="15.5">
      <c r="A72" s="32">
        <v>2085</v>
      </c>
      <c r="B72" s="40">
        <v>1.8983209999999999</v>
      </c>
      <c r="C72" s="41">
        <v>1.3680110000000001</v>
      </c>
      <c r="D72" s="41">
        <v>2.4581200000000001</v>
      </c>
      <c r="E72" s="40">
        <v>2.7486030000000001</v>
      </c>
      <c r="F72" s="41">
        <v>1.797407</v>
      </c>
      <c r="G72" s="41">
        <v>3.5049950000000001</v>
      </c>
      <c r="H72" s="40">
        <v>3.5249709999999999</v>
      </c>
      <c r="I72" s="41">
        <v>2.6967750000000001</v>
      </c>
      <c r="J72" s="41">
        <v>4.2524379999999997</v>
      </c>
      <c r="K72" s="40">
        <v>4.3308679999999997</v>
      </c>
      <c r="L72" s="41">
        <v>3.3653810000000002</v>
      </c>
      <c r="M72" s="41">
        <v>5.5842799999999997</v>
      </c>
    </row>
    <row r="73" spans="1:13" ht="15.5">
      <c r="A73" s="32">
        <v>2086</v>
      </c>
      <c r="B73" s="40">
        <v>1.9123479999999999</v>
      </c>
      <c r="C73" s="41">
        <v>1.41629</v>
      </c>
      <c r="D73" s="41">
        <v>2.5917210000000002</v>
      </c>
      <c r="E73" s="40">
        <v>2.7788379999999999</v>
      </c>
      <c r="F73" s="41">
        <v>2.0491869999999999</v>
      </c>
      <c r="G73" s="41">
        <v>3.5241349999999998</v>
      </c>
      <c r="H73" s="40">
        <v>3.5653229999999998</v>
      </c>
      <c r="I73" s="41">
        <v>2.5501420000000001</v>
      </c>
      <c r="J73" s="41">
        <v>4.396064</v>
      </c>
      <c r="K73" s="40">
        <v>4.3856380000000001</v>
      </c>
      <c r="L73" s="41">
        <v>3.447886</v>
      </c>
      <c r="M73" s="41">
        <v>5.6880110000000004</v>
      </c>
    </row>
    <row r="74" spans="1:13" ht="15.5">
      <c r="A74" s="32">
        <v>2087</v>
      </c>
      <c r="B74" s="40">
        <v>1.8547070000000001</v>
      </c>
      <c r="C74" s="41">
        <v>1.060565</v>
      </c>
      <c r="D74" s="41">
        <v>2.5179109999999998</v>
      </c>
      <c r="E74" s="40">
        <v>2.8021060000000002</v>
      </c>
      <c r="F74" s="41">
        <v>2.0147560000000002</v>
      </c>
      <c r="G74" s="41">
        <v>3.6750069999999999</v>
      </c>
      <c r="H74" s="40">
        <v>3.589143</v>
      </c>
      <c r="I74" s="41">
        <v>2.6972740000000002</v>
      </c>
      <c r="J74" s="41">
        <v>4.349227</v>
      </c>
      <c r="K74" s="40">
        <v>4.4205079999999999</v>
      </c>
      <c r="L74" s="41">
        <v>3.3582160000000001</v>
      </c>
      <c r="M74" s="41">
        <v>5.84131</v>
      </c>
    </row>
    <row r="75" spans="1:13" ht="15.5">
      <c r="A75" s="32">
        <v>2088</v>
      </c>
      <c r="B75" s="40">
        <v>1.862938</v>
      </c>
      <c r="C75" s="41">
        <v>1.207408</v>
      </c>
      <c r="D75" s="41">
        <v>2.4866570000000001</v>
      </c>
      <c r="E75" s="40">
        <v>2.795026</v>
      </c>
      <c r="F75" s="41">
        <v>1.8811610000000001</v>
      </c>
      <c r="G75" s="41">
        <v>3.70546</v>
      </c>
      <c r="H75" s="40">
        <v>3.6913130000000001</v>
      </c>
      <c r="I75" s="41">
        <v>3.0826850000000001</v>
      </c>
      <c r="J75" s="41">
        <v>4.3329300000000002</v>
      </c>
      <c r="K75" s="40">
        <v>4.4852429999999996</v>
      </c>
      <c r="L75" s="41">
        <v>3.4127830000000001</v>
      </c>
      <c r="M75" s="41">
        <v>5.7636719999999997</v>
      </c>
    </row>
    <row r="76" spans="1:13" ht="15.5">
      <c r="A76" s="32">
        <v>2089</v>
      </c>
      <c r="B76" s="40">
        <v>1.86713</v>
      </c>
      <c r="C76" s="41">
        <v>1.1905429999999999</v>
      </c>
      <c r="D76" s="41">
        <v>2.5289630000000001</v>
      </c>
      <c r="E76" s="40">
        <v>2.834368</v>
      </c>
      <c r="F76" s="41">
        <v>1.9619530000000001</v>
      </c>
      <c r="G76" s="41">
        <v>3.7360519999999999</v>
      </c>
      <c r="H76" s="40">
        <v>3.7530139999999999</v>
      </c>
      <c r="I76" s="41">
        <v>2.8909379999999998</v>
      </c>
      <c r="J76" s="41">
        <v>4.4808760000000003</v>
      </c>
      <c r="K76" s="40">
        <v>4.5160049999999998</v>
      </c>
      <c r="L76" s="41">
        <v>3.511085</v>
      </c>
      <c r="M76" s="41">
        <v>5.8714589999999998</v>
      </c>
    </row>
    <row r="77" spans="1:13" ht="15.5">
      <c r="A77" s="32">
        <v>2090</v>
      </c>
      <c r="B77" s="40">
        <v>1.8507549999999999</v>
      </c>
      <c r="C77" s="41">
        <v>1.3209649999999999</v>
      </c>
      <c r="D77" s="41">
        <v>2.6391589999999998</v>
      </c>
      <c r="E77" s="40">
        <v>2.8422529999999999</v>
      </c>
      <c r="F77" s="41">
        <v>1.999422</v>
      </c>
      <c r="G77" s="41">
        <v>3.7420789999999999</v>
      </c>
      <c r="H77" s="40">
        <v>3.6760320000000002</v>
      </c>
      <c r="I77" s="41">
        <v>2.7528800000000002</v>
      </c>
      <c r="J77" s="41">
        <v>4.5150220000000001</v>
      </c>
      <c r="K77" s="40">
        <v>4.5768440000000004</v>
      </c>
      <c r="L77" s="41">
        <v>3.5726249999999999</v>
      </c>
      <c r="M77" s="41">
        <v>5.9706190000000001</v>
      </c>
    </row>
    <row r="78" spans="1:13" ht="15.5">
      <c r="A78" s="32">
        <v>2091</v>
      </c>
      <c r="B78" s="40">
        <v>1.899351</v>
      </c>
      <c r="C78" s="41">
        <v>1.405743</v>
      </c>
      <c r="D78" s="41">
        <v>2.564495</v>
      </c>
      <c r="E78" s="40">
        <v>2.858009</v>
      </c>
      <c r="F78" s="41">
        <v>2.0663800000000001</v>
      </c>
      <c r="G78" s="41">
        <v>3.8196850000000002</v>
      </c>
      <c r="H78" s="40">
        <v>3.7025610000000002</v>
      </c>
      <c r="I78" s="41">
        <v>2.905729</v>
      </c>
      <c r="J78" s="41">
        <v>4.6045860000000003</v>
      </c>
      <c r="K78" s="40">
        <v>4.6875590000000003</v>
      </c>
      <c r="L78" s="41">
        <v>3.5944739999999999</v>
      </c>
      <c r="M78" s="41">
        <v>6.214499</v>
      </c>
    </row>
    <row r="79" spans="1:13" ht="15.5">
      <c r="A79" s="32">
        <v>2092</v>
      </c>
      <c r="B79" s="40">
        <v>1.874026</v>
      </c>
      <c r="C79" s="41">
        <v>1.322387</v>
      </c>
      <c r="D79" s="41">
        <v>2.56101</v>
      </c>
      <c r="E79" s="40">
        <v>2.8803380000000001</v>
      </c>
      <c r="F79" s="41">
        <v>2.149937</v>
      </c>
      <c r="G79" s="41">
        <v>3.6645720000000002</v>
      </c>
      <c r="H79" s="40">
        <v>3.7943280000000001</v>
      </c>
      <c r="I79" s="41">
        <v>2.9266290000000001</v>
      </c>
      <c r="J79" s="41">
        <v>4.7359920000000004</v>
      </c>
      <c r="K79" s="40">
        <v>4.7251380000000003</v>
      </c>
      <c r="L79" s="41">
        <v>3.6324839999999998</v>
      </c>
      <c r="M79" s="41">
        <v>6.3578590000000004</v>
      </c>
    </row>
    <row r="80" spans="1:13" ht="15.5">
      <c r="A80" s="32">
        <v>2093</v>
      </c>
      <c r="B80" s="40">
        <v>1.8579159999999999</v>
      </c>
      <c r="C80" s="41">
        <v>1.333361</v>
      </c>
      <c r="D80" s="41">
        <v>2.6789770000000002</v>
      </c>
      <c r="E80" s="40">
        <v>2.8851239999999998</v>
      </c>
      <c r="F80" s="41">
        <v>1.9991559999999999</v>
      </c>
      <c r="G80" s="41">
        <v>3.8211240000000002</v>
      </c>
      <c r="H80" s="40">
        <v>3.8557549999999998</v>
      </c>
      <c r="I80" s="41">
        <v>2.8654060000000001</v>
      </c>
      <c r="J80" s="41">
        <v>4.7453070000000004</v>
      </c>
      <c r="K80" s="40">
        <v>4.8118439999999998</v>
      </c>
      <c r="L80" s="41">
        <v>3.8077459999999999</v>
      </c>
      <c r="M80" s="41">
        <v>6.2545679999999999</v>
      </c>
    </row>
    <row r="81" spans="1:13" ht="15.5">
      <c r="A81" s="32">
        <v>2094</v>
      </c>
      <c r="B81" s="40">
        <v>1.8622030000000001</v>
      </c>
      <c r="C81" s="41">
        <v>1.30328</v>
      </c>
      <c r="D81" s="41">
        <v>2.5388099999999998</v>
      </c>
      <c r="E81" s="40">
        <v>2.881589</v>
      </c>
      <c r="F81" s="41">
        <v>1.9849129999999999</v>
      </c>
      <c r="G81" s="41">
        <v>3.8325</v>
      </c>
      <c r="H81" s="40">
        <v>3.86036</v>
      </c>
      <c r="I81" s="41">
        <v>2.672396</v>
      </c>
      <c r="J81" s="41">
        <v>4.8328860000000002</v>
      </c>
      <c r="K81" s="40">
        <v>4.8613489999999997</v>
      </c>
      <c r="L81" s="41">
        <v>3.7651159999999999</v>
      </c>
      <c r="M81" s="41">
        <v>6.244974</v>
      </c>
    </row>
    <row r="82" spans="1:13" ht="15.5">
      <c r="A82" s="32">
        <v>2095</v>
      </c>
      <c r="B82" s="40">
        <v>1.8294319999999999</v>
      </c>
      <c r="C82" s="41">
        <v>1.182353</v>
      </c>
      <c r="D82" s="41">
        <v>2.59578</v>
      </c>
      <c r="E82" s="40">
        <v>2.8959060000000001</v>
      </c>
      <c r="F82" s="41">
        <v>2.034589</v>
      </c>
      <c r="G82" s="41">
        <v>3.7089099999999999</v>
      </c>
      <c r="H82" s="40">
        <v>3.899575</v>
      </c>
      <c r="I82" s="41">
        <v>2.758947</v>
      </c>
      <c r="J82" s="41">
        <v>4.8190390000000001</v>
      </c>
      <c r="K82" s="40">
        <v>4.8976540000000002</v>
      </c>
      <c r="L82" s="41">
        <v>3.5601509999999998</v>
      </c>
      <c r="M82" s="41">
        <v>6.3389410000000002</v>
      </c>
    </row>
    <row r="83" spans="1:13" ht="15.5">
      <c r="A83" s="32">
        <v>2096</v>
      </c>
      <c r="B83" s="40">
        <v>1.8509409999999999</v>
      </c>
      <c r="C83" s="41">
        <v>1.215714</v>
      </c>
      <c r="D83" s="41">
        <v>2.6028600000000002</v>
      </c>
      <c r="E83" s="40">
        <v>2.927098</v>
      </c>
      <c r="F83" s="41">
        <v>2.0416439999999998</v>
      </c>
      <c r="G83" s="41">
        <v>3.8605680000000002</v>
      </c>
      <c r="H83" s="40">
        <v>3.971028</v>
      </c>
      <c r="I83" s="41">
        <v>2.9142030000000001</v>
      </c>
      <c r="J83" s="41">
        <v>4.81426</v>
      </c>
      <c r="K83" s="40">
        <v>4.9707559999999997</v>
      </c>
      <c r="L83" s="41">
        <v>3.8447170000000002</v>
      </c>
      <c r="M83" s="41">
        <v>6.5996589999999999</v>
      </c>
    </row>
    <row r="84" spans="1:13" ht="15.5">
      <c r="A84" s="32">
        <v>2097</v>
      </c>
      <c r="B84" s="40">
        <v>1.8569450000000001</v>
      </c>
      <c r="C84" s="41">
        <v>1.335475</v>
      </c>
      <c r="D84" s="41">
        <v>2.4382139999999999</v>
      </c>
      <c r="E84" s="40">
        <v>2.883016</v>
      </c>
      <c r="F84" s="41">
        <v>2.0484689999999999</v>
      </c>
      <c r="G84" s="41">
        <v>3.809968</v>
      </c>
      <c r="H84" s="40">
        <v>4.0122720000000003</v>
      </c>
      <c r="I84" s="41">
        <v>3.0291009999999998</v>
      </c>
      <c r="J84" s="41">
        <v>4.8699170000000001</v>
      </c>
      <c r="K84" s="40">
        <v>5.0245939999999996</v>
      </c>
      <c r="L84" s="41">
        <v>3.7859020000000001</v>
      </c>
      <c r="M84" s="41">
        <v>6.634665</v>
      </c>
    </row>
    <row r="85" spans="1:13" ht="15.5">
      <c r="A85" s="32">
        <v>2098</v>
      </c>
      <c r="B85" s="40">
        <v>1.8493980000000001</v>
      </c>
      <c r="C85" s="41">
        <v>1.339316</v>
      </c>
      <c r="D85" s="41">
        <v>2.4910079999999999</v>
      </c>
      <c r="E85" s="40">
        <v>2.9114279999999999</v>
      </c>
      <c r="F85" s="41">
        <v>2.1491129999999998</v>
      </c>
      <c r="G85" s="41">
        <v>3.8249059999999999</v>
      </c>
      <c r="H85" s="40">
        <v>4.0446410000000004</v>
      </c>
      <c r="I85" s="41">
        <v>3.0227629999999999</v>
      </c>
      <c r="J85" s="41">
        <v>5.0837899999999996</v>
      </c>
      <c r="K85" s="40">
        <v>5.0813009999999998</v>
      </c>
      <c r="L85" s="41">
        <v>3.9196780000000002</v>
      </c>
      <c r="M85" s="41">
        <v>6.5073540000000003</v>
      </c>
    </row>
    <row r="86" spans="1:13" ht="15.5">
      <c r="A86" s="32">
        <v>2099</v>
      </c>
      <c r="B86" s="40">
        <v>1.8626510000000001</v>
      </c>
      <c r="C86" s="41">
        <v>1.2016709999999999</v>
      </c>
      <c r="D86" s="41">
        <v>2.565931</v>
      </c>
      <c r="E86" s="40">
        <v>2.9325109999999999</v>
      </c>
      <c r="F86" s="41">
        <v>2.1747070000000002</v>
      </c>
      <c r="G86" s="41">
        <v>3.8776959999999998</v>
      </c>
      <c r="H86" s="40">
        <v>4.1221699999999997</v>
      </c>
      <c r="I86" s="41">
        <v>3.172393</v>
      </c>
      <c r="J86" s="41">
        <v>5.222092</v>
      </c>
      <c r="K86" s="40">
        <v>5.1149659999999999</v>
      </c>
      <c r="L86" s="41">
        <v>3.7025039999999998</v>
      </c>
      <c r="M86" s="41">
        <v>6.5741569999999996</v>
      </c>
    </row>
    <row r="87" spans="1:13" ht="15.5">
      <c r="A87" s="32">
        <v>2100</v>
      </c>
      <c r="B87" s="40">
        <v>1.8709009999999999</v>
      </c>
      <c r="C87" s="41">
        <v>1.205854</v>
      </c>
      <c r="D87" s="41">
        <v>2.517312</v>
      </c>
      <c r="E87" s="40">
        <v>2.9409900000000002</v>
      </c>
      <c r="F87" s="41">
        <v>2.027784</v>
      </c>
      <c r="G87" s="41">
        <v>3.8318560000000002</v>
      </c>
      <c r="H87" s="40">
        <v>4.1951549999999997</v>
      </c>
      <c r="I87" s="41">
        <v>3.443149</v>
      </c>
      <c r="J87" s="41">
        <v>5.2269810000000003</v>
      </c>
      <c r="K87" s="40">
        <v>5.1775869999999999</v>
      </c>
      <c r="L87" s="41">
        <v>3.7025039999999998</v>
      </c>
      <c r="M87" s="41">
        <v>6.8369850000000003</v>
      </c>
    </row>
    <row r="88" spans="1:13" ht="15.75" customHeight="1">
      <c r="B88" s="43"/>
      <c r="C88" s="2"/>
      <c r="D88" s="2"/>
      <c r="E88" s="43"/>
      <c r="F88" s="2"/>
      <c r="G88" s="2"/>
      <c r="H88" s="43"/>
      <c r="I88" s="2"/>
      <c r="J88" s="2"/>
      <c r="K88" s="43"/>
      <c r="L88" s="2"/>
      <c r="M88" s="2"/>
    </row>
    <row r="89" spans="1:13" ht="15.75" customHeight="1">
      <c r="B89" s="43"/>
      <c r="C89" s="2"/>
      <c r="D89" s="2"/>
      <c r="E89" s="43"/>
      <c r="F89" s="2"/>
      <c r="G89" s="2"/>
      <c r="H89" s="43"/>
      <c r="I89" s="2"/>
      <c r="J89" s="2"/>
      <c r="K89" s="43"/>
      <c r="L89" s="2"/>
      <c r="M89" s="2"/>
    </row>
    <row r="90" spans="1:13" ht="15.75" customHeight="1">
      <c r="B90" s="43"/>
      <c r="C90" s="2"/>
      <c r="D90" s="2"/>
      <c r="E90" s="43"/>
      <c r="F90" s="2"/>
      <c r="G90" s="2"/>
      <c r="H90" s="43"/>
      <c r="I90" s="2"/>
      <c r="J90" s="2"/>
      <c r="K90" s="43"/>
      <c r="L90" s="2"/>
      <c r="M90" s="2"/>
    </row>
    <row r="91" spans="1:13" ht="15.75" customHeight="1">
      <c r="B91" s="43"/>
      <c r="C91" s="2"/>
      <c r="D91" s="2"/>
      <c r="E91" s="43"/>
      <c r="F91" s="2"/>
      <c r="G91" s="2"/>
      <c r="H91" s="43"/>
      <c r="I91" s="2"/>
      <c r="J91" s="2"/>
      <c r="K91" s="43"/>
      <c r="L91" s="2"/>
      <c r="M91" s="2"/>
    </row>
    <row r="92" spans="1:13" ht="15.75" customHeight="1">
      <c r="B92" s="43"/>
      <c r="C92" s="2"/>
      <c r="D92" s="2"/>
      <c r="E92" s="43"/>
      <c r="F92" s="2"/>
      <c r="G92" s="2"/>
      <c r="H92" s="43"/>
      <c r="I92" s="2"/>
      <c r="J92" s="2"/>
      <c r="K92" s="43"/>
      <c r="L92" s="2"/>
      <c r="M92" s="2"/>
    </row>
    <row r="93" spans="1:13" ht="15.75" customHeight="1">
      <c r="B93" s="43"/>
      <c r="C93" s="2"/>
      <c r="D93" s="2"/>
      <c r="E93" s="43"/>
      <c r="F93" s="2"/>
      <c r="G93" s="2"/>
      <c r="H93" s="43"/>
      <c r="I93" s="2"/>
      <c r="J93" s="2"/>
      <c r="K93" s="43"/>
      <c r="L93" s="2"/>
      <c r="M93" s="2"/>
    </row>
    <row r="94" spans="1:13" ht="15.75" customHeight="1">
      <c r="B94" s="43"/>
      <c r="C94" s="2"/>
      <c r="D94" s="2"/>
      <c r="E94" s="43"/>
      <c r="F94" s="2"/>
      <c r="G94" s="2"/>
      <c r="H94" s="43"/>
      <c r="I94" s="2"/>
      <c r="J94" s="2"/>
      <c r="K94" s="43"/>
      <c r="L94" s="2"/>
      <c r="M94" s="2"/>
    </row>
    <row r="95" spans="1:13" ht="15.75" customHeight="1">
      <c r="B95" s="43"/>
      <c r="C95" s="2"/>
      <c r="D95" s="2"/>
      <c r="E95" s="43"/>
      <c r="F95" s="2"/>
      <c r="G95" s="2"/>
      <c r="H95" s="43"/>
      <c r="I95" s="2"/>
      <c r="J95" s="2"/>
      <c r="K95" s="43"/>
      <c r="L95" s="2"/>
      <c r="M95" s="2"/>
    </row>
    <row r="96" spans="1:13" ht="15.75" customHeight="1">
      <c r="B96" s="43"/>
      <c r="C96" s="2"/>
      <c r="D96" s="2"/>
      <c r="E96" s="43"/>
      <c r="F96" s="2"/>
      <c r="G96" s="2"/>
      <c r="H96" s="43"/>
      <c r="I96" s="2"/>
      <c r="J96" s="2"/>
      <c r="K96" s="43"/>
      <c r="L96" s="2"/>
      <c r="M96" s="2"/>
    </row>
    <row r="97" spans="2:13" ht="15.75" customHeight="1">
      <c r="B97" s="43"/>
      <c r="C97" s="2"/>
      <c r="D97" s="2"/>
      <c r="E97" s="43"/>
      <c r="F97" s="2"/>
      <c r="G97" s="2"/>
      <c r="H97" s="43"/>
      <c r="I97" s="2"/>
      <c r="J97" s="2"/>
      <c r="K97" s="43"/>
      <c r="L97" s="2"/>
      <c r="M97" s="2"/>
    </row>
    <row r="98" spans="2:13" ht="15.75" customHeight="1">
      <c r="B98" s="43"/>
      <c r="C98" s="2"/>
      <c r="D98" s="2"/>
      <c r="E98" s="43"/>
      <c r="F98" s="2"/>
      <c r="G98" s="2"/>
      <c r="H98" s="43"/>
      <c r="I98" s="2"/>
      <c r="J98" s="2"/>
      <c r="K98" s="43"/>
      <c r="L98" s="2"/>
      <c r="M98" s="2"/>
    </row>
    <row r="99" spans="2:13" ht="15.75" customHeight="1">
      <c r="B99" s="43"/>
      <c r="C99" s="2"/>
      <c r="D99" s="2"/>
      <c r="E99" s="43"/>
      <c r="F99" s="2"/>
      <c r="G99" s="2"/>
      <c r="H99" s="43"/>
      <c r="I99" s="2"/>
      <c r="J99" s="2"/>
      <c r="K99" s="43"/>
      <c r="L99" s="2"/>
      <c r="M99" s="2"/>
    </row>
    <row r="100" spans="2:13" ht="15.75" customHeight="1">
      <c r="B100" s="43"/>
      <c r="C100" s="2"/>
      <c r="D100" s="2"/>
      <c r="E100" s="43"/>
      <c r="F100" s="2"/>
      <c r="G100" s="2"/>
      <c r="H100" s="43"/>
      <c r="I100" s="2"/>
      <c r="J100" s="2"/>
      <c r="K100" s="43"/>
      <c r="L100" s="2"/>
      <c r="M100" s="2"/>
    </row>
    <row r="101" spans="2:13" ht="15.75" customHeight="1">
      <c r="B101" s="43"/>
      <c r="C101" s="2"/>
      <c r="D101" s="2"/>
      <c r="E101" s="43"/>
      <c r="F101" s="2"/>
      <c r="G101" s="2"/>
      <c r="H101" s="43"/>
      <c r="I101" s="2"/>
      <c r="J101" s="2"/>
      <c r="K101" s="43"/>
      <c r="L101" s="2"/>
      <c r="M101" s="2"/>
    </row>
    <row r="102" spans="2:13" ht="15.75" customHeight="1">
      <c r="B102" s="43"/>
      <c r="C102" s="2"/>
      <c r="D102" s="2"/>
      <c r="E102" s="43"/>
      <c r="F102" s="2"/>
      <c r="G102" s="2"/>
      <c r="H102" s="43"/>
      <c r="I102" s="2"/>
      <c r="J102" s="2"/>
      <c r="K102" s="43"/>
      <c r="L102" s="2"/>
      <c r="M102" s="2"/>
    </row>
    <row r="103" spans="2:13" ht="15.75" customHeight="1">
      <c r="B103" s="43"/>
      <c r="C103" s="2"/>
      <c r="D103" s="2"/>
      <c r="E103" s="43"/>
      <c r="F103" s="2"/>
      <c r="G103" s="2"/>
      <c r="H103" s="43"/>
      <c r="I103" s="2"/>
      <c r="J103" s="2"/>
      <c r="K103" s="43"/>
      <c r="L103" s="2"/>
      <c r="M103" s="2"/>
    </row>
    <row r="104" spans="2:13" ht="15.75" customHeight="1">
      <c r="B104" s="43"/>
      <c r="C104" s="2"/>
      <c r="D104" s="2"/>
      <c r="E104" s="43"/>
      <c r="F104" s="2"/>
      <c r="G104" s="2"/>
      <c r="H104" s="43"/>
      <c r="I104" s="2"/>
      <c r="J104" s="2"/>
      <c r="K104" s="43"/>
      <c r="L104" s="2"/>
      <c r="M104" s="2"/>
    </row>
    <row r="105" spans="2:13" ht="15.75" customHeight="1">
      <c r="B105" s="43"/>
      <c r="C105" s="2"/>
      <c r="D105" s="2"/>
      <c r="E105" s="43"/>
      <c r="F105" s="2"/>
      <c r="G105" s="2"/>
      <c r="H105" s="43"/>
      <c r="I105" s="2"/>
      <c r="J105" s="2"/>
      <c r="K105" s="43"/>
      <c r="L105" s="2"/>
      <c r="M105" s="2"/>
    </row>
    <row r="106" spans="2:13" ht="15.75" customHeight="1">
      <c r="B106" s="43"/>
      <c r="C106" s="2"/>
      <c r="D106" s="2"/>
      <c r="E106" s="43"/>
      <c r="F106" s="2"/>
      <c r="G106" s="2"/>
      <c r="H106" s="43"/>
      <c r="I106" s="2"/>
      <c r="J106" s="2"/>
      <c r="K106" s="43"/>
      <c r="L106" s="2"/>
      <c r="M106" s="2"/>
    </row>
    <row r="107" spans="2:13" ht="15.75" customHeight="1">
      <c r="B107" s="43"/>
      <c r="C107" s="2"/>
      <c r="D107" s="2"/>
      <c r="E107" s="43"/>
      <c r="F107" s="2"/>
      <c r="G107" s="2"/>
      <c r="H107" s="43"/>
      <c r="I107" s="2"/>
      <c r="J107" s="2"/>
      <c r="K107" s="43"/>
      <c r="L107" s="2"/>
      <c r="M107" s="2"/>
    </row>
    <row r="108" spans="2:13" ht="15.75" customHeight="1">
      <c r="B108" s="43"/>
      <c r="C108" s="2"/>
      <c r="D108" s="2"/>
      <c r="E108" s="43"/>
      <c r="F108" s="2"/>
      <c r="G108" s="2"/>
      <c r="H108" s="43"/>
      <c r="I108" s="2"/>
      <c r="J108" s="2"/>
      <c r="K108" s="43"/>
      <c r="L108" s="2"/>
      <c r="M108" s="2"/>
    </row>
    <row r="109" spans="2:13" ht="15.75" customHeight="1">
      <c r="B109" s="43"/>
      <c r="C109" s="2"/>
      <c r="D109" s="2"/>
      <c r="E109" s="43"/>
      <c r="F109" s="2"/>
      <c r="G109" s="2"/>
      <c r="H109" s="43"/>
      <c r="I109" s="2"/>
      <c r="J109" s="2"/>
      <c r="K109" s="43"/>
      <c r="L109" s="2"/>
      <c r="M109" s="2"/>
    </row>
    <row r="110" spans="2:13" ht="15.75" customHeight="1">
      <c r="B110" s="43"/>
      <c r="C110" s="2"/>
      <c r="D110" s="2"/>
      <c r="E110" s="43"/>
      <c r="F110" s="2"/>
      <c r="G110" s="2"/>
      <c r="H110" s="43"/>
      <c r="I110" s="2"/>
      <c r="J110" s="2"/>
      <c r="K110" s="43"/>
      <c r="L110" s="2"/>
      <c r="M110" s="2"/>
    </row>
    <row r="111" spans="2:13" ht="15.75" customHeight="1">
      <c r="B111" s="43"/>
      <c r="C111" s="2"/>
      <c r="D111" s="2"/>
      <c r="E111" s="43"/>
      <c r="F111" s="2"/>
      <c r="G111" s="2"/>
      <c r="H111" s="43"/>
      <c r="I111" s="2"/>
      <c r="J111" s="2"/>
      <c r="K111" s="43"/>
      <c r="L111" s="2"/>
      <c r="M111" s="2"/>
    </row>
    <row r="112" spans="2:13" ht="15.75" customHeight="1">
      <c r="B112" s="43"/>
      <c r="C112" s="2"/>
      <c r="D112" s="2"/>
      <c r="E112" s="43"/>
      <c r="F112" s="2"/>
      <c r="G112" s="2"/>
      <c r="H112" s="43"/>
      <c r="I112" s="2"/>
      <c r="J112" s="2"/>
      <c r="K112" s="43"/>
      <c r="L112" s="2"/>
      <c r="M112" s="2"/>
    </row>
    <row r="113" spans="2:13" ht="15.75" customHeight="1">
      <c r="B113" s="43"/>
      <c r="C113" s="2"/>
      <c r="D113" s="2"/>
      <c r="E113" s="43"/>
      <c r="F113" s="2"/>
      <c r="G113" s="2"/>
      <c r="H113" s="43"/>
      <c r="I113" s="2"/>
      <c r="J113" s="2"/>
      <c r="K113" s="43"/>
      <c r="L113" s="2"/>
      <c r="M113" s="2"/>
    </row>
    <row r="114" spans="2:13" ht="15.75" customHeight="1">
      <c r="B114" s="43"/>
      <c r="C114" s="2"/>
      <c r="D114" s="2"/>
      <c r="E114" s="43"/>
      <c r="F114" s="2"/>
      <c r="G114" s="2"/>
      <c r="H114" s="43"/>
      <c r="I114" s="2"/>
      <c r="J114" s="2"/>
      <c r="K114" s="43"/>
      <c r="L114" s="2"/>
      <c r="M114" s="2"/>
    </row>
    <row r="115" spans="2:13" ht="15.75" customHeight="1">
      <c r="B115" s="43"/>
      <c r="C115" s="2"/>
      <c r="D115" s="2"/>
      <c r="E115" s="43"/>
      <c r="F115" s="2"/>
      <c r="G115" s="2"/>
      <c r="H115" s="43"/>
      <c r="I115" s="2"/>
      <c r="J115" s="2"/>
      <c r="K115" s="43"/>
      <c r="L115" s="2"/>
      <c r="M115" s="2"/>
    </row>
    <row r="116" spans="2:13" ht="15.75" customHeight="1">
      <c r="B116" s="43"/>
      <c r="C116" s="2"/>
      <c r="D116" s="2"/>
      <c r="E116" s="43"/>
      <c r="F116" s="2"/>
      <c r="G116" s="2"/>
      <c r="H116" s="43"/>
      <c r="I116" s="2"/>
      <c r="J116" s="2"/>
      <c r="K116" s="43"/>
      <c r="L116" s="2"/>
      <c r="M116" s="2"/>
    </row>
    <row r="117" spans="2:13" ht="15.75" customHeight="1">
      <c r="B117" s="43"/>
      <c r="C117" s="2"/>
      <c r="D117" s="2"/>
      <c r="E117" s="43"/>
      <c r="F117" s="2"/>
      <c r="G117" s="2"/>
      <c r="H117" s="43"/>
      <c r="I117" s="2"/>
      <c r="J117" s="2"/>
      <c r="K117" s="43"/>
      <c r="L117" s="2"/>
      <c r="M117" s="2"/>
    </row>
    <row r="118" spans="2:13" ht="15.75" customHeight="1">
      <c r="B118" s="43"/>
      <c r="C118" s="2"/>
      <c r="D118" s="2"/>
      <c r="E118" s="43"/>
      <c r="F118" s="2"/>
      <c r="G118" s="2"/>
      <c r="H118" s="43"/>
      <c r="I118" s="2"/>
      <c r="J118" s="2"/>
      <c r="K118" s="43"/>
      <c r="L118" s="2"/>
      <c r="M118" s="2"/>
    </row>
    <row r="119" spans="2:13" ht="15.75" customHeight="1">
      <c r="B119" s="43"/>
      <c r="C119" s="2"/>
      <c r="D119" s="2"/>
      <c r="E119" s="43"/>
      <c r="F119" s="2"/>
      <c r="G119" s="2"/>
      <c r="H119" s="43"/>
      <c r="I119" s="2"/>
      <c r="J119" s="2"/>
      <c r="K119" s="43"/>
      <c r="L119" s="2"/>
      <c r="M119" s="2"/>
    </row>
    <row r="120" spans="2:13" ht="15.75" customHeight="1">
      <c r="B120" s="43"/>
      <c r="C120" s="2"/>
      <c r="D120" s="2"/>
      <c r="E120" s="43"/>
      <c r="F120" s="2"/>
      <c r="G120" s="2"/>
      <c r="H120" s="43"/>
      <c r="I120" s="2"/>
      <c r="J120" s="2"/>
      <c r="K120" s="43"/>
      <c r="L120" s="2"/>
      <c r="M120" s="2"/>
    </row>
    <row r="121" spans="2:13" ht="15.75" customHeight="1">
      <c r="B121" s="43"/>
      <c r="C121" s="2"/>
      <c r="D121" s="2"/>
      <c r="E121" s="43"/>
      <c r="F121" s="2"/>
      <c r="G121" s="2"/>
      <c r="H121" s="43"/>
      <c r="I121" s="2"/>
      <c r="J121" s="2"/>
      <c r="K121" s="43"/>
      <c r="L121" s="2"/>
      <c r="M121" s="2"/>
    </row>
    <row r="122" spans="2:13" ht="15.75" customHeight="1">
      <c r="B122" s="43"/>
      <c r="C122" s="2"/>
      <c r="D122" s="2"/>
      <c r="E122" s="43"/>
      <c r="F122" s="2"/>
      <c r="G122" s="2"/>
      <c r="H122" s="43"/>
      <c r="I122" s="2"/>
      <c r="J122" s="2"/>
      <c r="K122" s="43"/>
      <c r="L122" s="2"/>
      <c r="M122" s="2"/>
    </row>
    <row r="123" spans="2:13" ht="15.75" customHeight="1">
      <c r="B123" s="43"/>
      <c r="C123" s="2"/>
      <c r="D123" s="2"/>
      <c r="E123" s="43"/>
      <c r="F123" s="2"/>
      <c r="G123" s="2"/>
      <c r="H123" s="43"/>
      <c r="I123" s="2"/>
      <c r="J123" s="2"/>
      <c r="K123" s="43"/>
      <c r="L123" s="2"/>
      <c r="M123" s="2"/>
    </row>
    <row r="124" spans="2:13" ht="15.75" customHeight="1">
      <c r="B124" s="43"/>
      <c r="C124" s="2"/>
      <c r="D124" s="2"/>
      <c r="E124" s="43"/>
      <c r="F124" s="2"/>
      <c r="G124" s="2"/>
      <c r="H124" s="43"/>
      <c r="I124" s="2"/>
      <c r="J124" s="2"/>
      <c r="K124" s="43"/>
      <c r="L124" s="2"/>
      <c r="M124" s="2"/>
    </row>
    <row r="125" spans="2:13" ht="15.75" customHeight="1">
      <c r="B125" s="43"/>
      <c r="C125" s="2"/>
      <c r="D125" s="2"/>
      <c r="E125" s="43"/>
      <c r="F125" s="2"/>
      <c r="G125" s="2"/>
      <c r="H125" s="43"/>
      <c r="I125" s="2"/>
      <c r="J125" s="2"/>
      <c r="K125" s="43"/>
      <c r="L125" s="2"/>
      <c r="M125" s="2"/>
    </row>
    <row r="126" spans="2:13" ht="15.75" customHeight="1">
      <c r="B126" s="43"/>
      <c r="C126" s="2"/>
      <c r="D126" s="2"/>
      <c r="E126" s="43"/>
      <c r="F126" s="2"/>
      <c r="G126" s="2"/>
      <c r="H126" s="43"/>
      <c r="I126" s="2"/>
      <c r="J126" s="2"/>
      <c r="K126" s="43"/>
      <c r="L126" s="2"/>
      <c r="M126" s="2"/>
    </row>
    <row r="127" spans="2:13" ht="15.75" customHeight="1">
      <c r="B127" s="43"/>
      <c r="C127" s="2"/>
      <c r="D127" s="2"/>
      <c r="E127" s="43"/>
      <c r="F127" s="2"/>
      <c r="G127" s="2"/>
      <c r="H127" s="43"/>
      <c r="I127" s="2"/>
      <c r="J127" s="2"/>
      <c r="K127" s="43"/>
      <c r="L127" s="2"/>
      <c r="M127" s="2"/>
    </row>
    <row r="128" spans="2:13" ht="15.75" customHeight="1">
      <c r="B128" s="43"/>
      <c r="C128" s="2"/>
      <c r="D128" s="2"/>
      <c r="E128" s="43"/>
      <c r="F128" s="2"/>
      <c r="G128" s="2"/>
      <c r="H128" s="43"/>
      <c r="I128" s="2"/>
      <c r="J128" s="2"/>
      <c r="K128" s="43"/>
      <c r="L128" s="2"/>
      <c r="M128" s="2"/>
    </row>
    <row r="129" spans="2:13" ht="15.75" customHeight="1">
      <c r="B129" s="43"/>
      <c r="C129" s="2"/>
      <c r="D129" s="2"/>
      <c r="E129" s="43"/>
      <c r="F129" s="2"/>
      <c r="G129" s="2"/>
      <c r="H129" s="43"/>
      <c r="I129" s="2"/>
      <c r="J129" s="2"/>
      <c r="K129" s="43"/>
      <c r="L129" s="2"/>
      <c r="M129" s="2"/>
    </row>
    <row r="130" spans="2:13" ht="15.75" customHeight="1">
      <c r="B130" s="43"/>
      <c r="C130" s="2"/>
      <c r="D130" s="2"/>
      <c r="E130" s="43"/>
      <c r="F130" s="2"/>
      <c r="G130" s="2"/>
      <c r="H130" s="43"/>
      <c r="I130" s="2"/>
      <c r="J130" s="2"/>
      <c r="K130" s="43"/>
      <c r="L130" s="2"/>
      <c r="M130" s="2"/>
    </row>
    <row r="131" spans="2:13" ht="15.75" customHeight="1">
      <c r="B131" s="43"/>
      <c r="C131" s="2"/>
      <c r="D131" s="2"/>
      <c r="E131" s="43"/>
      <c r="F131" s="2"/>
      <c r="G131" s="2"/>
      <c r="H131" s="43"/>
      <c r="I131" s="2"/>
      <c r="J131" s="2"/>
      <c r="K131" s="43"/>
      <c r="L131" s="2"/>
      <c r="M131" s="2"/>
    </row>
    <row r="132" spans="2:13" ht="15.75" customHeight="1">
      <c r="B132" s="43"/>
      <c r="C132" s="2"/>
      <c r="D132" s="2"/>
      <c r="E132" s="43"/>
      <c r="F132" s="2"/>
      <c r="G132" s="2"/>
      <c r="H132" s="43"/>
      <c r="I132" s="2"/>
      <c r="J132" s="2"/>
      <c r="K132" s="43"/>
      <c r="L132" s="2"/>
      <c r="M132" s="2"/>
    </row>
    <row r="133" spans="2:13" ht="15.75" customHeight="1">
      <c r="B133" s="43"/>
      <c r="C133" s="2"/>
      <c r="D133" s="2"/>
      <c r="E133" s="43"/>
      <c r="F133" s="2"/>
      <c r="G133" s="2"/>
      <c r="H133" s="43"/>
      <c r="I133" s="2"/>
      <c r="J133" s="2"/>
      <c r="K133" s="43"/>
      <c r="L133" s="2"/>
      <c r="M133" s="2"/>
    </row>
    <row r="134" spans="2:13" ht="15.75" customHeight="1">
      <c r="B134" s="43"/>
      <c r="C134" s="2"/>
      <c r="D134" s="2"/>
      <c r="E134" s="43"/>
      <c r="F134" s="2"/>
      <c r="G134" s="2"/>
      <c r="H134" s="43"/>
      <c r="I134" s="2"/>
      <c r="J134" s="2"/>
      <c r="K134" s="43"/>
      <c r="L134" s="2"/>
      <c r="M134" s="2"/>
    </row>
    <row r="135" spans="2:13" ht="15.75" customHeight="1">
      <c r="B135" s="43"/>
      <c r="C135" s="2"/>
      <c r="D135" s="2"/>
      <c r="E135" s="43"/>
      <c r="F135" s="2"/>
      <c r="G135" s="2"/>
      <c r="H135" s="43"/>
      <c r="I135" s="2"/>
      <c r="J135" s="2"/>
      <c r="K135" s="43"/>
      <c r="L135" s="2"/>
      <c r="M135" s="2"/>
    </row>
    <row r="136" spans="2:13" ht="15.75" customHeight="1">
      <c r="B136" s="43"/>
      <c r="C136" s="2"/>
      <c r="D136" s="2"/>
      <c r="E136" s="43"/>
      <c r="F136" s="2"/>
      <c r="G136" s="2"/>
      <c r="H136" s="43"/>
      <c r="I136" s="2"/>
      <c r="J136" s="2"/>
      <c r="K136" s="43"/>
      <c r="L136" s="2"/>
      <c r="M136" s="2"/>
    </row>
    <row r="137" spans="2:13" ht="15.75" customHeight="1">
      <c r="B137" s="43"/>
      <c r="C137" s="2"/>
      <c r="D137" s="2"/>
      <c r="E137" s="43"/>
      <c r="F137" s="2"/>
      <c r="G137" s="2"/>
      <c r="H137" s="43"/>
      <c r="I137" s="2"/>
      <c r="J137" s="2"/>
      <c r="K137" s="43"/>
      <c r="L137" s="2"/>
      <c r="M137" s="2"/>
    </row>
    <row r="138" spans="2:13" ht="15.75" customHeight="1">
      <c r="B138" s="43"/>
      <c r="C138" s="2"/>
      <c r="D138" s="2"/>
      <c r="E138" s="43"/>
      <c r="F138" s="2"/>
      <c r="G138" s="2"/>
      <c r="H138" s="43"/>
      <c r="I138" s="2"/>
      <c r="J138" s="2"/>
      <c r="K138" s="43"/>
      <c r="L138" s="2"/>
      <c r="M138" s="2"/>
    </row>
    <row r="139" spans="2:13" ht="15.75" customHeight="1">
      <c r="B139" s="43"/>
      <c r="C139" s="2"/>
      <c r="D139" s="2"/>
      <c r="E139" s="43"/>
      <c r="F139" s="2"/>
      <c r="G139" s="2"/>
      <c r="H139" s="43"/>
      <c r="I139" s="2"/>
      <c r="J139" s="2"/>
      <c r="K139" s="43"/>
      <c r="L139" s="2"/>
      <c r="M139" s="2"/>
    </row>
    <row r="140" spans="2:13" ht="15.75" customHeight="1">
      <c r="B140" s="43"/>
      <c r="C140" s="2"/>
      <c r="D140" s="2"/>
      <c r="E140" s="43"/>
      <c r="F140" s="2"/>
      <c r="G140" s="2"/>
      <c r="H140" s="43"/>
      <c r="I140" s="2"/>
      <c r="J140" s="2"/>
      <c r="K140" s="43"/>
      <c r="L140" s="2"/>
      <c r="M140" s="2"/>
    </row>
    <row r="141" spans="2:13" ht="15.75" customHeight="1">
      <c r="B141" s="43"/>
      <c r="C141" s="2"/>
      <c r="D141" s="2"/>
      <c r="E141" s="43"/>
      <c r="F141" s="2"/>
      <c r="G141" s="2"/>
      <c r="H141" s="43"/>
      <c r="I141" s="2"/>
      <c r="J141" s="2"/>
      <c r="K141" s="43"/>
      <c r="L141" s="2"/>
      <c r="M141" s="2"/>
    </row>
    <row r="142" spans="2:13" ht="15.75" customHeight="1">
      <c r="B142" s="43"/>
      <c r="C142" s="2"/>
      <c r="D142" s="2"/>
      <c r="E142" s="43"/>
      <c r="F142" s="2"/>
      <c r="G142" s="2"/>
      <c r="H142" s="43"/>
      <c r="I142" s="2"/>
      <c r="J142" s="2"/>
      <c r="K142" s="43"/>
      <c r="L142" s="2"/>
      <c r="M142" s="2"/>
    </row>
    <row r="143" spans="2:13" ht="15.75" customHeight="1">
      <c r="B143" s="43"/>
      <c r="C143" s="2"/>
      <c r="D143" s="2"/>
      <c r="E143" s="43"/>
      <c r="F143" s="2"/>
      <c r="G143" s="2"/>
      <c r="H143" s="43"/>
      <c r="I143" s="2"/>
      <c r="J143" s="2"/>
      <c r="K143" s="43"/>
      <c r="L143" s="2"/>
      <c r="M143" s="2"/>
    </row>
    <row r="144" spans="2:13" ht="15.75" customHeight="1">
      <c r="B144" s="43"/>
      <c r="C144" s="2"/>
      <c r="D144" s="2"/>
      <c r="E144" s="43"/>
      <c r="F144" s="2"/>
      <c r="G144" s="2"/>
      <c r="H144" s="43"/>
      <c r="I144" s="2"/>
      <c r="J144" s="2"/>
      <c r="K144" s="43"/>
      <c r="L144" s="2"/>
      <c r="M144" s="2"/>
    </row>
    <row r="145" spans="2:13" ht="15.75" customHeight="1">
      <c r="B145" s="43"/>
      <c r="C145" s="2"/>
      <c r="D145" s="2"/>
      <c r="E145" s="43"/>
      <c r="F145" s="2"/>
      <c r="G145" s="2"/>
      <c r="H145" s="43"/>
      <c r="I145" s="2"/>
      <c r="J145" s="2"/>
      <c r="K145" s="43"/>
      <c r="L145" s="2"/>
      <c r="M145" s="2"/>
    </row>
    <row r="146" spans="2:13" ht="15.75" customHeight="1">
      <c r="B146" s="43"/>
      <c r="C146" s="2"/>
      <c r="D146" s="2"/>
      <c r="E146" s="43"/>
      <c r="F146" s="2"/>
      <c r="G146" s="2"/>
      <c r="H146" s="43"/>
      <c r="I146" s="2"/>
      <c r="J146" s="2"/>
      <c r="K146" s="43"/>
      <c r="L146" s="2"/>
      <c r="M146" s="2"/>
    </row>
    <row r="147" spans="2:13" ht="15.75" customHeight="1">
      <c r="B147" s="43"/>
      <c r="C147" s="2"/>
      <c r="D147" s="2"/>
      <c r="E147" s="43"/>
      <c r="F147" s="2"/>
      <c r="G147" s="2"/>
      <c r="H147" s="43"/>
      <c r="I147" s="2"/>
      <c r="J147" s="2"/>
      <c r="K147" s="43"/>
      <c r="L147" s="2"/>
      <c r="M147" s="2"/>
    </row>
    <row r="148" spans="2:13" ht="15.75" customHeight="1">
      <c r="B148" s="43"/>
      <c r="C148" s="2"/>
      <c r="D148" s="2"/>
      <c r="E148" s="43"/>
      <c r="F148" s="2"/>
      <c r="G148" s="2"/>
      <c r="H148" s="43"/>
      <c r="I148" s="2"/>
      <c r="J148" s="2"/>
      <c r="K148" s="43"/>
      <c r="L148" s="2"/>
      <c r="M148" s="2"/>
    </row>
    <row r="149" spans="2:13" ht="15.75" customHeight="1">
      <c r="B149" s="43"/>
      <c r="C149" s="2"/>
      <c r="D149" s="2"/>
      <c r="E149" s="43"/>
      <c r="F149" s="2"/>
      <c r="G149" s="2"/>
      <c r="H149" s="43"/>
      <c r="I149" s="2"/>
      <c r="J149" s="2"/>
      <c r="K149" s="43"/>
      <c r="L149" s="2"/>
      <c r="M149" s="2"/>
    </row>
    <row r="150" spans="2:13" ht="15.75" customHeight="1">
      <c r="B150" s="43"/>
      <c r="C150" s="2"/>
      <c r="D150" s="2"/>
      <c r="E150" s="43"/>
      <c r="F150" s="2"/>
      <c r="G150" s="2"/>
      <c r="H150" s="43"/>
      <c r="I150" s="2"/>
      <c r="J150" s="2"/>
      <c r="K150" s="43"/>
      <c r="L150" s="2"/>
      <c r="M150" s="2"/>
    </row>
    <row r="151" spans="2:13" ht="15.75" customHeight="1">
      <c r="B151" s="43"/>
      <c r="C151" s="2"/>
      <c r="D151" s="2"/>
      <c r="E151" s="43"/>
      <c r="F151" s="2"/>
      <c r="G151" s="2"/>
      <c r="H151" s="43"/>
      <c r="I151" s="2"/>
      <c r="J151" s="2"/>
      <c r="K151" s="43"/>
      <c r="L151" s="2"/>
      <c r="M151" s="2"/>
    </row>
    <row r="152" spans="2:13" ht="15.75" customHeight="1">
      <c r="B152" s="43"/>
      <c r="C152" s="2"/>
      <c r="D152" s="2"/>
      <c r="E152" s="43"/>
      <c r="F152" s="2"/>
      <c r="G152" s="2"/>
      <c r="H152" s="43"/>
      <c r="I152" s="2"/>
      <c r="J152" s="2"/>
      <c r="K152" s="43"/>
      <c r="L152" s="2"/>
      <c r="M152" s="2"/>
    </row>
    <row r="153" spans="2:13" ht="15.75" customHeight="1">
      <c r="B153" s="43"/>
      <c r="C153" s="2"/>
      <c r="D153" s="2"/>
      <c r="E153" s="43"/>
      <c r="F153" s="2"/>
      <c r="G153" s="2"/>
      <c r="H153" s="43"/>
      <c r="I153" s="2"/>
      <c r="J153" s="2"/>
      <c r="K153" s="43"/>
      <c r="L153" s="2"/>
      <c r="M153" s="2"/>
    </row>
    <row r="154" spans="2:13" ht="15.75" customHeight="1">
      <c r="B154" s="43"/>
      <c r="C154" s="2"/>
      <c r="D154" s="2"/>
      <c r="E154" s="43"/>
      <c r="F154" s="2"/>
      <c r="G154" s="2"/>
      <c r="H154" s="43"/>
      <c r="I154" s="2"/>
      <c r="J154" s="2"/>
      <c r="K154" s="43"/>
      <c r="L154" s="2"/>
      <c r="M154" s="2"/>
    </row>
    <row r="155" spans="2:13" ht="15.75" customHeight="1">
      <c r="B155" s="43"/>
      <c r="C155" s="2"/>
      <c r="D155" s="2"/>
      <c r="E155" s="43"/>
      <c r="F155" s="2"/>
      <c r="G155" s="2"/>
      <c r="H155" s="43"/>
      <c r="I155" s="2"/>
      <c r="J155" s="2"/>
      <c r="K155" s="43"/>
      <c r="L155" s="2"/>
      <c r="M155" s="2"/>
    </row>
    <row r="156" spans="2:13" ht="15.75" customHeight="1">
      <c r="B156" s="43"/>
      <c r="C156" s="2"/>
      <c r="D156" s="2"/>
      <c r="E156" s="43"/>
      <c r="F156" s="2"/>
      <c r="G156" s="2"/>
      <c r="H156" s="43"/>
      <c r="I156" s="2"/>
      <c r="J156" s="2"/>
      <c r="K156" s="43"/>
      <c r="L156" s="2"/>
      <c r="M156" s="2"/>
    </row>
    <row r="157" spans="2:13" ht="15.75" customHeight="1">
      <c r="B157" s="43"/>
      <c r="C157" s="2"/>
      <c r="D157" s="2"/>
      <c r="E157" s="43"/>
      <c r="F157" s="2"/>
      <c r="G157" s="2"/>
      <c r="H157" s="43"/>
      <c r="I157" s="2"/>
      <c r="J157" s="2"/>
      <c r="K157" s="43"/>
      <c r="L157" s="2"/>
      <c r="M157" s="2"/>
    </row>
    <row r="158" spans="2:13" ht="15.75" customHeight="1">
      <c r="B158" s="43"/>
      <c r="C158" s="2"/>
      <c r="D158" s="2"/>
      <c r="E158" s="43"/>
      <c r="F158" s="2"/>
      <c r="G158" s="2"/>
      <c r="H158" s="43"/>
      <c r="I158" s="2"/>
      <c r="J158" s="2"/>
      <c r="K158" s="43"/>
      <c r="L158" s="2"/>
      <c r="M158" s="2"/>
    </row>
    <row r="159" spans="2:13" ht="15.75" customHeight="1">
      <c r="B159" s="43"/>
      <c r="C159" s="2"/>
      <c r="D159" s="2"/>
      <c r="E159" s="43"/>
      <c r="F159" s="2"/>
      <c r="G159" s="2"/>
      <c r="H159" s="43"/>
      <c r="I159" s="2"/>
      <c r="J159" s="2"/>
      <c r="K159" s="43"/>
      <c r="L159" s="2"/>
      <c r="M159" s="2"/>
    </row>
    <row r="160" spans="2:13" ht="15.75" customHeight="1">
      <c r="B160" s="43"/>
      <c r="C160" s="2"/>
      <c r="D160" s="2"/>
      <c r="E160" s="43"/>
      <c r="F160" s="2"/>
      <c r="G160" s="2"/>
      <c r="H160" s="43"/>
      <c r="I160" s="2"/>
      <c r="J160" s="2"/>
      <c r="K160" s="43"/>
      <c r="L160" s="2"/>
      <c r="M160" s="2"/>
    </row>
    <row r="161" spans="2:13" ht="15.75" customHeight="1">
      <c r="B161" s="43"/>
      <c r="C161" s="2"/>
      <c r="D161" s="2"/>
      <c r="E161" s="43"/>
      <c r="F161" s="2"/>
      <c r="G161" s="2"/>
      <c r="H161" s="43"/>
      <c r="I161" s="2"/>
      <c r="J161" s="2"/>
      <c r="K161" s="43"/>
      <c r="L161" s="2"/>
      <c r="M161" s="2"/>
    </row>
    <row r="162" spans="2:13" ht="15.75" customHeight="1">
      <c r="B162" s="43"/>
      <c r="C162" s="2"/>
      <c r="D162" s="2"/>
      <c r="E162" s="43"/>
      <c r="F162" s="2"/>
      <c r="G162" s="2"/>
      <c r="H162" s="43"/>
      <c r="I162" s="2"/>
      <c r="J162" s="2"/>
      <c r="K162" s="43"/>
      <c r="L162" s="2"/>
      <c r="M162" s="2"/>
    </row>
    <row r="163" spans="2:13" ht="15.75" customHeight="1">
      <c r="B163" s="43"/>
      <c r="C163" s="2"/>
      <c r="D163" s="2"/>
      <c r="E163" s="43"/>
      <c r="F163" s="2"/>
      <c r="G163" s="2"/>
      <c r="H163" s="43"/>
      <c r="I163" s="2"/>
      <c r="J163" s="2"/>
      <c r="K163" s="43"/>
      <c r="L163" s="2"/>
      <c r="M163" s="2"/>
    </row>
    <row r="164" spans="2:13" ht="15.75" customHeight="1">
      <c r="B164" s="43"/>
      <c r="C164" s="2"/>
      <c r="D164" s="2"/>
      <c r="E164" s="43"/>
      <c r="F164" s="2"/>
      <c r="G164" s="2"/>
      <c r="H164" s="43"/>
      <c r="I164" s="2"/>
      <c r="J164" s="2"/>
      <c r="K164" s="43"/>
      <c r="L164" s="2"/>
      <c r="M164" s="2"/>
    </row>
    <row r="165" spans="2:13" ht="15.75" customHeight="1">
      <c r="B165" s="43"/>
      <c r="C165" s="2"/>
      <c r="D165" s="2"/>
      <c r="E165" s="43"/>
      <c r="F165" s="2"/>
      <c r="G165" s="2"/>
      <c r="H165" s="43"/>
      <c r="I165" s="2"/>
      <c r="J165" s="2"/>
      <c r="K165" s="43"/>
      <c r="L165" s="2"/>
      <c r="M165" s="2"/>
    </row>
    <row r="166" spans="2:13" ht="15.75" customHeight="1">
      <c r="B166" s="43"/>
      <c r="C166" s="2"/>
      <c r="D166" s="2"/>
      <c r="E166" s="43"/>
      <c r="F166" s="2"/>
      <c r="G166" s="2"/>
      <c r="H166" s="43"/>
      <c r="I166" s="2"/>
      <c r="J166" s="2"/>
      <c r="K166" s="43"/>
      <c r="L166" s="2"/>
      <c r="M166" s="2"/>
    </row>
    <row r="167" spans="2:13" ht="15.75" customHeight="1">
      <c r="B167" s="43"/>
      <c r="C167" s="2"/>
      <c r="D167" s="2"/>
      <c r="E167" s="43"/>
      <c r="F167" s="2"/>
      <c r="G167" s="2"/>
      <c r="H167" s="43"/>
      <c r="I167" s="2"/>
      <c r="J167" s="2"/>
      <c r="K167" s="43"/>
      <c r="L167" s="2"/>
      <c r="M167" s="2"/>
    </row>
    <row r="168" spans="2:13" ht="15.75" customHeight="1">
      <c r="B168" s="43"/>
      <c r="C168" s="2"/>
      <c r="D168" s="2"/>
      <c r="E168" s="43"/>
      <c r="F168" s="2"/>
      <c r="G168" s="2"/>
      <c r="H168" s="43"/>
      <c r="I168" s="2"/>
      <c r="J168" s="2"/>
      <c r="K168" s="43"/>
      <c r="L168" s="2"/>
      <c r="M168" s="2"/>
    </row>
    <row r="169" spans="2:13" ht="15.75" customHeight="1">
      <c r="B169" s="43"/>
      <c r="C169" s="2"/>
      <c r="D169" s="2"/>
      <c r="E169" s="43"/>
      <c r="F169" s="2"/>
      <c r="G169" s="2"/>
      <c r="H169" s="43"/>
      <c r="I169" s="2"/>
      <c r="J169" s="2"/>
      <c r="K169" s="43"/>
      <c r="L169" s="2"/>
      <c r="M169" s="2"/>
    </row>
    <row r="170" spans="2:13" ht="15.75" customHeight="1">
      <c r="B170" s="43"/>
      <c r="C170" s="2"/>
      <c r="D170" s="2"/>
      <c r="E170" s="43"/>
      <c r="F170" s="2"/>
      <c r="G170" s="2"/>
      <c r="H170" s="43"/>
      <c r="I170" s="2"/>
      <c r="J170" s="2"/>
      <c r="K170" s="43"/>
      <c r="L170" s="2"/>
      <c r="M170" s="2"/>
    </row>
    <row r="171" spans="2:13" ht="15.75" customHeight="1">
      <c r="B171" s="43"/>
      <c r="C171" s="2"/>
      <c r="D171" s="2"/>
      <c r="E171" s="43"/>
      <c r="F171" s="2"/>
      <c r="G171" s="2"/>
      <c r="H171" s="43"/>
      <c r="I171" s="2"/>
      <c r="J171" s="2"/>
      <c r="K171" s="43"/>
      <c r="L171" s="2"/>
      <c r="M171" s="2"/>
    </row>
    <row r="172" spans="2:13" ht="15.75" customHeight="1">
      <c r="B172" s="43"/>
      <c r="C172" s="2"/>
      <c r="D172" s="2"/>
      <c r="E172" s="43"/>
      <c r="F172" s="2"/>
      <c r="G172" s="2"/>
      <c r="H172" s="43"/>
      <c r="I172" s="2"/>
      <c r="J172" s="2"/>
      <c r="K172" s="43"/>
      <c r="L172" s="2"/>
      <c r="M172" s="2"/>
    </row>
    <row r="173" spans="2:13" ht="15.75" customHeight="1">
      <c r="B173" s="43"/>
      <c r="C173" s="2"/>
      <c r="D173" s="2"/>
      <c r="E173" s="43"/>
      <c r="F173" s="2"/>
      <c r="G173" s="2"/>
      <c r="H173" s="43"/>
      <c r="I173" s="2"/>
      <c r="J173" s="2"/>
      <c r="K173" s="43"/>
      <c r="L173" s="2"/>
      <c r="M173" s="2"/>
    </row>
    <row r="174" spans="2:13" ht="15.75" customHeight="1">
      <c r="B174" s="43"/>
      <c r="C174" s="2"/>
      <c r="D174" s="2"/>
      <c r="E174" s="43"/>
      <c r="F174" s="2"/>
      <c r="G174" s="2"/>
      <c r="H174" s="43"/>
      <c r="I174" s="2"/>
      <c r="J174" s="2"/>
      <c r="K174" s="43"/>
      <c r="L174" s="2"/>
      <c r="M174" s="2"/>
    </row>
    <row r="175" spans="2:13" ht="15.75" customHeight="1">
      <c r="B175" s="43"/>
      <c r="C175" s="2"/>
      <c r="D175" s="2"/>
      <c r="E175" s="43"/>
      <c r="F175" s="2"/>
      <c r="G175" s="2"/>
      <c r="H175" s="43"/>
      <c r="I175" s="2"/>
      <c r="J175" s="2"/>
      <c r="K175" s="43"/>
      <c r="L175" s="2"/>
      <c r="M175" s="2"/>
    </row>
    <row r="176" spans="2:13" ht="15.75" customHeight="1">
      <c r="B176" s="43"/>
      <c r="C176" s="2"/>
      <c r="D176" s="2"/>
      <c r="E176" s="43"/>
      <c r="F176" s="2"/>
      <c r="G176" s="2"/>
      <c r="H176" s="43"/>
      <c r="I176" s="2"/>
      <c r="J176" s="2"/>
      <c r="K176" s="43"/>
      <c r="L176" s="2"/>
      <c r="M176" s="2"/>
    </row>
    <row r="177" spans="2:13" ht="15.75" customHeight="1">
      <c r="B177" s="43"/>
      <c r="C177" s="2"/>
      <c r="D177" s="2"/>
      <c r="E177" s="43"/>
      <c r="F177" s="2"/>
      <c r="G177" s="2"/>
      <c r="H177" s="43"/>
      <c r="I177" s="2"/>
      <c r="J177" s="2"/>
      <c r="K177" s="43"/>
      <c r="L177" s="2"/>
      <c r="M177" s="2"/>
    </row>
    <row r="178" spans="2:13" ht="15.75" customHeight="1">
      <c r="B178" s="43"/>
      <c r="C178" s="2"/>
      <c r="D178" s="2"/>
      <c r="E178" s="43"/>
      <c r="F178" s="2"/>
      <c r="G178" s="2"/>
      <c r="H178" s="43"/>
      <c r="I178" s="2"/>
      <c r="J178" s="2"/>
      <c r="K178" s="43"/>
      <c r="L178" s="2"/>
      <c r="M178" s="2"/>
    </row>
    <row r="179" spans="2:13" ht="15.75" customHeight="1">
      <c r="B179" s="43"/>
      <c r="C179" s="2"/>
      <c r="D179" s="2"/>
      <c r="E179" s="43"/>
      <c r="F179" s="2"/>
      <c r="G179" s="2"/>
      <c r="H179" s="43"/>
      <c r="I179" s="2"/>
      <c r="J179" s="2"/>
      <c r="K179" s="43"/>
      <c r="L179" s="2"/>
      <c r="M179" s="2"/>
    </row>
    <row r="180" spans="2:13" ht="15.75" customHeight="1">
      <c r="B180" s="43"/>
      <c r="C180" s="2"/>
      <c r="D180" s="2"/>
      <c r="E180" s="43"/>
      <c r="F180" s="2"/>
      <c r="G180" s="2"/>
      <c r="H180" s="43"/>
      <c r="I180" s="2"/>
      <c r="J180" s="2"/>
      <c r="K180" s="43"/>
      <c r="L180" s="2"/>
      <c r="M180" s="2"/>
    </row>
    <row r="181" spans="2:13" ht="15.75" customHeight="1">
      <c r="B181" s="43"/>
      <c r="C181" s="2"/>
      <c r="D181" s="2"/>
      <c r="E181" s="43"/>
      <c r="F181" s="2"/>
      <c r="G181" s="2"/>
      <c r="H181" s="43"/>
      <c r="I181" s="2"/>
      <c r="J181" s="2"/>
      <c r="K181" s="43"/>
      <c r="L181" s="2"/>
      <c r="M181" s="2"/>
    </row>
    <row r="182" spans="2:13" ht="15.75" customHeight="1">
      <c r="B182" s="43"/>
      <c r="C182" s="2"/>
      <c r="D182" s="2"/>
      <c r="E182" s="43"/>
      <c r="F182" s="2"/>
      <c r="G182" s="2"/>
      <c r="H182" s="43"/>
      <c r="I182" s="2"/>
      <c r="J182" s="2"/>
      <c r="K182" s="43"/>
      <c r="L182" s="2"/>
      <c r="M182" s="2"/>
    </row>
    <row r="183" spans="2:13" ht="15.75" customHeight="1">
      <c r="B183" s="43"/>
      <c r="C183" s="2"/>
      <c r="D183" s="2"/>
      <c r="E183" s="43"/>
      <c r="F183" s="2"/>
      <c r="G183" s="2"/>
      <c r="H183" s="43"/>
      <c r="I183" s="2"/>
      <c r="J183" s="2"/>
      <c r="K183" s="43"/>
      <c r="L183" s="2"/>
      <c r="M183" s="2"/>
    </row>
    <row r="184" spans="2:13" ht="15.75" customHeight="1">
      <c r="B184" s="43"/>
      <c r="C184" s="2"/>
      <c r="D184" s="2"/>
      <c r="E184" s="43"/>
      <c r="F184" s="2"/>
      <c r="G184" s="2"/>
      <c r="H184" s="43"/>
      <c r="I184" s="2"/>
      <c r="J184" s="2"/>
      <c r="K184" s="43"/>
      <c r="L184" s="2"/>
      <c r="M184" s="2"/>
    </row>
    <row r="185" spans="2:13" ht="15.75" customHeight="1">
      <c r="B185" s="43"/>
      <c r="C185" s="2"/>
      <c r="D185" s="2"/>
      <c r="E185" s="43"/>
      <c r="F185" s="2"/>
      <c r="G185" s="2"/>
      <c r="H185" s="43"/>
      <c r="I185" s="2"/>
      <c r="J185" s="2"/>
      <c r="K185" s="43"/>
      <c r="L185" s="2"/>
      <c r="M185" s="2"/>
    </row>
    <row r="186" spans="2:13" ht="15.75" customHeight="1">
      <c r="B186" s="43"/>
      <c r="C186" s="2"/>
      <c r="D186" s="2"/>
      <c r="E186" s="43"/>
      <c r="F186" s="2"/>
      <c r="G186" s="2"/>
      <c r="H186" s="43"/>
      <c r="I186" s="2"/>
      <c r="J186" s="2"/>
      <c r="K186" s="43"/>
      <c r="L186" s="2"/>
      <c r="M186" s="2"/>
    </row>
    <row r="187" spans="2:13" ht="15.75" customHeight="1">
      <c r="B187" s="43"/>
      <c r="C187" s="2"/>
      <c r="D187" s="2"/>
      <c r="E187" s="43"/>
      <c r="F187" s="2"/>
      <c r="G187" s="2"/>
      <c r="H187" s="43"/>
      <c r="I187" s="2"/>
      <c r="J187" s="2"/>
      <c r="K187" s="43"/>
      <c r="L187" s="2"/>
      <c r="M187" s="2"/>
    </row>
    <row r="188" spans="2:13" ht="15.75" customHeight="1">
      <c r="B188" s="43"/>
      <c r="C188" s="2"/>
      <c r="D188" s="2"/>
      <c r="E188" s="43"/>
      <c r="F188" s="2"/>
      <c r="G188" s="2"/>
      <c r="H188" s="43"/>
      <c r="I188" s="2"/>
      <c r="J188" s="2"/>
      <c r="K188" s="43"/>
      <c r="L188" s="2"/>
      <c r="M188" s="2"/>
    </row>
    <row r="189" spans="2:13" ht="15.75" customHeight="1">
      <c r="B189" s="43"/>
      <c r="C189" s="2"/>
      <c r="D189" s="2"/>
      <c r="E189" s="43"/>
      <c r="F189" s="2"/>
      <c r="G189" s="2"/>
      <c r="H189" s="43"/>
      <c r="I189" s="2"/>
      <c r="J189" s="2"/>
      <c r="K189" s="43"/>
      <c r="L189" s="2"/>
      <c r="M189" s="2"/>
    </row>
    <row r="190" spans="2:13" ht="15.75" customHeight="1">
      <c r="B190" s="43"/>
      <c r="C190" s="2"/>
      <c r="D190" s="2"/>
      <c r="E190" s="43"/>
      <c r="F190" s="2"/>
      <c r="G190" s="2"/>
      <c r="H190" s="43"/>
      <c r="I190" s="2"/>
      <c r="J190" s="2"/>
      <c r="K190" s="43"/>
      <c r="L190" s="2"/>
      <c r="M190" s="2"/>
    </row>
    <row r="191" spans="2:13" ht="15.75" customHeight="1">
      <c r="B191" s="43"/>
      <c r="C191" s="2"/>
      <c r="D191" s="2"/>
      <c r="E191" s="43"/>
      <c r="F191" s="2"/>
      <c r="G191" s="2"/>
      <c r="H191" s="43"/>
      <c r="I191" s="2"/>
      <c r="J191" s="2"/>
      <c r="K191" s="43"/>
      <c r="L191" s="2"/>
      <c r="M191" s="2"/>
    </row>
    <row r="192" spans="2:13" ht="15.75" customHeight="1">
      <c r="B192" s="43"/>
      <c r="C192" s="2"/>
      <c r="D192" s="2"/>
      <c r="E192" s="43"/>
      <c r="F192" s="2"/>
      <c r="G192" s="2"/>
      <c r="H192" s="43"/>
      <c r="I192" s="2"/>
      <c r="J192" s="2"/>
      <c r="K192" s="43"/>
      <c r="L192" s="2"/>
      <c r="M192" s="2"/>
    </row>
    <row r="193" spans="2:13" ht="15.75" customHeight="1">
      <c r="B193" s="43"/>
      <c r="C193" s="2"/>
      <c r="D193" s="2"/>
      <c r="E193" s="43"/>
      <c r="F193" s="2"/>
      <c r="G193" s="2"/>
      <c r="H193" s="43"/>
      <c r="I193" s="2"/>
      <c r="J193" s="2"/>
      <c r="K193" s="43"/>
      <c r="L193" s="2"/>
      <c r="M193" s="2"/>
    </row>
    <row r="194" spans="2:13" ht="15.75" customHeight="1">
      <c r="B194" s="43"/>
      <c r="C194" s="2"/>
      <c r="D194" s="2"/>
      <c r="E194" s="43"/>
      <c r="F194" s="2"/>
      <c r="G194" s="2"/>
      <c r="H194" s="43"/>
      <c r="I194" s="2"/>
      <c r="J194" s="2"/>
      <c r="K194" s="43"/>
      <c r="L194" s="2"/>
      <c r="M194" s="2"/>
    </row>
    <row r="195" spans="2:13" ht="15.75" customHeight="1">
      <c r="B195" s="43"/>
      <c r="C195" s="2"/>
      <c r="D195" s="2"/>
      <c r="E195" s="43"/>
      <c r="F195" s="2"/>
      <c r="G195" s="2"/>
      <c r="H195" s="43"/>
      <c r="I195" s="2"/>
      <c r="J195" s="2"/>
      <c r="K195" s="43"/>
      <c r="L195" s="2"/>
      <c r="M195" s="2"/>
    </row>
    <row r="196" spans="2:13" ht="15.75" customHeight="1">
      <c r="B196" s="43"/>
      <c r="C196" s="2"/>
      <c r="D196" s="2"/>
      <c r="E196" s="43"/>
      <c r="F196" s="2"/>
      <c r="G196" s="2"/>
      <c r="H196" s="43"/>
      <c r="I196" s="2"/>
      <c r="J196" s="2"/>
      <c r="K196" s="43"/>
      <c r="L196" s="2"/>
      <c r="M196" s="2"/>
    </row>
    <row r="197" spans="2:13" ht="15.75" customHeight="1">
      <c r="B197" s="43"/>
      <c r="C197" s="2"/>
      <c r="D197" s="2"/>
      <c r="E197" s="43"/>
      <c r="F197" s="2"/>
      <c r="G197" s="2"/>
      <c r="H197" s="43"/>
      <c r="I197" s="2"/>
      <c r="J197" s="2"/>
      <c r="K197" s="43"/>
      <c r="L197" s="2"/>
      <c r="M197" s="2"/>
    </row>
    <row r="198" spans="2:13" ht="15.75" customHeight="1">
      <c r="B198" s="43"/>
      <c r="C198" s="2"/>
      <c r="D198" s="2"/>
      <c r="E198" s="43"/>
      <c r="F198" s="2"/>
      <c r="G198" s="2"/>
      <c r="H198" s="43"/>
      <c r="I198" s="2"/>
      <c r="J198" s="2"/>
      <c r="K198" s="43"/>
      <c r="L198" s="2"/>
      <c r="M198" s="2"/>
    </row>
    <row r="199" spans="2:13" ht="15.75" customHeight="1">
      <c r="B199" s="43"/>
      <c r="C199" s="2"/>
      <c r="D199" s="2"/>
      <c r="E199" s="43"/>
      <c r="F199" s="2"/>
      <c r="G199" s="2"/>
      <c r="H199" s="43"/>
      <c r="I199" s="2"/>
      <c r="J199" s="2"/>
      <c r="K199" s="43"/>
      <c r="L199" s="2"/>
      <c r="M199" s="2"/>
    </row>
    <row r="200" spans="2:13" ht="15.75" customHeight="1">
      <c r="B200" s="43"/>
      <c r="C200" s="2"/>
      <c r="D200" s="2"/>
      <c r="E200" s="43"/>
      <c r="F200" s="2"/>
      <c r="G200" s="2"/>
      <c r="H200" s="43"/>
      <c r="I200" s="2"/>
      <c r="J200" s="2"/>
      <c r="K200" s="43"/>
      <c r="L200" s="2"/>
      <c r="M200" s="2"/>
    </row>
    <row r="201" spans="2:13" ht="15.75" customHeight="1">
      <c r="B201" s="43"/>
      <c r="C201" s="2"/>
      <c r="D201" s="2"/>
      <c r="E201" s="43"/>
      <c r="F201" s="2"/>
      <c r="G201" s="2"/>
      <c r="H201" s="43"/>
      <c r="I201" s="2"/>
      <c r="J201" s="2"/>
      <c r="K201" s="43"/>
      <c r="L201" s="2"/>
      <c r="M201" s="2"/>
    </row>
    <row r="202" spans="2:13" ht="15.75" customHeight="1">
      <c r="B202" s="43"/>
      <c r="C202" s="2"/>
      <c r="D202" s="2"/>
      <c r="E202" s="43"/>
      <c r="F202" s="2"/>
      <c r="G202" s="2"/>
      <c r="H202" s="43"/>
      <c r="I202" s="2"/>
      <c r="J202" s="2"/>
      <c r="K202" s="43"/>
      <c r="L202" s="2"/>
      <c r="M202" s="2"/>
    </row>
    <row r="203" spans="2:13" ht="15.75" customHeight="1">
      <c r="B203" s="43"/>
      <c r="C203" s="2"/>
      <c r="D203" s="2"/>
      <c r="E203" s="43"/>
      <c r="F203" s="2"/>
      <c r="G203" s="2"/>
      <c r="H203" s="43"/>
      <c r="I203" s="2"/>
      <c r="J203" s="2"/>
      <c r="K203" s="43"/>
      <c r="L203" s="2"/>
      <c r="M203" s="2"/>
    </row>
    <row r="204" spans="2:13" ht="15.75" customHeight="1">
      <c r="B204" s="43"/>
      <c r="C204" s="2"/>
      <c r="D204" s="2"/>
      <c r="E204" s="43"/>
      <c r="F204" s="2"/>
      <c r="G204" s="2"/>
      <c r="H204" s="43"/>
      <c r="I204" s="2"/>
      <c r="J204" s="2"/>
      <c r="K204" s="43"/>
      <c r="L204" s="2"/>
      <c r="M204" s="2"/>
    </row>
    <row r="205" spans="2:13" ht="15.75" customHeight="1">
      <c r="B205" s="43"/>
      <c r="C205" s="2"/>
      <c r="D205" s="2"/>
      <c r="E205" s="43"/>
      <c r="F205" s="2"/>
      <c r="G205" s="2"/>
      <c r="H205" s="43"/>
      <c r="I205" s="2"/>
      <c r="J205" s="2"/>
      <c r="K205" s="43"/>
      <c r="L205" s="2"/>
      <c r="M205" s="2"/>
    </row>
    <row r="206" spans="2:13" ht="15.75" customHeight="1">
      <c r="B206" s="43"/>
      <c r="C206" s="2"/>
      <c r="D206" s="2"/>
      <c r="E206" s="43"/>
      <c r="F206" s="2"/>
      <c r="G206" s="2"/>
      <c r="H206" s="43"/>
      <c r="I206" s="2"/>
      <c r="J206" s="2"/>
      <c r="K206" s="43"/>
      <c r="L206" s="2"/>
      <c r="M206" s="2"/>
    </row>
    <row r="207" spans="2:13" ht="15.75" customHeight="1">
      <c r="B207" s="43"/>
      <c r="C207" s="2"/>
      <c r="D207" s="2"/>
      <c r="E207" s="43"/>
      <c r="F207" s="2"/>
      <c r="G207" s="2"/>
      <c r="H207" s="43"/>
      <c r="I207" s="2"/>
      <c r="J207" s="2"/>
      <c r="K207" s="43"/>
      <c r="L207" s="2"/>
      <c r="M207" s="2"/>
    </row>
    <row r="208" spans="2:13" ht="15.75" customHeight="1">
      <c r="B208" s="43"/>
      <c r="C208" s="2"/>
      <c r="D208" s="2"/>
      <c r="E208" s="43"/>
      <c r="F208" s="2"/>
      <c r="G208" s="2"/>
      <c r="H208" s="43"/>
      <c r="I208" s="2"/>
      <c r="J208" s="2"/>
      <c r="K208" s="43"/>
      <c r="L208" s="2"/>
      <c r="M208" s="2"/>
    </row>
    <row r="209" spans="2:13" ht="15.75" customHeight="1">
      <c r="B209" s="43"/>
      <c r="C209" s="2"/>
      <c r="D209" s="2"/>
      <c r="E209" s="43"/>
      <c r="F209" s="2"/>
      <c r="G209" s="2"/>
      <c r="H209" s="43"/>
      <c r="I209" s="2"/>
      <c r="J209" s="2"/>
      <c r="K209" s="43"/>
      <c r="L209" s="2"/>
      <c r="M209" s="2"/>
    </row>
    <row r="210" spans="2:13" ht="15.75" customHeight="1">
      <c r="B210" s="43"/>
      <c r="C210" s="2"/>
      <c r="D210" s="2"/>
      <c r="E210" s="43"/>
      <c r="F210" s="2"/>
      <c r="G210" s="2"/>
      <c r="H210" s="43"/>
      <c r="I210" s="2"/>
      <c r="J210" s="2"/>
      <c r="K210" s="43"/>
      <c r="L210" s="2"/>
      <c r="M210" s="2"/>
    </row>
    <row r="211" spans="2:13" ht="15.75" customHeight="1">
      <c r="B211" s="43"/>
      <c r="C211" s="2"/>
      <c r="D211" s="2"/>
      <c r="E211" s="43"/>
      <c r="F211" s="2"/>
      <c r="G211" s="2"/>
      <c r="H211" s="43"/>
      <c r="I211" s="2"/>
      <c r="J211" s="2"/>
      <c r="K211" s="43"/>
      <c r="L211" s="2"/>
      <c r="M211" s="2"/>
    </row>
    <row r="212" spans="2:13" ht="15.75" customHeight="1">
      <c r="B212" s="43"/>
      <c r="C212" s="2"/>
      <c r="D212" s="2"/>
      <c r="E212" s="43"/>
      <c r="F212" s="2"/>
      <c r="G212" s="2"/>
      <c r="H212" s="43"/>
      <c r="I212" s="2"/>
      <c r="J212" s="2"/>
      <c r="K212" s="43"/>
      <c r="L212" s="2"/>
      <c r="M212" s="2"/>
    </row>
    <row r="213" spans="2:13" ht="15.75" customHeight="1">
      <c r="B213" s="43"/>
      <c r="C213" s="2"/>
      <c r="D213" s="2"/>
      <c r="E213" s="43"/>
      <c r="F213" s="2"/>
      <c r="G213" s="2"/>
      <c r="H213" s="43"/>
      <c r="I213" s="2"/>
      <c r="J213" s="2"/>
      <c r="K213" s="43"/>
      <c r="L213" s="2"/>
      <c r="M213" s="2"/>
    </row>
    <row r="214" spans="2:13" ht="15.75" customHeight="1">
      <c r="B214" s="43"/>
      <c r="C214" s="2"/>
      <c r="D214" s="2"/>
      <c r="E214" s="43"/>
      <c r="F214" s="2"/>
      <c r="G214" s="2"/>
      <c r="H214" s="43"/>
      <c r="I214" s="2"/>
      <c r="J214" s="2"/>
      <c r="K214" s="43"/>
      <c r="L214" s="2"/>
      <c r="M214" s="2"/>
    </row>
    <row r="215" spans="2:13" ht="15.75" customHeight="1">
      <c r="B215" s="43"/>
      <c r="C215" s="2"/>
      <c r="D215" s="2"/>
      <c r="E215" s="43"/>
      <c r="F215" s="2"/>
      <c r="G215" s="2"/>
      <c r="H215" s="43"/>
      <c r="I215" s="2"/>
      <c r="J215" s="2"/>
      <c r="K215" s="43"/>
      <c r="L215" s="2"/>
      <c r="M215" s="2"/>
    </row>
    <row r="216" spans="2:13" ht="15.75" customHeight="1">
      <c r="B216" s="43"/>
      <c r="C216" s="2"/>
      <c r="D216" s="2"/>
      <c r="E216" s="43"/>
      <c r="F216" s="2"/>
      <c r="G216" s="2"/>
      <c r="H216" s="43"/>
      <c r="I216" s="2"/>
      <c r="J216" s="2"/>
      <c r="K216" s="43"/>
      <c r="L216" s="2"/>
      <c r="M216" s="2"/>
    </row>
    <row r="217" spans="2:13" ht="15.75" customHeight="1">
      <c r="B217" s="43"/>
      <c r="C217" s="2"/>
      <c r="D217" s="2"/>
      <c r="E217" s="43"/>
      <c r="F217" s="2"/>
      <c r="G217" s="2"/>
      <c r="H217" s="43"/>
      <c r="I217" s="2"/>
      <c r="J217" s="2"/>
      <c r="K217" s="43"/>
      <c r="L217" s="2"/>
      <c r="M217" s="2"/>
    </row>
    <row r="218" spans="2:13" ht="15.75" customHeight="1">
      <c r="B218" s="43"/>
      <c r="C218" s="2"/>
      <c r="D218" s="2"/>
      <c r="E218" s="43"/>
      <c r="F218" s="2"/>
      <c r="G218" s="2"/>
      <c r="H218" s="43"/>
      <c r="I218" s="2"/>
      <c r="J218" s="2"/>
      <c r="K218" s="43"/>
      <c r="L218" s="2"/>
      <c r="M218" s="2"/>
    </row>
    <row r="219" spans="2:13" ht="15.75" customHeight="1">
      <c r="B219" s="43"/>
      <c r="C219" s="2"/>
      <c r="D219" s="2"/>
      <c r="E219" s="43"/>
      <c r="F219" s="2"/>
      <c r="G219" s="2"/>
      <c r="H219" s="43"/>
      <c r="I219" s="2"/>
      <c r="J219" s="2"/>
      <c r="K219" s="43"/>
      <c r="L219" s="2"/>
      <c r="M219" s="2"/>
    </row>
    <row r="220" spans="2:13" ht="15.75" customHeight="1">
      <c r="B220" s="43"/>
      <c r="C220" s="2"/>
      <c r="D220" s="2"/>
      <c r="E220" s="43"/>
      <c r="F220" s="2"/>
      <c r="G220" s="2"/>
      <c r="H220" s="43"/>
      <c r="I220" s="2"/>
      <c r="J220" s="2"/>
      <c r="K220" s="43"/>
      <c r="L220" s="2"/>
      <c r="M220" s="2"/>
    </row>
    <row r="221" spans="2:13" ht="15.75" customHeight="1">
      <c r="B221" s="43"/>
      <c r="C221" s="2"/>
      <c r="D221" s="2"/>
      <c r="E221" s="43"/>
      <c r="F221" s="2"/>
      <c r="G221" s="2"/>
      <c r="H221" s="43"/>
      <c r="I221" s="2"/>
      <c r="J221" s="2"/>
      <c r="K221" s="43"/>
      <c r="L221" s="2"/>
      <c r="M221" s="2"/>
    </row>
    <row r="222" spans="2:13" ht="15.75" customHeight="1">
      <c r="B222" s="43"/>
      <c r="C222" s="2"/>
      <c r="D222" s="2"/>
      <c r="E222" s="43"/>
      <c r="F222" s="2"/>
      <c r="G222" s="2"/>
      <c r="H222" s="43"/>
      <c r="I222" s="2"/>
      <c r="J222" s="2"/>
      <c r="K222" s="43"/>
      <c r="L222" s="2"/>
      <c r="M222" s="2"/>
    </row>
    <row r="223" spans="2:13" ht="15.75" customHeight="1">
      <c r="B223" s="43"/>
      <c r="C223" s="2"/>
      <c r="D223" s="2"/>
      <c r="E223" s="43"/>
      <c r="F223" s="2"/>
      <c r="G223" s="2"/>
      <c r="H223" s="43"/>
      <c r="I223" s="2"/>
      <c r="J223" s="2"/>
      <c r="K223" s="43"/>
      <c r="L223" s="2"/>
      <c r="M223" s="2"/>
    </row>
    <row r="224" spans="2:13" ht="15.75" customHeight="1">
      <c r="B224" s="43"/>
      <c r="C224" s="2"/>
      <c r="D224" s="2"/>
      <c r="E224" s="43"/>
      <c r="F224" s="2"/>
      <c r="G224" s="2"/>
      <c r="H224" s="43"/>
      <c r="I224" s="2"/>
      <c r="J224" s="2"/>
      <c r="K224" s="43"/>
      <c r="L224" s="2"/>
      <c r="M224" s="2"/>
    </row>
    <row r="225" spans="2:13" ht="15.75" customHeight="1">
      <c r="B225" s="43"/>
      <c r="C225" s="2"/>
      <c r="D225" s="2"/>
      <c r="E225" s="43"/>
      <c r="F225" s="2"/>
      <c r="G225" s="2"/>
      <c r="H225" s="43"/>
      <c r="I225" s="2"/>
      <c r="J225" s="2"/>
      <c r="K225" s="43"/>
      <c r="L225" s="2"/>
      <c r="M225" s="2"/>
    </row>
    <row r="226" spans="2:13" ht="15.75" customHeight="1">
      <c r="B226" s="43"/>
      <c r="C226" s="2"/>
      <c r="D226" s="2"/>
      <c r="E226" s="43"/>
      <c r="F226" s="2"/>
      <c r="G226" s="2"/>
      <c r="H226" s="43"/>
      <c r="I226" s="2"/>
      <c r="J226" s="2"/>
      <c r="K226" s="43"/>
      <c r="L226" s="2"/>
      <c r="M226" s="2"/>
    </row>
    <row r="227" spans="2:13" ht="15.75" customHeight="1">
      <c r="B227" s="43"/>
      <c r="C227" s="2"/>
      <c r="D227" s="2"/>
      <c r="E227" s="43"/>
      <c r="F227" s="2"/>
      <c r="G227" s="2"/>
      <c r="H227" s="43"/>
      <c r="I227" s="2"/>
      <c r="J227" s="2"/>
      <c r="K227" s="43"/>
      <c r="L227" s="2"/>
      <c r="M227" s="2"/>
    </row>
    <row r="228" spans="2:13" ht="15.75" customHeight="1">
      <c r="B228" s="43"/>
      <c r="C228" s="2"/>
      <c r="D228" s="2"/>
      <c r="E228" s="43"/>
      <c r="F228" s="2"/>
      <c r="G228" s="2"/>
      <c r="H228" s="43"/>
      <c r="I228" s="2"/>
      <c r="J228" s="2"/>
      <c r="K228" s="43"/>
      <c r="L228" s="2"/>
      <c r="M228" s="2"/>
    </row>
    <row r="229" spans="2:13" ht="15.75" customHeight="1">
      <c r="B229" s="43"/>
      <c r="C229" s="2"/>
      <c r="D229" s="2"/>
      <c r="E229" s="43"/>
      <c r="F229" s="2"/>
      <c r="G229" s="2"/>
      <c r="H229" s="43"/>
      <c r="I229" s="2"/>
      <c r="J229" s="2"/>
      <c r="K229" s="43"/>
      <c r="L229" s="2"/>
      <c r="M229" s="2"/>
    </row>
    <row r="230" spans="2:13" ht="15.75" customHeight="1">
      <c r="B230" s="43"/>
      <c r="C230" s="2"/>
      <c r="D230" s="2"/>
      <c r="E230" s="43"/>
      <c r="F230" s="2"/>
      <c r="G230" s="2"/>
      <c r="H230" s="43"/>
      <c r="I230" s="2"/>
      <c r="J230" s="2"/>
      <c r="K230" s="43"/>
      <c r="L230" s="2"/>
      <c r="M230" s="2"/>
    </row>
    <row r="231" spans="2:13" ht="15.75" customHeight="1">
      <c r="B231" s="43"/>
      <c r="C231" s="2"/>
      <c r="D231" s="2"/>
      <c r="E231" s="43"/>
      <c r="F231" s="2"/>
      <c r="G231" s="2"/>
      <c r="H231" s="43"/>
      <c r="I231" s="2"/>
      <c r="J231" s="2"/>
      <c r="K231" s="43"/>
      <c r="L231" s="2"/>
      <c r="M231" s="2"/>
    </row>
    <row r="232" spans="2:13" ht="15.75" customHeight="1">
      <c r="B232" s="43"/>
      <c r="C232" s="2"/>
      <c r="D232" s="2"/>
      <c r="E232" s="43"/>
      <c r="F232" s="2"/>
      <c r="G232" s="2"/>
      <c r="H232" s="43"/>
      <c r="I232" s="2"/>
      <c r="J232" s="2"/>
      <c r="K232" s="43"/>
      <c r="L232" s="2"/>
      <c r="M232" s="2"/>
    </row>
    <row r="233" spans="2:13" ht="15.75" customHeight="1">
      <c r="B233" s="43"/>
      <c r="C233" s="2"/>
      <c r="D233" s="2"/>
      <c r="E233" s="43"/>
      <c r="F233" s="2"/>
      <c r="G233" s="2"/>
      <c r="H233" s="43"/>
      <c r="I233" s="2"/>
      <c r="J233" s="2"/>
      <c r="K233" s="43"/>
      <c r="L233" s="2"/>
      <c r="M233" s="2"/>
    </row>
    <row r="234" spans="2:13" ht="15.75" customHeight="1">
      <c r="B234" s="43"/>
      <c r="C234" s="2"/>
      <c r="D234" s="2"/>
      <c r="E234" s="43"/>
      <c r="F234" s="2"/>
      <c r="G234" s="2"/>
      <c r="H234" s="43"/>
      <c r="I234" s="2"/>
      <c r="J234" s="2"/>
      <c r="K234" s="43"/>
      <c r="L234" s="2"/>
      <c r="M234" s="2"/>
    </row>
    <row r="235" spans="2:13" ht="15.75" customHeight="1">
      <c r="B235" s="43"/>
      <c r="C235" s="2"/>
      <c r="D235" s="2"/>
      <c r="E235" s="43"/>
      <c r="F235" s="2"/>
      <c r="G235" s="2"/>
      <c r="H235" s="43"/>
      <c r="I235" s="2"/>
      <c r="J235" s="2"/>
      <c r="K235" s="43"/>
      <c r="L235" s="2"/>
      <c r="M235" s="2"/>
    </row>
    <row r="236" spans="2:13" ht="15.75" customHeight="1">
      <c r="B236" s="43"/>
      <c r="C236" s="2"/>
      <c r="D236" s="2"/>
      <c r="E236" s="43"/>
      <c r="F236" s="2"/>
      <c r="G236" s="2"/>
      <c r="H236" s="43"/>
      <c r="I236" s="2"/>
      <c r="J236" s="2"/>
      <c r="K236" s="43"/>
      <c r="L236" s="2"/>
      <c r="M236" s="2"/>
    </row>
    <row r="237" spans="2:13" ht="15.75" customHeight="1">
      <c r="B237" s="43"/>
      <c r="C237" s="2"/>
      <c r="D237" s="2"/>
      <c r="E237" s="43"/>
      <c r="F237" s="2"/>
      <c r="G237" s="2"/>
      <c r="H237" s="43"/>
      <c r="I237" s="2"/>
      <c r="J237" s="2"/>
      <c r="K237" s="43"/>
      <c r="L237" s="2"/>
      <c r="M237" s="2"/>
    </row>
    <row r="238" spans="2:13" ht="15.75" customHeight="1">
      <c r="B238" s="43"/>
      <c r="C238" s="2"/>
      <c r="D238" s="2"/>
      <c r="E238" s="43"/>
      <c r="F238" s="2"/>
      <c r="G238" s="2"/>
      <c r="H238" s="43"/>
      <c r="I238" s="2"/>
      <c r="J238" s="2"/>
      <c r="K238" s="43"/>
      <c r="L238" s="2"/>
      <c r="M238" s="2"/>
    </row>
    <row r="239" spans="2:13" ht="15.75" customHeight="1">
      <c r="B239" s="43"/>
      <c r="C239" s="2"/>
      <c r="D239" s="2"/>
      <c r="E239" s="43"/>
      <c r="F239" s="2"/>
      <c r="G239" s="2"/>
      <c r="H239" s="43"/>
      <c r="I239" s="2"/>
      <c r="J239" s="2"/>
      <c r="K239" s="43"/>
      <c r="L239" s="2"/>
      <c r="M239" s="2"/>
    </row>
    <row r="240" spans="2:13" ht="15.75" customHeight="1">
      <c r="B240" s="43"/>
      <c r="C240" s="2"/>
      <c r="D240" s="2"/>
      <c r="E240" s="43"/>
      <c r="F240" s="2"/>
      <c r="G240" s="2"/>
      <c r="H240" s="43"/>
      <c r="I240" s="2"/>
      <c r="J240" s="2"/>
      <c r="K240" s="43"/>
      <c r="L240" s="2"/>
      <c r="M240" s="2"/>
    </row>
    <row r="241" spans="2:13" ht="15.75" customHeight="1">
      <c r="B241" s="43"/>
      <c r="C241" s="2"/>
      <c r="D241" s="2"/>
      <c r="E241" s="43"/>
      <c r="F241" s="2"/>
      <c r="G241" s="2"/>
      <c r="H241" s="43"/>
      <c r="I241" s="2"/>
      <c r="J241" s="2"/>
      <c r="K241" s="43"/>
      <c r="L241" s="2"/>
      <c r="M241" s="2"/>
    </row>
    <row r="242" spans="2:13" ht="15.75" customHeight="1">
      <c r="B242" s="43"/>
      <c r="C242" s="2"/>
      <c r="D242" s="2"/>
      <c r="E242" s="43"/>
      <c r="F242" s="2"/>
      <c r="G242" s="2"/>
      <c r="H242" s="43"/>
      <c r="I242" s="2"/>
      <c r="J242" s="2"/>
      <c r="K242" s="43"/>
      <c r="L242" s="2"/>
      <c r="M242" s="2"/>
    </row>
    <row r="243" spans="2:13" ht="15.75" customHeight="1">
      <c r="B243" s="43"/>
      <c r="C243" s="2"/>
      <c r="D243" s="2"/>
      <c r="E243" s="43"/>
      <c r="F243" s="2"/>
      <c r="G243" s="2"/>
      <c r="H243" s="43"/>
      <c r="I243" s="2"/>
      <c r="J243" s="2"/>
      <c r="K243" s="43"/>
      <c r="L243" s="2"/>
      <c r="M243" s="2"/>
    </row>
    <row r="244" spans="2:13" ht="15.75" customHeight="1">
      <c r="B244" s="43"/>
      <c r="C244" s="2"/>
      <c r="D244" s="2"/>
      <c r="E244" s="43"/>
      <c r="F244" s="2"/>
      <c r="G244" s="2"/>
      <c r="H244" s="43"/>
      <c r="I244" s="2"/>
      <c r="J244" s="2"/>
      <c r="K244" s="43"/>
      <c r="L244" s="2"/>
      <c r="M244" s="2"/>
    </row>
    <row r="245" spans="2:13" ht="15.75" customHeight="1">
      <c r="B245" s="43"/>
      <c r="C245" s="2"/>
      <c r="D245" s="2"/>
      <c r="E245" s="43"/>
      <c r="F245" s="2"/>
      <c r="G245" s="2"/>
      <c r="H245" s="43"/>
      <c r="I245" s="2"/>
      <c r="J245" s="2"/>
      <c r="K245" s="43"/>
      <c r="L245" s="2"/>
      <c r="M245" s="2"/>
    </row>
    <row r="246" spans="2:13" ht="15.75" customHeight="1">
      <c r="B246" s="43"/>
      <c r="C246" s="2"/>
      <c r="D246" s="2"/>
      <c r="E246" s="43"/>
      <c r="F246" s="2"/>
      <c r="G246" s="2"/>
      <c r="H246" s="43"/>
      <c r="I246" s="2"/>
      <c r="J246" s="2"/>
      <c r="K246" s="43"/>
      <c r="L246" s="2"/>
      <c r="M246" s="2"/>
    </row>
    <row r="247" spans="2:13" ht="15.75" customHeight="1">
      <c r="B247" s="43"/>
      <c r="C247" s="2"/>
      <c r="D247" s="2"/>
      <c r="E247" s="43"/>
      <c r="F247" s="2"/>
      <c r="G247" s="2"/>
      <c r="H247" s="43"/>
      <c r="I247" s="2"/>
      <c r="J247" s="2"/>
      <c r="K247" s="43"/>
      <c r="L247" s="2"/>
      <c r="M247" s="2"/>
    </row>
    <row r="248" spans="2:13" ht="15.75" customHeight="1">
      <c r="B248" s="43"/>
      <c r="C248" s="2"/>
      <c r="D248" s="2"/>
      <c r="E248" s="43"/>
      <c r="F248" s="2"/>
      <c r="G248" s="2"/>
      <c r="H248" s="43"/>
      <c r="I248" s="2"/>
      <c r="J248" s="2"/>
      <c r="K248" s="43"/>
      <c r="L248" s="2"/>
      <c r="M248" s="2"/>
    </row>
    <row r="249" spans="2:13" ht="15.75" customHeight="1">
      <c r="B249" s="43"/>
      <c r="C249" s="2"/>
      <c r="D249" s="2"/>
      <c r="E249" s="43"/>
      <c r="F249" s="2"/>
      <c r="G249" s="2"/>
      <c r="H249" s="43"/>
      <c r="I249" s="2"/>
      <c r="J249" s="2"/>
      <c r="K249" s="43"/>
      <c r="L249" s="2"/>
      <c r="M249" s="2"/>
    </row>
    <row r="250" spans="2:13" ht="15.75" customHeight="1">
      <c r="B250" s="43"/>
      <c r="C250" s="2"/>
      <c r="D250" s="2"/>
      <c r="E250" s="43"/>
      <c r="F250" s="2"/>
      <c r="G250" s="2"/>
      <c r="H250" s="43"/>
      <c r="I250" s="2"/>
      <c r="J250" s="2"/>
      <c r="K250" s="43"/>
      <c r="L250" s="2"/>
      <c r="M250" s="2"/>
    </row>
    <row r="251" spans="2:13" ht="15.75" customHeight="1">
      <c r="B251" s="43"/>
      <c r="C251" s="2"/>
      <c r="D251" s="2"/>
      <c r="E251" s="43"/>
      <c r="F251" s="2"/>
      <c r="G251" s="2"/>
      <c r="H251" s="43"/>
      <c r="I251" s="2"/>
      <c r="J251" s="2"/>
      <c r="K251" s="43"/>
      <c r="L251" s="2"/>
      <c r="M251" s="2"/>
    </row>
    <row r="252" spans="2:13" ht="15.75" customHeight="1">
      <c r="B252" s="43"/>
      <c r="C252" s="2"/>
      <c r="D252" s="2"/>
      <c r="E252" s="43"/>
      <c r="F252" s="2"/>
      <c r="G252" s="2"/>
      <c r="H252" s="43"/>
      <c r="I252" s="2"/>
      <c r="J252" s="2"/>
      <c r="K252" s="43"/>
      <c r="L252" s="2"/>
      <c r="M252" s="2"/>
    </row>
    <row r="253" spans="2:13" ht="15.75" customHeight="1">
      <c r="B253" s="43"/>
      <c r="C253" s="2"/>
      <c r="D253" s="2"/>
      <c r="E253" s="43"/>
      <c r="F253" s="2"/>
      <c r="G253" s="2"/>
      <c r="H253" s="43"/>
      <c r="I253" s="2"/>
      <c r="J253" s="2"/>
      <c r="K253" s="43"/>
      <c r="L253" s="2"/>
      <c r="M253" s="2"/>
    </row>
    <row r="254" spans="2:13" ht="15.75" customHeight="1">
      <c r="B254" s="43"/>
      <c r="C254" s="2"/>
      <c r="D254" s="2"/>
      <c r="E254" s="43"/>
      <c r="F254" s="2"/>
      <c r="G254" s="2"/>
      <c r="H254" s="43"/>
      <c r="I254" s="2"/>
      <c r="J254" s="2"/>
      <c r="K254" s="43"/>
      <c r="L254" s="2"/>
      <c r="M254" s="2"/>
    </row>
    <row r="255" spans="2:13" ht="15.75" customHeight="1">
      <c r="B255" s="43"/>
      <c r="C255" s="2"/>
      <c r="D255" s="2"/>
      <c r="E255" s="43"/>
      <c r="F255" s="2"/>
      <c r="G255" s="2"/>
      <c r="H255" s="43"/>
      <c r="I255" s="2"/>
      <c r="J255" s="2"/>
      <c r="K255" s="43"/>
      <c r="L255" s="2"/>
      <c r="M255" s="2"/>
    </row>
    <row r="256" spans="2:13" ht="15.75" customHeight="1">
      <c r="B256" s="43"/>
      <c r="C256" s="2"/>
      <c r="D256" s="2"/>
      <c r="E256" s="43"/>
      <c r="F256" s="2"/>
      <c r="G256" s="2"/>
      <c r="H256" s="43"/>
      <c r="I256" s="2"/>
      <c r="J256" s="2"/>
      <c r="K256" s="43"/>
      <c r="L256" s="2"/>
      <c r="M256" s="2"/>
    </row>
    <row r="257" spans="2:13" ht="15.75" customHeight="1">
      <c r="B257" s="43"/>
      <c r="C257" s="2"/>
      <c r="D257" s="2"/>
      <c r="E257" s="43"/>
      <c r="F257" s="2"/>
      <c r="G257" s="2"/>
      <c r="H257" s="43"/>
      <c r="I257" s="2"/>
      <c r="J257" s="2"/>
      <c r="K257" s="43"/>
      <c r="L257" s="2"/>
      <c r="M257" s="2"/>
    </row>
    <row r="258" spans="2:13" ht="15.75" customHeight="1">
      <c r="B258" s="43"/>
      <c r="C258" s="2"/>
      <c r="D258" s="2"/>
      <c r="E258" s="43"/>
      <c r="F258" s="2"/>
      <c r="G258" s="2"/>
      <c r="H258" s="43"/>
      <c r="I258" s="2"/>
      <c r="J258" s="2"/>
      <c r="K258" s="43"/>
      <c r="L258" s="2"/>
      <c r="M258" s="2"/>
    </row>
    <row r="259" spans="2:13" ht="15.75" customHeight="1">
      <c r="B259" s="43"/>
      <c r="C259" s="2"/>
      <c r="D259" s="2"/>
      <c r="E259" s="43"/>
      <c r="F259" s="2"/>
      <c r="G259" s="2"/>
      <c r="H259" s="43"/>
      <c r="I259" s="2"/>
      <c r="J259" s="2"/>
      <c r="K259" s="43"/>
      <c r="L259" s="2"/>
      <c r="M259" s="2"/>
    </row>
    <row r="260" spans="2:13" ht="15.75" customHeight="1">
      <c r="B260" s="43"/>
      <c r="C260" s="2"/>
      <c r="D260" s="2"/>
      <c r="E260" s="43"/>
      <c r="F260" s="2"/>
      <c r="G260" s="2"/>
      <c r="H260" s="43"/>
      <c r="I260" s="2"/>
      <c r="J260" s="2"/>
      <c r="K260" s="43"/>
      <c r="L260" s="2"/>
      <c r="M260" s="2"/>
    </row>
    <row r="261" spans="2:13" ht="15.75" customHeight="1">
      <c r="B261" s="43"/>
      <c r="C261" s="2"/>
      <c r="D261" s="2"/>
      <c r="E261" s="43"/>
      <c r="F261" s="2"/>
      <c r="G261" s="2"/>
      <c r="H261" s="43"/>
      <c r="I261" s="2"/>
      <c r="J261" s="2"/>
      <c r="K261" s="43"/>
      <c r="L261" s="2"/>
      <c r="M261" s="2"/>
    </row>
    <row r="262" spans="2:13" ht="15.75" customHeight="1">
      <c r="B262" s="43"/>
      <c r="C262" s="2"/>
      <c r="D262" s="2"/>
      <c r="E262" s="43"/>
      <c r="F262" s="2"/>
      <c r="G262" s="2"/>
      <c r="H262" s="43"/>
      <c r="I262" s="2"/>
      <c r="J262" s="2"/>
      <c r="K262" s="43"/>
      <c r="L262" s="2"/>
      <c r="M262" s="2"/>
    </row>
    <row r="263" spans="2:13" ht="15.75" customHeight="1">
      <c r="B263" s="43"/>
      <c r="C263" s="2"/>
      <c r="D263" s="2"/>
      <c r="E263" s="43"/>
      <c r="F263" s="2"/>
      <c r="G263" s="2"/>
      <c r="H263" s="43"/>
      <c r="I263" s="2"/>
      <c r="J263" s="2"/>
      <c r="K263" s="43"/>
      <c r="L263" s="2"/>
      <c r="M263" s="2"/>
    </row>
    <row r="264" spans="2:13" ht="15.75" customHeight="1">
      <c r="B264" s="43"/>
      <c r="C264" s="2"/>
      <c r="D264" s="2"/>
      <c r="E264" s="43"/>
      <c r="F264" s="2"/>
      <c r="G264" s="2"/>
      <c r="H264" s="43"/>
      <c r="I264" s="2"/>
      <c r="J264" s="2"/>
      <c r="K264" s="43"/>
      <c r="L264" s="2"/>
      <c r="M264" s="2"/>
    </row>
    <row r="265" spans="2:13" ht="15.75" customHeight="1">
      <c r="B265" s="43"/>
      <c r="C265" s="2"/>
      <c r="D265" s="2"/>
      <c r="E265" s="43"/>
      <c r="F265" s="2"/>
      <c r="G265" s="2"/>
      <c r="H265" s="43"/>
      <c r="I265" s="2"/>
      <c r="J265" s="2"/>
      <c r="K265" s="43"/>
      <c r="L265" s="2"/>
      <c r="M265" s="2"/>
    </row>
    <row r="266" spans="2:13" ht="15.75" customHeight="1">
      <c r="B266" s="43"/>
      <c r="C266" s="2"/>
      <c r="D266" s="2"/>
      <c r="E266" s="43"/>
      <c r="F266" s="2"/>
      <c r="G266" s="2"/>
      <c r="H266" s="43"/>
      <c r="I266" s="2"/>
      <c r="J266" s="2"/>
      <c r="K266" s="43"/>
      <c r="L266" s="2"/>
      <c r="M266" s="2"/>
    </row>
    <row r="267" spans="2:13" ht="15.75" customHeight="1">
      <c r="B267" s="43"/>
      <c r="C267" s="2"/>
      <c r="D267" s="2"/>
      <c r="E267" s="43"/>
      <c r="F267" s="2"/>
      <c r="G267" s="2"/>
      <c r="H267" s="43"/>
      <c r="I267" s="2"/>
      <c r="J267" s="2"/>
      <c r="K267" s="43"/>
      <c r="L267" s="2"/>
      <c r="M267" s="2"/>
    </row>
    <row r="268" spans="2:13" ht="15.75" customHeight="1">
      <c r="B268" s="43"/>
      <c r="C268" s="2"/>
      <c r="D268" s="2"/>
      <c r="E268" s="43"/>
      <c r="F268" s="2"/>
      <c r="G268" s="2"/>
      <c r="H268" s="43"/>
      <c r="I268" s="2"/>
      <c r="J268" s="2"/>
      <c r="K268" s="43"/>
      <c r="L268" s="2"/>
      <c r="M268" s="2"/>
    </row>
    <row r="269" spans="2:13" ht="15.75" customHeight="1">
      <c r="B269" s="43"/>
      <c r="C269" s="2"/>
      <c r="D269" s="2"/>
      <c r="E269" s="43"/>
      <c r="F269" s="2"/>
      <c r="G269" s="2"/>
      <c r="H269" s="43"/>
      <c r="I269" s="2"/>
      <c r="J269" s="2"/>
      <c r="K269" s="43"/>
      <c r="L269" s="2"/>
      <c r="M269" s="2"/>
    </row>
    <row r="270" spans="2:13" ht="15.75" customHeight="1">
      <c r="B270" s="43"/>
      <c r="C270" s="2"/>
      <c r="D270" s="2"/>
      <c r="E270" s="43"/>
      <c r="F270" s="2"/>
      <c r="G270" s="2"/>
      <c r="H270" s="43"/>
      <c r="I270" s="2"/>
      <c r="J270" s="2"/>
      <c r="K270" s="43"/>
      <c r="L270" s="2"/>
      <c r="M270" s="2"/>
    </row>
    <row r="271" spans="2:13" ht="15.75" customHeight="1">
      <c r="B271" s="43"/>
      <c r="C271" s="2"/>
      <c r="D271" s="2"/>
      <c r="E271" s="43"/>
      <c r="F271" s="2"/>
      <c r="G271" s="2"/>
      <c r="H271" s="43"/>
      <c r="I271" s="2"/>
      <c r="J271" s="2"/>
      <c r="K271" s="43"/>
      <c r="L271" s="2"/>
      <c r="M271" s="2"/>
    </row>
    <row r="272" spans="2:13" ht="15.75" customHeight="1">
      <c r="B272" s="43"/>
      <c r="C272" s="2"/>
      <c r="D272" s="2"/>
      <c r="E272" s="43"/>
      <c r="F272" s="2"/>
      <c r="G272" s="2"/>
      <c r="H272" s="43"/>
      <c r="I272" s="2"/>
      <c r="J272" s="2"/>
      <c r="K272" s="43"/>
      <c r="L272" s="2"/>
      <c r="M272" s="2"/>
    </row>
    <row r="273" spans="2:13" ht="15.75" customHeight="1">
      <c r="B273" s="43"/>
      <c r="C273" s="2"/>
      <c r="D273" s="2"/>
      <c r="E273" s="43"/>
      <c r="F273" s="2"/>
      <c r="G273" s="2"/>
      <c r="H273" s="43"/>
      <c r="I273" s="2"/>
      <c r="J273" s="2"/>
      <c r="K273" s="43"/>
      <c r="L273" s="2"/>
      <c r="M273" s="2"/>
    </row>
    <row r="274" spans="2:13" ht="15.75" customHeight="1">
      <c r="B274" s="43"/>
      <c r="C274" s="2"/>
      <c r="D274" s="2"/>
      <c r="E274" s="43"/>
      <c r="F274" s="2"/>
      <c r="G274" s="2"/>
      <c r="H274" s="43"/>
      <c r="I274" s="2"/>
      <c r="J274" s="2"/>
      <c r="K274" s="43"/>
      <c r="L274" s="2"/>
      <c r="M274" s="2"/>
    </row>
    <row r="275" spans="2:13" ht="15.75" customHeight="1">
      <c r="B275" s="43"/>
      <c r="C275" s="2"/>
      <c r="D275" s="2"/>
      <c r="E275" s="43"/>
      <c r="F275" s="2"/>
      <c r="G275" s="2"/>
      <c r="H275" s="43"/>
      <c r="I275" s="2"/>
      <c r="J275" s="2"/>
      <c r="K275" s="43"/>
      <c r="L275" s="2"/>
      <c r="M275" s="2"/>
    </row>
    <row r="276" spans="2:13" ht="15.75" customHeight="1">
      <c r="B276" s="43"/>
      <c r="C276" s="2"/>
      <c r="D276" s="2"/>
      <c r="E276" s="43"/>
      <c r="F276" s="2"/>
      <c r="G276" s="2"/>
      <c r="H276" s="43"/>
      <c r="I276" s="2"/>
      <c r="J276" s="2"/>
      <c r="K276" s="43"/>
      <c r="L276" s="2"/>
      <c r="M276" s="2"/>
    </row>
    <row r="277" spans="2:13" ht="15.75" customHeight="1">
      <c r="B277" s="43"/>
      <c r="C277" s="2"/>
      <c r="D277" s="2"/>
      <c r="E277" s="43"/>
      <c r="F277" s="2"/>
      <c r="G277" s="2"/>
      <c r="H277" s="43"/>
      <c r="I277" s="2"/>
      <c r="J277" s="2"/>
      <c r="K277" s="43"/>
      <c r="L277" s="2"/>
      <c r="M277" s="2"/>
    </row>
    <row r="278" spans="2:13" ht="15.75" customHeight="1">
      <c r="B278" s="43"/>
      <c r="C278" s="2"/>
      <c r="D278" s="2"/>
      <c r="E278" s="43"/>
      <c r="F278" s="2"/>
      <c r="G278" s="2"/>
      <c r="H278" s="43"/>
      <c r="I278" s="2"/>
      <c r="J278" s="2"/>
      <c r="K278" s="43"/>
      <c r="L278" s="2"/>
      <c r="M278" s="2"/>
    </row>
    <row r="279" spans="2:13" ht="15.75" customHeight="1">
      <c r="B279" s="43"/>
      <c r="C279" s="2"/>
      <c r="D279" s="2"/>
      <c r="E279" s="43"/>
      <c r="F279" s="2"/>
      <c r="G279" s="2"/>
      <c r="H279" s="43"/>
      <c r="I279" s="2"/>
      <c r="J279" s="2"/>
      <c r="K279" s="43"/>
      <c r="L279" s="2"/>
      <c r="M279" s="2"/>
    </row>
    <row r="280" spans="2:13" ht="15.75" customHeight="1">
      <c r="B280" s="43"/>
      <c r="C280" s="2"/>
      <c r="D280" s="2"/>
      <c r="E280" s="43"/>
      <c r="F280" s="2"/>
      <c r="G280" s="2"/>
      <c r="H280" s="43"/>
      <c r="I280" s="2"/>
      <c r="J280" s="2"/>
      <c r="K280" s="43"/>
      <c r="L280" s="2"/>
      <c r="M280" s="2"/>
    </row>
    <row r="281" spans="2:13" ht="15.75" customHeight="1">
      <c r="B281" s="43"/>
      <c r="C281" s="2"/>
      <c r="D281" s="2"/>
      <c r="E281" s="43"/>
      <c r="F281" s="2"/>
      <c r="G281" s="2"/>
      <c r="H281" s="43"/>
      <c r="I281" s="2"/>
      <c r="J281" s="2"/>
      <c r="K281" s="43"/>
      <c r="L281" s="2"/>
      <c r="M281" s="2"/>
    </row>
    <row r="282" spans="2:13" ht="15.75" customHeight="1">
      <c r="B282" s="43"/>
      <c r="C282" s="2"/>
      <c r="D282" s="2"/>
      <c r="E282" s="43"/>
      <c r="F282" s="2"/>
      <c r="G282" s="2"/>
      <c r="H282" s="43"/>
      <c r="I282" s="2"/>
      <c r="J282" s="2"/>
      <c r="K282" s="43"/>
      <c r="L282" s="2"/>
      <c r="M282" s="2"/>
    </row>
    <row r="283" spans="2:13" ht="15.75" customHeight="1">
      <c r="B283" s="43"/>
      <c r="C283" s="2"/>
      <c r="D283" s="2"/>
      <c r="E283" s="43"/>
      <c r="F283" s="2"/>
      <c r="G283" s="2"/>
      <c r="H283" s="43"/>
      <c r="I283" s="2"/>
      <c r="J283" s="2"/>
      <c r="K283" s="43"/>
      <c r="L283" s="2"/>
      <c r="M283" s="2"/>
    </row>
    <row r="284" spans="2:13" ht="15.75" customHeight="1">
      <c r="B284" s="43"/>
      <c r="C284" s="2"/>
      <c r="D284" s="2"/>
      <c r="E284" s="43"/>
      <c r="F284" s="2"/>
      <c r="G284" s="2"/>
      <c r="H284" s="43"/>
      <c r="I284" s="2"/>
      <c r="J284" s="2"/>
      <c r="K284" s="43"/>
      <c r="L284" s="2"/>
      <c r="M284" s="2"/>
    </row>
    <row r="285" spans="2:13" ht="15.75" customHeight="1">
      <c r="B285" s="43"/>
      <c r="C285" s="2"/>
      <c r="D285" s="2"/>
      <c r="E285" s="43"/>
      <c r="F285" s="2"/>
      <c r="G285" s="2"/>
      <c r="H285" s="43"/>
      <c r="I285" s="2"/>
      <c r="J285" s="2"/>
      <c r="K285" s="43"/>
      <c r="L285" s="2"/>
      <c r="M285" s="2"/>
    </row>
    <row r="286" spans="2:13" ht="15.75" customHeight="1">
      <c r="B286" s="43"/>
      <c r="C286" s="2"/>
      <c r="D286" s="2"/>
      <c r="E286" s="43"/>
      <c r="F286" s="2"/>
      <c r="G286" s="2"/>
      <c r="H286" s="43"/>
      <c r="I286" s="2"/>
      <c r="J286" s="2"/>
      <c r="K286" s="43"/>
      <c r="L286" s="2"/>
      <c r="M286" s="2"/>
    </row>
    <row r="287" spans="2:13" ht="15.75" customHeight="1">
      <c r="B287" s="43"/>
      <c r="C287" s="2"/>
      <c r="D287" s="2"/>
      <c r="E287" s="43"/>
      <c r="F287" s="2"/>
      <c r="G287" s="2"/>
      <c r="H287" s="43"/>
      <c r="I287" s="2"/>
      <c r="J287" s="2"/>
      <c r="K287" s="43"/>
      <c r="L287" s="2"/>
      <c r="M287" s="2"/>
    </row>
    <row r="288" spans="2:13" ht="15.75" customHeight="1">
      <c r="B288" s="43"/>
      <c r="C288" s="2"/>
      <c r="D288" s="2"/>
      <c r="E288" s="43"/>
      <c r="F288" s="2"/>
      <c r="G288" s="2"/>
      <c r="H288" s="43"/>
      <c r="I288" s="2"/>
      <c r="J288" s="2"/>
      <c r="K288" s="43"/>
      <c r="L288" s="2"/>
      <c r="M288" s="2"/>
    </row>
    <row r="289" spans="2:13" ht="15.75" customHeight="1">
      <c r="B289" s="43"/>
      <c r="C289" s="2"/>
      <c r="D289" s="2"/>
      <c r="E289" s="43"/>
      <c r="F289" s="2"/>
      <c r="G289" s="2"/>
      <c r="H289" s="43"/>
      <c r="I289" s="2"/>
      <c r="J289" s="2"/>
      <c r="K289" s="43"/>
      <c r="L289" s="2"/>
      <c r="M289" s="2"/>
    </row>
    <row r="290" spans="2:13" ht="15.75" customHeight="1">
      <c r="B290" s="43"/>
      <c r="C290" s="2"/>
      <c r="D290" s="2"/>
      <c r="E290" s="43"/>
      <c r="F290" s="2"/>
      <c r="G290" s="2"/>
      <c r="H290" s="43"/>
      <c r="I290" s="2"/>
      <c r="J290" s="2"/>
      <c r="K290" s="43"/>
      <c r="L290" s="2"/>
      <c r="M290" s="2"/>
    </row>
    <row r="291" spans="2:13" ht="15.75" customHeight="1">
      <c r="B291" s="43"/>
      <c r="C291" s="2"/>
      <c r="D291" s="2"/>
      <c r="E291" s="43"/>
      <c r="F291" s="2"/>
      <c r="G291" s="2"/>
      <c r="H291" s="43"/>
      <c r="I291" s="2"/>
      <c r="J291" s="2"/>
      <c r="K291" s="43"/>
      <c r="L291" s="2"/>
      <c r="M291" s="2"/>
    </row>
    <row r="292" spans="2:13" ht="15.75" customHeight="1">
      <c r="B292" s="43"/>
      <c r="C292" s="2"/>
      <c r="D292" s="2"/>
      <c r="E292" s="43"/>
      <c r="F292" s="2"/>
      <c r="G292" s="2"/>
      <c r="H292" s="43"/>
      <c r="I292" s="2"/>
      <c r="J292" s="2"/>
      <c r="K292" s="43"/>
      <c r="L292" s="2"/>
      <c r="M292" s="2"/>
    </row>
    <row r="293" spans="2:13" ht="15.75" customHeight="1">
      <c r="B293" s="43"/>
      <c r="C293" s="2"/>
      <c r="D293" s="2"/>
      <c r="E293" s="43"/>
      <c r="F293" s="2"/>
      <c r="G293" s="2"/>
      <c r="H293" s="43"/>
      <c r="I293" s="2"/>
      <c r="J293" s="2"/>
      <c r="K293" s="43"/>
      <c r="L293" s="2"/>
      <c r="M293" s="2"/>
    </row>
    <row r="294" spans="2:13" ht="15.75" customHeight="1">
      <c r="B294" s="43"/>
      <c r="C294" s="2"/>
      <c r="D294" s="2"/>
      <c r="E294" s="43"/>
      <c r="F294" s="2"/>
      <c r="G294" s="2"/>
      <c r="H294" s="43"/>
      <c r="I294" s="2"/>
      <c r="J294" s="2"/>
      <c r="K294" s="43"/>
      <c r="L294" s="2"/>
      <c r="M294" s="2"/>
    </row>
    <row r="295" spans="2:13" ht="15.75" customHeight="1">
      <c r="B295" s="43"/>
      <c r="C295" s="2"/>
      <c r="D295" s="2"/>
      <c r="E295" s="43"/>
      <c r="F295" s="2"/>
      <c r="G295" s="2"/>
      <c r="H295" s="43"/>
      <c r="I295" s="2"/>
      <c r="J295" s="2"/>
      <c r="K295" s="43"/>
      <c r="L295" s="2"/>
      <c r="M295" s="2"/>
    </row>
    <row r="296" spans="2:13" ht="15.75" customHeight="1">
      <c r="B296" s="43"/>
      <c r="C296" s="2"/>
      <c r="D296" s="2"/>
      <c r="E296" s="43"/>
      <c r="F296" s="2"/>
      <c r="G296" s="2"/>
      <c r="H296" s="43"/>
      <c r="I296" s="2"/>
      <c r="J296" s="2"/>
      <c r="K296" s="43"/>
      <c r="L296" s="2"/>
      <c r="M296" s="2"/>
    </row>
    <row r="297" spans="2:13" ht="15.75" customHeight="1">
      <c r="B297" s="43"/>
      <c r="C297" s="2"/>
      <c r="D297" s="2"/>
      <c r="E297" s="43"/>
      <c r="F297" s="2"/>
      <c r="G297" s="2"/>
      <c r="H297" s="43"/>
      <c r="I297" s="2"/>
      <c r="J297" s="2"/>
      <c r="K297" s="43"/>
      <c r="L297" s="2"/>
      <c r="M297" s="2"/>
    </row>
    <row r="298" spans="2:13" ht="15.75" customHeight="1">
      <c r="B298" s="43"/>
      <c r="C298" s="2"/>
      <c r="D298" s="2"/>
      <c r="E298" s="43"/>
      <c r="F298" s="2"/>
      <c r="G298" s="2"/>
      <c r="H298" s="43"/>
      <c r="I298" s="2"/>
      <c r="J298" s="2"/>
      <c r="K298" s="43"/>
      <c r="L298" s="2"/>
      <c r="M298" s="2"/>
    </row>
    <row r="299" spans="2:13" ht="15.75" customHeight="1">
      <c r="B299" s="43"/>
      <c r="C299" s="2"/>
      <c r="D299" s="2"/>
      <c r="E299" s="43"/>
      <c r="F299" s="2"/>
      <c r="G299" s="2"/>
      <c r="H299" s="43"/>
      <c r="I299" s="2"/>
      <c r="J299" s="2"/>
      <c r="K299" s="43"/>
      <c r="L299" s="2"/>
      <c r="M299" s="2"/>
    </row>
    <row r="300" spans="2:13" ht="15.75" customHeight="1">
      <c r="B300" s="43"/>
      <c r="C300" s="2"/>
      <c r="D300" s="2"/>
      <c r="E300" s="43"/>
      <c r="F300" s="2"/>
      <c r="G300" s="2"/>
      <c r="H300" s="43"/>
      <c r="I300" s="2"/>
      <c r="J300" s="2"/>
      <c r="K300" s="43"/>
      <c r="L300" s="2"/>
      <c r="M300" s="2"/>
    </row>
    <row r="301" spans="2:13" ht="15.75" customHeight="1">
      <c r="B301" s="43"/>
      <c r="C301" s="2"/>
      <c r="D301" s="2"/>
      <c r="E301" s="43"/>
      <c r="F301" s="2"/>
      <c r="G301" s="2"/>
      <c r="H301" s="43"/>
      <c r="I301" s="2"/>
      <c r="J301" s="2"/>
      <c r="K301" s="43"/>
      <c r="L301" s="2"/>
      <c r="M301" s="2"/>
    </row>
    <row r="302" spans="2:13" ht="15.75" customHeight="1">
      <c r="B302" s="43"/>
      <c r="C302" s="2"/>
      <c r="D302" s="2"/>
      <c r="E302" s="43"/>
      <c r="F302" s="2"/>
      <c r="G302" s="2"/>
      <c r="H302" s="43"/>
      <c r="I302" s="2"/>
      <c r="J302" s="2"/>
      <c r="K302" s="43"/>
      <c r="L302" s="2"/>
      <c r="M302" s="2"/>
    </row>
    <row r="303" spans="2:13" ht="15.75" customHeight="1">
      <c r="B303" s="43"/>
      <c r="C303" s="2"/>
      <c r="D303" s="2"/>
      <c r="E303" s="43"/>
      <c r="F303" s="2"/>
      <c r="G303" s="2"/>
      <c r="H303" s="43"/>
      <c r="I303" s="2"/>
      <c r="J303" s="2"/>
      <c r="K303" s="43"/>
      <c r="L303" s="2"/>
      <c r="M303" s="2"/>
    </row>
    <row r="304" spans="2:13" ht="15.75" customHeight="1">
      <c r="B304" s="43"/>
      <c r="C304" s="2"/>
      <c r="D304" s="2"/>
      <c r="E304" s="43"/>
      <c r="F304" s="2"/>
      <c r="G304" s="2"/>
      <c r="H304" s="43"/>
      <c r="I304" s="2"/>
      <c r="J304" s="2"/>
      <c r="K304" s="43"/>
      <c r="L304" s="2"/>
      <c r="M304" s="2"/>
    </row>
    <row r="305" spans="2:13" ht="15.75" customHeight="1">
      <c r="B305" s="43"/>
      <c r="C305" s="2"/>
      <c r="D305" s="2"/>
      <c r="E305" s="43"/>
      <c r="F305" s="2"/>
      <c r="G305" s="2"/>
      <c r="H305" s="43"/>
      <c r="I305" s="2"/>
      <c r="J305" s="2"/>
      <c r="K305" s="43"/>
      <c r="L305" s="2"/>
      <c r="M305" s="2"/>
    </row>
    <row r="306" spans="2:13" ht="15.75" customHeight="1">
      <c r="B306" s="43"/>
      <c r="C306" s="2"/>
      <c r="D306" s="2"/>
      <c r="E306" s="43"/>
      <c r="F306" s="2"/>
      <c r="G306" s="2"/>
      <c r="H306" s="43"/>
      <c r="I306" s="2"/>
      <c r="J306" s="2"/>
      <c r="K306" s="43"/>
      <c r="L306" s="2"/>
      <c r="M306" s="2"/>
    </row>
    <row r="307" spans="2:13" ht="15.75" customHeight="1">
      <c r="B307" s="43"/>
      <c r="C307" s="2"/>
      <c r="D307" s="2"/>
      <c r="E307" s="43"/>
      <c r="F307" s="2"/>
      <c r="G307" s="2"/>
      <c r="H307" s="43"/>
      <c r="I307" s="2"/>
      <c r="J307" s="2"/>
      <c r="K307" s="43"/>
      <c r="L307" s="2"/>
      <c r="M307" s="2"/>
    </row>
    <row r="308" spans="2:13" ht="15.75" customHeight="1">
      <c r="B308" s="43"/>
      <c r="C308" s="2"/>
      <c r="D308" s="2"/>
      <c r="E308" s="43"/>
      <c r="F308" s="2"/>
      <c r="G308" s="2"/>
      <c r="H308" s="43"/>
      <c r="I308" s="2"/>
      <c r="J308" s="2"/>
      <c r="K308" s="43"/>
      <c r="L308" s="2"/>
      <c r="M308" s="2"/>
    </row>
    <row r="309" spans="2:13" ht="15.75" customHeight="1">
      <c r="B309" s="43"/>
      <c r="C309" s="2"/>
      <c r="D309" s="2"/>
      <c r="E309" s="43"/>
      <c r="F309" s="2"/>
      <c r="G309" s="2"/>
      <c r="H309" s="43"/>
      <c r="I309" s="2"/>
      <c r="J309" s="2"/>
      <c r="K309" s="43"/>
      <c r="L309" s="2"/>
      <c r="M309" s="2"/>
    </row>
    <row r="310" spans="2:13" ht="15.75" customHeight="1">
      <c r="B310" s="43"/>
      <c r="C310" s="2"/>
      <c r="D310" s="2"/>
      <c r="E310" s="43"/>
      <c r="F310" s="2"/>
      <c r="G310" s="2"/>
      <c r="H310" s="43"/>
      <c r="I310" s="2"/>
      <c r="J310" s="2"/>
      <c r="K310" s="43"/>
      <c r="L310" s="2"/>
      <c r="M310" s="2"/>
    </row>
    <row r="311" spans="2:13" ht="15.75" customHeight="1">
      <c r="B311" s="43"/>
      <c r="C311" s="2"/>
      <c r="D311" s="2"/>
      <c r="E311" s="43"/>
      <c r="F311" s="2"/>
      <c r="G311" s="2"/>
      <c r="H311" s="43"/>
      <c r="I311" s="2"/>
      <c r="J311" s="2"/>
      <c r="K311" s="43"/>
      <c r="L311" s="2"/>
      <c r="M311" s="2"/>
    </row>
    <row r="312" spans="2:13" ht="15.75" customHeight="1">
      <c r="B312" s="43"/>
      <c r="C312" s="2"/>
      <c r="D312" s="2"/>
      <c r="E312" s="43"/>
      <c r="F312" s="2"/>
      <c r="G312" s="2"/>
      <c r="H312" s="43"/>
      <c r="I312" s="2"/>
      <c r="J312" s="2"/>
      <c r="K312" s="43"/>
      <c r="L312" s="2"/>
      <c r="M312" s="2"/>
    </row>
    <row r="313" spans="2:13" ht="15.75" customHeight="1">
      <c r="B313" s="43"/>
      <c r="C313" s="2"/>
      <c r="D313" s="2"/>
      <c r="E313" s="43"/>
      <c r="F313" s="2"/>
      <c r="G313" s="2"/>
      <c r="H313" s="43"/>
      <c r="I313" s="2"/>
      <c r="J313" s="2"/>
      <c r="K313" s="43"/>
      <c r="L313" s="2"/>
      <c r="M313" s="2"/>
    </row>
    <row r="314" spans="2:13" ht="15.75" customHeight="1">
      <c r="B314" s="43"/>
      <c r="C314" s="2"/>
      <c r="D314" s="2"/>
      <c r="E314" s="43"/>
      <c r="F314" s="2"/>
      <c r="G314" s="2"/>
      <c r="H314" s="43"/>
      <c r="I314" s="2"/>
      <c r="J314" s="2"/>
      <c r="K314" s="43"/>
      <c r="L314" s="2"/>
      <c r="M314" s="2"/>
    </row>
    <row r="315" spans="2:13" ht="15.75" customHeight="1">
      <c r="B315" s="43"/>
      <c r="C315" s="2"/>
      <c r="D315" s="2"/>
      <c r="E315" s="43"/>
      <c r="F315" s="2"/>
      <c r="G315" s="2"/>
      <c r="H315" s="43"/>
      <c r="I315" s="2"/>
      <c r="J315" s="2"/>
      <c r="K315" s="43"/>
      <c r="L315" s="2"/>
      <c r="M315" s="2"/>
    </row>
    <row r="316" spans="2:13" ht="15.75" customHeight="1">
      <c r="B316" s="43"/>
      <c r="C316" s="2"/>
      <c r="D316" s="2"/>
      <c r="E316" s="43"/>
      <c r="F316" s="2"/>
      <c r="G316" s="2"/>
      <c r="H316" s="43"/>
      <c r="I316" s="2"/>
      <c r="J316" s="2"/>
      <c r="K316" s="43"/>
      <c r="L316" s="2"/>
      <c r="M316" s="2"/>
    </row>
    <row r="317" spans="2:13" ht="15.75" customHeight="1">
      <c r="B317" s="43"/>
      <c r="C317" s="2"/>
      <c r="D317" s="2"/>
      <c r="E317" s="43"/>
      <c r="F317" s="2"/>
      <c r="G317" s="2"/>
      <c r="H317" s="43"/>
      <c r="I317" s="2"/>
      <c r="J317" s="2"/>
      <c r="K317" s="43"/>
      <c r="L317" s="2"/>
      <c r="M317" s="2"/>
    </row>
    <row r="318" spans="2:13" ht="15.75" customHeight="1">
      <c r="B318" s="43"/>
      <c r="C318" s="2"/>
      <c r="D318" s="2"/>
      <c r="E318" s="43"/>
      <c r="F318" s="2"/>
      <c r="G318" s="2"/>
      <c r="H318" s="43"/>
      <c r="I318" s="2"/>
      <c r="J318" s="2"/>
      <c r="K318" s="43"/>
      <c r="L318" s="2"/>
      <c r="M318" s="2"/>
    </row>
    <row r="319" spans="2:13" ht="15.75" customHeight="1">
      <c r="B319" s="43"/>
      <c r="C319" s="2"/>
      <c r="D319" s="2"/>
      <c r="E319" s="43"/>
      <c r="F319" s="2"/>
      <c r="G319" s="2"/>
      <c r="H319" s="43"/>
      <c r="I319" s="2"/>
      <c r="J319" s="2"/>
      <c r="K319" s="43"/>
      <c r="L319" s="2"/>
      <c r="M319" s="2"/>
    </row>
    <row r="320" spans="2:13" ht="15.75" customHeight="1">
      <c r="B320" s="43"/>
      <c r="C320" s="2"/>
      <c r="D320" s="2"/>
      <c r="E320" s="43"/>
      <c r="F320" s="2"/>
      <c r="G320" s="2"/>
      <c r="H320" s="43"/>
      <c r="I320" s="2"/>
      <c r="J320" s="2"/>
      <c r="K320" s="43"/>
      <c r="L320" s="2"/>
      <c r="M320" s="2"/>
    </row>
    <row r="321" spans="2:13" ht="15.75" customHeight="1">
      <c r="B321" s="43"/>
      <c r="C321" s="2"/>
      <c r="D321" s="2"/>
      <c r="E321" s="43"/>
      <c r="F321" s="2"/>
      <c r="G321" s="2"/>
      <c r="H321" s="43"/>
      <c r="I321" s="2"/>
      <c r="J321" s="2"/>
      <c r="K321" s="43"/>
      <c r="L321" s="2"/>
      <c r="M321" s="2"/>
    </row>
    <row r="322" spans="2:13" ht="15.75" customHeight="1">
      <c r="B322" s="43"/>
      <c r="C322" s="2"/>
      <c r="D322" s="2"/>
      <c r="E322" s="43"/>
      <c r="F322" s="2"/>
      <c r="G322" s="2"/>
      <c r="H322" s="43"/>
      <c r="I322" s="2"/>
      <c r="J322" s="2"/>
      <c r="K322" s="43"/>
      <c r="L322" s="2"/>
      <c r="M322" s="2"/>
    </row>
    <row r="323" spans="2:13" ht="15.75" customHeight="1">
      <c r="B323" s="43"/>
      <c r="C323" s="2"/>
      <c r="D323" s="2"/>
      <c r="E323" s="43"/>
      <c r="F323" s="2"/>
      <c r="G323" s="2"/>
      <c r="H323" s="43"/>
      <c r="I323" s="2"/>
      <c r="J323" s="2"/>
      <c r="K323" s="43"/>
      <c r="L323" s="2"/>
      <c r="M323" s="2"/>
    </row>
    <row r="324" spans="2:13" ht="15.75" customHeight="1">
      <c r="B324" s="43"/>
      <c r="C324" s="2"/>
      <c r="D324" s="2"/>
      <c r="E324" s="43"/>
      <c r="F324" s="2"/>
      <c r="G324" s="2"/>
      <c r="H324" s="43"/>
      <c r="I324" s="2"/>
      <c r="J324" s="2"/>
      <c r="K324" s="43"/>
      <c r="L324" s="2"/>
      <c r="M324" s="2"/>
    </row>
    <row r="325" spans="2:13" ht="15.75" customHeight="1">
      <c r="B325" s="43"/>
      <c r="C325" s="2"/>
      <c r="D325" s="2"/>
      <c r="E325" s="43"/>
      <c r="F325" s="2"/>
      <c r="G325" s="2"/>
      <c r="H325" s="43"/>
      <c r="I325" s="2"/>
      <c r="J325" s="2"/>
      <c r="K325" s="43"/>
      <c r="L325" s="2"/>
      <c r="M325" s="2"/>
    </row>
    <row r="326" spans="2:13" ht="15.75" customHeight="1">
      <c r="B326" s="43"/>
      <c r="C326" s="2"/>
      <c r="D326" s="2"/>
      <c r="E326" s="43"/>
      <c r="F326" s="2"/>
      <c r="G326" s="2"/>
      <c r="H326" s="43"/>
      <c r="I326" s="2"/>
      <c r="J326" s="2"/>
      <c r="K326" s="43"/>
      <c r="L326" s="2"/>
      <c r="M326" s="2"/>
    </row>
    <row r="327" spans="2:13" ht="15.75" customHeight="1">
      <c r="B327" s="43"/>
      <c r="C327" s="2"/>
      <c r="D327" s="2"/>
      <c r="E327" s="43"/>
      <c r="F327" s="2"/>
      <c r="G327" s="2"/>
      <c r="H327" s="43"/>
      <c r="I327" s="2"/>
      <c r="J327" s="2"/>
      <c r="K327" s="43"/>
      <c r="L327" s="2"/>
      <c r="M327" s="2"/>
    </row>
    <row r="328" spans="2:13" ht="15.75" customHeight="1">
      <c r="B328" s="43"/>
      <c r="C328" s="2"/>
      <c r="D328" s="2"/>
      <c r="E328" s="43"/>
      <c r="F328" s="2"/>
      <c r="G328" s="2"/>
      <c r="H328" s="43"/>
      <c r="I328" s="2"/>
      <c r="J328" s="2"/>
      <c r="K328" s="43"/>
      <c r="L328" s="2"/>
      <c r="M328" s="2"/>
    </row>
    <row r="329" spans="2:13" ht="15.75" customHeight="1">
      <c r="B329" s="43"/>
      <c r="C329" s="2"/>
      <c r="D329" s="2"/>
      <c r="E329" s="43"/>
      <c r="F329" s="2"/>
      <c r="G329" s="2"/>
      <c r="H329" s="43"/>
      <c r="I329" s="2"/>
      <c r="J329" s="2"/>
      <c r="K329" s="43"/>
      <c r="L329" s="2"/>
      <c r="M329" s="2"/>
    </row>
    <row r="330" spans="2:13" ht="15.75" customHeight="1">
      <c r="B330" s="43"/>
      <c r="C330" s="2"/>
      <c r="D330" s="2"/>
      <c r="E330" s="43"/>
      <c r="F330" s="2"/>
      <c r="G330" s="2"/>
      <c r="H330" s="43"/>
      <c r="I330" s="2"/>
      <c r="J330" s="2"/>
      <c r="K330" s="43"/>
      <c r="L330" s="2"/>
      <c r="M330" s="2"/>
    </row>
    <row r="331" spans="2:13" ht="15.75" customHeight="1">
      <c r="B331" s="43"/>
      <c r="C331" s="2"/>
      <c r="D331" s="2"/>
      <c r="E331" s="43"/>
      <c r="F331" s="2"/>
      <c r="G331" s="2"/>
      <c r="H331" s="43"/>
      <c r="I331" s="2"/>
      <c r="J331" s="2"/>
      <c r="K331" s="43"/>
      <c r="L331" s="2"/>
      <c r="M331" s="2"/>
    </row>
    <row r="332" spans="2:13" ht="15.75" customHeight="1">
      <c r="B332" s="43"/>
      <c r="C332" s="2"/>
      <c r="D332" s="2"/>
      <c r="E332" s="43"/>
      <c r="F332" s="2"/>
      <c r="G332" s="2"/>
      <c r="H332" s="43"/>
      <c r="I332" s="2"/>
      <c r="J332" s="2"/>
      <c r="K332" s="43"/>
      <c r="L332" s="2"/>
      <c r="M332" s="2"/>
    </row>
    <row r="333" spans="2:13" ht="15.75" customHeight="1">
      <c r="B333" s="43"/>
      <c r="C333" s="2"/>
      <c r="D333" s="2"/>
      <c r="E333" s="43"/>
      <c r="F333" s="2"/>
      <c r="G333" s="2"/>
      <c r="H333" s="43"/>
      <c r="I333" s="2"/>
      <c r="J333" s="2"/>
      <c r="K333" s="43"/>
      <c r="L333" s="2"/>
      <c r="M333" s="2"/>
    </row>
    <row r="334" spans="2:13" ht="15.75" customHeight="1">
      <c r="B334" s="43"/>
      <c r="C334" s="2"/>
      <c r="D334" s="2"/>
      <c r="E334" s="43"/>
      <c r="F334" s="2"/>
      <c r="G334" s="2"/>
      <c r="H334" s="43"/>
      <c r="I334" s="2"/>
      <c r="J334" s="2"/>
      <c r="K334" s="43"/>
      <c r="L334" s="2"/>
      <c r="M334" s="2"/>
    </row>
    <row r="335" spans="2:13" ht="15.75" customHeight="1">
      <c r="B335" s="43"/>
      <c r="C335" s="2"/>
      <c r="D335" s="2"/>
      <c r="E335" s="43"/>
      <c r="F335" s="2"/>
      <c r="G335" s="2"/>
      <c r="H335" s="43"/>
      <c r="I335" s="2"/>
      <c r="J335" s="2"/>
      <c r="K335" s="43"/>
      <c r="L335" s="2"/>
      <c r="M335" s="2"/>
    </row>
    <row r="336" spans="2:13" ht="15.75" customHeight="1">
      <c r="B336" s="43"/>
      <c r="C336" s="2"/>
      <c r="D336" s="2"/>
      <c r="E336" s="43"/>
      <c r="F336" s="2"/>
      <c r="G336" s="2"/>
      <c r="H336" s="43"/>
      <c r="I336" s="2"/>
      <c r="J336" s="2"/>
      <c r="K336" s="43"/>
      <c r="L336" s="2"/>
      <c r="M336" s="2"/>
    </row>
    <row r="337" spans="2:13" ht="15.75" customHeight="1">
      <c r="B337" s="43"/>
      <c r="C337" s="2"/>
      <c r="D337" s="2"/>
      <c r="E337" s="43"/>
      <c r="F337" s="2"/>
      <c r="G337" s="2"/>
      <c r="H337" s="43"/>
      <c r="I337" s="2"/>
      <c r="J337" s="2"/>
      <c r="K337" s="43"/>
      <c r="L337" s="2"/>
      <c r="M337" s="2"/>
    </row>
    <row r="338" spans="2:13" ht="15.75" customHeight="1">
      <c r="B338" s="43"/>
      <c r="C338" s="2"/>
      <c r="D338" s="2"/>
      <c r="E338" s="43"/>
      <c r="F338" s="2"/>
      <c r="G338" s="2"/>
      <c r="H338" s="43"/>
      <c r="I338" s="2"/>
      <c r="J338" s="2"/>
      <c r="K338" s="43"/>
      <c r="L338" s="2"/>
      <c r="M338" s="2"/>
    </row>
    <row r="339" spans="2:13" ht="15.75" customHeight="1">
      <c r="B339" s="43"/>
      <c r="C339" s="2"/>
      <c r="D339" s="2"/>
      <c r="E339" s="43"/>
      <c r="F339" s="2"/>
      <c r="G339" s="2"/>
      <c r="H339" s="43"/>
      <c r="I339" s="2"/>
      <c r="J339" s="2"/>
      <c r="K339" s="43"/>
      <c r="L339" s="2"/>
      <c r="M339" s="2"/>
    </row>
    <row r="340" spans="2:13" ht="15.75" customHeight="1">
      <c r="B340" s="43"/>
      <c r="C340" s="2"/>
      <c r="D340" s="2"/>
      <c r="E340" s="43"/>
      <c r="F340" s="2"/>
      <c r="G340" s="2"/>
      <c r="H340" s="43"/>
      <c r="I340" s="2"/>
      <c r="J340" s="2"/>
      <c r="K340" s="43"/>
      <c r="L340" s="2"/>
      <c r="M340" s="2"/>
    </row>
    <row r="341" spans="2:13" ht="15.75" customHeight="1">
      <c r="B341" s="43"/>
      <c r="C341" s="2"/>
      <c r="D341" s="2"/>
      <c r="E341" s="43"/>
      <c r="F341" s="2"/>
      <c r="G341" s="2"/>
      <c r="H341" s="43"/>
      <c r="I341" s="2"/>
      <c r="J341" s="2"/>
      <c r="K341" s="43"/>
      <c r="L341" s="2"/>
      <c r="M341" s="2"/>
    </row>
    <row r="342" spans="2:13" ht="15.75" customHeight="1">
      <c r="B342" s="43"/>
      <c r="C342" s="2"/>
      <c r="D342" s="2"/>
      <c r="E342" s="43"/>
      <c r="F342" s="2"/>
      <c r="G342" s="2"/>
      <c r="H342" s="43"/>
      <c r="I342" s="2"/>
      <c r="J342" s="2"/>
      <c r="K342" s="43"/>
      <c r="L342" s="2"/>
      <c r="M342" s="2"/>
    </row>
    <row r="343" spans="2:13" ht="15.75" customHeight="1">
      <c r="B343" s="43"/>
      <c r="C343" s="2"/>
      <c r="D343" s="2"/>
      <c r="E343" s="43"/>
      <c r="F343" s="2"/>
      <c r="G343" s="2"/>
      <c r="H343" s="43"/>
      <c r="I343" s="2"/>
      <c r="J343" s="2"/>
      <c r="K343" s="43"/>
      <c r="L343" s="2"/>
      <c r="M343" s="2"/>
    </row>
    <row r="344" spans="2:13" ht="15.75" customHeight="1">
      <c r="B344" s="43"/>
      <c r="C344" s="2"/>
      <c r="D344" s="2"/>
      <c r="E344" s="43"/>
      <c r="F344" s="2"/>
      <c r="G344" s="2"/>
      <c r="H344" s="43"/>
      <c r="I344" s="2"/>
      <c r="J344" s="2"/>
      <c r="K344" s="43"/>
      <c r="L344" s="2"/>
      <c r="M344" s="2"/>
    </row>
    <row r="345" spans="2:13" ht="15.75" customHeight="1">
      <c r="B345" s="43"/>
      <c r="C345" s="2"/>
      <c r="D345" s="2"/>
      <c r="E345" s="43"/>
      <c r="F345" s="2"/>
      <c r="G345" s="2"/>
      <c r="H345" s="43"/>
      <c r="I345" s="2"/>
      <c r="J345" s="2"/>
      <c r="K345" s="43"/>
      <c r="L345" s="2"/>
      <c r="M345" s="2"/>
    </row>
    <row r="346" spans="2:13" ht="15.75" customHeight="1">
      <c r="B346" s="43"/>
      <c r="C346" s="2"/>
      <c r="D346" s="2"/>
      <c r="E346" s="43"/>
      <c r="F346" s="2"/>
      <c r="G346" s="2"/>
      <c r="H346" s="43"/>
      <c r="I346" s="2"/>
      <c r="J346" s="2"/>
      <c r="K346" s="43"/>
      <c r="L346" s="2"/>
      <c r="M346" s="2"/>
    </row>
    <row r="347" spans="2:13" ht="15.75" customHeight="1">
      <c r="B347" s="43"/>
      <c r="C347" s="2"/>
      <c r="D347" s="2"/>
      <c r="E347" s="43"/>
      <c r="F347" s="2"/>
      <c r="G347" s="2"/>
      <c r="H347" s="43"/>
      <c r="I347" s="2"/>
      <c r="J347" s="2"/>
      <c r="K347" s="43"/>
      <c r="L347" s="2"/>
      <c r="M347" s="2"/>
    </row>
    <row r="348" spans="2:13" ht="15.75" customHeight="1">
      <c r="B348" s="43"/>
      <c r="C348" s="2"/>
      <c r="D348" s="2"/>
      <c r="E348" s="43"/>
      <c r="F348" s="2"/>
      <c r="G348" s="2"/>
      <c r="H348" s="43"/>
      <c r="I348" s="2"/>
      <c r="J348" s="2"/>
      <c r="K348" s="43"/>
      <c r="L348" s="2"/>
      <c r="M348" s="2"/>
    </row>
    <row r="349" spans="2:13" ht="15.75" customHeight="1">
      <c r="B349" s="43"/>
      <c r="C349" s="2"/>
      <c r="D349" s="2"/>
      <c r="E349" s="43"/>
      <c r="F349" s="2"/>
      <c r="G349" s="2"/>
      <c r="H349" s="43"/>
      <c r="I349" s="2"/>
      <c r="J349" s="2"/>
      <c r="K349" s="43"/>
      <c r="L349" s="2"/>
      <c r="M349" s="2"/>
    </row>
    <row r="350" spans="2:13" ht="15.75" customHeight="1">
      <c r="B350" s="43"/>
      <c r="C350" s="2"/>
      <c r="D350" s="2"/>
      <c r="E350" s="43"/>
      <c r="F350" s="2"/>
      <c r="G350" s="2"/>
      <c r="H350" s="43"/>
      <c r="I350" s="2"/>
      <c r="J350" s="2"/>
      <c r="K350" s="43"/>
      <c r="L350" s="2"/>
      <c r="M350" s="2"/>
    </row>
    <row r="351" spans="2:13" ht="15.75" customHeight="1">
      <c r="B351" s="43"/>
      <c r="C351" s="2"/>
      <c r="D351" s="2"/>
      <c r="E351" s="43"/>
      <c r="F351" s="2"/>
      <c r="G351" s="2"/>
      <c r="H351" s="43"/>
      <c r="I351" s="2"/>
      <c r="J351" s="2"/>
      <c r="K351" s="43"/>
      <c r="L351" s="2"/>
      <c r="M351" s="2"/>
    </row>
    <row r="352" spans="2:13" ht="15.75" customHeight="1">
      <c r="B352" s="43"/>
      <c r="C352" s="2"/>
      <c r="D352" s="2"/>
      <c r="E352" s="43"/>
      <c r="F352" s="2"/>
      <c r="G352" s="2"/>
      <c r="H352" s="43"/>
      <c r="I352" s="2"/>
      <c r="J352" s="2"/>
      <c r="K352" s="43"/>
      <c r="L352" s="2"/>
      <c r="M352" s="2"/>
    </row>
    <row r="353" spans="2:13" ht="15.75" customHeight="1">
      <c r="B353" s="43"/>
      <c r="C353" s="2"/>
      <c r="D353" s="2"/>
      <c r="E353" s="43"/>
      <c r="F353" s="2"/>
      <c r="G353" s="2"/>
      <c r="H353" s="43"/>
      <c r="I353" s="2"/>
      <c r="J353" s="2"/>
      <c r="K353" s="43"/>
      <c r="L353" s="2"/>
      <c r="M353" s="2"/>
    </row>
    <row r="354" spans="2:13" ht="15.75" customHeight="1">
      <c r="B354" s="43"/>
      <c r="C354" s="2"/>
      <c r="D354" s="2"/>
      <c r="E354" s="43"/>
      <c r="F354" s="2"/>
      <c r="G354" s="2"/>
      <c r="H354" s="43"/>
      <c r="I354" s="2"/>
      <c r="J354" s="2"/>
      <c r="K354" s="43"/>
      <c r="L354" s="2"/>
      <c r="M354" s="2"/>
    </row>
    <row r="355" spans="2:13" ht="15.75" customHeight="1">
      <c r="B355" s="43"/>
      <c r="C355" s="2"/>
      <c r="D355" s="2"/>
      <c r="E355" s="43"/>
      <c r="F355" s="2"/>
      <c r="G355" s="2"/>
      <c r="H355" s="43"/>
      <c r="I355" s="2"/>
      <c r="J355" s="2"/>
      <c r="K355" s="43"/>
      <c r="L355" s="2"/>
      <c r="M355" s="2"/>
    </row>
    <row r="356" spans="2:13" ht="15.75" customHeight="1">
      <c r="B356" s="43"/>
      <c r="C356" s="2"/>
      <c r="D356" s="2"/>
      <c r="E356" s="43"/>
      <c r="F356" s="2"/>
      <c r="G356" s="2"/>
      <c r="H356" s="43"/>
      <c r="I356" s="2"/>
      <c r="J356" s="2"/>
      <c r="K356" s="43"/>
      <c r="L356" s="2"/>
      <c r="M356" s="2"/>
    </row>
    <row r="357" spans="2:13" ht="15.75" customHeight="1">
      <c r="B357" s="43"/>
      <c r="C357" s="2"/>
      <c r="D357" s="2"/>
      <c r="E357" s="43"/>
      <c r="F357" s="2"/>
      <c r="G357" s="2"/>
      <c r="H357" s="43"/>
      <c r="I357" s="2"/>
      <c r="J357" s="2"/>
      <c r="K357" s="43"/>
      <c r="L357" s="2"/>
      <c r="M357" s="2"/>
    </row>
    <row r="358" spans="2:13" ht="15.75" customHeight="1">
      <c r="B358" s="43"/>
      <c r="C358" s="2"/>
      <c r="D358" s="2"/>
      <c r="E358" s="43"/>
      <c r="F358" s="2"/>
      <c r="G358" s="2"/>
      <c r="H358" s="43"/>
      <c r="I358" s="2"/>
      <c r="J358" s="2"/>
      <c r="K358" s="43"/>
      <c r="L358" s="2"/>
      <c r="M358" s="2"/>
    </row>
    <row r="359" spans="2:13" ht="15.75" customHeight="1">
      <c r="B359" s="43"/>
      <c r="C359" s="2"/>
      <c r="D359" s="2"/>
      <c r="E359" s="43"/>
      <c r="F359" s="2"/>
      <c r="G359" s="2"/>
      <c r="H359" s="43"/>
      <c r="I359" s="2"/>
      <c r="J359" s="2"/>
      <c r="K359" s="43"/>
      <c r="L359" s="2"/>
      <c r="M359" s="2"/>
    </row>
    <row r="360" spans="2:13" ht="15.75" customHeight="1">
      <c r="B360" s="43"/>
      <c r="C360" s="2"/>
      <c r="D360" s="2"/>
      <c r="E360" s="43"/>
      <c r="F360" s="2"/>
      <c r="G360" s="2"/>
      <c r="H360" s="43"/>
      <c r="I360" s="2"/>
      <c r="J360" s="2"/>
      <c r="K360" s="43"/>
      <c r="L360" s="2"/>
      <c r="M360" s="2"/>
    </row>
    <row r="361" spans="2:13" ht="15.75" customHeight="1">
      <c r="B361" s="43"/>
      <c r="C361" s="2"/>
      <c r="D361" s="2"/>
      <c r="E361" s="43"/>
      <c r="F361" s="2"/>
      <c r="G361" s="2"/>
      <c r="H361" s="43"/>
      <c r="I361" s="2"/>
      <c r="J361" s="2"/>
      <c r="K361" s="43"/>
      <c r="L361" s="2"/>
      <c r="M361" s="2"/>
    </row>
    <row r="362" spans="2:13" ht="15.75" customHeight="1">
      <c r="B362" s="43"/>
      <c r="C362" s="2"/>
      <c r="D362" s="2"/>
      <c r="E362" s="43"/>
      <c r="F362" s="2"/>
      <c r="G362" s="2"/>
      <c r="H362" s="43"/>
      <c r="I362" s="2"/>
      <c r="J362" s="2"/>
      <c r="K362" s="43"/>
      <c r="L362" s="2"/>
      <c r="M362" s="2"/>
    </row>
    <row r="363" spans="2:13" ht="15.75" customHeight="1">
      <c r="B363" s="43"/>
      <c r="C363" s="2"/>
      <c r="D363" s="2"/>
      <c r="E363" s="43"/>
      <c r="F363" s="2"/>
      <c r="G363" s="2"/>
      <c r="H363" s="43"/>
      <c r="I363" s="2"/>
      <c r="J363" s="2"/>
      <c r="K363" s="43"/>
      <c r="L363" s="2"/>
      <c r="M363" s="2"/>
    </row>
    <row r="364" spans="2:13" ht="15.75" customHeight="1">
      <c r="B364" s="43"/>
      <c r="C364" s="2"/>
      <c r="D364" s="2"/>
      <c r="E364" s="43"/>
      <c r="F364" s="2"/>
      <c r="G364" s="2"/>
      <c r="H364" s="43"/>
      <c r="I364" s="2"/>
      <c r="J364" s="2"/>
      <c r="K364" s="43"/>
      <c r="L364" s="2"/>
      <c r="M364" s="2"/>
    </row>
    <row r="365" spans="2:13" ht="15.75" customHeight="1">
      <c r="B365" s="43"/>
      <c r="C365" s="2"/>
      <c r="D365" s="2"/>
      <c r="E365" s="43"/>
      <c r="F365" s="2"/>
      <c r="G365" s="2"/>
      <c r="H365" s="43"/>
      <c r="I365" s="2"/>
      <c r="J365" s="2"/>
      <c r="K365" s="43"/>
      <c r="L365" s="2"/>
      <c r="M365" s="2"/>
    </row>
    <row r="366" spans="2:13" ht="15.75" customHeight="1">
      <c r="B366" s="43"/>
      <c r="C366" s="2"/>
      <c r="D366" s="2"/>
      <c r="E366" s="43"/>
      <c r="F366" s="2"/>
      <c r="G366" s="2"/>
      <c r="H366" s="43"/>
      <c r="I366" s="2"/>
      <c r="J366" s="2"/>
      <c r="K366" s="43"/>
      <c r="L366" s="2"/>
      <c r="M366" s="2"/>
    </row>
    <row r="367" spans="2:13" ht="15.75" customHeight="1">
      <c r="B367" s="43"/>
      <c r="C367" s="2"/>
      <c r="D367" s="2"/>
      <c r="E367" s="43"/>
      <c r="F367" s="2"/>
      <c r="G367" s="2"/>
      <c r="H367" s="43"/>
      <c r="I367" s="2"/>
      <c r="J367" s="2"/>
      <c r="K367" s="43"/>
      <c r="L367" s="2"/>
      <c r="M367" s="2"/>
    </row>
    <row r="368" spans="2:13" ht="15.75" customHeight="1">
      <c r="B368" s="43"/>
      <c r="C368" s="2"/>
      <c r="D368" s="2"/>
      <c r="E368" s="43"/>
      <c r="F368" s="2"/>
      <c r="G368" s="2"/>
      <c r="H368" s="43"/>
      <c r="I368" s="2"/>
      <c r="J368" s="2"/>
      <c r="K368" s="43"/>
      <c r="L368" s="2"/>
      <c r="M368" s="2"/>
    </row>
    <row r="369" spans="2:13" ht="15.75" customHeight="1">
      <c r="B369" s="43"/>
      <c r="C369" s="2"/>
      <c r="D369" s="2"/>
      <c r="E369" s="43"/>
      <c r="F369" s="2"/>
      <c r="G369" s="2"/>
      <c r="H369" s="43"/>
      <c r="I369" s="2"/>
      <c r="J369" s="2"/>
      <c r="K369" s="43"/>
      <c r="L369" s="2"/>
      <c r="M369" s="2"/>
    </row>
    <row r="370" spans="2:13" ht="15.75" customHeight="1">
      <c r="B370" s="43"/>
      <c r="C370" s="2"/>
      <c r="D370" s="2"/>
      <c r="E370" s="43"/>
      <c r="F370" s="2"/>
      <c r="G370" s="2"/>
      <c r="H370" s="43"/>
      <c r="I370" s="2"/>
      <c r="J370" s="2"/>
      <c r="K370" s="43"/>
      <c r="L370" s="2"/>
      <c r="M370" s="2"/>
    </row>
    <row r="371" spans="2:13" ht="15.75" customHeight="1">
      <c r="B371" s="43"/>
      <c r="C371" s="2"/>
      <c r="D371" s="2"/>
      <c r="E371" s="43"/>
      <c r="F371" s="2"/>
      <c r="G371" s="2"/>
      <c r="H371" s="43"/>
      <c r="I371" s="2"/>
      <c r="J371" s="2"/>
      <c r="K371" s="43"/>
      <c r="L371" s="2"/>
      <c r="M371" s="2"/>
    </row>
    <row r="372" spans="2:13" ht="15.75" customHeight="1">
      <c r="B372" s="43"/>
      <c r="C372" s="2"/>
      <c r="D372" s="2"/>
      <c r="E372" s="43"/>
      <c r="F372" s="2"/>
      <c r="G372" s="2"/>
      <c r="H372" s="43"/>
      <c r="I372" s="2"/>
      <c r="J372" s="2"/>
      <c r="K372" s="43"/>
      <c r="L372" s="2"/>
      <c r="M372" s="2"/>
    </row>
    <row r="373" spans="2:13" ht="15.75" customHeight="1">
      <c r="B373" s="43"/>
      <c r="C373" s="2"/>
      <c r="D373" s="2"/>
      <c r="E373" s="43"/>
      <c r="F373" s="2"/>
      <c r="G373" s="2"/>
      <c r="H373" s="43"/>
      <c r="I373" s="2"/>
      <c r="J373" s="2"/>
      <c r="K373" s="43"/>
      <c r="L373" s="2"/>
      <c r="M373" s="2"/>
    </row>
    <row r="374" spans="2:13" ht="15.75" customHeight="1">
      <c r="B374" s="43"/>
      <c r="C374" s="2"/>
      <c r="D374" s="2"/>
      <c r="E374" s="43"/>
      <c r="F374" s="2"/>
      <c r="G374" s="2"/>
      <c r="H374" s="43"/>
      <c r="I374" s="2"/>
      <c r="J374" s="2"/>
      <c r="K374" s="43"/>
      <c r="L374" s="2"/>
      <c r="M374" s="2"/>
    </row>
    <row r="375" spans="2:13" ht="15.75" customHeight="1">
      <c r="B375" s="43"/>
      <c r="C375" s="2"/>
      <c r="D375" s="2"/>
      <c r="E375" s="43"/>
      <c r="F375" s="2"/>
      <c r="G375" s="2"/>
      <c r="H375" s="43"/>
      <c r="I375" s="2"/>
      <c r="J375" s="2"/>
      <c r="K375" s="43"/>
      <c r="L375" s="2"/>
      <c r="M375" s="2"/>
    </row>
    <row r="376" spans="2:13" ht="15.75" customHeight="1">
      <c r="B376" s="43"/>
      <c r="C376" s="2"/>
      <c r="D376" s="2"/>
      <c r="E376" s="43"/>
      <c r="F376" s="2"/>
      <c r="G376" s="2"/>
      <c r="H376" s="43"/>
      <c r="I376" s="2"/>
      <c r="J376" s="2"/>
      <c r="K376" s="43"/>
      <c r="L376" s="2"/>
      <c r="M376" s="2"/>
    </row>
    <row r="377" spans="2:13" ht="15.75" customHeight="1">
      <c r="B377" s="43"/>
      <c r="C377" s="2"/>
      <c r="D377" s="2"/>
      <c r="E377" s="43"/>
      <c r="F377" s="2"/>
      <c r="G377" s="2"/>
      <c r="H377" s="43"/>
      <c r="I377" s="2"/>
      <c r="J377" s="2"/>
      <c r="K377" s="43"/>
      <c r="L377" s="2"/>
      <c r="M377" s="2"/>
    </row>
    <row r="378" spans="2:13" ht="15.75" customHeight="1">
      <c r="B378" s="43"/>
      <c r="C378" s="2"/>
      <c r="D378" s="2"/>
      <c r="E378" s="43"/>
      <c r="F378" s="2"/>
      <c r="G378" s="2"/>
      <c r="H378" s="43"/>
      <c r="I378" s="2"/>
      <c r="J378" s="2"/>
      <c r="K378" s="43"/>
      <c r="L378" s="2"/>
      <c r="M378" s="2"/>
    </row>
    <row r="379" spans="2:13" ht="15.75" customHeight="1">
      <c r="B379" s="43"/>
      <c r="C379" s="2"/>
      <c r="D379" s="2"/>
      <c r="E379" s="43"/>
      <c r="F379" s="2"/>
      <c r="G379" s="2"/>
      <c r="H379" s="43"/>
      <c r="I379" s="2"/>
      <c r="J379" s="2"/>
      <c r="K379" s="43"/>
      <c r="L379" s="2"/>
      <c r="M379" s="2"/>
    </row>
    <row r="380" spans="2:13" ht="15.75" customHeight="1">
      <c r="B380" s="43"/>
      <c r="C380" s="2"/>
      <c r="D380" s="2"/>
      <c r="E380" s="43"/>
      <c r="F380" s="2"/>
      <c r="G380" s="2"/>
      <c r="H380" s="43"/>
      <c r="I380" s="2"/>
      <c r="J380" s="2"/>
      <c r="K380" s="43"/>
      <c r="L380" s="2"/>
      <c r="M380" s="2"/>
    </row>
    <row r="381" spans="2:13" ht="15.75" customHeight="1">
      <c r="B381" s="43"/>
      <c r="C381" s="2"/>
      <c r="D381" s="2"/>
      <c r="E381" s="43"/>
      <c r="F381" s="2"/>
      <c r="G381" s="2"/>
      <c r="H381" s="43"/>
      <c r="I381" s="2"/>
      <c r="J381" s="2"/>
      <c r="K381" s="43"/>
      <c r="L381" s="2"/>
      <c r="M381" s="2"/>
    </row>
    <row r="382" spans="2:13" ht="15.75" customHeight="1">
      <c r="B382" s="43"/>
      <c r="C382" s="2"/>
      <c r="D382" s="2"/>
      <c r="E382" s="43"/>
      <c r="F382" s="2"/>
      <c r="G382" s="2"/>
      <c r="H382" s="43"/>
      <c r="I382" s="2"/>
      <c r="J382" s="2"/>
      <c r="K382" s="43"/>
      <c r="L382" s="2"/>
      <c r="M382" s="2"/>
    </row>
    <row r="383" spans="2:13" ht="15.75" customHeight="1">
      <c r="B383" s="43"/>
      <c r="C383" s="2"/>
      <c r="D383" s="2"/>
      <c r="E383" s="43"/>
      <c r="F383" s="2"/>
      <c r="G383" s="2"/>
      <c r="H383" s="43"/>
      <c r="I383" s="2"/>
      <c r="J383" s="2"/>
      <c r="K383" s="43"/>
      <c r="L383" s="2"/>
      <c r="M383" s="2"/>
    </row>
    <row r="384" spans="2:13" ht="15.75" customHeight="1">
      <c r="B384" s="43"/>
      <c r="C384" s="2"/>
      <c r="D384" s="2"/>
      <c r="E384" s="43"/>
      <c r="F384" s="2"/>
      <c r="G384" s="2"/>
      <c r="H384" s="43"/>
      <c r="I384" s="2"/>
      <c r="J384" s="2"/>
      <c r="K384" s="43"/>
      <c r="L384" s="2"/>
      <c r="M384" s="2"/>
    </row>
    <row r="385" spans="2:13" ht="15.75" customHeight="1">
      <c r="B385" s="43"/>
      <c r="C385" s="2"/>
      <c r="D385" s="2"/>
      <c r="E385" s="43"/>
      <c r="F385" s="2"/>
      <c r="G385" s="2"/>
      <c r="H385" s="43"/>
      <c r="I385" s="2"/>
      <c r="J385" s="2"/>
      <c r="K385" s="43"/>
      <c r="L385" s="2"/>
      <c r="M385" s="2"/>
    </row>
    <row r="386" spans="2:13" ht="15.75" customHeight="1">
      <c r="B386" s="43"/>
      <c r="C386" s="2"/>
      <c r="D386" s="2"/>
      <c r="E386" s="43"/>
      <c r="F386" s="2"/>
      <c r="G386" s="2"/>
      <c r="H386" s="43"/>
      <c r="I386" s="2"/>
      <c r="J386" s="2"/>
      <c r="K386" s="43"/>
      <c r="L386" s="2"/>
      <c r="M386" s="2"/>
    </row>
    <row r="387" spans="2:13" ht="15.75" customHeight="1">
      <c r="B387" s="43"/>
      <c r="C387" s="2"/>
      <c r="D387" s="2"/>
      <c r="E387" s="43"/>
      <c r="F387" s="2"/>
      <c r="G387" s="2"/>
      <c r="H387" s="43"/>
      <c r="I387" s="2"/>
      <c r="J387" s="2"/>
      <c r="K387" s="43"/>
      <c r="L387" s="2"/>
      <c r="M387" s="2"/>
    </row>
    <row r="388" spans="2:13" ht="15.75" customHeight="1">
      <c r="B388" s="43"/>
      <c r="C388" s="2"/>
      <c r="D388" s="2"/>
      <c r="E388" s="43"/>
      <c r="F388" s="2"/>
      <c r="G388" s="2"/>
      <c r="H388" s="43"/>
      <c r="I388" s="2"/>
      <c r="J388" s="2"/>
      <c r="K388" s="43"/>
      <c r="L388" s="2"/>
      <c r="M388" s="2"/>
    </row>
    <row r="389" spans="2:13" ht="15.75" customHeight="1">
      <c r="B389" s="43"/>
      <c r="C389" s="2"/>
      <c r="D389" s="2"/>
      <c r="E389" s="43"/>
      <c r="F389" s="2"/>
      <c r="G389" s="2"/>
      <c r="H389" s="43"/>
      <c r="I389" s="2"/>
      <c r="J389" s="2"/>
      <c r="K389" s="43"/>
      <c r="L389" s="2"/>
      <c r="M389" s="2"/>
    </row>
    <row r="390" spans="2:13" ht="15.75" customHeight="1">
      <c r="B390" s="43"/>
      <c r="C390" s="2"/>
      <c r="D390" s="2"/>
      <c r="E390" s="43"/>
      <c r="F390" s="2"/>
      <c r="G390" s="2"/>
      <c r="H390" s="43"/>
      <c r="I390" s="2"/>
      <c r="J390" s="2"/>
      <c r="K390" s="43"/>
      <c r="L390" s="2"/>
      <c r="M390" s="2"/>
    </row>
    <row r="391" spans="2:13" ht="15.75" customHeight="1">
      <c r="B391" s="43"/>
      <c r="C391" s="2"/>
      <c r="D391" s="2"/>
      <c r="E391" s="43"/>
      <c r="F391" s="2"/>
      <c r="G391" s="2"/>
      <c r="H391" s="43"/>
      <c r="I391" s="2"/>
      <c r="J391" s="2"/>
      <c r="K391" s="43"/>
      <c r="L391" s="2"/>
      <c r="M391" s="2"/>
    </row>
    <row r="392" spans="2:13" ht="15.75" customHeight="1">
      <c r="B392" s="43"/>
      <c r="C392" s="2"/>
      <c r="D392" s="2"/>
      <c r="E392" s="43"/>
      <c r="F392" s="2"/>
      <c r="G392" s="2"/>
      <c r="H392" s="43"/>
      <c r="I392" s="2"/>
      <c r="J392" s="2"/>
      <c r="K392" s="43"/>
      <c r="L392" s="2"/>
      <c r="M392" s="2"/>
    </row>
    <row r="393" spans="2:13" ht="15.75" customHeight="1">
      <c r="B393" s="43"/>
      <c r="C393" s="2"/>
      <c r="D393" s="2"/>
      <c r="E393" s="43"/>
      <c r="F393" s="2"/>
      <c r="G393" s="2"/>
      <c r="H393" s="43"/>
      <c r="I393" s="2"/>
      <c r="J393" s="2"/>
      <c r="K393" s="43"/>
      <c r="L393" s="2"/>
      <c r="M393" s="2"/>
    </row>
    <row r="394" spans="2:13" ht="15.75" customHeight="1">
      <c r="B394" s="43"/>
      <c r="C394" s="2"/>
      <c r="D394" s="2"/>
      <c r="E394" s="43"/>
      <c r="F394" s="2"/>
      <c r="G394" s="2"/>
      <c r="H394" s="43"/>
      <c r="I394" s="2"/>
      <c r="J394" s="2"/>
      <c r="K394" s="43"/>
      <c r="L394" s="2"/>
      <c r="M394" s="2"/>
    </row>
    <row r="395" spans="2:13" ht="15.75" customHeight="1">
      <c r="B395" s="43"/>
      <c r="C395" s="2"/>
      <c r="D395" s="2"/>
      <c r="E395" s="43"/>
      <c r="F395" s="2"/>
      <c r="G395" s="2"/>
      <c r="H395" s="43"/>
      <c r="I395" s="2"/>
      <c r="J395" s="2"/>
      <c r="K395" s="43"/>
      <c r="L395" s="2"/>
      <c r="M395" s="2"/>
    </row>
    <row r="396" spans="2:13" ht="15.75" customHeight="1">
      <c r="B396" s="43"/>
      <c r="C396" s="2"/>
      <c r="D396" s="2"/>
      <c r="E396" s="43"/>
      <c r="F396" s="2"/>
      <c r="G396" s="2"/>
      <c r="H396" s="43"/>
      <c r="I396" s="2"/>
      <c r="J396" s="2"/>
      <c r="K396" s="43"/>
      <c r="L396" s="2"/>
      <c r="M396" s="2"/>
    </row>
    <row r="397" spans="2:13" ht="15.75" customHeight="1">
      <c r="B397" s="43"/>
      <c r="C397" s="2"/>
      <c r="D397" s="2"/>
      <c r="E397" s="43"/>
      <c r="F397" s="2"/>
      <c r="G397" s="2"/>
      <c r="H397" s="43"/>
      <c r="I397" s="2"/>
      <c r="J397" s="2"/>
      <c r="K397" s="43"/>
      <c r="L397" s="2"/>
      <c r="M397" s="2"/>
    </row>
    <row r="398" spans="2:13" ht="15.75" customHeight="1">
      <c r="B398" s="43"/>
      <c r="C398" s="2"/>
      <c r="D398" s="2"/>
      <c r="E398" s="43"/>
      <c r="F398" s="2"/>
      <c r="G398" s="2"/>
      <c r="H398" s="43"/>
      <c r="I398" s="2"/>
      <c r="J398" s="2"/>
      <c r="K398" s="43"/>
      <c r="L398" s="2"/>
      <c r="M398" s="2"/>
    </row>
    <row r="399" spans="2:13" ht="15.75" customHeight="1">
      <c r="B399" s="43"/>
      <c r="C399" s="2"/>
      <c r="D399" s="2"/>
      <c r="E399" s="43"/>
      <c r="F399" s="2"/>
      <c r="G399" s="2"/>
      <c r="H399" s="43"/>
      <c r="I399" s="2"/>
      <c r="J399" s="2"/>
      <c r="K399" s="43"/>
      <c r="L399" s="2"/>
      <c r="M399" s="2"/>
    </row>
    <row r="400" spans="2:13" ht="15.75" customHeight="1">
      <c r="B400" s="43"/>
      <c r="C400" s="2"/>
      <c r="D400" s="2"/>
      <c r="E400" s="43"/>
      <c r="F400" s="2"/>
      <c r="G400" s="2"/>
      <c r="H400" s="43"/>
      <c r="I400" s="2"/>
      <c r="J400" s="2"/>
      <c r="K400" s="43"/>
      <c r="L400" s="2"/>
      <c r="M400" s="2"/>
    </row>
    <row r="401" spans="2:13" ht="15.75" customHeight="1">
      <c r="B401" s="43"/>
      <c r="C401" s="2"/>
      <c r="D401" s="2"/>
      <c r="E401" s="43"/>
      <c r="F401" s="2"/>
      <c r="G401" s="2"/>
      <c r="H401" s="43"/>
      <c r="I401" s="2"/>
      <c r="J401" s="2"/>
      <c r="K401" s="43"/>
      <c r="L401" s="2"/>
      <c r="M401" s="2"/>
    </row>
    <row r="402" spans="2:13" ht="15.75" customHeight="1">
      <c r="B402" s="43"/>
      <c r="C402" s="2"/>
      <c r="D402" s="2"/>
      <c r="E402" s="43"/>
      <c r="F402" s="2"/>
      <c r="G402" s="2"/>
      <c r="H402" s="43"/>
      <c r="I402" s="2"/>
      <c r="J402" s="2"/>
      <c r="K402" s="43"/>
      <c r="L402" s="2"/>
      <c r="M402" s="2"/>
    </row>
    <row r="403" spans="2:13" ht="15.75" customHeight="1">
      <c r="B403" s="43"/>
      <c r="C403" s="2"/>
      <c r="D403" s="2"/>
      <c r="E403" s="43"/>
      <c r="F403" s="2"/>
      <c r="G403" s="2"/>
      <c r="H403" s="43"/>
      <c r="I403" s="2"/>
      <c r="J403" s="2"/>
      <c r="K403" s="43"/>
      <c r="L403" s="2"/>
      <c r="M403" s="2"/>
    </row>
    <row r="404" spans="2:13" ht="15.75" customHeight="1">
      <c r="B404" s="43"/>
      <c r="C404" s="2"/>
      <c r="D404" s="2"/>
      <c r="E404" s="43"/>
      <c r="F404" s="2"/>
      <c r="G404" s="2"/>
      <c r="H404" s="43"/>
      <c r="I404" s="2"/>
      <c r="J404" s="2"/>
      <c r="K404" s="43"/>
      <c r="L404" s="2"/>
      <c r="M404" s="2"/>
    </row>
    <row r="405" spans="2:13" ht="15.75" customHeight="1">
      <c r="B405" s="43"/>
      <c r="C405" s="2"/>
      <c r="D405" s="2"/>
      <c r="E405" s="43"/>
      <c r="F405" s="2"/>
      <c r="G405" s="2"/>
      <c r="H405" s="43"/>
      <c r="I405" s="2"/>
      <c r="J405" s="2"/>
      <c r="K405" s="43"/>
      <c r="L405" s="2"/>
      <c r="M405" s="2"/>
    </row>
    <row r="406" spans="2:13" ht="15.75" customHeight="1">
      <c r="B406" s="43"/>
      <c r="C406" s="2"/>
      <c r="D406" s="2"/>
      <c r="E406" s="43"/>
      <c r="F406" s="2"/>
      <c r="G406" s="2"/>
      <c r="H406" s="43"/>
      <c r="I406" s="2"/>
      <c r="J406" s="2"/>
      <c r="K406" s="43"/>
      <c r="L406" s="2"/>
      <c r="M406" s="2"/>
    </row>
    <row r="407" spans="2:13" ht="15.75" customHeight="1">
      <c r="B407" s="43"/>
      <c r="C407" s="2"/>
      <c r="D407" s="2"/>
      <c r="E407" s="43"/>
      <c r="F407" s="2"/>
      <c r="G407" s="2"/>
      <c r="H407" s="43"/>
      <c r="I407" s="2"/>
      <c r="J407" s="2"/>
      <c r="K407" s="43"/>
      <c r="L407" s="2"/>
      <c r="M407" s="2"/>
    </row>
    <row r="408" spans="2:13" ht="15.75" customHeight="1">
      <c r="B408" s="43"/>
      <c r="C408" s="2"/>
      <c r="D408" s="2"/>
      <c r="E408" s="43"/>
      <c r="F408" s="2"/>
      <c r="G408" s="2"/>
      <c r="H408" s="43"/>
      <c r="I408" s="2"/>
      <c r="J408" s="2"/>
      <c r="K408" s="43"/>
      <c r="L408" s="2"/>
      <c r="M408" s="2"/>
    </row>
    <row r="409" spans="2:13" ht="15.75" customHeight="1">
      <c r="B409" s="43"/>
      <c r="C409" s="2"/>
      <c r="D409" s="2"/>
      <c r="E409" s="43"/>
      <c r="F409" s="2"/>
      <c r="G409" s="2"/>
      <c r="H409" s="43"/>
      <c r="I409" s="2"/>
      <c r="J409" s="2"/>
      <c r="K409" s="43"/>
      <c r="L409" s="2"/>
      <c r="M409" s="2"/>
    </row>
    <row r="410" spans="2:13" ht="15.75" customHeight="1">
      <c r="B410" s="43"/>
      <c r="C410" s="2"/>
      <c r="D410" s="2"/>
      <c r="E410" s="43"/>
      <c r="F410" s="2"/>
      <c r="G410" s="2"/>
      <c r="H410" s="43"/>
      <c r="I410" s="2"/>
      <c r="J410" s="2"/>
      <c r="K410" s="43"/>
      <c r="L410" s="2"/>
      <c r="M410" s="2"/>
    </row>
    <row r="411" spans="2:13" ht="15.75" customHeight="1">
      <c r="B411" s="43"/>
      <c r="C411" s="2"/>
      <c r="D411" s="2"/>
      <c r="E411" s="43"/>
      <c r="F411" s="2"/>
      <c r="G411" s="2"/>
      <c r="H411" s="43"/>
      <c r="I411" s="2"/>
      <c r="J411" s="2"/>
      <c r="K411" s="43"/>
      <c r="L411" s="2"/>
      <c r="M411" s="2"/>
    </row>
    <row r="412" spans="2:13" ht="15.75" customHeight="1">
      <c r="B412" s="43"/>
      <c r="C412" s="2"/>
      <c r="D412" s="2"/>
      <c r="E412" s="43"/>
      <c r="F412" s="2"/>
      <c r="G412" s="2"/>
      <c r="H412" s="43"/>
      <c r="I412" s="2"/>
      <c r="J412" s="2"/>
      <c r="K412" s="43"/>
      <c r="L412" s="2"/>
      <c r="M412" s="2"/>
    </row>
    <row r="413" spans="2:13" ht="15.75" customHeight="1">
      <c r="B413" s="43"/>
      <c r="C413" s="2"/>
      <c r="D413" s="2"/>
      <c r="E413" s="43"/>
      <c r="F413" s="2"/>
      <c r="G413" s="2"/>
      <c r="H413" s="43"/>
      <c r="I413" s="2"/>
      <c r="J413" s="2"/>
      <c r="K413" s="43"/>
      <c r="L413" s="2"/>
      <c r="M413" s="2"/>
    </row>
    <row r="414" spans="2:13" ht="15.75" customHeight="1">
      <c r="B414" s="43"/>
      <c r="C414" s="2"/>
      <c r="D414" s="2"/>
      <c r="E414" s="43"/>
      <c r="F414" s="2"/>
      <c r="G414" s="2"/>
      <c r="H414" s="43"/>
      <c r="I414" s="2"/>
      <c r="J414" s="2"/>
      <c r="K414" s="43"/>
      <c r="L414" s="2"/>
      <c r="M414" s="2"/>
    </row>
    <row r="415" spans="2:13" ht="15.75" customHeight="1">
      <c r="B415" s="43"/>
      <c r="C415" s="2"/>
      <c r="D415" s="2"/>
      <c r="E415" s="43"/>
      <c r="F415" s="2"/>
      <c r="G415" s="2"/>
      <c r="H415" s="43"/>
      <c r="I415" s="2"/>
      <c r="J415" s="2"/>
      <c r="K415" s="43"/>
      <c r="L415" s="2"/>
      <c r="M415" s="2"/>
    </row>
    <row r="416" spans="2:13" ht="15.75" customHeight="1">
      <c r="B416" s="43"/>
      <c r="C416" s="2"/>
      <c r="D416" s="2"/>
      <c r="E416" s="43"/>
      <c r="F416" s="2"/>
      <c r="G416" s="2"/>
      <c r="H416" s="43"/>
      <c r="I416" s="2"/>
      <c r="J416" s="2"/>
      <c r="K416" s="43"/>
      <c r="L416" s="2"/>
      <c r="M416" s="2"/>
    </row>
    <row r="417" spans="2:13" ht="15.75" customHeight="1">
      <c r="B417" s="43"/>
      <c r="C417" s="2"/>
      <c r="D417" s="2"/>
      <c r="E417" s="43"/>
      <c r="F417" s="2"/>
      <c r="G417" s="2"/>
      <c r="H417" s="43"/>
      <c r="I417" s="2"/>
      <c r="J417" s="2"/>
      <c r="K417" s="43"/>
      <c r="L417" s="2"/>
      <c r="M417" s="2"/>
    </row>
    <row r="418" spans="2:13" ht="15.75" customHeight="1">
      <c r="B418" s="43"/>
      <c r="C418" s="2"/>
      <c r="D418" s="2"/>
      <c r="E418" s="43"/>
      <c r="F418" s="2"/>
      <c r="G418" s="2"/>
      <c r="H418" s="43"/>
      <c r="I418" s="2"/>
      <c r="J418" s="2"/>
      <c r="K418" s="43"/>
      <c r="L418" s="2"/>
      <c r="M418" s="2"/>
    </row>
    <row r="419" spans="2:13" ht="15.75" customHeight="1">
      <c r="B419" s="43"/>
      <c r="C419" s="2"/>
      <c r="D419" s="2"/>
      <c r="E419" s="43"/>
      <c r="F419" s="2"/>
      <c r="G419" s="2"/>
      <c r="H419" s="43"/>
      <c r="I419" s="2"/>
      <c r="J419" s="2"/>
      <c r="K419" s="43"/>
      <c r="L419" s="2"/>
      <c r="M419" s="2"/>
    </row>
    <row r="420" spans="2:13" ht="15.75" customHeight="1">
      <c r="B420" s="43"/>
      <c r="C420" s="2"/>
      <c r="D420" s="2"/>
      <c r="E420" s="43"/>
      <c r="F420" s="2"/>
      <c r="G420" s="2"/>
      <c r="H420" s="43"/>
      <c r="I420" s="2"/>
      <c r="J420" s="2"/>
      <c r="K420" s="43"/>
      <c r="L420" s="2"/>
      <c r="M420" s="2"/>
    </row>
    <row r="421" spans="2:13" ht="15.75" customHeight="1">
      <c r="B421" s="43"/>
      <c r="C421" s="2"/>
      <c r="D421" s="2"/>
      <c r="E421" s="43"/>
      <c r="F421" s="2"/>
      <c r="G421" s="2"/>
      <c r="H421" s="43"/>
      <c r="I421" s="2"/>
      <c r="J421" s="2"/>
      <c r="K421" s="43"/>
      <c r="L421" s="2"/>
      <c r="M421" s="2"/>
    </row>
    <row r="422" spans="2:13" ht="15.75" customHeight="1">
      <c r="B422" s="43"/>
      <c r="C422" s="2"/>
      <c r="D422" s="2"/>
      <c r="E422" s="43"/>
      <c r="F422" s="2"/>
      <c r="G422" s="2"/>
      <c r="H422" s="43"/>
      <c r="I422" s="2"/>
      <c r="J422" s="2"/>
      <c r="K422" s="43"/>
      <c r="L422" s="2"/>
      <c r="M422" s="2"/>
    </row>
    <row r="423" spans="2:13" ht="15.75" customHeight="1">
      <c r="B423" s="43"/>
      <c r="C423" s="2"/>
      <c r="D423" s="2"/>
      <c r="E423" s="43"/>
      <c r="F423" s="2"/>
      <c r="G423" s="2"/>
      <c r="H423" s="43"/>
      <c r="I423" s="2"/>
      <c r="J423" s="2"/>
      <c r="K423" s="43"/>
      <c r="L423" s="2"/>
      <c r="M423" s="2"/>
    </row>
    <row r="424" spans="2:13" ht="15.75" customHeight="1">
      <c r="B424" s="43"/>
      <c r="C424" s="2"/>
      <c r="D424" s="2"/>
      <c r="E424" s="43"/>
      <c r="F424" s="2"/>
      <c r="G424" s="2"/>
      <c r="H424" s="43"/>
      <c r="I424" s="2"/>
      <c r="J424" s="2"/>
      <c r="K424" s="43"/>
      <c r="L424" s="2"/>
      <c r="M424" s="2"/>
    </row>
    <row r="425" spans="2:13" ht="15.75" customHeight="1">
      <c r="B425" s="43"/>
      <c r="C425" s="2"/>
      <c r="D425" s="2"/>
      <c r="E425" s="43"/>
      <c r="F425" s="2"/>
      <c r="G425" s="2"/>
      <c r="H425" s="43"/>
      <c r="I425" s="2"/>
      <c r="J425" s="2"/>
      <c r="K425" s="43"/>
      <c r="L425" s="2"/>
      <c r="M425" s="2"/>
    </row>
    <row r="426" spans="2:13" ht="15.75" customHeight="1">
      <c r="B426" s="43"/>
      <c r="C426" s="2"/>
      <c r="D426" s="2"/>
      <c r="E426" s="43"/>
      <c r="F426" s="2"/>
      <c r="G426" s="2"/>
      <c r="H426" s="43"/>
      <c r="I426" s="2"/>
      <c r="J426" s="2"/>
      <c r="K426" s="43"/>
      <c r="L426" s="2"/>
      <c r="M426" s="2"/>
    </row>
    <row r="427" spans="2:13" ht="15.75" customHeight="1">
      <c r="B427" s="43"/>
      <c r="C427" s="2"/>
      <c r="D427" s="2"/>
      <c r="E427" s="43"/>
      <c r="F427" s="2"/>
      <c r="G427" s="2"/>
      <c r="H427" s="43"/>
      <c r="I427" s="2"/>
      <c r="J427" s="2"/>
      <c r="K427" s="43"/>
      <c r="L427" s="2"/>
      <c r="M427" s="2"/>
    </row>
    <row r="428" spans="2:13" ht="15.75" customHeight="1">
      <c r="B428" s="43"/>
      <c r="C428" s="2"/>
      <c r="D428" s="2"/>
      <c r="E428" s="43"/>
      <c r="F428" s="2"/>
      <c r="G428" s="2"/>
      <c r="H428" s="43"/>
      <c r="I428" s="2"/>
      <c r="J428" s="2"/>
      <c r="K428" s="43"/>
      <c r="L428" s="2"/>
      <c r="M428" s="2"/>
    </row>
    <row r="429" spans="2:13" ht="15.75" customHeight="1">
      <c r="B429" s="43"/>
      <c r="C429" s="2"/>
      <c r="D429" s="2"/>
      <c r="E429" s="43"/>
      <c r="F429" s="2"/>
      <c r="G429" s="2"/>
      <c r="H429" s="43"/>
      <c r="I429" s="2"/>
      <c r="J429" s="2"/>
      <c r="K429" s="43"/>
      <c r="L429" s="2"/>
      <c r="M429" s="2"/>
    </row>
    <row r="430" spans="2:13" ht="15.75" customHeight="1">
      <c r="B430" s="43"/>
      <c r="C430" s="2"/>
      <c r="D430" s="2"/>
      <c r="E430" s="43"/>
      <c r="F430" s="2"/>
      <c r="G430" s="2"/>
      <c r="H430" s="43"/>
      <c r="I430" s="2"/>
      <c r="J430" s="2"/>
      <c r="K430" s="43"/>
      <c r="L430" s="2"/>
      <c r="M430" s="2"/>
    </row>
    <row r="431" spans="2:13" ht="15.75" customHeight="1">
      <c r="B431" s="43"/>
      <c r="C431" s="2"/>
      <c r="D431" s="2"/>
      <c r="E431" s="43"/>
      <c r="F431" s="2"/>
      <c r="G431" s="2"/>
      <c r="H431" s="43"/>
      <c r="I431" s="2"/>
      <c r="J431" s="2"/>
      <c r="K431" s="43"/>
      <c r="L431" s="2"/>
      <c r="M431" s="2"/>
    </row>
    <row r="432" spans="2:13" ht="15.75" customHeight="1">
      <c r="B432" s="43"/>
      <c r="C432" s="2"/>
      <c r="D432" s="2"/>
      <c r="E432" s="43"/>
      <c r="F432" s="2"/>
      <c r="G432" s="2"/>
      <c r="H432" s="43"/>
      <c r="I432" s="2"/>
      <c r="J432" s="2"/>
      <c r="K432" s="43"/>
      <c r="L432" s="2"/>
      <c r="M432" s="2"/>
    </row>
    <row r="433" spans="2:13" ht="15.75" customHeight="1">
      <c r="B433" s="43"/>
      <c r="C433" s="2"/>
      <c r="D433" s="2"/>
      <c r="E433" s="43"/>
      <c r="F433" s="2"/>
      <c r="G433" s="2"/>
      <c r="H433" s="43"/>
      <c r="I433" s="2"/>
      <c r="J433" s="2"/>
      <c r="K433" s="43"/>
      <c r="L433" s="2"/>
      <c r="M433" s="2"/>
    </row>
    <row r="434" spans="2:13" ht="15.75" customHeight="1">
      <c r="B434" s="43"/>
      <c r="C434" s="2"/>
      <c r="D434" s="2"/>
      <c r="E434" s="43"/>
      <c r="F434" s="2"/>
      <c r="G434" s="2"/>
      <c r="H434" s="43"/>
      <c r="I434" s="2"/>
      <c r="J434" s="2"/>
      <c r="K434" s="43"/>
      <c r="L434" s="2"/>
      <c r="M434" s="2"/>
    </row>
    <row r="435" spans="2:13" ht="15.75" customHeight="1">
      <c r="B435" s="43"/>
      <c r="C435" s="2"/>
      <c r="D435" s="2"/>
      <c r="E435" s="43"/>
      <c r="F435" s="2"/>
      <c r="G435" s="2"/>
      <c r="H435" s="43"/>
      <c r="I435" s="2"/>
      <c r="J435" s="2"/>
      <c r="K435" s="43"/>
      <c r="L435" s="2"/>
      <c r="M435" s="2"/>
    </row>
    <row r="436" spans="2:13" ht="15.75" customHeight="1">
      <c r="B436" s="43"/>
      <c r="C436" s="2"/>
      <c r="D436" s="2"/>
      <c r="E436" s="43"/>
      <c r="F436" s="2"/>
      <c r="G436" s="2"/>
      <c r="H436" s="43"/>
      <c r="I436" s="2"/>
      <c r="J436" s="2"/>
      <c r="K436" s="43"/>
      <c r="L436" s="2"/>
      <c r="M436" s="2"/>
    </row>
    <row r="437" spans="2:13" ht="15.75" customHeight="1">
      <c r="B437" s="43"/>
      <c r="C437" s="2"/>
      <c r="D437" s="2"/>
      <c r="E437" s="43"/>
      <c r="F437" s="2"/>
      <c r="G437" s="2"/>
      <c r="H437" s="43"/>
      <c r="I437" s="2"/>
      <c r="J437" s="2"/>
      <c r="K437" s="43"/>
      <c r="L437" s="2"/>
      <c r="M437" s="2"/>
    </row>
    <row r="438" spans="2:13" ht="15.75" customHeight="1">
      <c r="B438" s="43"/>
      <c r="C438" s="2"/>
      <c r="D438" s="2"/>
      <c r="E438" s="43"/>
      <c r="F438" s="2"/>
      <c r="G438" s="2"/>
      <c r="H438" s="43"/>
      <c r="I438" s="2"/>
      <c r="J438" s="2"/>
      <c r="K438" s="43"/>
      <c r="L438" s="2"/>
      <c r="M438" s="2"/>
    </row>
    <row r="439" spans="2:13" ht="15.75" customHeight="1">
      <c r="B439" s="43"/>
      <c r="C439" s="2"/>
      <c r="D439" s="2"/>
      <c r="E439" s="43"/>
      <c r="F439" s="2"/>
      <c r="G439" s="2"/>
      <c r="H439" s="43"/>
      <c r="I439" s="2"/>
      <c r="J439" s="2"/>
      <c r="K439" s="43"/>
      <c r="L439" s="2"/>
      <c r="M439" s="2"/>
    </row>
    <row r="440" spans="2:13" ht="15.75" customHeight="1">
      <c r="B440" s="43"/>
      <c r="C440" s="2"/>
      <c r="D440" s="2"/>
      <c r="E440" s="43"/>
      <c r="F440" s="2"/>
      <c r="G440" s="2"/>
      <c r="H440" s="43"/>
      <c r="I440" s="2"/>
      <c r="J440" s="2"/>
      <c r="K440" s="43"/>
      <c r="L440" s="2"/>
      <c r="M440" s="2"/>
    </row>
    <row r="441" spans="2:13" ht="15.75" customHeight="1">
      <c r="B441" s="43"/>
      <c r="C441" s="2"/>
      <c r="D441" s="2"/>
      <c r="E441" s="43"/>
      <c r="F441" s="2"/>
      <c r="G441" s="2"/>
      <c r="H441" s="43"/>
      <c r="I441" s="2"/>
      <c r="J441" s="2"/>
      <c r="K441" s="43"/>
      <c r="L441" s="2"/>
      <c r="M441" s="2"/>
    </row>
    <row r="442" spans="2:13" ht="15.75" customHeight="1">
      <c r="B442" s="43"/>
      <c r="C442" s="2"/>
      <c r="D442" s="2"/>
      <c r="E442" s="43"/>
      <c r="F442" s="2"/>
      <c r="G442" s="2"/>
      <c r="H442" s="43"/>
      <c r="I442" s="2"/>
      <c r="J442" s="2"/>
      <c r="K442" s="43"/>
      <c r="L442" s="2"/>
      <c r="M442" s="2"/>
    </row>
    <row r="443" spans="2:13" ht="15.75" customHeight="1">
      <c r="B443" s="43"/>
      <c r="C443" s="2"/>
      <c r="D443" s="2"/>
      <c r="E443" s="43"/>
      <c r="F443" s="2"/>
      <c r="G443" s="2"/>
      <c r="H443" s="43"/>
      <c r="I443" s="2"/>
      <c r="J443" s="2"/>
      <c r="K443" s="43"/>
      <c r="L443" s="2"/>
      <c r="M443" s="2"/>
    </row>
    <row r="444" spans="2:13" ht="15.75" customHeight="1">
      <c r="B444" s="43"/>
      <c r="C444" s="2"/>
      <c r="D444" s="2"/>
      <c r="E444" s="43"/>
      <c r="F444" s="2"/>
      <c r="G444" s="2"/>
      <c r="H444" s="43"/>
      <c r="I444" s="2"/>
      <c r="J444" s="2"/>
      <c r="K444" s="43"/>
      <c r="L444" s="2"/>
      <c r="M444" s="2"/>
    </row>
    <row r="445" spans="2:13" ht="15.75" customHeight="1">
      <c r="B445" s="43"/>
      <c r="C445" s="2"/>
      <c r="D445" s="2"/>
      <c r="E445" s="43"/>
      <c r="F445" s="2"/>
      <c r="G445" s="2"/>
      <c r="H445" s="43"/>
      <c r="I445" s="2"/>
      <c r="J445" s="2"/>
      <c r="K445" s="43"/>
      <c r="L445" s="2"/>
      <c r="M445" s="2"/>
    </row>
    <row r="446" spans="2:13" ht="15.75" customHeight="1">
      <c r="B446" s="43"/>
      <c r="C446" s="2"/>
      <c r="D446" s="2"/>
      <c r="E446" s="43"/>
      <c r="F446" s="2"/>
      <c r="G446" s="2"/>
      <c r="H446" s="43"/>
      <c r="I446" s="2"/>
      <c r="J446" s="2"/>
      <c r="K446" s="43"/>
      <c r="L446" s="2"/>
      <c r="M446" s="2"/>
    </row>
    <row r="447" spans="2:13" ht="15.75" customHeight="1">
      <c r="B447" s="43"/>
      <c r="C447" s="2"/>
      <c r="D447" s="2"/>
      <c r="E447" s="43"/>
      <c r="F447" s="2"/>
      <c r="G447" s="2"/>
      <c r="H447" s="43"/>
      <c r="I447" s="2"/>
      <c r="J447" s="2"/>
      <c r="K447" s="43"/>
      <c r="L447" s="2"/>
      <c r="M447" s="2"/>
    </row>
    <row r="448" spans="2:13" ht="15.75" customHeight="1">
      <c r="B448" s="43"/>
      <c r="C448" s="2"/>
      <c r="D448" s="2"/>
      <c r="E448" s="43"/>
      <c r="F448" s="2"/>
      <c r="G448" s="2"/>
      <c r="H448" s="43"/>
      <c r="I448" s="2"/>
      <c r="J448" s="2"/>
      <c r="K448" s="43"/>
      <c r="L448" s="2"/>
      <c r="M448" s="2"/>
    </row>
    <row r="449" spans="2:13" ht="15.75" customHeight="1">
      <c r="B449" s="43"/>
      <c r="C449" s="2"/>
      <c r="D449" s="2"/>
      <c r="E449" s="43"/>
      <c r="F449" s="2"/>
      <c r="G449" s="2"/>
      <c r="H449" s="43"/>
      <c r="I449" s="2"/>
      <c r="J449" s="2"/>
      <c r="K449" s="43"/>
      <c r="L449" s="2"/>
      <c r="M449" s="2"/>
    </row>
    <row r="450" spans="2:13" ht="15.75" customHeight="1">
      <c r="B450" s="43"/>
      <c r="C450" s="2"/>
      <c r="D450" s="2"/>
      <c r="E450" s="43"/>
      <c r="F450" s="2"/>
      <c r="G450" s="2"/>
      <c r="H450" s="43"/>
      <c r="I450" s="2"/>
      <c r="J450" s="2"/>
      <c r="K450" s="43"/>
      <c r="L450" s="2"/>
      <c r="M450" s="2"/>
    </row>
    <row r="451" spans="2:13" ht="15.75" customHeight="1">
      <c r="B451" s="43"/>
      <c r="C451" s="2"/>
      <c r="D451" s="2"/>
      <c r="E451" s="43"/>
      <c r="F451" s="2"/>
      <c r="G451" s="2"/>
      <c r="H451" s="43"/>
      <c r="I451" s="2"/>
      <c r="J451" s="2"/>
      <c r="K451" s="43"/>
      <c r="L451" s="2"/>
      <c r="M451" s="2"/>
    </row>
    <row r="452" spans="2:13" ht="15.75" customHeight="1">
      <c r="B452" s="43"/>
      <c r="C452" s="2"/>
      <c r="D452" s="2"/>
      <c r="E452" s="43"/>
      <c r="F452" s="2"/>
      <c r="G452" s="2"/>
      <c r="H452" s="43"/>
      <c r="I452" s="2"/>
      <c r="J452" s="2"/>
      <c r="K452" s="43"/>
      <c r="L452" s="2"/>
      <c r="M452" s="2"/>
    </row>
    <row r="453" spans="2:13" ht="15.75" customHeight="1">
      <c r="B453" s="43"/>
      <c r="C453" s="2"/>
      <c r="D453" s="2"/>
      <c r="E453" s="43"/>
      <c r="F453" s="2"/>
      <c r="G453" s="2"/>
      <c r="H453" s="43"/>
      <c r="I453" s="2"/>
      <c r="J453" s="2"/>
      <c r="K453" s="43"/>
      <c r="L453" s="2"/>
      <c r="M453" s="2"/>
    </row>
    <row r="454" spans="2:13" ht="15.75" customHeight="1">
      <c r="B454" s="43"/>
      <c r="C454" s="2"/>
      <c r="D454" s="2"/>
      <c r="E454" s="43"/>
      <c r="F454" s="2"/>
      <c r="G454" s="2"/>
      <c r="H454" s="43"/>
      <c r="I454" s="2"/>
      <c r="J454" s="2"/>
      <c r="K454" s="43"/>
      <c r="L454" s="2"/>
      <c r="M454" s="2"/>
    </row>
    <row r="455" spans="2:13" ht="15.75" customHeight="1">
      <c r="B455" s="43"/>
      <c r="C455" s="2"/>
      <c r="D455" s="2"/>
      <c r="E455" s="43"/>
      <c r="F455" s="2"/>
      <c r="G455" s="2"/>
      <c r="H455" s="43"/>
      <c r="I455" s="2"/>
      <c r="J455" s="2"/>
      <c r="K455" s="43"/>
      <c r="L455" s="2"/>
      <c r="M455" s="2"/>
    </row>
    <row r="456" spans="2:13" ht="15.75" customHeight="1">
      <c r="B456" s="43"/>
      <c r="C456" s="2"/>
      <c r="D456" s="2"/>
      <c r="E456" s="43"/>
      <c r="F456" s="2"/>
      <c r="G456" s="2"/>
      <c r="H456" s="43"/>
      <c r="I456" s="2"/>
      <c r="J456" s="2"/>
      <c r="K456" s="43"/>
      <c r="L456" s="2"/>
      <c r="M456" s="2"/>
    </row>
    <row r="457" spans="2:13" ht="15.75" customHeight="1">
      <c r="B457" s="43"/>
      <c r="C457" s="2"/>
      <c r="D457" s="2"/>
      <c r="E457" s="43"/>
      <c r="F457" s="2"/>
      <c r="G457" s="2"/>
      <c r="H457" s="43"/>
      <c r="I457" s="2"/>
      <c r="J457" s="2"/>
      <c r="K457" s="43"/>
      <c r="L457" s="2"/>
      <c r="M457" s="2"/>
    </row>
    <row r="458" spans="2:13" ht="15.75" customHeight="1">
      <c r="B458" s="43"/>
      <c r="C458" s="2"/>
      <c r="D458" s="2"/>
      <c r="E458" s="43"/>
      <c r="F458" s="2"/>
      <c r="G458" s="2"/>
      <c r="H458" s="43"/>
      <c r="I458" s="2"/>
      <c r="J458" s="2"/>
      <c r="K458" s="43"/>
      <c r="L458" s="2"/>
      <c r="M458" s="2"/>
    </row>
    <row r="459" spans="2:13" ht="15.75" customHeight="1">
      <c r="B459" s="43"/>
      <c r="C459" s="2"/>
      <c r="D459" s="2"/>
      <c r="E459" s="43"/>
      <c r="F459" s="2"/>
      <c r="G459" s="2"/>
      <c r="H459" s="43"/>
      <c r="I459" s="2"/>
      <c r="J459" s="2"/>
      <c r="K459" s="43"/>
      <c r="L459" s="2"/>
      <c r="M459" s="2"/>
    </row>
    <row r="460" spans="2:13" ht="15.75" customHeight="1">
      <c r="B460" s="43"/>
      <c r="C460" s="2"/>
      <c r="D460" s="2"/>
      <c r="E460" s="43"/>
      <c r="F460" s="2"/>
      <c r="G460" s="2"/>
      <c r="H460" s="43"/>
      <c r="I460" s="2"/>
      <c r="J460" s="2"/>
      <c r="K460" s="43"/>
      <c r="L460" s="2"/>
      <c r="M460" s="2"/>
    </row>
    <row r="461" spans="2:13" ht="15.75" customHeight="1">
      <c r="B461" s="43"/>
      <c r="C461" s="2"/>
      <c r="D461" s="2"/>
      <c r="E461" s="43"/>
      <c r="F461" s="2"/>
      <c r="G461" s="2"/>
      <c r="H461" s="43"/>
      <c r="I461" s="2"/>
      <c r="J461" s="2"/>
      <c r="K461" s="43"/>
      <c r="L461" s="2"/>
      <c r="M461" s="2"/>
    </row>
    <row r="462" spans="2:13" ht="15.75" customHeight="1">
      <c r="B462" s="43"/>
      <c r="C462" s="2"/>
      <c r="D462" s="2"/>
      <c r="E462" s="43"/>
      <c r="F462" s="2"/>
      <c r="G462" s="2"/>
      <c r="H462" s="43"/>
      <c r="I462" s="2"/>
      <c r="J462" s="2"/>
      <c r="K462" s="43"/>
      <c r="L462" s="2"/>
      <c r="M462" s="2"/>
    </row>
    <row r="463" spans="2:13" ht="15.75" customHeight="1">
      <c r="B463" s="43"/>
      <c r="C463" s="2"/>
      <c r="D463" s="2"/>
      <c r="E463" s="43"/>
      <c r="F463" s="2"/>
      <c r="G463" s="2"/>
      <c r="H463" s="43"/>
      <c r="I463" s="2"/>
      <c r="J463" s="2"/>
      <c r="K463" s="43"/>
      <c r="L463" s="2"/>
      <c r="M463" s="2"/>
    </row>
    <row r="464" spans="2:13" ht="15.75" customHeight="1">
      <c r="B464" s="43"/>
      <c r="C464" s="2"/>
      <c r="D464" s="2"/>
      <c r="E464" s="43"/>
      <c r="F464" s="2"/>
      <c r="G464" s="2"/>
      <c r="H464" s="43"/>
      <c r="I464" s="2"/>
      <c r="J464" s="2"/>
      <c r="K464" s="43"/>
      <c r="L464" s="2"/>
      <c r="M464" s="2"/>
    </row>
    <row r="465" spans="2:13" ht="15.75" customHeight="1">
      <c r="B465" s="43"/>
      <c r="C465" s="2"/>
      <c r="D465" s="2"/>
      <c r="E465" s="43"/>
      <c r="F465" s="2"/>
      <c r="G465" s="2"/>
      <c r="H465" s="43"/>
      <c r="I465" s="2"/>
      <c r="J465" s="2"/>
      <c r="K465" s="43"/>
      <c r="L465" s="2"/>
      <c r="M465" s="2"/>
    </row>
    <row r="466" spans="2:13" ht="15.75" customHeight="1">
      <c r="B466" s="43"/>
      <c r="C466" s="2"/>
      <c r="D466" s="2"/>
      <c r="E466" s="43"/>
      <c r="F466" s="2"/>
      <c r="G466" s="2"/>
      <c r="H466" s="43"/>
      <c r="I466" s="2"/>
      <c r="J466" s="2"/>
      <c r="K466" s="43"/>
      <c r="L466" s="2"/>
      <c r="M466" s="2"/>
    </row>
    <row r="467" spans="2:13" ht="15.75" customHeight="1">
      <c r="B467" s="43"/>
      <c r="C467" s="2"/>
      <c r="D467" s="2"/>
      <c r="E467" s="43"/>
      <c r="F467" s="2"/>
      <c r="G467" s="2"/>
      <c r="H467" s="43"/>
      <c r="I467" s="2"/>
      <c r="J467" s="2"/>
      <c r="K467" s="43"/>
      <c r="L467" s="2"/>
      <c r="M467" s="2"/>
    </row>
    <row r="468" spans="2:13" ht="15.75" customHeight="1">
      <c r="B468" s="43"/>
      <c r="C468" s="2"/>
      <c r="D468" s="2"/>
      <c r="E468" s="43"/>
      <c r="F468" s="2"/>
      <c r="G468" s="2"/>
      <c r="H468" s="43"/>
      <c r="I468" s="2"/>
      <c r="J468" s="2"/>
      <c r="K468" s="43"/>
      <c r="L468" s="2"/>
      <c r="M468" s="2"/>
    </row>
    <row r="469" spans="2:13" ht="15.75" customHeight="1">
      <c r="B469" s="43"/>
      <c r="C469" s="2"/>
      <c r="D469" s="2"/>
      <c r="E469" s="43"/>
      <c r="F469" s="2"/>
      <c r="G469" s="2"/>
      <c r="H469" s="43"/>
      <c r="I469" s="2"/>
      <c r="J469" s="2"/>
      <c r="K469" s="43"/>
      <c r="L469" s="2"/>
      <c r="M469" s="2"/>
    </row>
    <row r="470" spans="2:13" ht="15.75" customHeight="1">
      <c r="B470" s="43"/>
      <c r="C470" s="2"/>
      <c r="D470" s="2"/>
      <c r="E470" s="43"/>
      <c r="F470" s="2"/>
      <c r="G470" s="2"/>
      <c r="H470" s="43"/>
      <c r="I470" s="2"/>
      <c r="J470" s="2"/>
      <c r="K470" s="43"/>
      <c r="L470" s="2"/>
      <c r="M470" s="2"/>
    </row>
    <row r="471" spans="2:13" ht="15.75" customHeight="1">
      <c r="B471" s="43"/>
      <c r="C471" s="2"/>
      <c r="D471" s="2"/>
      <c r="E471" s="43"/>
      <c r="F471" s="2"/>
      <c r="G471" s="2"/>
      <c r="H471" s="43"/>
      <c r="I471" s="2"/>
      <c r="J471" s="2"/>
      <c r="K471" s="43"/>
      <c r="L471" s="2"/>
      <c r="M471" s="2"/>
    </row>
    <row r="472" spans="2:13" ht="15.75" customHeight="1">
      <c r="B472" s="43"/>
      <c r="C472" s="2"/>
      <c r="D472" s="2"/>
      <c r="E472" s="43"/>
      <c r="F472" s="2"/>
      <c r="G472" s="2"/>
      <c r="H472" s="43"/>
      <c r="I472" s="2"/>
      <c r="J472" s="2"/>
      <c r="K472" s="43"/>
      <c r="L472" s="2"/>
      <c r="M472" s="2"/>
    </row>
    <row r="473" spans="2:13" ht="15.75" customHeight="1">
      <c r="B473" s="43"/>
      <c r="C473" s="2"/>
      <c r="D473" s="2"/>
      <c r="E473" s="43"/>
      <c r="F473" s="2"/>
      <c r="G473" s="2"/>
      <c r="H473" s="43"/>
      <c r="I473" s="2"/>
      <c r="J473" s="2"/>
      <c r="K473" s="43"/>
      <c r="L473" s="2"/>
      <c r="M473" s="2"/>
    </row>
    <row r="474" spans="2:13" ht="15.75" customHeight="1">
      <c r="B474" s="43"/>
      <c r="C474" s="2"/>
      <c r="D474" s="2"/>
      <c r="E474" s="43"/>
      <c r="F474" s="2"/>
      <c r="G474" s="2"/>
      <c r="H474" s="43"/>
      <c r="I474" s="2"/>
      <c r="J474" s="2"/>
      <c r="K474" s="43"/>
      <c r="L474" s="2"/>
      <c r="M474" s="2"/>
    </row>
    <row r="475" spans="2:13" ht="15.75" customHeight="1">
      <c r="B475" s="43"/>
      <c r="C475" s="2"/>
      <c r="D475" s="2"/>
      <c r="E475" s="43"/>
      <c r="F475" s="2"/>
      <c r="G475" s="2"/>
      <c r="H475" s="43"/>
      <c r="I475" s="2"/>
      <c r="J475" s="2"/>
      <c r="K475" s="43"/>
      <c r="L475" s="2"/>
      <c r="M475" s="2"/>
    </row>
    <row r="476" spans="2:13" ht="15.75" customHeight="1">
      <c r="B476" s="43"/>
      <c r="C476" s="2"/>
      <c r="D476" s="2"/>
      <c r="E476" s="43"/>
      <c r="F476" s="2"/>
      <c r="G476" s="2"/>
      <c r="H476" s="43"/>
      <c r="I476" s="2"/>
      <c r="J476" s="2"/>
      <c r="K476" s="43"/>
      <c r="L476" s="2"/>
      <c r="M476" s="2"/>
    </row>
    <row r="477" spans="2:13" ht="15.75" customHeight="1">
      <c r="B477" s="43"/>
      <c r="C477" s="2"/>
      <c r="D477" s="2"/>
      <c r="E477" s="43"/>
      <c r="F477" s="2"/>
      <c r="G477" s="2"/>
      <c r="H477" s="43"/>
      <c r="I477" s="2"/>
      <c r="J477" s="2"/>
      <c r="K477" s="43"/>
      <c r="L477" s="2"/>
      <c r="M477" s="2"/>
    </row>
    <row r="478" spans="2:13" ht="15.75" customHeight="1">
      <c r="B478" s="43"/>
      <c r="C478" s="2"/>
      <c r="D478" s="2"/>
      <c r="E478" s="43"/>
      <c r="F478" s="2"/>
      <c r="G478" s="2"/>
      <c r="H478" s="43"/>
      <c r="I478" s="2"/>
      <c r="J478" s="2"/>
      <c r="K478" s="43"/>
      <c r="L478" s="2"/>
      <c r="M478" s="2"/>
    </row>
    <row r="479" spans="2:13" ht="15.75" customHeight="1">
      <c r="B479" s="43"/>
      <c r="C479" s="2"/>
      <c r="D479" s="2"/>
      <c r="E479" s="43"/>
      <c r="F479" s="2"/>
      <c r="G479" s="2"/>
      <c r="H479" s="43"/>
      <c r="I479" s="2"/>
      <c r="J479" s="2"/>
      <c r="K479" s="43"/>
      <c r="L479" s="2"/>
      <c r="M479" s="2"/>
    </row>
    <row r="480" spans="2:13" ht="15.75" customHeight="1">
      <c r="B480" s="43"/>
      <c r="C480" s="2"/>
      <c r="D480" s="2"/>
      <c r="E480" s="43"/>
      <c r="F480" s="2"/>
      <c r="G480" s="2"/>
      <c r="H480" s="43"/>
      <c r="I480" s="2"/>
      <c r="J480" s="2"/>
      <c r="K480" s="43"/>
      <c r="L480" s="2"/>
      <c r="M480" s="2"/>
    </row>
    <row r="481" spans="2:13" ht="15.75" customHeight="1">
      <c r="B481" s="43"/>
      <c r="C481" s="2"/>
      <c r="D481" s="2"/>
      <c r="E481" s="43"/>
      <c r="F481" s="2"/>
      <c r="G481" s="2"/>
      <c r="H481" s="43"/>
      <c r="I481" s="2"/>
      <c r="J481" s="2"/>
      <c r="K481" s="43"/>
      <c r="L481" s="2"/>
      <c r="M481" s="2"/>
    </row>
    <row r="482" spans="2:13" ht="15.75" customHeight="1">
      <c r="B482" s="43"/>
      <c r="C482" s="2"/>
      <c r="D482" s="2"/>
      <c r="E482" s="43"/>
      <c r="F482" s="2"/>
      <c r="G482" s="2"/>
      <c r="H482" s="43"/>
      <c r="I482" s="2"/>
      <c r="J482" s="2"/>
      <c r="K482" s="43"/>
      <c r="L482" s="2"/>
      <c r="M482" s="2"/>
    </row>
    <row r="483" spans="2:13" ht="15.75" customHeight="1">
      <c r="B483" s="43"/>
      <c r="C483" s="2"/>
      <c r="D483" s="2"/>
      <c r="E483" s="43"/>
      <c r="F483" s="2"/>
      <c r="G483" s="2"/>
      <c r="H483" s="43"/>
      <c r="I483" s="2"/>
      <c r="J483" s="2"/>
      <c r="K483" s="43"/>
      <c r="L483" s="2"/>
      <c r="M483" s="2"/>
    </row>
    <row r="484" spans="2:13" ht="15.75" customHeight="1">
      <c r="B484" s="43"/>
      <c r="C484" s="2"/>
      <c r="D484" s="2"/>
      <c r="E484" s="43"/>
      <c r="F484" s="2"/>
      <c r="G484" s="2"/>
      <c r="H484" s="43"/>
      <c r="I484" s="2"/>
      <c r="J484" s="2"/>
      <c r="K484" s="43"/>
      <c r="L484" s="2"/>
      <c r="M484" s="2"/>
    </row>
    <row r="485" spans="2:13" ht="15.75" customHeight="1">
      <c r="B485" s="43"/>
      <c r="C485" s="2"/>
      <c r="D485" s="2"/>
      <c r="E485" s="43"/>
      <c r="F485" s="2"/>
      <c r="G485" s="2"/>
      <c r="H485" s="43"/>
      <c r="I485" s="2"/>
      <c r="J485" s="2"/>
      <c r="K485" s="43"/>
      <c r="L485" s="2"/>
      <c r="M485" s="2"/>
    </row>
    <row r="486" spans="2:13" ht="15.75" customHeight="1">
      <c r="B486" s="43"/>
      <c r="C486" s="2"/>
      <c r="D486" s="2"/>
      <c r="E486" s="43"/>
      <c r="F486" s="2"/>
      <c r="G486" s="2"/>
      <c r="H486" s="43"/>
      <c r="I486" s="2"/>
      <c r="J486" s="2"/>
      <c r="K486" s="43"/>
      <c r="L486" s="2"/>
      <c r="M486" s="2"/>
    </row>
    <row r="487" spans="2:13" ht="15.75" customHeight="1">
      <c r="B487" s="43"/>
      <c r="C487" s="2"/>
      <c r="D487" s="2"/>
      <c r="E487" s="43"/>
      <c r="F487" s="2"/>
      <c r="G487" s="2"/>
      <c r="H487" s="43"/>
      <c r="I487" s="2"/>
      <c r="J487" s="2"/>
      <c r="K487" s="43"/>
      <c r="L487" s="2"/>
      <c r="M487" s="2"/>
    </row>
    <row r="488" spans="2:13" ht="15.75" customHeight="1">
      <c r="B488" s="43"/>
      <c r="C488" s="2"/>
      <c r="D488" s="2"/>
      <c r="E488" s="43"/>
      <c r="F488" s="2"/>
      <c r="G488" s="2"/>
      <c r="H488" s="43"/>
      <c r="I488" s="2"/>
      <c r="J488" s="2"/>
      <c r="K488" s="43"/>
      <c r="L488" s="2"/>
      <c r="M488" s="2"/>
    </row>
    <row r="489" spans="2:13" ht="15.75" customHeight="1">
      <c r="B489" s="43"/>
      <c r="C489" s="2"/>
      <c r="D489" s="2"/>
      <c r="E489" s="43"/>
      <c r="F489" s="2"/>
      <c r="G489" s="2"/>
      <c r="H489" s="43"/>
      <c r="I489" s="2"/>
      <c r="J489" s="2"/>
      <c r="K489" s="43"/>
      <c r="L489" s="2"/>
      <c r="M489" s="2"/>
    </row>
    <row r="490" spans="2:13" ht="15.75" customHeight="1">
      <c r="B490" s="43"/>
      <c r="C490" s="2"/>
      <c r="D490" s="2"/>
      <c r="E490" s="43"/>
      <c r="F490" s="2"/>
      <c r="G490" s="2"/>
      <c r="H490" s="43"/>
      <c r="I490" s="2"/>
      <c r="J490" s="2"/>
      <c r="K490" s="43"/>
      <c r="L490" s="2"/>
      <c r="M490" s="2"/>
    </row>
    <row r="491" spans="2:13" ht="15.75" customHeight="1">
      <c r="B491" s="43"/>
      <c r="C491" s="2"/>
      <c r="D491" s="2"/>
      <c r="E491" s="43"/>
      <c r="F491" s="2"/>
      <c r="G491" s="2"/>
      <c r="H491" s="43"/>
      <c r="I491" s="2"/>
      <c r="J491" s="2"/>
      <c r="K491" s="43"/>
      <c r="L491" s="2"/>
      <c r="M491" s="2"/>
    </row>
    <row r="492" spans="2:13" ht="15.75" customHeight="1">
      <c r="B492" s="43"/>
      <c r="C492" s="2"/>
      <c r="D492" s="2"/>
      <c r="E492" s="43"/>
      <c r="F492" s="2"/>
      <c r="G492" s="2"/>
      <c r="H492" s="43"/>
      <c r="I492" s="2"/>
      <c r="J492" s="2"/>
      <c r="K492" s="43"/>
      <c r="L492" s="2"/>
      <c r="M492" s="2"/>
    </row>
    <row r="493" spans="2:13" ht="15.75" customHeight="1">
      <c r="B493" s="43"/>
      <c r="C493" s="2"/>
      <c r="D493" s="2"/>
      <c r="E493" s="43"/>
      <c r="F493" s="2"/>
      <c r="G493" s="2"/>
      <c r="H493" s="43"/>
      <c r="I493" s="2"/>
      <c r="J493" s="2"/>
      <c r="K493" s="43"/>
      <c r="L493" s="2"/>
      <c r="M493" s="2"/>
    </row>
    <row r="494" spans="2:13" ht="15.75" customHeight="1">
      <c r="B494" s="43"/>
      <c r="C494" s="2"/>
      <c r="D494" s="2"/>
      <c r="E494" s="43"/>
      <c r="F494" s="2"/>
      <c r="G494" s="2"/>
      <c r="H494" s="43"/>
      <c r="I494" s="2"/>
      <c r="J494" s="2"/>
      <c r="K494" s="43"/>
      <c r="L494" s="2"/>
      <c r="M494" s="2"/>
    </row>
    <row r="495" spans="2:13" ht="15.75" customHeight="1">
      <c r="B495" s="43"/>
      <c r="C495" s="2"/>
      <c r="D495" s="2"/>
      <c r="E495" s="43"/>
      <c r="F495" s="2"/>
      <c r="G495" s="2"/>
      <c r="H495" s="43"/>
      <c r="I495" s="2"/>
      <c r="J495" s="2"/>
      <c r="K495" s="43"/>
      <c r="L495" s="2"/>
      <c r="M495" s="2"/>
    </row>
    <row r="496" spans="2:13" ht="15.75" customHeight="1">
      <c r="B496" s="43"/>
      <c r="C496" s="2"/>
      <c r="D496" s="2"/>
      <c r="E496" s="43"/>
      <c r="F496" s="2"/>
      <c r="G496" s="2"/>
      <c r="H496" s="43"/>
      <c r="I496" s="2"/>
      <c r="J496" s="2"/>
      <c r="K496" s="43"/>
      <c r="L496" s="2"/>
      <c r="M496" s="2"/>
    </row>
    <row r="497" spans="2:13" ht="15.75" customHeight="1">
      <c r="B497" s="43"/>
      <c r="C497" s="2"/>
      <c r="D497" s="2"/>
      <c r="E497" s="43"/>
      <c r="F497" s="2"/>
      <c r="G497" s="2"/>
      <c r="H497" s="43"/>
      <c r="I497" s="2"/>
      <c r="J497" s="2"/>
      <c r="K497" s="43"/>
      <c r="L497" s="2"/>
      <c r="M497" s="2"/>
    </row>
    <row r="498" spans="2:13" ht="15.75" customHeight="1">
      <c r="B498" s="43"/>
      <c r="C498" s="2"/>
      <c r="D498" s="2"/>
      <c r="E498" s="43"/>
      <c r="F498" s="2"/>
      <c r="G498" s="2"/>
      <c r="H498" s="43"/>
      <c r="I498" s="2"/>
      <c r="J498" s="2"/>
      <c r="K498" s="43"/>
      <c r="L498" s="2"/>
      <c r="M498" s="2"/>
    </row>
    <row r="499" spans="2:13" ht="15.75" customHeight="1">
      <c r="B499" s="43"/>
      <c r="C499" s="2"/>
      <c r="D499" s="2"/>
      <c r="E499" s="43"/>
      <c r="F499" s="2"/>
      <c r="G499" s="2"/>
      <c r="H499" s="43"/>
      <c r="I499" s="2"/>
      <c r="J499" s="2"/>
      <c r="K499" s="43"/>
      <c r="L499" s="2"/>
      <c r="M499" s="2"/>
    </row>
    <row r="500" spans="2:13" ht="15.75" customHeight="1">
      <c r="B500" s="43"/>
      <c r="C500" s="2"/>
      <c r="D500" s="2"/>
      <c r="E500" s="43"/>
      <c r="F500" s="2"/>
      <c r="G500" s="2"/>
      <c r="H500" s="43"/>
      <c r="I500" s="2"/>
      <c r="J500" s="2"/>
      <c r="K500" s="43"/>
      <c r="L500" s="2"/>
      <c r="M500" s="2"/>
    </row>
    <row r="501" spans="2:13" ht="15.75" customHeight="1">
      <c r="B501" s="43"/>
      <c r="C501" s="2"/>
      <c r="D501" s="2"/>
      <c r="E501" s="43"/>
      <c r="F501" s="2"/>
      <c r="G501" s="2"/>
      <c r="H501" s="43"/>
      <c r="I501" s="2"/>
      <c r="J501" s="2"/>
      <c r="K501" s="43"/>
      <c r="L501" s="2"/>
      <c r="M501" s="2"/>
    </row>
    <row r="502" spans="2:13" ht="15.75" customHeight="1">
      <c r="B502" s="43"/>
      <c r="C502" s="2"/>
      <c r="D502" s="2"/>
      <c r="E502" s="43"/>
      <c r="F502" s="2"/>
      <c r="G502" s="2"/>
      <c r="H502" s="43"/>
      <c r="I502" s="2"/>
      <c r="J502" s="2"/>
      <c r="K502" s="43"/>
      <c r="L502" s="2"/>
      <c r="M502" s="2"/>
    </row>
    <row r="503" spans="2:13" ht="15.75" customHeight="1">
      <c r="B503" s="43"/>
      <c r="C503" s="2"/>
      <c r="D503" s="2"/>
      <c r="E503" s="43"/>
      <c r="F503" s="2"/>
      <c r="G503" s="2"/>
      <c r="H503" s="43"/>
      <c r="I503" s="2"/>
      <c r="J503" s="2"/>
      <c r="K503" s="43"/>
      <c r="L503" s="2"/>
      <c r="M503" s="2"/>
    </row>
    <row r="504" spans="2:13" ht="15.75" customHeight="1">
      <c r="B504" s="43"/>
      <c r="C504" s="2"/>
      <c r="D504" s="2"/>
      <c r="E504" s="43"/>
      <c r="F504" s="2"/>
      <c r="G504" s="2"/>
      <c r="H504" s="43"/>
      <c r="I504" s="2"/>
      <c r="J504" s="2"/>
      <c r="K504" s="43"/>
      <c r="L504" s="2"/>
      <c r="M504" s="2"/>
    </row>
    <row r="505" spans="2:13" ht="15.75" customHeight="1">
      <c r="B505" s="43"/>
      <c r="C505" s="2"/>
      <c r="D505" s="2"/>
      <c r="E505" s="43"/>
      <c r="F505" s="2"/>
      <c r="G505" s="2"/>
      <c r="H505" s="43"/>
      <c r="I505" s="2"/>
      <c r="J505" s="2"/>
      <c r="K505" s="43"/>
      <c r="L505" s="2"/>
      <c r="M505" s="2"/>
    </row>
    <row r="506" spans="2:13" ht="15.75" customHeight="1">
      <c r="B506" s="43"/>
      <c r="C506" s="2"/>
      <c r="D506" s="2"/>
      <c r="E506" s="43"/>
      <c r="F506" s="2"/>
      <c r="G506" s="2"/>
      <c r="H506" s="43"/>
      <c r="I506" s="2"/>
      <c r="J506" s="2"/>
      <c r="K506" s="43"/>
      <c r="L506" s="2"/>
      <c r="M506" s="2"/>
    </row>
    <row r="507" spans="2:13" ht="15.75" customHeight="1">
      <c r="B507" s="43"/>
      <c r="C507" s="2"/>
      <c r="D507" s="2"/>
      <c r="E507" s="43"/>
      <c r="F507" s="2"/>
      <c r="G507" s="2"/>
      <c r="H507" s="43"/>
      <c r="I507" s="2"/>
      <c r="J507" s="2"/>
      <c r="K507" s="43"/>
      <c r="L507" s="2"/>
      <c r="M507" s="2"/>
    </row>
    <row r="508" spans="2:13" ht="15.75" customHeight="1">
      <c r="B508" s="43"/>
      <c r="C508" s="2"/>
      <c r="D508" s="2"/>
      <c r="E508" s="43"/>
      <c r="F508" s="2"/>
      <c r="G508" s="2"/>
      <c r="H508" s="43"/>
      <c r="I508" s="2"/>
      <c r="J508" s="2"/>
      <c r="K508" s="43"/>
      <c r="L508" s="2"/>
      <c r="M508" s="2"/>
    </row>
    <row r="509" spans="2:13" ht="15.75" customHeight="1">
      <c r="B509" s="43"/>
      <c r="C509" s="2"/>
      <c r="D509" s="2"/>
      <c r="E509" s="43"/>
      <c r="F509" s="2"/>
      <c r="G509" s="2"/>
      <c r="H509" s="43"/>
      <c r="I509" s="2"/>
      <c r="J509" s="2"/>
      <c r="K509" s="43"/>
      <c r="L509" s="2"/>
      <c r="M509" s="2"/>
    </row>
    <row r="510" spans="2:13" ht="15.75" customHeight="1">
      <c r="B510" s="43"/>
      <c r="C510" s="2"/>
      <c r="D510" s="2"/>
      <c r="E510" s="43"/>
      <c r="F510" s="2"/>
      <c r="G510" s="2"/>
      <c r="H510" s="43"/>
      <c r="I510" s="2"/>
      <c r="J510" s="2"/>
      <c r="K510" s="43"/>
      <c r="L510" s="2"/>
      <c r="M510" s="2"/>
    </row>
    <row r="511" spans="2:13" ht="15.75" customHeight="1">
      <c r="B511" s="43"/>
      <c r="C511" s="2"/>
      <c r="D511" s="2"/>
      <c r="E511" s="43"/>
      <c r="F511" s="2"/>
      <c r="G511" s="2"/>
      <c r="H511" s="43"/>
      <c r="I511" s="2"/>
      <c r="J511" s="2"/>
      <c r="K511" s="43"/>
      <c r="L511" s="2"/>
      <c r="M511" s="2"/>
    </row>
    <row r="512" spans="2:13" ht="15.75" customHeight="1">
      <c r="B512" s="43"/>
      <c r="C512" s="2"/>
      <c r="D512" s="2"/>
      <c r="E512" s="43"/>
      <c r="F512" s="2"/>
      <c r="G512" s="2"/>
      <c r="H512" s="43"/>
      <c r="I512" s="2"/>
      <c r="J512" s="2"/>
      <c r="K512" s="43"/>
      <c r="L512" s="2"/>
      <c r="M512" s="2"/>
    </row>
    <row r="513" spans="2:13" ht="15.75" customHeight="1">
      <c r="B513" s="43"/>
      <c r="C513" s="2"/>
      <c r="D513" s="2"/>
      <c r="E513" s="43"/>
      <c r="F513" s="2"/>
      <c r="G513" s="2"/>
      <c r="H513" s="43"/>
      <c r="I513" s="2"/>
      <c r="J513" s="2"/>
      <c r="K513" s="43"/>
      <c r="L513" s="2"/>
      <c r="M513" s="2"/>
    </row>
    <row r="514" spans="2:13" ht="15.75" customHeight="1">
      <c r="B514" s="43"/>
      <c r="C514" s="2"/>
      <c r="D514" s="2"/>
      <c r="E514" s="43"/>
      <c r="F514" s="2"/>
      <c r="G514" s="2"/>
      <c r="H514" s="43"/>
      <c r="I514" s="2"/>
      <c r="J514" s="2"/>
      <c r="K514" s="43"/>
      <c r="L514" s="2"/>
      <c r="M514" s="2"/>
    </row>
    <row r="515" spans="2:13" ht="15.75" customHeight="1">
      <c r="B515" s="43"/>
      <c r="C515" s="2"/>
      <c r="D515" s="2"/>
      <c r="E515" s="43"/>
      <c r="F515" s="2"/>
      <c r="G515" s="2"/>
      <c r="H515" s="43"/>
      <c r="I515" s="2"/>
      <c r="J515" s="2"/>
      <c r="K515" s="43"/>
      <c r="L515" s="2"/>
      <c r="M515" s="2"/>
    </row>
    <row r="516" spans="2:13" ht="15.75" customHeight="1">
      <c r="B516" s="43"/>
      <c r="C516" s="2"/>
      <c r="D516" s="2"/>
      <c r="E516" s="43"/>
      <c r="F516" s="2"/>
      <c r="G516" s="2"/>
      <c r="H516" s="43"/>
      <c r="I516" s="2"/>
      <c r="J516" s="2"/>
      <c r="K516" s="43"/>
      <c r="L516" s="2"/>
      <c r="M516" s="2"/>
    </row>
    <row r="517" spans="2:13" ht="15.75" customHeight="1">
      <c r="B517" s="43"/>
      <c r="C517" s="2"/>
      <c r="D517" s="2"/>
      <c r="E517" s="43"/>
      <c r="F517" s="2"/>
      <c r="G517" s="2"/>
      <c r="H517" s="43"/>
      <c r="I517" s="2"/>
      <c r="J517" s="2"/>
      <c r="K517" s="43"/>
      <c r="L517" s="2"/>
      <c r="M517" s="2"/>
    </row>
    <row r="518" spans="2:13" ht="15.75" customHeight="1">
      <c r="B518" s="43"/>
      <c r="C518" s="2"/>
      <c r="D518" s="2"/>
      <c r="E518" s="43"/>
      <c r="F518" s="2"/>
      <c r="G518" s="2"/>
      <c r="H518" s="43"/>
      <c r="I518" s="2"/>
      <c r="J518" s="2"/>
      <c r="K518" s="43"/>
      <c r="L518" s="2"/>
      <c r="M518" s="2"/>
    </row>
    <row r="519" spans="2:13" ht="15.75" customHeight="1">
      <c r="B519" s="43"/>
      <c r="C519" s="2"/>
      <c r="D519" s="2"/>
      <c r="E519" s="43"/>
      <c r="F519" s="2"/>
      <c r="G519" s="2"/>
      <c r="H519" s="43"/>
      <c r="I519" s="2"/>
      <c r="J519" s="2"/>
      <c r="K519" s="43"/>
      <c r="L519" s="2"/>
      <c r="M519" s="2"/>
    </row>
    <row r="520" spans="2:13" ht="15.75" customHeight="1">
      <c r="B520" s="43"/>
      <c r="C520" s="2"/>
      <c r="D520" s="2"/>
      <c r="E520" s="43"/>
      <c r="F520" s="2"/>
      <c r="G520" s="2"/>
      <c r="H520" s="43"/>
      <c r="I520" s="2"/>
      <c r="J520" s="2"/>
      <c r="K520" s="43"/>
      <c r="L520" s="2"/>
      <c r="M520" s="2"/>
    </row>
    <row r="521" spans="2:13" ht="15.75" customHeight="1">
      <c r="B521" s="43"/>
      <c r="C521" s="2"/>
      <c r="D521" s="2"/>
      <c r="E521" s="43"/>
      <c r="F521" s="2"/>
      <c r="G521" s="2"/>
      <c r="H521" s="43"/>
      <c r="I521" s="2"/>
      <c r="J521" s="2"/>
      <c r="K521" s="43"/>
      <c r="L521" s="2"/>
      <c r="M521" s="2"/>
    </row>
    <row r="522" spans="2:13" ht="15.75" customHeight="1">
      <c r="B522" s="43"/>
      <c r="C522" s="2"/>
      <c r="D522" s="2"/>
      <c r="E522" s="43"/>
      <c r="F522" s="2"/>
      <c r="G522" s="2"/>
      <c r="H522" s="43"/>
      <c r="I522" s="2"/>
      <c r="J522" s="2"/>
      <c r="K522" s="43"/>
      <c r="L522" s="2"/>
      <c r="M522" s="2"/>
    </row>
    <row r="523" spans="2:13" ht="15.75" customHeight="1">
      <c r="B523" s="43"/>
      <c r="C523" s="2"/>
      <c r="D523" s="2"/>
      <c r="E523" s="43"/>
      <c r="F523" s="2"/>
      <c r="G523" s="2"/>
      <c r="H523" s="43"/>
      <c r="I523" s="2"/>
      <c r="J523" s="2"/>
      <c r="K523" s="43"/>
      <c r="L523" s="2"/>
      <c r="M523" s="2"/>
    </row>
    <row r="524" spans="2:13" ht="15.75" customHeight="1">
      <c r="B524" s="43"/>
      <c r="C524" s="2"/>
      <c r="D524" s="2"/>
      <c r="E524" s="43"/>
      <c r="F524" s="2"/>
      <c r="G524" s="2"/>
      <c r="H524" s="43"/>
      <c r="I524" s="2"/>
      <c r="J524" s="2"/>
      <c r="K524" s="43"/>
      <c r="L524" s="2"/>
      <c r="M524" s="2"/>
    </row>
    <row r="525" spans="2:13" ht="15.75" customHeight="1">
      <c r="B525" s="43"/>
      <c r="C525" s="2"/>
      <c r="D525" s="2"/>
      <c r="E525" s="43"/>
      <c r="F525" s="2"/>
      <c r="G525" s="2"/>
      <c r="H525" s="43"/>
      <c r="I525" s="2"/>
      <c r="J525" s="2"/>
      <c r="K525" s="43"/>
      <c r="L525" s="2"/>
      <c r="M525" s="2"/>
    </row>
    <row r="526" spans="2:13" ht="15.75" customHeight="1">
      <c r="B526" s="43"/>
      <c r="C526" s="2"/>
      <c r="D526" s="2"/>
      <c r="E526" s="43"/>
      <c r="F526" s="2"/>
      <c r="G526" s="2"/>
      <c r="H526" s="43"/>
      <c r="I526" s="2"/>
      <c r="J526" s="2"/>
      <c r="K526" s="43"/>
      <c r="L526" s="2"/>
      <c r="M526" s="2"/>
    </row>
    <row r="527" spans="2:13" ht="15.75" customHeight="1">
      <c r="B527" s="43"/>
      <c r="C527" s="2"/>
      <c r="D527" s="2"/>
      <c r="E527" s="43"/>
      <c r="F527" s="2"/>
      <c r="G527" s="2"/>
      <c r="H527" s="43"/>
      <c r="I527" s="2"/>
      <c r="J527" s="2"/>
      <c r="K527" s="43"/>
      <c r="L527" s="2"/>
      <c r="M527" s="2"/>
    </row>
    <row r="528" spans="2:13" ht="15.75" customHeight="1">
      <c r="B528" s="43"/>
      <c r="C528" s="2"/>
      <c r="D528" s="2"/>
      <c r="E528" s="43"/>
      <c r="F528" s="2"/>
      <c r="G528" s="2"/>
      <c r="H528" s="43"/>
      <c r="I528" s="2"/>
      <c r="J528" s="2"/>
      <c r="K528" s="43"/>
      <c r="L528" s="2"/>
      <c r="M528" s="2"/>
    </row>
    <row r="529" spans="2:13" ht="15.75" customHeight="1">
      <c r="B529" s="43"/>
      <c r="C529" s="2"/>
      <c r="D529" s="2"/>
      <c r="E529" s="43"/>
      <c r="F529" s="2"/>
      <c r="G529" s="2"/>
      <c r="H529" s="43"/>
      <c r="I529" s="2"/>
      <c r="J529" s="2"/>
      <c r="K529" s="43"/>
      <c r="L529" s="2"/>
      <c r="M529" s="2"/>
    </row>
    <row r="530" spans="2:13" ht="15.75" customHeight="1">
      <c r="B530" s="43"/>
      <c r="C530" s="2"/>
      <c r="D530" s="2"/>
      <c r="E530" s="43"/>
      <c r="F530" s="2"/>
      <c r="G530" s="2"/>
      <c r="H530" s="43"/>
      <c r="I530" s="2"/>
      <c r="J530" s="2"/>
      <c r="K530" s="43"/>
      <c r="L530" s="2"/>
      <c r="M530" s="2"/>
    </row>
    <row r="531" spans="2:13" ht="15.75" customHeight="1">
      <c r="B531" s="43"/>
      <c r="C531" s="2"/>
      <c r="D531" s="2"/>
      <c r="E531" s="43"/>
      <c r="F531" s="2"/>
      <c r="G531" s="2"/>
      <c r="H531" s="43"/>
      <c r="I531" s="2"/>
      <c r="J531" s="2"/>
      <c r="K531" s="43"/>
      <c r="L531" s="2"/>
      <c r="M531" s="2"/>
    </row>
    <row r="532" spans="2:13" ht="15.75" customHeight="1">
      <c r="B532" s="43"/>
      <c r="C532" s="2"/>
      <c r="D532" s="2"/>
      <c r="E532" s="43"/>
      <c r="F532" s="2"/>
      <c r="G532" s="2"/>
      <c r="H532" s="43"/>
      <c r="I532" s="2"/>
      <c r="J532" s="2"/>
      <c r="K532" s="43"/>
      <c r="L532" s="2"/>
      <c r="M532" s="2"/>
    </row>
    <row r="533" spans="2:13" ht="15.75" customHeight="1">
      <c r="B533" s="43"/>
      <c r="C533" s="2"/>
      <c r="D533" s="2"/>
      <c r="E533" s="43"/>
      <c r="F533" s="2"/>
      <c r="G533" s="2"/>
      <c r="H533" s="43"/>
      <c r="I533" s="2"/>
      <c r="J533" s="2"/>
      <c r="K533" s="43"/>
      <c r="L533" s="2"/>
      <c r="M533" s="2"/>
    </row>
    <row r="534" spans="2:13" ht="15.75" customHeight="1">
      <c r="B534" s="43"/>
      <c r="C534" s="2"/>
      <c r="D534" s="2"/>
      <c r="E534" s="43"/>
      <c r="F534" s="2"/>
      <c r="G534" s="2"/>
      <c r="H534" s="43"/>
      <c r="I534" s="2"/>
      <c r="J534" s="2"/>
      <c r="K534" s="43"/>
      <c r="L534" s="2"/>
      <c r="M534" s="2"/>
    </row>
    <row r="535" spans="2:13" ht="15.75" customHeight="1">
      <c r="B535" s="43"/>
      <c r="C535" s="2"/>
      <c r="D535" s="2"/>
      <c r="E535" s="43"/>
      <c r="F535" s="2"/>
      <c r="G535" s="2"/>
      <c r="H535" s="43"/>
      <c r="I535" s="2"/>
      <c r="J535" s="2"/>
      <c r="K535" s="43"/>
      <c r="L535" s="2"/>
      <c r="M535" s="2"/>
    </row>
    <row r="536" spans="2:13" ht="15.75" customHeight="1">
      <c r="B536" s="43"/>
      <c r="C536" s="2"/>
      <c r="D536" s="2"/>
      <c r="E536" s="43"/>
      <c r="F536" s="2"/>
      <c r="G536" s="2"/>
      <c r="H536" s="43"/>
      <c r="I536" s="2"/>
      <c r="J536" s="2"/>
      <c r="K536" s="43"/>
      <c r="L536" s="2"/>
      <c r="M536" s="2"/>
    </row>
    <row r="537" spans="2:13" ht="15.75" customHeight="1">
      <c r="B537" s="43"/>
      <c r="C537" s="2"/>
      <c r="D537" s="2"/>
      <c r="E537" s="43"/>
      <c r="F537" s="2"/>
      <c r="G537" s="2"/>
      <c r="H537" s="43"/>
      <c r="I537" s="2"/>
      <c r="J537" s="2"/>
      <c r="K537" s="43"/>
      <c r="L537" s="2"/>
      <c r="M537" s="2"/>
    </row>
    <row r="538" spans="2:13" ht="15.75" customHeight="1">
      <c r="B538" s="43"/>
      <c r="C538" s="2"/>
      <c r="D538" s="2"/>
      <c r="E538" s="43"/>
      <c r="F538" s="2"/>
      <c r="G538" s="2"/>
      <c r="H538" s="43"/>
      <c r="I538" s="2"/>
      <c r="J538" s="2"/>
      <c r="K538" s="43"/>
      <c r="L538" s="2"/>
      <c r="M538" s="2"/>
    </row>
    <row r="539" spans="2:13" ht="15.75" customHeight="1">
      <c r="B539" s="43"/>
      <c r="C539" s="2"/>
      <c r="D539" s="2"/>
      <c r="E539" s="43"/>
      <c r="F539" s="2"/>
      <c r="G539" s="2"/>
      <c r="H539" s="43"/>
      <c r="I539" s="2"/>
      <c r="J539" s="2"/>
      <c r="K539" s="43"/>
      <c r="L539" s="2"/>
      <c r="M539" s="2"/>
    </row>
    <row r="540" spans="2:13" ht="15.75" customHeight="1">
      <c r="B540" s="43"/>
      <c r="C540" s="2"/>
      <c r="D540" s="2"/>
      <c r="E540" s="43"/>
      <c r="F540" s="2"/>
      <c r="G540" s="2"/>
      <c r="H540" s="43"/>
      <c r="I540" s="2"/>
      <c r="J540" s="2"/>
      <c r="K540" s="43"/>
      <c r="L540" s="2"/>
      <c r="M540" s="2"/>
    </row>
    <row r="541" spans="2:13" ht="15.75" customHeight="1">
      <c r="B541" s="43"/>
      <c r="C541" s="2"/>
      <c r="D541" s="2"/>
      <c r="E541" s="43"/>
      <c r="F541" s="2"/>
      <c r="G541" s="2"/>
      <c r="H541" s="43"/>
      <c r="I541" s="2"/>
      <c r="J541" s="2"/>
      <c r="K541" s="43"/>
      <c r="L541" s="2"/>
      <c r="M541" s="2"/>
    </row>
    <row r="542" spans="2:13" ht="15.75" customHeight="1">
      <c r="B542" s="43"/>
      <c r="C542" s="2"/>
      <c r="D542" s="2"/>
      <c r="E542" s="43"/>
      <c r="F542" s="2"/>
      <c r="G542" s="2"/>
      <c r="H542" s="43"/>
      <c r="I542" s="2"/>
      <c r="J542" s="2"/>
      <c r="K542" s="43"/>
      <c r="L542" s="2"/>
      <c r="M542" s="2"/>
    </row>
    <row r="543" spans="2:13" ht="15.75" customHeight="1">
      <c r="B543" s="43"/>
      <c r="C543" s="2"/>
      <c r="D543" s="2"/>
      <c r="E543" s="43"/>
      <c r="F543" s="2"/>
      <c r="G543" s="2"/>
      <c r="H543" s="43"/>
      <c r="I543" s="2"/>
      <c r="J543" s="2"/>
      <c r="K543" s="43"/>
      <c r="L543" s="2"/>
      <c r="M543" s="2"/>
    </row>
    <row r="544" spans="2:13" ht="15.75" customHeight="1">
      <c r="B544" s="43"/>
      <c r="C544" s="2"/>
      <c r="D544" s="2"/>
      <c r="E544" s="43"/>
      <c r="F544" s="2"/>
      <c r="G544" s="2"/>
      <c r="H544" s="43"/>
      <c r="I544" s="2"/>
      <c r="J544" s="2"/>
      <c r="K544" s="43"/>
      <c r="L544" s="2"/>
      <c r="M544" s="2"/>
    </row>
    <row r="545" spans="2:13" ht="15.75" customHeight="1">
      <c r="B545" s="43"/>
      <c r="C545" s="2"/>
      <c r="D545" s="2"/>
      <c r="E545" s="43"/>
      <c r="F545" s="2"/>
      <c r="G545" s="2"/>
      <c r="H545" s="43"/>
      <c r="I545" s="2"/>
      <c r="J545" s="2"/>
      <c r="K545" s="43"/>
      <c r="L545" s="2"/>
      <c r="M545" s="2"/>
    </row>
    <row r="546" spans="2:13" ht="15.75" customHeight="1">
      <c r="B546" s="43"/>
      <c r="C546" s="2"/>
      <c r="D546" s="2"/>
      <c r="E546" s="43"/>
      <c r="F546" s="2"/>
      <c r="G546" s="2"/>
      <c r="H546" s="43"/>
      <c r="I546" s="2"/>
      <c r="J546" s="2"/>
      <c r="K546" s="43"/>
      <c r="L546" s="2"/>
      <c r="M546" s="2"/>
    </row>
    <row r="547" spans="2:13" ht="15.75" customHeight="1">
      <c r="B547" s="43"/>
      <c r="C547" s="2"/>
      <c r="D547" s="2"/>
      <c r="E547" s="43"/>
      <c r="F547" s="2"/>
      <c r="G547" s="2"/>
      <c r="H547" s="43"/>
      <c r="I547" s="2"/>
      <c r="J547" s="2"/>
      <c r="K547" s="43"/>
      <c r="L547" s="2"/>
      <c r="M547" s="2"/>
    </row>
    <row r="548" spans="2:13" ht="15.75" customHeight="1">
      <c r="B548" s="43"/>
      <c r="C548" s="2"/>
      <c r="D548" s="2"/>
      <c r="E548" s="43"/>
      <c r="F548" s="2"/>
      <c r="G548" s="2"/>
      <c r="H548" s="43"/>
      <c r="I548" s="2"/>
      <c r="J548" s="2"/>
      <c r="K548" s="43"/>
      <c r="L548" s="2"/>
      <c r="M548" s="2"/>
    </row>
    <row r="549" spans="2:13" ht="15.75" customHeight="1">
      <c r="B549" s="43"/>
      <c r="C549" s="2"/>
      <c r="D549" s="2"/>
      <c r="E549" s="43"/>
      <c r="F549" s="2"/>
      <c r="G549" s="2"/>
      <c r="H549" s="43"/>
      <c r="I549" s="2"/>
      <c r="J549" s="2"/>
      <c r="K549" s="43"/>
      <c r="L549" s="2"/>
      <c r="M549" s="2"/>
    </row>
    <row r="550" spans="2:13" ht="15.75" customHeight="1">
      <c r="B550" s="43"/>
      <c r="C550" s="2"/>
      <c r="D550" s="2"/>
      <c r="E550" s="43"/>
      <c r="F550" s="2"/>
      <c r="G550" s="2"/>
      <c r="H550" s="43"/>
      <c r="I550" s="2"/>
      <c r="J550" s="2"/>
      <c r="K550" s="43"/>
      <c r="L550" s="2"/>
      <c r="M550" s="2"/>
    </row>
    <row r="551" spans="2:13" ht="15.75" customHeight="1">
      <c r="B551" s="43"/>
      <c r="C551" s="2"/>
      <c r="D551" s="2"/>
      <c r="E551" s="43"/>
      <c r="F551" s="2"/>
      <c r="G551" s="2"/>
      <c r="H551" s="43"/>
      <c r="I551" s="2"/>
      <c r="J551" s="2"/>
      <c r="K551" s="43"/>
      <c r="L551" s="2"/>
      <c r="M551" s="2"/>
    </row>
    <row r="552" spans="2:13" ht="15.75" customHeight="1">
      <c r="B552" s="43"/>
      <c r="C552" s="2"/>
      <c r="D552" s="2"/>
      <c r="E552" s="43"/>
      <c r="F552" s="2"/>
      <c r="G552" s="2"/>
      <c r="H552" s="43"/>
      <c r="I552" s="2"/>
      <c r="J552" s="2"/>
      <c r="K552" s="43"/>
      <c r="L552" s="2"/>
      <c r="M552" s="2"/>
    </row>
    <row r="553" spans="2:13" ht="15.75" customHeight="1">
      <c r="B553" s="43"/>
      <c r="C553" s="2"/>
      <c r="D553" s="2"/>
      <c r="E553" s="43"/>
      <c r="F553" s="2"/>
      <c r="G553" s="2"/>
      <c r="H553" s="43"/>
      <c r="I553" s="2"/>
      <c r="J553" s="2"/>
      <c r="K553" s="43"/>
      <c r="L553" s="2"/>
      <c r="M553" s="2"/>
    </row>
    <row r="554" spans="2:13" ht="15.75" customHeight="1">
      <c r="B554" s="43"/>
      <c r="C554" s="2"/>
      <c r="D554" s="2"/>
      <c r="E554" s="43"/>
      <c r="F554" s="2"/>
      <c r="G554" s="2"/>
      <c r="H554" s="43"/>
      <c r="I554" s="2"/>
      <c r="J554" s="2"/>
      <c r="K554" s="43"/>
      <c r="L554" s="2"/>
      <c r="M554" s="2"/>
    </row>
    <row r="555" spans="2:13" ht="15.75" customHeight="1">
      <c r="B555" s="43"/>
      <c r="C555" s="2"/>
      <c r="D555" s="2"/>
      <c r="E555" s="43"/>
      <c r="F555" s="2"/>
      <c r="G555" s="2"/>
      <c r="H555" s="43"/>
      <c r="I555" s="2"/>
      <c r="J555" s="2"/>
      <c r="K555" s="43"/>
      <c r="L555" s="2"/>
      <c r="M555" s="2"/>
    </row>
    <row r="556" spans="2:13" ht="15.75" customHeight="1">
      <c r="B556" s="43"/>
      <c r="C556" s="2"/>
      <c r="D556" s="2"/>
      <c r="E556" s="43"/>
      <c r="F556" s="2"/>
      <c r="G556" s="2"/>
      <c r="H556" s="43"/>
      <c r="I556" s="2"/>
      <c r="J556" s="2"/>
      <c r="K556" s="43"/>
      <c r="L556" s="2"/>
      <c r="M556" s="2"/>
    </row>
    <row r="557" spans="2:13" ht="15.75" customHeight="1">
      <c r="B557" s="43"/>
      <c r="C557" s="2"/>
      <c r="D557" s="2"/>
      <c r="E557" s="43"/>
      <c r="F557" s="2"/>
      <c r="G557" s="2"/>
      <c r="H557" s="43"/>
      <c r="I557" s="2"/>
      <c r="J557" s="2"/>
      <c r="K557" s="43"/>
      <c r="L557" s="2"/>
      <c r="M557" s="2"/>
    </row>
    <row r="558" spans="2:13" ht="15.75" customHeight="1">
      <c r="B558" s="43"/>
      <c r="C558" s="2"/>
      <c r="D558" s="2"/>
      <c r="E558" s="43"/>
      <c r="F558" s="2"/>
      <c r="G558" s="2"/>
      <c r="H558" s="43"/>
      <c r="I558" s="2"/>
      <c r="J558" s="2"/>
      <c r="K558" s="43"/>
      <c r="L558" s="2"/>
      <c r="M558" s="2"/>
    </row>
    <row r="559" spans="2:13" ht="15.75" customHeight="1">
      <c r="B559" s="43"/>
      <c r="C559" s="2"/>
      <c r="D559" s="2"/>
      <c r="E559" s="43"/>
      <c r="F559" s="2"/>
      <c r="G559" s="2"/>
      <c r="H559" s="43"/>
      <c r="I559" s="2"/>
      <c r="J559" s="2"/>
      <c r="K559" s="43"/>
      <c r="L559" s="2"/>
      <c r="M559" s="2"/>
    </row>
    <row r="560" spans="2:13" ht="15.75" customHeight="1">
      <c r="B560" s="43"/>
      <c r="C560" s="2"/>
      <c r="D560" s="2"/>
      <c r="E560" s="43"/>
      <c r="F560" s="2"/>
      <c r="G560" s="2"/>
      <c r="H560" s="43"/>
      <c r="I560" s="2"/>
      <c r="J560" s="2"/>
      <c r="K560" s="43"/>
      <c r="L560" s="2"/>
      <c r="M560" s="2"/>
    </row>
    <row r="561" spans="2:13" ht="15.75" customHeight="1">
      <c r="B561" s="43"/>
      <c r="C561" s="2"/>
      <c r="D561" s="2"/>
      <c r="E561" s="43"/>
      <c r="F561" s="2"/>
      <c r="G561" s="2"/>
      <c r="H561" s="43"/>
      <c r="I561" s="2"/>
      <c r="J561" s="2"/>
      <c r="K561" s="43"/>
      <c r="L561" s="2"/>
      <c r="M561" s="2"/>
    </row>
    <row r="562" spans="2:13" ht="15.75" customHeight="1">
      <c r="B562" s="43"/>
      <c r="C562" s="2"/>
      <c r="D562" s="2"/>
      <c r="E562" s="43"/>
      <c r="F562" s="2"/>
      <c r="G562" s="2"/>
      <c r="H562" s="43"/>
      <c r="I562" s="2"/>
      <c r="J562" s="2"/>
      <c r="K562" s="43"/>
      <c r="L562" s="2"/>
      <c r="M562" s="2"/>
    </row>
    <row r="563" spans="2:13" ht="15.75" customHeight="1">
      <c r="B563" s="43"/>
      <c r="C563" s="2"/>
      <c r="D563" s="2"/>
      <c r="E563" s="43"/>
      <c r="F563" s="2"/>
      <c r="G563" s="2"/>
      <c r="H563" s="43"/>
      <c r="I563" s="2"/>
      <c r="J563" s="2"/>
      <c r="K563" s="43"/>
      <c r="L563" s="2"/>
      <c r="M563" s="2"/>
    </row>
    <row r="564" spans="2:13" ht="15.75" customHeight="1">
      <c r="B564" s="43"/>
      <c r="C564" s="2"/>
      <c r="D564" s="2"/>
      <c r="E564" s="43"/>
      <c r="F564" s="2"/>
      <c r="G564" s="2"/>
      <c r="H564" s="43"/>
      <c r="I564" s="2"/>
      <c r="J564" s="2"/>
      <c r="K564" s="43"/>
      <c r="L564" s="2"/>
      <c r="M564" s="2"/>
    </row>
    <row r="565" spans="2:13" ht="15.75" customHeight="1">
      <c r="B565" s="43"/>
      <c r="C565" s="2"/>
      <c r="D565" s="2"/>
      <c r="E565" s="43"/>
      <c r="F565" s="2"/>
      <c r="G565" s="2"/>
      <c r="H565" s="43"/>
      <c r="I565" s="2"/>
      <c r="J565" s="2"/>
      <c r="K565" s="43"/>
      <c r="L565" s="2"/>
      <c r="M565" s="2"/>
    </row>
    <row r="566" spans="2:13" ht="15.75" customHeight="1">
      <c r="B566" s="43"/>
      <c r="C566" s="2"/>
      <c r="D566" s="2"/>
      <c r="E566" s="43"/>
      <c r="F566" s="2"/>
      <c r="G566" s="2"/>
      <c r="H566" s="43"/>
      <c r="I566" s="2"/>
      <c r="J566" s="2"/>
      <c r="K566" s="43"/>
      <c r="L566" s="2"/>
      <c r="M566" s="2"/>
    </row>
    <row r="567" spans="2:13" ht="15.75" customHeight="1">
      <c r="B567" s="43"/>
      <c r="C567" s="2"/>
      <c r="D567" s="2"/>
      <c r="E567" s="43"/>
      <c r="F567" s="2"/>
      <c r="G567" s="2"/>
      <c r="H567" s="43"/>
      <c r="I567" s="2"/>
      <c r="J567" s="2"/>
      <c r="K567" s="43"/>
      <c r="L567" s="2"/>
      <c r="M567" s="2"/>
    </row>
    <row r="568" spans="2:13" ht="15.75" customHeight="1">
      <c r="B568" s="43"/>
      <c r="C568" s="2"/>
      <c r="D568" s="2"/>
      <c r="E568" s="43"/>
      <c r="F568" s="2"/>
      <c r="G568" s="2"/>
      <c r="H568" s="43"/>
      <c r="I568" s="2"/>
      <c r="J568" s="2"/>
      <c r="K568" s="43"/>
      <c r="L568" s="2"/>
      <c r="M568" s="2"/>
    </row>
    <row r="569" spans="2:13" ht="15.75" customHeight="1">
      <c r="B569" s="43"/>
      <c r="C569" s="2"/>
      <c r="D569" s="2"/>
      <c r="E569" s="43"/>
      <c r="F569" s="2"/>
      <c r="G569" s="2"/>
      <c r="H569" s="43"/>
      <c r="I569" s="2"/>
      <c r="J569" s="2"/>
      <c r="K569" s="43"/>
      <c r="L569" s="2"/>
      <c r="M569" s="2"/>
    </row>
    <row r="570" spans="2:13" ht="15.75" customHeight="1">
      <c r="B570" s="43"/>
      <c r="C570" s="2"/>
      <c r="D570" s="2"/>
      <c r="E570" s="43"/>
      <c r="F570" s="2"/>
      <c r="G570" s="2"/>
      <c r="H570" s="43"/>
      <c r="I570" s="2"/>
      <c r="J570" s="2"/>
      <c r="K570" s="43"/>
      <c r="L570" s="2"/>
      <c r="M570" s="2"/>
    </row>
    <row r="571" spans="2:13" ht="15.75" customHeight="1">
      <c r="B571" s="43"/>
      <c r="C571" s="2"/>
      <c r="D571" s="2"/>
      <c r="E571" s="43"/>
      <c r="F571" s="2"/>
      <c r="G571" s="2"/>
      <c r="H571" s="43"/>
      <c r="I571" s="2"/>
      <c r="J571" s="2"/>
      <c r="K571" s="43"/>
      <c r="L571" s="2"/>
      <c r="M571" s="2"/>
    </row>
    <row r="572" spans="2:13" ht="15.75" customHeight="1">
      <c r="B572" s="43"/>
      <c r="C572" s="2"/>
      <c r="D572" s="2"/>
      <c r="E572" s="43"/>
      <c r="F572" s="2"/>
      <c r="G572" s="2"/>
      <c r="H572" s="43"/>
      <c r="I572" s="2"/>
      <c r="J572" s="2"/>
      <c r="K572" s="43"/>
      <c r="L572" s="2"/>
      <c r="M572" s="2"/>
    </row>
    <row r="573" spans="2:13" ht="15.75" customHeight="1">
      <c r="B573" s="43"/>
      <c r="C573" s="2"/>
      <c r="D573" s="2"/>
      <c r="E573" s="43"/>
      <c r="F573" s="2"/>
      <c r="G573" s="2"/>
      <c r="H573" s="43"/>
      <c r="I573" s="2"/>
      <c r="J573" s="2"/>
      <c r="K573" s="43"/>
      <c r="L573" s="2"/>
      <c r="M573" s="2"/>
    </row>
    <row r="574" spans="2:13" ht="15.75" customHeight="1">
      <c r="B574" s="43"/>
      <c r="C574" s="2"/>
      <c r="D574" s="2"/>
      <c r="E574" s="43"/>
      <c r="F574" s="2"/>
      <c r="G574" s="2"/>
      <c r="H574" s="43"/>
      <c r="I574" s="2"/>
      <c r="J574" s="2"/>
      <c r="K574" s="43"/>
      <c r="L574" s="2"/>
      <c r="M574" s="2"/>
    </row>
    <row r="575" spans="2:13" ht="15.75" customHeight="1">
      <c r="B575" s="43"/>
      <c r="C575" s="2"/>
      <c r="D575" s="2"/>
      <c r="E575" s="43"/>
      <c r="F575" s="2"/>
      <c r="G575" s="2"/>
      <c r="H575" s="43"/>
      <c r="I575" s="2"/>
      <c r="J575" s="2"/>
      <c r="K575" s="43"/>
      <c r="L575" s="2"/>
      <c r="M575" s="2"/>
    </row>
    <row r="576" spans="2:13" ht="15.75" customHeight="1">
      <c r="B576" s="43"/>
      <c r="C576" s="2"/>
      <c r="D576" s="2"/>
      <c r="E576" s="43"/>
      <c r="F576" s="2"/>
      <c r="G576" s="2"/>
      <c r="H576" s="43"/>
      <c r="I576" s="2"/>
      <c r="J576" s="2"/>
      <c r="K576" s="43"/>
      <c r="L576" s="2"/>
      <c r="M576" s="2"/>
    </row>
    <row r="577" spans="2:13" ht="15.75" customHeight="1">
      <c r="B577" s="43"/>
      <c r="C577" s="2"/>
      <c r="D577" s="2"/>
      <c r="E577" s="43"/>
      <c r="F577" s="2"/>
      <c r="G577" s="2"/>
      <c r="H577" s="43"/>
      <c r="I577" s="2"/>
      <c r="J577" s="2"/>
      <c r="K577" s="43"/>
      <c r="L577" s="2"/>
      <c r="M577" s="2"/>
    </row>
    <row r="578" spans="2:13" ht="15.75" customHeight="1">
      <c r="B578" s="43"/>
      <c r="C578" s="2"/>
      <c r="D578" s="2"/>
      <c r="E578" s="43"/>
      <c r="F578" s="2"/>
      <c r="G578" s="2"/>
      <c r="H578" s="43"/>
      <c r="I578" s="2"/>
      <c r="J578" s="2"/>
      <c r="K578" s="43"/>
      <c r="L578" s="2"/>
      <c r="M578" s="2"/>
    </row>
    <row r="579" spans="2:13" ht="15.75" customHeight="1">
      <c r="B579" s="43"/>
      <c r="C579" s="2"/>
      <c r="D579" s="2"/>
      <c r="E579" s="43"/>
      <c r="F579" s="2"/>
      <c r="G579" s="2"/>
      <c r="H579" s="43"/>
      <c r="I579" s="2"/>
      <c r="J579" s="2"/>
      <c r="K579" s="43"/>
      <c r="L579" s="2"/>
      <c r="M579" s="2"/>
    </row>
    <row r="580" spans="2:13" ht="15.75" customHeight="1">
      <c r="B580" s="43"/>
      <c r="C580" s="2"/>
      <c r="D580" s="2"/>
      <c r="E580" s="43"/>
      <c r="F580" s="2"/>
      <c r="G580" s="2"/>
      <c r="H580" s="43"/>
      <c r="I580" s="2"/>
      <c r="J580" s="2"/>
      <c r="K580" s="43"/>
      <c r="L580" s="2"/>
      <c r="M580" s="2"/>
    </row>
    <row r="581" spans="2:13" ht="15.75" customHeight="1">
      <c r="B581" s="43"/>
      <c r="C581" s="2"/>
      <c r="D581" s="2"/>
      <c r="E581" s="43"/>
      <c r="F581" s="2"/>
      <c r="G581" s="2"/>
      <c r="H581" s="43"/>
      <c r="I581" s="2"/>
      <c r="J581" s="2"/>
      <c r="K581" s="43"/>
      <c r="L581" s="2"/>
      <c r="M581" s="2"/>
    </row>
    <row r="582" spans="2:13" ht="15.75" customHeight="1">
      <c r="B582" s="43"/>
      <c r="C582" s="2"/>
      <c r="D582" s="2"/>
      <c r="E582" s="43"/>
      <c r="F582" s="2"/>
      <c r="G582" s="2"/>
      <c r="H582" s="43"/>
      <c r="I582" s="2"/>
      <c r="J582" s="2"/>
      <c r="K582" s="43"/>
      <c r="L582" s="2"/>
      <c r="M582" s="2"/>
    </row>
    <row r="583" spans="2:13" ht="15.75" customHeight="1">
      <c r="B583" s="43"/>
      <c r="C583" s="2"/>
      <c r="D583" s="2"/>
      <c r="E583" s="43"/>
      <c r="F583" s="2"/>
      <c r="G583" s="2"/>
      <c r="H583" s="43"/>
      <c r="I583" s="2"/>
      <c r="J583" s="2"/>
      <c r="K583" s="43"/>
      <c r="L583" s="2"/>
      <c r="M583" s="2"/>
    </row>
    <row r="584" spans="2:13" ht="15.75" customHeight="1">
      <c r="B584" s="43"/>
      <c r="C584" s="2"/>
      <c r="D584" s="2"/>
      <c r="E584" s="43"/>
      <c r="F584" s="2"/>
      <c r="G584" s="2"/>
      <c r="H584" s="43"/>
      <c r="I584" s="2"/>
      <c r="J584" s="2"/>
      <c r="K584" s="43"/>
      <c r="L584" s="2"/>
      <c r="M584" s="2"/>
    </row>
    <row r="585" spans="2:13" ht="15.75" customHeight="1">
      <c r="B585" s="43"/>
      <c r="C585" s="2"/>
      <c r="D585" s="2"/>
      <c r="E585" s="43"/>
      <c r="F585" s="2"/>
      <c r="G585" s="2"/>
      <c r="H585" s="43"/>
      <c r="I585" s="2"/>
      <c r="J585" s="2"/>
      <c r="K585" s="43"/>
      <c r="L585" s="2"/>
      <c r="M585" s="2"/>
    </row>
    <row r="586" spans="2:13" ht="15.75" customHeight="1">
      <c r="B586" s="43"/>
      <c r="C586" s="2"/>
      <c r="D586" s="2"/>
      <c r="E586" s="43"/>
      <c r="F586" s="2"/>
      <c r="G586" s="2"/>
      <c r="H586" s="43"/>
      <c r="I586" s="2"/>
      <c r="J586" s="2"/>
      <c r="K586" s="43"/>
      <c r="L586" s="2"/>
      <c r="M586" s="2"/>
    </row>
    <row r="587" spans="2:13" ht="15.75" customHeight="1">
      <c r="B587" s="43"/>
      <c r="C587" s="2"/>
      <c r="D587" s="2"/>
      <c r="E587" s="43"/>
      <c r="F587" s="2"/>
      <c r="G587" s="2"/>
      <c r="H587" s="43"/>
      <c r="I587" s="2"/>
      <c r="J587" s="2"/>
      <c r="K587" s="43"/>
      <c r="L587" s="2"/>
      <c r="M587" s="2"/>
    </row>
    <row r="588" spans="2:13" ht="15.75" customHeight="1">
      <c r="B588" s="43"/>
      <c r="C588" s="2"/>
      <c r="D588" s="2"/>
      <c r="E588" s="43"/>
      <c r="F588" s="2"/>
      <c r="G588" s="2"/>
      <c r="H588" s="43"/>
      <c r="I588" s="2"/>
      <c r="J588" s="2"/>
      <c r="K588" s="43"/>
      <c r="L588" s="2"/>
      <c r="M588" s="2"/>
    </row>
    <row r="589" spans="2:13" ht="15.75" customHeight="1">
      <c r="B589" s="43"/>
      <c r="C589" s="2"/>
      <c r="D589" s="2"/>
      <c r="E589" s="43"/>
      <c r="F589" s="2"/>
      <c r="G589" s="2"/>
      <c r="H589" s="43"/>
      <c r="I589" s="2"/>
      <c r="J589" s="2"/>
      <c r="K589" s="43"/>
      <c r="L589" s="2"/>
      <c r="M589" s="2"/>
    </row>
    <row r="590" spans="2:13" ht="15.75" customHeight="1">
      <c r="B590" s="43"/>
      <c r="C590" s="2"/>
      <c r="D590" s="2"/>
      <c r="E590" s="43"/>
      <c r="F590" s="2"/>
      <c r="G590" s="2"/>
      <c r="H590" s="43"/>
      <c r="I590" s="2"/>
      <c r="J590" s="2"/>
      <c r="K590" s="43"/>
      <c r="L590" s="2"/>
      <c r="M590" s="2"/>
    </row>
    <row r="591" spans="2:13" ht="15.75" customHeight="1">
      <c r="B591" s="43"/>
      <c r="C591" s="2"/>
      <c r="D591" s="2"/>
      <c r="E591" s="43"/>
      <c r="F591" s="2"/>
      <c r="G591" s="2"/>
      <c r="H591" s="43"/>
      <c r="I591" s="2"/>
      <c r="J591" s="2"/>
      <c r="K591" s="43"/>
      <c r="L591" s="2"/>
      <c r="M591" s="2"/>
    </row>
    <row r="592" spans="2:13" ht="15.75" customHeight="1">
      <c r="B592" s="43"/>
      <c r="C592" s="2"/>
      <c r="D592" s="2"/>
      <c r="E592" s="43"/>
      <c r="F592" s="2"/>
      <c r="G592" s="2"/>
      <c r="H592" s="43"/>
      <c r="I592" s="2"/>
      <c r="J592" s="2"/>
      <c r="K592" s="43"/>
      <c r="L592" s="2"/>
      <c r="M592" s="2"/>
    </row>
    <row r="593" spans="2:13" ht="15.75" customHeight="1">
      <c r="B593" s="43"/>
      <c r="C593" s="2"/>
      <c r="D593" s="2"/>
      <c r="E593" s="43"/>
      <c r="F593" s="2"/>
      <c r="G593" s="2"/>
      <c r="H593" s="43"/>
      <c r="I593" s="2"/>
      <c r="J593" s="2"/>
      <c r="K593" s="43"/>
      <c r="L593" s="2"/>
      <c r="M593" s="2"/>
    </row>
    <row r="594" spans="2:13" ht="15.75" customHeight="1">
      <c r="B594" s="43"/>
      <c r="C594" s="2"/>
      <c r="D594" s="2"/>
      <c r="E594" s="43"/>
      <c r="F594" s="2"/>
      <c r="G594" s="2"/>
      <c r="H594" s="43"/>
      <c r="I594" s="2"/>
      <c r="J594" s="2"/>
      <c r="K594" s="43"/>
      <c r="L594" s="2"/>
      <c r="M594" s="2"/>
    </row>
    <row r="595" spans="2:13" ht="15.75" customHeight="1">
      <c r="B595" s="43"/>
      <c r="C595" s="2"/>
      <c r="D595" s="2"/>
      <c r="E595" s="43"/>
      <c r="F595" s="2"/>
      <c r="G595" s="2"/>
      <c r="H595" s="43"/>
      <c r="I595" s="2"/>
      <c r="J595" s="2"/>
      <c r="K595" s="43"/>
      <c r="L595" s="2"/>
      <c r="M595" s="2"/>
    </row>
    <row r="596" spans="2:13" ht="15.75" customHeight="1">
      <c r="B596" s="43"/>
      <c r="C596" s="2"/>
      <c r="D596" s="2"/>
      <c r="E596" s="43"/>
      <c r="F596" s="2"/>
      <c r="G596" s="2"/>
      <c r="H596" s="43"/>
      <c r="I596" s="2"/>
      <c r="J596" s="2"/>
      <c r="K596" s="43"/>
      <c r="L596" s="2"/>
      <c r="M596" s="2"/>
    </row>
    <row r="597" spans="2:13" ht="15.75" customHeight="1">
      <c r="B597" s="43"/>
      <c r="C597" s="2"/>
      <c r="D597" s="2"/>
      <c r="E597" s="43"/>
      <c r="F597" s="2"/>
      <c r="G597" s="2"/>
      <c r="H597" s="43"/>
      <c r="I597" s="2"/>
      <c r="J597" s="2"/>
      <c r="K597" s="43"/>
      <c r="L597" s="2"/>
      <c r="M597" s="2"/>
    </row>
    <row r="598" spans="2:13" ht="15.75" customHeight="1">
      <c r="B598" s="43"/>
      <c r="C598" s="2"/>
      <c r="D598" s="2"/>
      <c r="E598" s="43"/>
      <c r="F598" s="2"/>
      <c r="G598" s="2"/>
      <c r="H598" s="43"/>
      <c r="I598" s="2"/>
      <c r="J598" s="2"/>
      <c r="K598" s="43"/>
      <c r="L598" s="2"/>
      <c r="M598" s="2"/>
    </row>
    <row r="599" spans="2:13" ht="15.75" customHeight="1">
      <c r="B599" s="43"/>
      <c r="C599" s="2"/>
      <c r="D599" s="2"/>
      <c r="E599" s="43"/>
      <c r="F599" s="2"/>
      <c r="G599" s="2"/>
      <c r="H599" s="43"/>
      <c r="I599" s="2"/>
      <c r="J599" s="2"/>
      <c r="K599" s="43"/>
      <c r="L599" s="2"/>
      <c r="M599" s="2"/>
    </row>
    <row r="600" spans="2:13" ht="15.75" customHeight="1">
      <c r="B600" s="43"/>
      <c r="C600" s="2"/>
      <c r="D600" s="2"/>
      <c r="E600" s="43"/>
      <c r="F600" s="2"/>
      <c r="G600" s="2"/>
      <c r="H600" s="43"/>
      <c r="I600" s="2"/>
      <c r="J600" s="2"/>
      <c r="K600" s="43"/>
      <c r="L600" s="2"/>
      <c r="M600" s="2"/>
    </row>
    <row r="601" spans="2:13" ht="15.75" customHeight="1">
      <c r="B601" s="43"/>
      <c r="C601" s="2"/>
      <c r="D601" s="2"/>
      <c r="E601" s="43"/>
      <c r="F601" s="2"/>
      <c r="G601" s="2"/>
      <c r="H601" s="43"/>
      <c r="I601" s="2"/>
      <c r="J601" s="2"/>
      <c r="K601" s="43"/>
      <c r="L601" s="2"/>
      <c r="M601" s="2"/>
    </row>
    <row r="602" spans="2:13" ht="15.75" customHeight="1">
      <c r="B602" s="43"/>
      <c r="C602" s="2"/>
      <c r="D602" s="2"/>
      <c r="E602" s="43"/>
      <c r="F602" s="2"/>
      <c r="G602" s="2"/>
      <c r="H602" s="43"/>
      <c r="I602" s="2"/>
      <c r="J602" s="2"/>
      <c r="K602" s="43"/>
      <c r="L602" s="2"/>
      <c r="M602" s="2"/>
    </row>
    <row r="603" spans="2:13" ht="15.75" customHeight="1">
      <c r="B603" s="43"/>
      <c r="C603" s="2"/>
      <c r="D603" s="2"/>
      <c r="E603" s="43"/>
      <c r="F603" s="2"/>
      <c r="G603" s="2"/>
      <c r="H603" s="43"/>
      <c r="I603" s="2"/>
      <c r="J603" s="2"/>
      <c r="K603" s="43"/>
      <c r="L603" s="2"/>
      <c r="M603" s="2"/>
    </row>
    <row r="604" spans="2:13" ht="15.75" customHeight="1">
      <c r="B604" s="43"/>
      <c r="C604" s="2"/>
      <c r="D604" s="2"/>
      <c r="E604" s="43"/>
      <c r="F604" s="2"/>
      <c r="G604" s="2"/>
      <c r="H604" s="43"/>
      <c r="I604" s="2"/>
      <c r="J604" s="2"/>
      <c r="K604" s="43"/>
      <c r="L604" s="2"/>
      <c r="M604" s="2"/>
    </row>
    <row r="605" spans="2:13" ht="15.75" customHeight="1">
      <c r="B605" s="43"/>
      <c r="C605" s="2"/>
      <c r="D605" s="2"/>
      <c r="E605" s="43"/>
      <c r="F605" s="2"/>
      <c r="G605" s="2"/>
      <c r="H605" s="43"/>
      <c r="I605" s="2"/>
      <c r="J605" s="2"/>
      <c r="K605" s="43"/>
      <c r="L605" s="2"/>
      <c r="M605" s="2"/>
    </row>
    <row r="606" spans="2:13" ht="15.75" customHeight="1">
      <c r="B606" s="43"/>
      <c r="C606" s="2"/>
      <c r="D606" s="2"/>
      <c r="E606" s="43"/>
      <c r="F606" s="2"/>
      <c r="G606" s="2"/>
      <c r="H606" s="43"/>
      <c r="I606" s="2"/>
      <c r="J606" s="2"/>
      <c r="K606" s="43"/>
      <c r="L606" s="2"/>
      <c r="M606" s="2"/>
    </row>
    <row r="607" spans="2:13" ht="15.75" customHeight="1">
      <c r="B607" s="43"/>
      <c r="C607" s="2"/>
      <c r="D607" s="2"/>
      <c r="E607" s="43"/>
      <c r="F607" s="2"/>
      <c r="G607" s="2"/>
      <c r="H607" s="43"/>
      <c r="I607" s="2"/>
      <c r="J607" s="2"/>
      <c r="K607" s="43"/>
      <c r="L607" s="2"/>
      <c r="M607" s="2"/>
    </row>
    <row r="608" spans="2:13" ht="15.75" customHeight="1">
      <c r="B608" s="43"/>
      <c r="C608" s="2"/>
      <c r="D608" s="2"/>
      <c r="E608" s="43"/>
      <c r="F608" s="2"/>
      <c r="G608" s="2"/>
      <c r="H608" s="43"/>
      <c r="I608" s="2"/>
      <c r="J608" s="2"/>
      <c r="K608" s="43"/>
      <c r="L608" s="2"/>
      <c r="M608" s="2"/>
    </row>
    <row r="609" spans="2:13" ht="15.75" customHeight="1">
      <c r="B609" s="43"/>
      <c r="C609" s="2"/>
      <c r="D609" s="2"/>
      <c r="E609" s="43"/>
      <c r="F609" s="2"/>
      <c r="G609" s="2"/>
      <c r="H609" s="43"/>
      <c r="I609" s="2"/>
      <c r="J609" s="2"/>
      <c r="K609" s="43"/>
      <c r="L609" s="2"/>
      <c r="M609" s="2"/>
    </row>
    <row r="610" spans="2:13" ht="15.75" customHeight="1">
      <c r="B610" s="43"/>
      <c r="C610" s="2"/>
      <c r="D610" s="2"/>
      <c r="E610" s="43"/>
      <c r="F610" s="2"/>
      <c r="G610" s="2"/>
      <c r="H610" s="43"/>
      <c r="I610" s="2"/>
      <c r="J610" s="2"/>
      <c r="K610" s="43"/>
      <c r="L610" s="2"/>
      <c r="M610" s="2"/>
    </row>
    <row r="611" spans="2:13" ht="15.75" customHeight="1">
      <c r="B611" s="43"/>
      <c r="C611" s="2"/>
      <c r="D611" s="2"/>
      <c r="E611" s="43"/>
      <c r="F611" s="2"/>
      <c r="G611" s="2"/>
      <c r="H611" s="43"/>
      <c r="I611" s="2"/>
      <c r="J611" s="2"/>
      <c r="K611" s="43"/>
      <c r="L611" s="2"/>
      <c r="M611" s="2"/>
    </row>
    <row r="612" spans="2:13" ht="15.75" customHeight="1">
      <c r="B612" s="43"/>
      <c r="C612" s="2"/>
      <c r="D612" s="2"/>
      <c r="E612" s="43"/>
      <c r="F612" s="2"/>
      <c r="G612" s="2"/>
      <c r="H612" s="43"/>
      <c r="I612" s="2"/>
      <c r="J612" s="2"/>
      <c r="K612" s="43"/>
      <c r="L612" s="2"/>
      <c r="M612" s="2"/>
    </row>
    <row r="613" spans="2:13" ht="15.75" customHeight="1">
      <c r="B613" s="43"/>
      <c r="C613" s="2"/>
      <c r="D613" s="2"/>
      <c r="E613" s="43"/>
      <c r="F613" s="2"/>
      <c r="G613" s="2"/>
      <c r="H613" s="43"/>
      <c r="I613" s="2"/>
      <c r="J613" s="2"/>
      <c r="K613" s="43"/>
      <c r="L613" s="2"/>
      <c r="M613" s="2"/>
    </row>
    <row r="614" spans="2:13" ht="15.75" customHeight="1">
      <c r="B614" s="43"/>
      <c r="C614" s="2"/>
      <c r="D614" s="2"/>
      <c r="E614" s="43"/>
      <c r="F614" s="2"/>
      <c r="G614" s="2"/>
      <c r="H614" s="43"/>
      <c r="I614" s="2"/>
      <c r="J614" s="2"/>
      <c r="K614" s="43"/>
      <c r="L614" s="2"/>
      <c r="M614" s="2"/>
    </row>
    <row r="615" spans="2:13" ht="15.75" customHeight="1">
      <c r="B615" s="43"/>
      <c r="C615" s="2"/>
      <c r="D615" s="2"/>
      <c r="E615" s="43"/>
      <c r="F615" s="2"/>
      <c r="G615" s="2"/>
      <c r="H615" s="43"/>
      <c r="I615" s="2"/>
      <c r="J615" s="2"/>
      <c r="K615" s="43"/>
      <c r="L615" s="2"/>
      <c r="M615" s="2"/>
    </row>
    <row r="616" spans="2:13" ht="15.75" customHeight="1">
      <c r="B616" s="43"/>
      <c r="C616" s="2"/>
      <c r="D616" s="2"/>
      <c r="E616" s="43"/>
      <c r="F616" s="2"/>
      <c r="G616" s="2"/>
      <c r="H616" s="43"/>
      <c r="I616" s="2"/>
      <c r="J616" s="2"/>
      <c r="K616" s="43"/>
      <c r="L616" s="2"/>
      <c r="M616" s="2"/>
    </row>
    <row r="617" spans="2:13" ht="15.75" customHeight="1">
      <c r="B617" s="43"/>
      <c r="C617" s="2"/>
      <c r="D617" s="2"/>
      <c r="E617" s="43"/>
      <c r="F617" s="2"/>
      <c r="G617" s="2"/>
      <c r="H617" s="43"/>
      <c r="I617" s="2"/>
      <c r="J617" s="2"/>
      <c r="K617" s="43"/>
      <c r="L617" s="2"/>
      <c r="M617" s="2"/>
    </row>
    <row r="618" spans="2:13" ht="15.75" customHeight="1">
      <c r="B618" s="43"/>
      <c r="C618" s="2"/>
      <c r="D618" s="2"/>
      <c r="E618" s="43"/>
      <c r="F618" s="2"/>
      <c r="G618" s="2"/>
      <c r="H618" s="43"/>
      <c r="I618" s="2"/>
      <c r="J618" s="2"/>
      <c r="K618" s="43"/>
      <c r="L618" s="2"/>
      <c r="M618" s="2"/>
    </row>
    <row r="619" spans="2:13" ht="15.75" customHeight="1">
      <c r="B619" s="43"/>
      <c r="C619" s="2"/>
      <c r="D619" s="2"/>
      <c r="E619" s="43"/>
      <c r="F619" s="2"/>
      <c r="G619" s="2"/>
      <c r="H619" s="43"/>
      <c r="I619" s="2"/>
      <c r="J619" s="2"/>
      <c r="K619" s="43"/>
      <c r="L619" s="2"/>
      <c r="M619" s="2"/>
    </row>
    <row r="620" spans="2:13" ht="15.75" customHeight="1">
      <c r="B620" s="43"/>
      <c r="C620" s="2"/>
      <c r="D620" s="2"/>
      <c r="E620" s="43"/>
      <c r="F620" s="2"/>
      <c r="G620" s="2"/>
      <c r="H620" s="43"/>
      <c r="I620" s="2"/>
      <c r="J620" s="2"/>
      <c r="K620" s="43"/>
      <c r="L620" s="2"/>
      <c r="M620" s="2"/>
    </row>
    <row r="621" spans="2:13" ht="15.75" customHeight="1">
      <c r="B621" s="43"/>
      <c r="C621" s="2"/>
      <c r="D621" s="2"/>
      <c r="E621" s="43"/>
      <c r="F621" s="2"/>
      <c r="G621" s="2"/>
      <c r="H621" s="43"/>
      <c r="I621" s="2"/>
      <c r="J621" s="2"/>
      <c r="K621" s="43"/>
      <c r="L621" s="2"/>
      <c r="M621" s="2"/>
    </row>
    <row r="622" spans="2:13" ht="15.75" customHeight="1">
      <c r="B622" s="43"/>
      <c r="C622" s="2"/>
      <c r="D622" s="2"/>
      <c r="E622" s="43"/>
      <c r="F622" s="2"/>
      <c r="G622" s="2"/>
      <c r="H622" s="43"/>
      <c r="I622" s="2"/>
      <c r="J622" s="2"/>
      <c r="K622" s="43"/>
      <c r="L622" s="2"/>
      <c r="M622" s="2"/>
    </row>
    <row r="623" spans="2:13" ht="15.75" customHeight="1">
      <c r="B623" s="43"/>
      <c r="C623" s="2"/>
      <c r="D623" s="2"/>
      <c r="E623" s="43"/>
      <c r="F623" s="2"/>
      <c r="G623" s="2"/>
      <c r="H623" s="43"/>
      <c r="I623" s="2"/>
      <c r="J623" s="2"/>
      <c r="K623" s="43"/>
      <c r="L623" s="2"/>
      <c r="M623" s="2"/>
    </row>
    <row r="624" spans="2:13" ht="15.75" customHeight="1">
      <c r="B624" s="43"/>
      <c r="C624" s="2"/>
      <c r="D624" s="2"/>
      <c r="E624" s="43"/>
      <c r="F624" s="2"/>
      <c r="G624" s="2"/>
      <c r="H624" s="43"/>
      <c r="I624" s="2"/>
      <c r="J624" s="2"/>
      <c r="K624" s="43"/>
      <c r="L624" s="2"/>
      <c r="M624" s="2"/>
    </row>
    <row r="625" spans="2:13" ht="15.75" customHeight="1">
      <c r="B625" s="43"/>
      <c r="C625" s="2"/>
      <c r="D625" s="2"/>
      <c r="E625" s="43"/>
      <c r="F625" s="2"/>
      <c r="G625" s="2"/>
      <c r="H625" s="43"/>
      <c r="I625" s="2"/>
      <c r="J625" s="2"/>
      <c r="K625" s="43"/>
      <c r="L625" s="2"/>
      <c r="M625" s="2"/>
    </row>
    <row r="626" spans="2:13" ht="15.75" customHeight="1">
      <c r="B626" s="43"/>
      <c r="C626" s="2"/>
      <c r="D626" s="2"/>
      <c r="E626" s="43"/>
      <c r="F626" s="2"/>
      <c r="G626" s="2"/>
      <c r="H626" s="43"/>
      <c r="I626" s="2"/>
      <c r="J626" s="2"/>
      <c r="K626" s="43"/>
      <c r="L626" s="2"/>
      <c r="M626" s="2"/>
    </row>
    <row r="627" spans="2:13" ht="15.75" customHeight="1">
      <c r="B627" s="43"/>
      <c r="C627" s="2"/>
      <c r="D627" s="2"/>
      <c r="E627" s="43"/>
      <c r="F627" s="2"/>
      <c r="G627" s="2"/>
      <c r="H627" s="43"/>
      <c r="I627" s="2"/>
      <c r="J627" s="2"/>
      <c r="K627" s="43"/>
      <c r="L627" s="2"/>
      <c r="M627" s="2"/>
    </row>
    <row r="628" spans="2:13" ht="15.75" customHeight="1">
      <c r="B628" s="43"/>
      <c r="C628" s="2"/>
      <c r="D628" s="2"/>
      <c r="E628" s="43"/>
      <c r="F628" s="2"/>
      <c r="G628" s="2"/>
      <c r="H628" s="43"/>
      <c r="I628" s="2"/>
      <c r="J628" s="2"/>
      <c r="K628" s="43"/>
      <c r="L628" s="2"/>
      <c r="M628" s="2"/>
    </row>
    <row r="629" spans="2:13" ht="15.75" customHeight="1">
      <c r="B629" s="43"/>
      <c r="C629" s="2"/>
      <c r="D629" s="2"/>
      <c r="E629" s="43"/>
      <c r="F629" s="2"/>
      <c r="G629" s="2"/>
      <c r="H629" s="43"/>
      <c r="I629" s="2"/>
      <c r="J629" s="2"/>
      <c r="K629" s="43"/>
      <c r="L629" s="2"/>
      <c r="M629" s="2"/>
    </row>
    <row r="630" spans="2:13" ht="15.75" customHeight="1">
      <c r="B630" s="43"/>
      <c r="C630" s="2"/>
      <c r="D630" s="2"/>
      <c r="E630" s="43"/>
      <c r="F630" s="2"/>
      <c r="G630" s="2"/>
      <c r="H630" s="43"/>
      <c r="I630" s="2"/>
      <c r="J630" s="2"/>
      <c r="K630" s="43"/>
      <c r="L630" s="2"/>
      <c r="M630" s="2"/>
    </row>
    <row r="631" spans="2:13" ht="15.75" customHeight="1">
      <c r="B631" s="43"/>
      <c r="C631" s="2"/>
      <c r="D631" s="2"/>
      <c r="E631" s="43"/>
      <c r="F631" s="2"/>
      <c r="G631" s="2"/>
      <c r="H631" s="43"/>
      <c r="I631" s="2"/>
      <c r="J631" s="2"/>
      <c r="K631" s="43"/>
      <c r="L631" s="2"/>
      <c r="M631" s="2"/>
    </row>
    <row r="632" spans="2:13" ht="15.75" customHeight="1">
      <c r="B632" s="43"/>
      <c r="C632" s="2"/>
      <c r="D632" s="2"/>
      <c r="E632" s="43"/>
      <c r="F632" s="2"/>
      <c r="G632" s="2"/>
      <c r="H632" s="43"/>
      <c r="I632" s="2"/>
      <c r="J632" s="2"/>
      <c r="K632" s="43"/>
      <c r="L632" s="2"/>
      <c r="M632" s="2"/>
    </row>
    <row r="633" spans="2:13" ht="15.75" customHeight="1">
      <c r="B633" s="43"/>
      <c r="C633" s="2"/>
      <c r="D633" s="2"/>
      <c r="E633" s="43"/>
      <c r="F633" s="2"/>
      <c r="G633" s="2"/>
      <c r="H633" s="43"/>
      <c r="I633" s="2"/>
      <c r="J633" s="2"/>
      <c r="K633" s="43"/>
      <c r="L633" s="2"/>
      <c r="M633" s="2"/>
    </row>
    <row r="634" spans="2:13" ht="15.75" customHeight="1">
      <c r="B634" s="43"/>
      <c r="C634" s="2"/>
      <c r="D634" s="2"/>
      <c r="E634" s="43"/>
      <c r="F634" s="2"/>
      <c r="G634" s="2"/>
      <c r="H634" s="43"/>
      <c r="I634" s="2"/>
      <c r="J634" s="2"/>
      <c r="K634" s="43"/>
      <c r="L634" s="2"/>
      <c r="M634" s="2"/>
    </row>
    <row r="635" spans="2:13" ht="15.75" customHeight="1">
      <c r="B635" s="43"/>
      <c r="C635" s="2"/>
      <c r="D635" s="2"/>
      <c r="E635" s="43"/>
      <c r="F635" s="2"/>
      <c r="G635" s="2"/>
      <c r="H635" s="43"/>
      <c r="I635" s="2"/>
      <c r="J635" s="2"/>
      <c r="K635" s="43"/>
      <c r="L635" s="2"/>
      <c r="M635" s="2"/>
    </row>
    <row r="636" spans="2:13" ht="15.75" customHeight="1">
      <c r="B636" s="43"/>
      <c r="C636" s="2"/>
      <c r="D636" s="2"/>
      <c r="E636" s="43"/>
      <c r="F636" s="2"/>
      <c r="G636" s="2"/>
      <c r="H636" s="43"/>
      <c r="I636" s="2"/>
      <c r="J636" s="2"/>
      <c r="K636" s="43"/>
      <c r="L636" s="2"/>
      <c r="M636" s="2"/>
    </row>
    <row r="637" spans="2:13" ht="15.75" customHeight="1">
      <c r="B637" s="43"/>
      <c r="C637" s="2"/>
      <c r="D637" s="2"/>
      <c r="E637" s="43"/>
      <c r="F637" s="2"/>
      <c r="G637" s="2"/>
      <c r="H637" s="43"/>
      <c r="I637" s="2"/>
      <c r="J637" s="2"/>
      <c r="K637" s="43"/>
      <c r="L637" s="2"/>
      <c r="M637" s="2"/>
    </row>
    <row r="638" spans="2:13" ht="15.75" customHeight="1">
      <c r="B638" s="43"/>
      <c r="C638" s="2"/>
      <c r="D638" s="2"/>
      <c r="E638" s="43"/>
      <c r="F638" s="2"/>
      <c r="G638" s="2"/>
      <c r="H638" s="43"/>
      <c r="I638" s="2"/>
      <c r="J638" s="2"/>
      <c r="K638" s="43"/>
      <c r="L638" s="2"/>
      <c r="M638" s="2"/>
    </row>
    <row r="639" spans="2:13" ht="15.75" customHeight="1">
      <c r="B639" s="43"/>
      <c r="C639" s="2"/>
      <c r="D639" s="2"/>
      <c r="E639" s="43"/>
      <c r="F639" s="2"/>
      <c r="G639" s="2"/>
      <c r="H639" s="43"/>
      <c r="I639" s="2"/>
      <c r="J639" s="2"/>
      <c r="K639" s="43"/>
      <c r="L639" s="2"/>
      <c r="M639" s="2"/>
    </row>
    <row r="640" spans="2:13" ht="15.75" customHeight="1">
      <c r="B640" s="43"/>
      <c r="C640" s="2"/>
      <c r="D640" s="2"/>
      <c r="E640" s="43"/>
      <c r="F640" s="2"/>
      <c r="G640" s="2"/>
      <c r="H640" s="43"/>
      <c r="I640" s="2"/>
      <c r="J640" s="2"/>
      <c r="K640" s="43"/>
      <c r="L640" s="2"/>
      <c r="M640" s="2"/>
    </row>
    <row r="641" spans="2:13" ht="15.75" customHeight="1">
      <c r="B641" s="43"/>
      <c r="C641" s="2"/>
      <c r="D641" s="2"/>
      <c r="E641" s="43"/>
      <c r="F641" s="2"/>
      <c r="G641" s="2"/>
      <c r="H641" s="43"/>
      <c r="I641" s="2"/>
      <c r="J641" s="2"/>
      <c r="K641" s="43"/>
      <c r="L641" s="2"/>
      <c r="M641" s="2"/>
    </row>
    <row r="642" spans="2:13" ht="15.75" customHeight="1">
      <c r="B642" s="43"/>
      <c r="C642" s="2"/>
      <c r="D642" s="2"/>
      <c r="E642" s="43"/>
      <c r="F642" s="2"/>
      <c r="G642" s="2"/>
      <c r="H642" s="43"/>
      <c r="I642" s="2"/>
      <c r="J642" s="2"/>
      <c r="K642" s="43"/>
      <c r="L642" s="2"/>
      <c r="M642" s="2"/>
    </row>
    <row r="643" spans="2:13" ht="15.75" customHeight="1">
      <c r="B643" s="43"/>
      <c r="C643" s="2"/>
      <c r="D643" s="2"/>
      <c r="E643" s="43"/>
      <c r="F643" s="2"/>
      <c r="G643" s="2"/>
      <c r="H643" s="43"/>
      <c r="I643" s="2"/>
      <c r="J643" s="2"/>
      <c r="K643" s="43"/>
      <c r="L643" s="2"/>
      <c r="M643" s="2"/>
    </row>
    <row r="644" spans="2:13" ht="15.75" customHeight="1">
      <c r="B644" s="43"/>
      <c r="C644" s="2"/>
      <c r="D644" s="2"/>
      <c r="E644" s="43"/>
      <c r="F644" s="2"/>
      <c r="G644" s="2"/>
      <c r="H644" s="43"/>
      <c r="I644" s="2"/>
      <c r="J644" s="2"/>
      <c r="K644" s="43"/>
      <c r="L644" s="2"/>
      <c r="M644" s="2"/>
    </row>
    <row r="645" spans="2:13" ht="15.75" customHeight="1">
      <c r="B645" s="43"/>
      <c r="C645" s="2"/>
      <c r="D645" s="2"/>
      <c r="E645" s="43"/>
      <c r="F645" s="2"/>
      <c r="G645" s="2"/>
      <c r="H645" s="43"/>
      <c r="I645" s="2"/>
      <c r="J645" s="2"/>
      <c r="K645" s="43"/>
      <c r="L645" s="2"/>
      <c r="M645" s="2"/>
    </row>
    <row r="646" spans="2:13" ht="15.75" customHeight="1">
      <c r="B646" s="43"/>
      <c r="C646" s="2"/>
      <c r="D646" s="2"/>
      <c r="E646" s="43"/>
      <c r="F646" s="2"/>
      <c r="G646" s="2"/>
      <c r="H646" s="43"/>
      <c r="I646" s="2"/>
      <c r="J646" s="2"/>
      <c r="K646" s="43"/>
      <c r="L646" s="2"/>
      <c r="M646" s="2"/>
    </row>
    <row r="647" spans="2:13" ht="15.75" customHeight="1">
      <c r="B647" s="43"/>
      <c r="C647" s="2"/>
      <c r="D647" s="2"/>
      <c r="E647" s="43"/>
      <c r="F647" s="2"/>
      <c r="G647" s="2"/>
      <c r="H647" s="43"/>
      <c r="I647" s="2"/>
      <c r="J647" s="2"/>
      <c r="K647" s="43"/>
      <c r="L647" s="2"/>
      <c r="M647" s="2"/>
    </row>
    <row r="648" spans="2:13" ht="15.75" customHeight="1">
      <c r="B648" s="43"/>
      <c r="C648" s="2"/>
      <c r="D648" s="2"/>
      <c r="E648" s="43"/>
      <c r="F648" s="2"/>
      <c r="G648" s="2"/>
      <c r="H648" s="43"/>
      <c r="I648" s="2"/>
      <c r="J648" s="2"/>
      <c r="K648" s="43"/>
      <c r="L648" s="2"/>
      <c r="M648" s="2"/>
    </row>
    <row r="649" spans="2:13" ht="15.75" customHeight="1">
      <c r="B649" s="43"/>
      <c r="C649" s="2"/>
      <c r="D649" s="2"/>
      <c r="E649" s="43"/>
      <c r="F649" s="2"/>
      <c r="G649" s="2"/>
      <c r="H649" s="43"/>
      <c r="I649" s="2"/>
      <c r="J649" s="2"/>
      <c r="K649" s="43"/>
      <c r="L649" s="2"/>
      <c r="M649" s="2"/>
    </row>
    <row r="650" spans="2:13" ht="15.75" customHeight="1">
      <c r="B650" s="43"/>
      <c r="C650" s="2"/>
      <c r="D650" s="2"/>
      <c r="E650" s="43"/>
      <c r="F650" s="2"/>
      <c r="G650" s="2"/>
      <c r="H650" s="43"/>
      <c r="I650" s="2"/>
      <c r="J650" s="2"/>
      <c r="K650" s="43"/>
      <c r="L650" s="2"/>
      <c r="M650" s="2"/>
    </row>
    <row r="651" spans="2:13" ht="15.75" customHeight="1">
      <c r="B651" s="43"/>
      <c r="C651" s="2"/>
      <c r="D651" s="2"/>
      <c r="E651" s="43"/>
      <c r="F651" s="2"/>
      <c r="G651" s="2"/>
      <c r="H651" s="43"/>
      <c r="I651" s="2"/>
      <c r="J651" s="2"/>
      <c r="K651" s="43"/>
      <c r="L651" s="2"/>
      <c r="M651" s="2"/>
    </row>
    <row r="652" spans="2:13" ht="15.75" customHeight="1">
      <c r="B652" s="43"/>
      <c r="C652" s="2"/>
      <c r="D652" s="2"/>
      <c r="E652" s="43"/>
      <c r="F652" s="2"/>
      <c r="G652" s="2"/>
      <c r="H652" s="43"/>
      <c r="I652" s="2"/>
      <c r="J652" s="2"/>
      <c r="K652" s="43"/>
      <c r="L652" s="2"/>
      <c r="M652" s="2"/>
    </row>
    <row r="653" spans="2:13" ht="15.75" customHeight="1">
      <c r="B653" s="43"/>
      <c r="C653" s="2"/>
      <c r="D653" s="2"/>
      <c r="E653" s="43"/>
      <c r="F653" s="2"/>
      <c r="G653" s="2"/>
      <c r="H653" s="43"/>
      <c r="I653" s="2"/>
      <c r="J653" s="2"/>
      <c r="K653" s="43"/>
      <c r="L653" s="2"/>
      <c r="M653" s="2"/>
    </row>
    <row r="654" spans="2:13" ht="15.75" customHeight="1">
      <c r="B654" s="43"/>
      <c r="C654" s="2"/>
      <c r="D654" s="2"/>
      <c r="E654" s="43"/>
      <c r="F654" s="2"/>
      <c r="G654" s="2"/>
      <c r="H654" s="43"/>
      <c r="I654" s="2"/>
      <c r="J654" s="2"/>
      <c r="K654" s="43"/>
      <c r="L654" s="2"/>
      <c r="M654" s="2"/>
    </row>
    <row r="655" spans="2:13" ht="15.75" customHeight="1">
      <c r="B655" s="43"/>
      <c r="C655" s="2"/>
      <c r="D655" s="2"/>
      <c r="E655" s="43"/>
      <c r="F655" s="2"/>
      <c r="G655" s="2"/>
      <c r="H655" s="43"/>
      <c r="I655" s="2"/>
      <c r="J655" s="2"/>
      <c r="K655" s="43"/>
      <c r="L655" s="2"/>
      <c r="M655" s="2"/>
    </row>
    <row r="656" spans="2:13" ht="15.75" customHeight="1">
      <c r="B656" s="43"/>
      <c r="C656" s="2"/>
      <c r="D656" s="2"/>
      <c r="E656" s="43"/>
      <c r="F656" s="2"/>
      <c r="G656" s="2"/>
      <c r="H656" s="43"/>
      <c r="I656" s="2"/>
      <c r="J656" s="2"/>
      <c r="K656" s="43"/>
      <c r="L656" s="2"/>
      <c r="M656" s="2"/>
    </row>
    <row r="657" spans="2:13" ht="15.75" customHeight="1">
      <c r="B657" s="43"/>
      <c r="C657" s="2"/>
      <c r="D657" s="2"/>
      <c r="E657" s="43"/>
      <c r="F657" s="2"/>
      <c r="G657" s="2"/>
      <c r="H657" s="43"/>
      <c r="I657" s="2"/>
      <c r="J657" s="2"/>
      <c r="K657" s="43"/>
      <c r="L657" s="2"/>
      <c r="M657" s="2"/>
    </row>
    <row r="658" spans="2:13" ht="15.75" customHeight="1">
      <c r="B658" s="43"/>
      <c r="C658" s="2"/>
      <c r="D658" s="2"/>
      <c r="E658" s="43"/>
      <c r="F658" s="2"/>
      <c r="G658" s="2"/>
      <c r="H658" s="43"/>
      <c r="I658" s="2"/>
      <c r="J658" s="2"/>
      <c r="K658" s="43"/>
      <c r="L658" s="2"/>
      <c r="M658" s="2"/>
    </row>
    <row r="659" spans="2:13" ht="15.75" customHeight="1">
      <c r="B659" s="43"/>
      <c r="C659" s="2"/>
      <c r="D659" s="2"/>
      <c r="E659" s="43"/>
      <c r="F659" s="2"/>
      <c r="G659" s="2"/>
      <c r="H659" s="43"/>
      <c r="I659" s="2"/>
      <c r="J659" s="2"/>
      <c r="K659" s="43"/>
      <c r="L659" s="2"/>
      <c r="M659" s="2"/>
    </row>
    <row r="660" spans="2:13" ht="15.75" customHeight="1">
      <c r="B660" s="43"/>
      <c r="C660" s="2"/>
      <c r="D660" s="2"/>
      <c r="E660" s="43"/>
      <c r="F660" s="2"/>
      <c r="G660" s="2"/>
      <c r="H660" s="43"/>
      <c r="I660" s="2"/>
      <c r="J660" s="2"/>
      <c r="K660" s="43"/>
      <c r="L660" s="2"/>
      <c r="M660" s="2"/>
    </row>
    <row r="661" spans="2:13" ht="15.75" customHeight="1">
      <c r="B661" s="43"/>
      <c r="C661" s="2"/>
      <c r="D661" s="2"/>
      <c r="E661" s="43"/>
      <c r="F661" s="2"/>
      <c r="G661" s="2"/>
      <c r="H661" s="43"/>
      <c r="I661" s="2"/>
      <c r="J661" s="2"/>
      <c r="K661" s="43"/>
      <c r="L661" s="2"/>
      <c r="M661" s="2"/>
    </row>
    <row r="662" spans="2:13" ht="15.75" customHeight="1">
      <c r="B662" s="43"/>
      <c r="C662" s="2"/>
      <c r="D662" s="2"/>
      <c r="E662" s="43"/>
      <c r="F662" s="2"/>
      <c r="G662" s="2"/>
      <c r="H662" s="43"/>
      <c r="I662" s="2"/>
      <c r="J662" s="2"/>
      <c r="K662" s="43"/>
      <c r="L662" s="2"/>
      <c r="M662" s="2"/>
    </row>
    <row r="663" spans="2:13" ht="15.75" customHeight="1">
      <c r="B663" s="43"/>
      <c r="C663" s="2"/>
      <c r="D663" s="2"/>
      <c r="E663" s="43"/>
      <c r="F663" s="2"/>
      <c r="G663" s="2"/>
      <c r="H663" s="43"/>
      <c r="I663" s="2"/>
      <c r="J663" s="2"/>
      <c r="K663" s="43"/>
      <c r="L663" s="2"/>
      <c r="M663" s="2"/>
    </row>
    <row r="664" spans="2:13" ht="15.75" customHeight="1">
      <c r="B664" s="43"/>
      <c r="C664" s="2"/>
      <c r="D664" s="2"/>
      <c r="E664" s="43"/>
      <c r="F664" s="2"/>
      <c r="G664" s="2"/>
      <c r="H664" s="43"/>
      <c r="I664" s="2"/>
      <c r="J664" s="2"/>
      <c r="K664" s="43"/>
      <c r="L664" s="2"/>
      <c r="M664" s="2"/>
    </row>
    <row r="665" spans="2:13" ht="15.75" customHeight="1">
      <c r="B665" s="43"/>
      <c r="C665" s="2"/>
      <c r="D665" s="2"/>
      <c r="E665" s="43"/>
      <c r="F665" s="2"/>
      <c r="G665" s="2"/>
      <c r="H665" s="43"/>
      <c r="I665" s="2"/>
      <c r="J665" s="2"/>
      <c r="K665" s="43"/>
      <c r="L665" s="2"/>
      <c r="M665" s="2"/>
    </row>
    <row r="666" spans="2:13" ht="15.75" customHeight="1">
      <c r="B666" s="43"/>
      <c r="C666" s="2"/>
      <c r="D666" s="2"/>
      <c r="E666" s="43"/>
      <c r="F666" s="2"/>
      <c r="G666" s="2"/>
      <c r="H666" s="43"/>
      <c r="I666" s="2"/>
      <c r="J666" s="2"/>
      <c r="K666" s="43"/>
      <c r="L666" s="2"/>
      <c r="M666" s="2"/>
    </row>
    <row r="667" spans="2:13" ht="15.75" customHeight="1">
      <c r="B667" s="43"/>
      <c r="C667" s="2"/>
      <c r="D667" s="2"/>
      <c r="E667" s="43"/>
      <c r="F667" s="2"/>
      <c r="G667" s="2"/>
      <c r="H667" s="43"/>
      <c r="I667" s="2"/>
      <c r="J667" s="2"/>
      <c r="K667" s="43"/>
      <c r="L667" s="2"/>
      <c r="M667" s="2"/>
    </row>
    <row r="668" spans="2:13" ht="15.75" customHeight="1">
      <c r="B668" s="43"/>
      <c r="C668" s="2"/>
      <c r="D668" s="2"/>
      <c r="E668" s="43"/>
      <c r="F668" s="2"/>
      <c r="G668" s="2"/>
      <c r="H668" s="43"/>
      <c r="I668" s="2"/>
      <c r="J668" s="2"/>
      <c r="K668" s="43"/>
      <c r="L668" s="2"/>
      <c r="M668" s="2"/>
    </row>
    <row r="669" spans="2:13" ht="15.75" customHeight="1">
      <c r="B669" s="43"/>
      <c r="C669" s="2"/>
      <c r="D669" s="2"/>
      <c r="E669" s="43"/>
      <c r="F669" s="2"/>
      <c r="G669" s="2"/>
      <c r="H669" s="43"/>
      <c r="I669" s="2"/>
      <c r="J669" s="2"/>
      <c r="K669" s="43"/>
      <c r="L669" s="2"/>
      <c r="M669" s="2"/>
    </row>
    <row r="670" spans="2:13" ht="15.75" customHeight="1">
      <c r="B670" s="43"/>
      <c r="C670" s="2"/>
      <c r="D670" s="2"/>
      <c r="E670" s="43"/>
      <c r="F670" s="2"/>
      <c r="G670" s="2"/>
      <c r="H670" s="43"/>
      <c r="I670" s="2"/>
      <c r="J670" s="2"/>
      <c r="K670" s="43"/>
      <c r="L670" s="2"/>
      <c r="M670" s="2"/>
    </row>
    <row r="671" spans="2:13" ht="15.75" customHeight="1">
      <c r="B671" s="43"/>
      <c r="C671" s="2"/>
      <c r="D671" s="2"/>
      <c r="E671" s="43"/>
      <c r="F671" s="2"/>
      <c r="G671" s="2"/>
      <c r="H671" s="43"/>
      <c r="I671" s="2"/>
      <c r="J671" s="2"/>
      <c r="K671" s="43"/>
      <c r="L671" s="2"/>
      <c r="M671" s="2"/>
    </row>
    <row r="672" spans="2:13" ht="15.75" customHeight="1">
      <c r="B672" s="43"/>
      <c r="C672" s="2"/>
      <c r="D672" s="2"/>
      <c r="E672" s="43"/>
      <c r="F672" s="2"/>
      <c r="G672" s="2"/>
      <c r="H672" s="43"/>
      <c r="I672" s="2"/>
      <c r="J672" s="2"/>
      <c r="K672" s="43"/>
      <c r="L672" s="2"/>
      <c r="M672" s="2"/>
    </row>
    <row r="673" spans="2:13" ht="15.75" customHeight="1">
      <c r="B673" s="43"/>
      <c r="C673" s="2"/>
      <c r="D673" s="2"/>
      <c r="E673" s="43"/>
      <c r="F673" s="2"/>
      <c r="G673" s="2"/>
      <c r="H673" s="43"/>
      <c r="I673" s="2"/>
      <c r="J673" s="2"/>
      <c r="K673" s="43"/>
      <c r="L673" s="2"/>
      <c r="M673" s="2"/>
    </row>
    <row r="674" spans="2:13" ht="15.75" customHeight="1">
      <c r="B674" s="43"/>
      <c r="C674" s="2"/>
      <c r="D674" s="2"/>
      <c r="E674" s="43"/>
      <c r="F674" s="2"/>
      <c r="G674" s="2"/>
      <c r="H674" s="43"/>
      <c r="I674" s="2"/>
      <c r="J674" s="2"/>
      <c r="K674" s="43"/>
      <c r="L674" s="2"/>
      <c r="M674" s="2"/>
    </row>
    <row r="675" spans="2:13" ht="15.75" customHeight="1">
      <c r="B675" s="43"/>
      <c r="C675" s="2"/>
      <c r="D675" s="2"/>
      <c r="E675" s="43"/>
      <c r="F675" s="2"/>
      <c r="G675" s="2"/>
      <c r="H675" s="43"/>
      <c r="I675" s="2"/>
      <c r="J675" s="2"/>
      <c r="K675" s="43"/>
      <c r="L675" s="2"/>
      <c r="M675" s="2"/>
    </row>
    <row r="676" spans="2:13" ht="15.75" customHeight="1">
      <c r="B676" s="43"/>
      <c r="C676" s="2"/>
      <c r="D676" s="2"/>
      <c r="E676" s="43"/>
      <c r="F676" s="2"/>
      <c r="G676" s="2"/>
      <c r="H676" s="43"/>
      <c r="I676" s="2"/>
      <c r="J676" s="2"/>
      <c r="K676" s="43"/>
      <c r="L676" s="2"/>
      <c r="M676" s="2"/>
    </row>
    <row r="677" spans="2:13" ht="15.75" customHeight="1">
      <c r="B677" s="43"/>
      <c r="C677" s="2"/>
      <c r="D677" s="2"/>
      <c r="E677" s="43"/>
      <c r="F677" s="2"/>
      <c r="G677" s="2"/>
      <c r="H677" s="43"/>
      <c r="I677" s="2"/>
      <c r="J677" s="2"/>
      <c r="K677" s="43"/>
      <c r="L677" s="2"/>
      <c r="M677" s="2"/>
    </row>
    <row r="678" spans="2:13" ht="15.75" customHeight="1">
      <c r="B678" s="43"/>
      <c r="C678" s="2"/>
      <c r="D678" s="2"/>
      <c r="E678" s="43"/>
      <c r="F678" s="2"/>
      <c r="G678" s="2"/>
      <c r="H678" s="43"/>
      <c r="I678" s="2"/>
      <c r="J678" s="2"/>
      <c r="K678" s="43"/>
      <c r="L678" s="2"/>
      <c r="M678" s="2"/>
    </row>
    <row r="679" spans="2:13" ht="15.75" customHeight="1">
      <c r="B679" s="43"/>
      <c r="C679" s="2"/>
      <c r="D679" s="2"/>
      <c r="E679" s="43"/>
      <c r="F679" s="2"/>
      <c r="G679" s="2"/>
      <c r="H679" s="43"/>
      <c r="I679" s="2"/>
      <c r="J679" s="2"/>
      <c r="K679" s="43"/>
      <c r="L679" s="2"/>
      <c r="M679" s="2"/>
    </row>
    <row r="680" spans="2:13" ht="15.75" customHeight="1">
      <c r="B680" s="43"/>
      <c r="C680" s="2"/>
      <c r="D680" s="2"/>
      <c r="E680" s="43"/>
      <c r="F680" s="2"/>
      <c r="G680" s="2"/>
      <c r="H680" s="43"/>
      <c r="I680" s="2"/>
      <c r="J680" s="2"/>
      <c r="K680" s="43"/>
      <c r="L680" s="2"/>
      <c r="M680" s="2"/>
    </row>
    <row r="681" spans="2:13" ht="15.75" customHeight="1">
      <c r="B681" s="43"/>
      <c r="C681" s="2"/>
      <c r="D681" s="2"/>
      <c r="E681" s="43"/>
      <c r="F681" s="2"/>
      <c r="G681" s="2"/>
      <c r="H681" s="43"/>
      <c r="I681" s="2"/>
      <c r="J681" s="2"/>
      <c r="K681" s="43"/>
      <c r="L681" s="2"/>
      <c r="M681" s="2"/>
    </row>
    <row r="682" spans="2:13" ht="15.75" customHeight="1">
      <c r="B682" s="43"/>
      <c r="C682" s="2"/>
      <c r="D682" s="2"/>
      <c r="E682" s="43"/>
      <c r="F682" s="2"/>
      <c r="G682" s="2"/>
      <c r="H682" s="43"/>
      <c r="I682" s="2"/>
      <c r="J682" s="2"/>
      <c r="K682" s="43"/>
      <c r="L682" s="2"/>
      <c r="M682" s="2"/>
    </row>
    <row r="683" spans="2:13" ht="15.75" customHeight="1">
      <c r="B683" s="43"/>
      <c r="C683" s="2"/>
      <c r="D683" s="2"/>
      <c r="E683" s="43"/>
      <c r="F683" s="2"/>
      <c r="G683" s="2"/>
      <c r="H683" s="43"/>
      <c r="I683" s="2"/>
      <c r="J683" s="2"/>
      <c r="K683" s="43"/>
      <c r="L683" s="2"/>
      <c r="M683" s="2"/>
    </row>
    <row r="684" spans="2:13" ht="15.75" customHeight="1">
      <c r="B684" s="43"/>
      <c r="C684" s="2"/>
      <c r="D684" s="2"/>
      <c r="E684" s="43"/>
      <c r="F684" s="2"/>
      <c r="G684" s="2"/>
      <c r="H684" s="43"/>
      <c r="I684" s="2"/>
      <c r="J684" s="2"/>
      <c r="K684" s="43"/>
      <c r="L684" s="2"/>
      <c r="M684" s="2"/>
    </row>
    <row r="685" spans="2:13" ht="15.75" customHeight="1">
      <c r="B685" s="43"/>
      <c r="C685" s="2"/>
      <c r="D685" s="2"/>
      <c r="E685" s="43"/>
      <c r="F685" s="2"/>
      <c r="G685" s="2"/>
      <c r="H685" s="43"/>
      <c r="I685" s="2"/>
      <c r="J685" s="2"/>
      <c r="K685" s="43"/>
      <c r="L685" s="2"/>
      <c r="M685" s="2"/>
    </row>
    <row r="686" spans="2:13" ht="15.75" customHeight="1">
      <c r="B686" s="43"/>
      <c r="C686" s="2"/>
      <c r="D686" s="2"/>
      <c r="E686" s="43"/>
      <c r="F686" s="2"/>
      <c r="G686" s="2"/>
      <c r="H686" s="43"/>
      <c r="I686" s="2"/>
      <c r="J686" s="2"/>
      <c r="K686" s="43"/>
      <c r="L686" s="2"/>
      <c r="M686" s="2"/>
    </row>
    <row r="687" spans="2:13" ht="15.75" customHeight="1">
      <c r="B687" s="43"/>
      <c r="C687" s="2"/>
      <c r="D687" s="2"/>
      <c r="E687" s="43"/>
      <c r="F687" s="2"/>
      <c r="G687" s="2"/>
      <c r="H687" s="43"/>
      <c r="I687" s="2"/>
      <c r="J687" s="2"/>
      <c r="K687" s="43"/>
      <c r="L687" s="2"/>
      <c r="M687" s="2"/>
    </row>
    <row r="688" spans="2:13" ht="15.75" customHeight="1">
      <c r="B688" s="43"/>
      <c r="C688" s="2"/>
      <c r="D688" s="2"/>
      <c r="E688" s="43"/>
      <c r="F688" s="2"/>
      <c r="G688" s="2"/>
      <c r="H688" s="43"/>
      <c r="I688" s="2"/>
      <c r="J688" s="2"/>
      <c r="K688" s="43"/>
      <c r="L688" s="2"/>
      <c r="M688" s="2"/>
    </row>
    <row r="689" spans="2:13" ht="15.75" customHeight="1">
      <c r="B689" s="43"/>
      <c r="C689" s="2"/>
      <c r="D689" s="2"/>
      <c r="E689" s="43"/>
      <c r="F689" s="2"/>
      <c r="G689" s="2"/>
      <c r="H689" s="43"/>
      <c r="I689" s="2"/>
      <c r="J689" s="2"/>
      <c r="K689" s="43"/>
      <c r="L689" s="2"/>
      <c r="M689" s="2"/>
    </row>
    <row r="690" spans="2:13" ht="15.75" customHeight="1">
      <c r="B690" s="43"/>
      <c r="C690" s="2"/>
      <c r="D690" s="2"/>
      <c r="E690" s="43"/>
      <c r="F690" s="2"/>
      <c r="G690" s="2"/>
      <c r="H690" s="43"/>
      <c r="I690" s="2"/>
      <c r="J690" s="2"/>
      <c r="K690" s="43"/>
      <c r="L690" s="2"/>
      <c r="M690" s="2"/>
    </row>
    <row r="691" spans="2:13" ht="15.75" customHeight="1">
      <c r="B691" s="43"/>
      <c r="C691" s="2"/>
      <c r="D691" s="2"/>
      <c r="E691" s="43"/>
      <c r="F691" s="2"/>
      <c r="G691" s="2"/>
      <c r="H691" s="43"/>
      <c r="I691" s="2"/>
      <c r="J691" s="2"/>
      <c r="K691" s="43"/>
      <c r="L691" s="2"/>
      <c r="M691" s="2"/>
    </row>
    <row r="692" spans="2:13" ht="15.75" customHeight="1">
      <c r="B692" s="43"/>
      <c r="C692" s="2"/>
      <c r="D692" s="2"/>
      <c r="E692" s="43"/>
      <c r="F692" s="2"/>
      <c r="G692" s="2"/>
      <c r="H692" s="43"/>
      <c r="I692" s="2"/>
      <c r="J692" s="2"/>
      <c r="K692" s="43"/>
      <c r="L692" s="2"/>
      <c r="M692" s="2"/>
    </row>
    <row r="693" spans="2:13" ht="15.75" customHeight="1">
      <c r="B693" s="43"/>
      <c r="C693" s="2"/>
      <c r="D693" s="2"/>
      <c r="E693" s="43"/>
      <c r="F693" s="2"/>
      <c r="G693" s="2"/>
      <c r="H693" s="43"/>
      <c r="I693" s="2"/>
      <c r="J693" s="2"/>
      <c r="K693" s="43"/>
      <c r="L693" s="2"/>
      <c r="M693" s="2"/>
    </row>
    <row r="694" spans="2:13" ht="15.75" customHeight="1">
      <c r="B694" s="43"/>
      <c r="C694" s="2"/>
      <c r="D694" s="2"/>
      <c r="E694" s="43"/>
      <c r="F694" s="2"/>
      <c r="G694" s="2"/>
      <c r="H694" s="43"/>
      <c r="I694" s="2"/>
      <c r="J694" s="2"/>
      <c r="K694" s="43"/>
      <c r="L694" s="2"/>
      <c r="M694" s="2"/>
    </row>
    <row r="695" spans="2:13" ht="15.75" customHeight="1">
      <c r="B695" s="43"/>
      <c r="C695" s="2"/>
      <c r="D695" s="2"/>
      <c r="E695" s="43"/>
      <c r="F695" s="2"/>
      <c r="G695" s="2"/>
      <c r="H695" s="43"/>
      <c r="I695" s="2"/>
      <c r="J695" s="2"/>
      <c r="K695" s="43"/>
      <c r="L695" s="2"/>
      <c r="M695" s="2"/>
    </row>
    <row r="696" spans="2:13" ht="15.75" customHeight="1">
      <c r="B696" s="43"/>
      <c r="C696" s="2"/>
      <c r="D696" s="2"/>
      <c r="E696" s="43"/>
      <c r="F696" s="2"/>
      <c r="G696" s="2"/>
      <c r="H696" s="43"/>
      <c r="I696" s="2"/>
      <c r="J696" s="2"/>
      <c r="K696" s="43"/>
      <c r="L696" s="2"/>
      <c r="M696" s="2"/>
    </row>
    <row r="697" spans="2:13" ht="15.75" customHeight="1">
      <c r="B697" s="43"/>
      <c r="C697" s="2"/>
      <c r="D697" s="2"/>
      <c r="E697" s="43"/>
      <c r="F697" s="2"/>
      <c r="G697" s="2"/>
      <c r="H697" s="43"/>
      <c r="I697" s="2"/>
      <c r="J697" s="2"/>
      <c r="K697" s="43"/>
      <c r="L697" s="2"/>
      <c r="M697" s="2"/>
    </row>
    <row r="698" spans="2:13" ht="15.75" customHeight="1">
      <c r="B698" s="43"/>
      <c r="C698" s="2"/>
      <c r="D698" s="2"/>
      <c r="E698" s="43"/>
      <c r="F698" s="2"/>
      <c r="G698" s="2"/>
      <c r="H698" s="43"/>
      <c r="I698" s="2"/>
      <c r="J698" s="2"/>
      <c r="K698" s="43"/>
      <c r="L698" s="2"/>
      <c r="M698" s="2"/>
    </row>
    <row r="699" spans="2:13" ht="15.75" customHeight="1">
      <c r="B699" s="43"/>
      <c r="C699" s="2"/>
      <c r="D699" s="2"/>
      <c r="E699" s="43"/>
      <c r="F699" s="2"/>
      <c r="G699" s="2"/>
      <c r="H699" s="43"/>
      <c r="I699" s="2"/>
      <c r="J699" s="2"/>
      <c r="K699" s="43"/>
      <c r="L699" s="2"/>
      <c r="M699" s="2"/>
    </row>
    <row r="700" spans="2:13" ht="15.75" customHeight="1">
      <c r="B700" s="43"/>
      <c r="C700" s="2"/>
      <c r="D700" s="2"/>
      <c r="E700" s="43"/>
      <c r="F700" s="2"/>
      <c r="G700" s="2"/>
      <c r="H700" s="43"/>
      <c r="I700" s="2"/>
      <c r="J700" s="2"/>
      <c r="K700" s="43"/>
      <c r="L700" s="2"/>
      <c r="M700" s="2"/>
    </row>
    <row r="701" spans="2:13" ht="15.75" customHeight="1">
      <c r="B701" s="43"/>
      <c r="C701" s="2"/>
      <c r="D701" s="2"/>
      <c r="E701" s="43"/>
      <c r="F701" s="2"/>
      <c r="G701" s="2"/>
      <c r="H701" s="43"/>
      <c r="I701" s="2"/>
      <c r="J701" s="2"/>
      <c r="K701" s="43"/>
      <c r="L701" s="2"/>
      <c r="M701" s="2"/>
    </row>
    <row r="702" spans="2:13" ht="15.75" customHeight="1">
      <c r="B702" s="43"/>
      <c r="C702" s="2"/>
      <c r="D702" s="2"/>
      <c r="E702" s="43"/>
      <c r="F702" s="2"/>
      <c r="G702" s="2"/>
      <c r="H702" s="43"/>
      <c r="I702" s="2"/>
      <c r="J702" s="2"/>
      <c r="K702" s="43"/>
      <c r="L702" s="2"/>
      <c r="M702" s="2"/>
    </row>
    <row r="703" spans="2:13" ht="15.75" customHeight="1">
      <c r="B703" s="43"/>
      <c r="C703" s="2"/>
      <c r="D703" s="2"/>
      <c r="E703" s="43"/>
      <c r="F703" s="2"/>
      <c r="G703" s="2"/>
      <c r="H703" s="43"/>
      <c r="I703" s="2"/>
      <c r="J703" s="2"/>
      <c r="K703" s="43"/>
      <c r="L703" s="2"/>
      <c r="M703" s="2"/>
    </row>
    <row r="704" spans="2:13" ht="15.75" customHeight="1">
      <c r="B704" s="43"/>
      <c r="C704" s="2"/>
      <c r="D704" s="2"/>
      <c r="E704" s="43"/>
      <c r="F704" s="2"/>
      <c r="G704" s="2"/>
      <c r="H704" s="43"/>
      <c r="I704" s="2"/>
      <c r="J704" s="2"/>
      <c r="K704" s="43"/>
      <c r="L704" s="2"/>
      <c r="M704" s="2"/>
    </row>
    <row r="705" spans="2:13" ht="15.75" customHeight="1">
      <c r="B705" s="43"/>
      <c r="C705" s="2"/>
      <c r="D705" s="2"/>
      <c r="E705" s="43"/>
      <c r="F705" s="2"/>
      <c r="G705" s="2"/>
      <c r="H705" s="43"/>
      <c r="I705" s="2"/>
      <c r="J705" s="2"/>
      <c r="K705" s="43"/>
      <c r="L705" s="2"/>
      <c r="M705" s="2"/>
    </row>
    <row r="706" spans="2:13" ht="15.75" customHeight="1">
      <c r="B706" s="43"/>
      <c r="C706" s="2"/>
      <c r="D706" s="2"/>
      <c r="E706" s="43"/>
      <c r="F706" s="2"/>
      <c r="G706" s="2"/>
      <c r="H706" s="43"/>
      <c r="I706" s="2"/>
      <c r="J706" s="2"/>
      <c r="K706" s="43"/>
      <c r="L706" s="2"/>
      <c r="M706" s="2"/>
    </row>
    <row r="707" spans="2:13" ht="15.75" customHeight="1">
      <c r="B707" s="43"/>
      <c r="C707" s="2"/>
      <c r="D707" s="2"/>
      <c r="E707" s="43"/>
      <c r="F707" s="2"/>
      <c r="G707" s="2"/>
      <c r="H707" s="43"/>
      <c r="I707" s="2"/>
      <c r="J707" s="2"/>
      <c r="K707" s="43"/>
      <c r="L707" s="2"/>
      <c r="M707" s="2"/>
    </row>
    <row r="708" spans="2:13" ht="15.75" customHeight="1">
      <c r="B708" s="43"/>
      <c r="C708" s="2"/>
      <c r="D708" s="2"/>
      <c r="E708" s="43"/>
      <c r="F708" s="2"/>
      <c r="G708" s="2"/>
      <c r="H708" s="43"/>
      <c r="I708" s="2"/>
      <c r="J708" s="2"/>
      <c r="K708" s="43"/>
      <c r="L708" s="2"/>
      <c r="M708" s="2"/>
    </row>
    <row r="709" spans="2:13" ht="15.75" customHeight="1">
      <c r="B709" s="43"/>
      <c r="C709" s="2"/>
      <c r="D709" s="2"/>
      <c r="E709" s="43"/>
      <c r="F709" s="2"/>
      <c r="G709" s="2"/>
      <c r="H709" s="43"/>
      <c r="I709" s="2"/>
      <c r="J709" s="2"/>
      <c r="K709" s="43"/>
      <c r="L709" s="2"/>
      <c r="M709" s="2"/>
    </row>
    <row r="710" spans="2:13" ht="15.75" customHeight="1">
      <c r="B710" s="43"/>
      <c r="C710" s="2"/>
      <c r="D710" s="2"/>
      <c r="E710" s="43"/>
      <c r="F710" s="2"/>
      <c r="G710" s="2"/>
      <c r="H710" s="43"/>
      <c r="I710" s="2"/>
      <c r="J710" s="2"/>
      <c r="K710" s="43"/>
      <c r="L710" s="2"/>
      <c r="M710" s="2"/>
    </row>
    <row r="711" spans="2:13" ht="15.75" customHeight="1">
      <c r="B711" s="43"/>
      <c r="C711" s="2"/>
      <c r="D711" s="2"/>
      <c r="E711" s="43"/>
      <c r="F711" s="2"/>
      <c r="G711" s="2"/>
      <c r="H711" s="43"/>
      <c r="I711" s="2"/>
      <c r="J711" s="2"/>
      <c r="K711" s="43"/>
      <c r="L711" s="2"/>
      <c r="M711" s="2"/>
    </row>
    <row r="712" spans="2:13" ht="15.75" customHeight="1">
      <c r="B712" s="43"/>
      <c r="C712" s="2"/>
      <c r="D712" s="2"/>
      <c r="E712" s="43"/>
      <c r="F712" s="2"/>
      <c r="G712" s="2"/>
      <c r="H712" s="43"/>
      <c r="I712" s="2"/>
      <c r="J712" s="2"/>
      <c r="K712" s="43"/>
      <c r="L712" s="2"/>
      <c r="M712" s="2"/>
    </row>
    <row r="713" spans="2:13" ht="15.75" customHeight="1">
      <c r="B713" s="43"/>
      <c r="C713" s="2"/>
      <c r="D713" s="2"/>
      <c r="E713" s="43"/>
      <c r="F713" s="2"/>
      <c r="G713" s="2"/>
      <c r="H713" s="43"/>
      <c r="I713" s="2"/>
      <c r="J713" s="2"/>
      <c r="K713" s="43"/>
      <c r="L713" s="2"/>
      <c r="M713" s="2"/>
    </row>
    <row r="714" spans="2:13" ht="15.75" customHeight="1">
      <c r="B714" s="43"/>
      <c r="C714" s="2"/>
      <c r="D714" s="2"/>
      <c r="E714" s="43"/>
      <c r="F714" s="2"/>
      <c r="G714" s="2"/>
      <c r="H714" s="43"/>
      <c r="I714" s="2"/>
      <c r="J714" s="2"/>
      <c r="K714" s="43"/>
      <c r="L714" s="2"/>
      <c r="M714" s="2"/>
    </row>
    <row r="715" spans="2:13" ht="15.75" customHeight="1">
      <c r="B715" s="43"/>
      <c r="C715" s="2"/>
      <c r="D715" s="2"/>
      <c r="E715" s="43"/>
      <c r="F715" s="2"/>
      <c r="G715" s="2"/>
      <c r="H715" s="43"/>
      <c r="I715" s="2"/>
      <c r="J715" s="2"/>
      <c r="K715" s="43"/>
      <c r="L715" s="2"/>
      <c r="M715" s="2"/>
    </row>
    <row r="716" spans="2:13" ht="15.75" customHeight="1">
      <c r="B716" s="43"/>
      <c r="C716" s="2"/>
      <c r="D716" s="2"/>
      <c r="E716" s="43"/>
      <c r="F716" s="2"/>
      <c r="G716" s="2"/>
      <c r="H716" s="43"/>
      <c r="I716" s="2"/>
      <c r="J716" s="2"/>
      <c r="K716" s="43"/>
      <c r="L716" s="2"/>
      <c r="M716" s="2"/>
    </row>
    <row r="717" spans="2:13" ht="15.75" customHeight="1">
      <c r="B717" s="43"/>
      <c r="C717" s="2"/>
      <c r="D717" s="2"/>
      <c r="E717" s="43"/>
      <c r="F717" s="2"/>
      <c r="G717" s="2"/>
      <c r="H717" s="43"/>
      <c r="I717" s="2"/>
      <c r="J717" s="2"/>
      <c r="K717" s="43"/>
      <c r="L717" s="2"/>
      <c r="M717" s="2"/>
    </row>
    <row r="718" spans="2:13" ht="15.75" customHeight="1">
      <c r="B718" s="43"/>
      <c r="C718" s="2"/>
      <c r="D718" s="2"/>
      <c r="E718" s="43"/>
      <c r="F718" s="2"/>
      <c r="G718" s="2"/>
      <c r="H718" s="43"/>
      <c r="I718" s="2"/>
      <c r="J718" s="2"/>
      <c r="K718" s="43"/>
      <c r="L718" s="2"/>
      <c r="M718" s="2"/>
    </row>
    <row r="719" spans="2:13" ht="15.75" customHeight="1">
      <c r="B719" s="43"/>
      <c r="C719" s="2"/>
      <c r="D719" s="2"/>
      <c r="E719" s="43"/>
      <c r="F719" s="2"/>
      <c r="G719" s="2"/>
      <c r="H719" s="43"/>
      <c r="I719" s="2"/>
      <c r="J719" s="2"/>
      <c r="K719" s="43"/>
      <c r="L719" s="2"/>
      <c r="M719" s="2"/>
    </row>
    <row r="720" spans="2:13" ht="15.75" customHeight="1">
      <c r="B720" s="43"/>
      <c r="C720" s="2"/>
      <c r="D720" s="2"/>
      <c r="E720" s="43"/>
      <c r="F720" s="2"/>
      <c r="G720" s="2"/>
      <c r="H720" s="43"/>
      <c r="I720" s="2"/>
      <c r="J720" s="2"/>
      <c r="K720" s="43"/>
      <c r="L720" s="2"/>
      <c r="M720" s="2"/>
    </row>
    <row r="721" spans="2:13" ht="15.75" customHeight="1">
      <c r="B721" s="43"/>
      <c r="C721" s="2"/>
      <c r="D721" s="2"/>
      <c r="E721" s="43"/>
      <c r="F721" s="2"/>
      <c r="G721" s="2"/>
      <c r="H721" s="43"/>
      <c r="I721" s="2"/>
      <c r="J721" s="2"/>
      <c r="K721" s="43"/>
      <c r="L721" s="2"/>
      <c r="M721" s="2"/>
    </row>
    <row r="722" spans="2:13" ht="15.75" customHeight="1">
      <c r="B722" s="43"/>
      <c r="C722" s="2"/>
      <c r="D722" s="2"/>
      <c r="E722" s="43"/>
      <c r="F722" s="2"/>
      <c r="G722" s="2"/>
      <c r="H722" s="43"/>
      <c r="I722" s="2"/>
      <c r="J722" s="2"/>
      <c r="K722" s="43"/>
      <c r="L722" s="2"/>
      <c r="M722" s="2"/>
    </row>
    <row r="723" spans="2:13" ht="15.75" customHeight="1">
      <c r="B723" s="43"/>
      <c r="C723" s="2"/>
      <c r="D723" s="2"/>
      <c r="E723" s="43"/>
      <c r="F723" s="2"/>
      <c r="G723" s="2"/>
      <c r="H723" s="43"/>
      <c r="I723" s="2"/>
      <c r="J723" s="2"/>
      <c r="K723" s="43"/>
      <c r="L723" s="2"/>
      <c r="M723" s="2"/>
    </row>
    <row r="724" spans="2:13" ht="15.75" customHeight="1">
      <c r="B724" s="43"/>
      <c r="C724" s="2"/>
      <c r="D724" s="2"/>
      <c r="E724" s="43"/>
      <c r="F724" s="2"/>
      <c r="G724" s="2"/>
      <c r="H724" s="43"/>
      <c r="I724" s="2"/>
      <c r="J724" s="2"/>
      <c r="K724" s="43"/>
      <c r="L724" s="2"/>
      <c r="M724" s="2"/>
    </row>
    <row r="725" spans="2:13" ht="15.75" customHeight="1">
      <c r="B725" s="43"/>
      <c r="C725" s="2"/>
      <c r="D725" s="2"/>
      <c r="E725" s="43"/>
      <c r="F725" s="2"/>
      <c r="G725" s="2"/>
      <c r="H725" s="43"/>
      <c r="I725" s="2"/>
      <c r="J725" s="2"/>
      <c r="K725" s="43"/>
      <c r="L725" s="2"/>
      <c r="M725" s="2"/>
    </row>
    <row r="726" spans="2:13" ht="15.75" customHeight="1">
      <c r="B726" s="43"/>
      <c r="C726" s="2"/>
      <c r="D726" s="2"/>
      <c r="E726" s="43"/>
      <c r="F726" s="2"/>
      <c r="G726" s="2"/>
      <c r="H726" s="43"/>
      <c r="I726" s="2"/>
      <c r="J726" s="2"/>
      <c r="K726" s="43"/>
      <c r="L726" s="2"/>
      <c r="M726" s="2"/>
    </row>
    <row r="727" spans="2:13" ht="15.75" customHeight="1">
      <c r="B727" s="43"/>
      <c r="C727" s="2"/>
      <c r="D727" s="2"/>
      <c r="E727" s="43"/>
      <c r="F727" s="2"/>
      <c r="G727" s="2"/>
      <c r="H727" s="43"/>
      <c r="I727" s="2"/>
      <c r="J727" s="2"/>
      <c r="K727" s="43"/>
      <c r="L727" s="2"/>
      <c r="M727" s="2"/>
    </row>
    <row r="728" spans="2:13" ht="15.75" customHeight="1">
      <c r="B728" s="43"/>
      <c r="C728" s="2"/>
      <c r="D728" s="2"/>
      <c r="E728" s="43"/>
      <c r="F728" s="2"/>
      <c r="G728" s="2"/>
      <c r="H728" s="43"/>
      <c r="I728" s="2"/>
      <c r="J728" s="2"/>
      <c r="K728" s="43"/>
      <c r="L728" s="2"/>
      <c r="M728" s="2"/>
    </row>
    <row r="729" spans="2:13" ht="15.75" customHeight="1">
      <c r="B729" s="43"/>
      <c r="C729" s="2"/>
      <c r="D729" s="2"/>
      <c r="E729" s="43"/>
      <c r="F729" s="2"/>
      <c r="G729" s="2"/>
      <c r="H729" s="43"/>
      <c r="I729" s="2"/>
      <c r="J729" s="2"/>
      <c r="K729" s="43"/>
      <c r="L729" s="2"/>
      <c r="M729" s="2"/>
    </row>
    <row r="730" spans="2:13" ht="15.75" customHeight="1">
      <c r="B730" s="43"/>
      <c r="C730" s="2"/>
      <c r="D730" s="2"/>
      <c r="E730" s="43"/>
      <c r="F730" s="2"/>
      <c r="G730" s="2"/>
      <c r="H730" s="43"/>
      <c r="I730" s="2"/>
      <c r="J730" s="2"/>
      <c r="K730" s="43"/>
      <c r="L730" s="2"/>
      <c r="M730" s="2"/>
    </row>
    <row r="731" spans="2:13" ht="15.75" customHeight="1">
      <c r="B731" s="43"/>
      <c r="C731" s="2"/>
      <c r="D731" s="2"/>
      <c r="E731" s="43"/>
      <c r="F731" s="2"/>
      <c r="G731" s="2"/>
      <c r="H731" s="43"/>
      <c r="I731" s="2"/>
      <c r="J731" s="2"/>
      <c r="K731" s="43"/>
      <c r="L731" s="2"/>
      <c r="M731" s="2"/>
    </row>
    <row r="732" spans="2:13" ht="15.75" customHeight="1">
      <c r="B732" s="43"/>
      <c r="C732" s="2"/>
      <c r="D732" s="2"/>
      <c r="E732" s="43"/>
      <c r="F732" s="2"/>
      <c r="G732" s="2"/>
      <c r="H732" s="43"/>
      <c r="I732" s="2"/>
      <c r="J732" s="2"/>
      <c r="K732" s="43"/>
      <c r="L732" s="2"/>
      <c r="M732" s="2"/>
    </row>
    <row r="733" spans="2:13" ht="15.75" customHeight="1">
      <c r="B733" s="43"/>
      <c r="C733" s="2"/>
      <c r="D733" s="2"/>
      <c r="E733" s="43"/>
      <c r="F733" s="2"/>
      <c r="G733" s="2"/>
      <c r="H733" s="43"/>
      <c r="I733" s="2"/>
      <c r="J733" s="2"/>
      <c r="K733" s="43"/>
      <c r="L733" s="2"/>
      <c r="M733" s="2"/>
    </row>
    <row r="734" spans="2:13" ht="15.75" customHeight="1">
      <c r="B734" s="43"/>
      <c r="C734" s="2"/>
      <c r="D734" s="2"/>
      <c r="E734" s="43"/>
      <c r="F734" s="2"/>
      <c r="G734" s="2"/>
      <c r="H734" s="43"/>
      <c r="I734" s="2"/>
      <c r="J734" s="2"/>
      <c r="K734" s="43"/>
      <c r="L734" s="2"/>
      <c r="M734" s="2"/>
    </row>
    <row r="735" spans="2:13" ht="15.75" customHeight="1">
      <c r="B735" s="43"/>
      <c r="C735" s="2"/>
      <c r="D735" s="2"/>
      <c r="E735" s="43"/>
      <c r="F735" s="2"/>
      <c r="G735" s="2"/>
      <c r="H735" s="43"/>
      <c r="I735" s="2"/>
      <c r="J735" s="2"/>
      <c r="K735" s="43"/>
      <c r="L735" s="2"/>
      <c r="M735" s="2"/>
    </row>
    <row r="736" spans="2:13" ht="15.75" customHeight="1">
      <c r="B736" s="43"/>
      <c r="C736" s="2"/>
      <c r="D736" s="2"/>
      <c r="E736" s="43"/>
      <c r="F736" s="2"/>
      <c r="G736" s="2"/>
      <c r="H736" s="43"/>
      <c r="I736" s="2"/>
      <c r="J736" s="2"/>
      <c r="K736" s="43"/>
      <c r="L736" s="2"/>
      <c r="M736" s="2"/>
    </row>
    <row r="737" spans="2:13" ht="15.75" customHeight="1">
      <c r="B737" s="43"/>
      <c r="C737" s="2"/>
      <c r="D737" s="2"/>
      <c r="E737" s="43"/>
      <c r="F737" s="2"/>
      <c r="G737" s="2"/>
      <c r="H737" s="43"/>
      <c r="I737" s="2"/>
      <c r="J737" s="2"/>
      <c r="K737" s="43"/>
      <c r="L737" s="2"/>
      <c r="M737" s="2"/>
    </row>
    <row r="738" spans="2:13" ht="15.75" customHeight="1">
      <c r="B738" s="43"/>
      <c r="C738" s="2"/>
      <c r="D738" s="2"/>
      <c r="E738" s="43"/>
      <c r="F738" s="2"/>
      <c r="G738" s="2"/>
      <c r="H738" s="43"/>
      <c r="I738" s="2"/>
      <c r="J738" s="2"/>
      <c r="K738" s="43"/>
      <c r="L738" s="2"/>
      <c r="M738" s="2"/>
    </row>
    <row r="739" spans="2:13" ht="15.75" customHeight="1">
      <c r="B739" s="43"/>
      <c r="C739" s="2"/>
      <c r="D739" s="2"/>
      <c r="E739" s="43"/>
      <c r="F739" s="2"/>
      <c r="G739" s="2"/>
      <c r="H739" s="43"/>
      <c r="I739" s="2"/>
      <c r="J739" s="2"/>
      <c r="K739" s="43"/>
      <c r="L739" s="2"/>
      <c r="M739" s="2"/>
    </row>
    <row r="740" spans="2:13" ht="15.75" customHeight="1">
      <c r="B740" s="43"/>
      <c r="C740" s="2"/>
      <c r="D740" s="2"/>
      <c r="E740" s="43"/>
      <c r="F740" s="2"/>
      <c r="G740" s="2"/>
      <c r="H740" s="43"/>
      <c r="I740" s="2"/>
      <c r="J740" s="2"/>
      <c r="K740" s="43"/>
      <c r="L740" s="2"/>
      <c r="M740" s="2"/>
    </row>
    <row r="741" spans="2:13" ht="15.75" customHeight="1">
      <c r="B741" s="43"/>
      <c r="C741" s="2"/>
      <c r="D741" s="2"/>
      <c r="E741" s="43"/>
      <c r="F741" s="2"/>
      <c r="G741" s="2"/>
      <c r="H741" s="43"/>
      <c r="I741" s="2"/>
      <c r="J741" s="2"/>
      <c r="K741" s="43"/>
      <c r="L741" s="2"/>
      <c r="M741" s="2"/>
    </row>
    <row r="742" spans="2:13" ht="15.75" customHeight="1">
      <c r="B742" s="43"/>
      <c r="C742" s="2"/>
      <c r="D742" s="2"/>
      <c r="E742" s="43"/>
      <c r="F742" s="2"/>
      <c r="G742" s="2"/>
      <c r="H742" s="43"/>
      <c r="I742" s="2"/>
      <c r="J742" s="2"/>
      <c r="K742" s="43"/>
      <c r="L742" s="2"/>
      <c r="M742" s="2"/>
    </row>
    <row r="743" spans="2:13" ht="15.75" customHeight="1">
      <c r="B743" s="43"/>
      <c r="C743" s="2"/>
      <c r="D743" s="2"/>
      <c r="E743" s="43"/>
      <c r="F743" s="2"/>
      <c r="G743" s="2"/>
      <c r="H743" s="43"/>
      <c r="I743" s="2"/>
      <c r="J743" s="2"/>
      <c r="K743" s="43"/>
      <c r="L743" s="2"/>
      <c r="M743" s="2"/>
    </row>
    <row r="744" spans="2:13" ht="15.75" customHeight="1">
      <c r="B744" s="43"/>
      <c r="C744" s="2"/>
      <c r="D744" s="2"/>
      <c r="E744" s="43"/>
      <c r="F744" s="2"/>
      <c r="G744" s="2"/>
      <c r="H744" s="43"/>
      <c r="I744" s="2"/>
      <c r="J744" s="2"/>
      <c r="K744" s="43"/>
      <c r="L744" s="2"/>
      <c r="M744" s="2"/>
    </row>
    <row r="745" spans="2:13" ht="15.75" customHeight="1">
      <c r="B745" s="43"/>
      <c r="C745" s="2"/>
      <c r="D745" s="2"/>
      <c r="E745" s="43"/>
      <c r="F745" s="2"/>
      <c r="G745" s="2"/>
      <c r="H745" s="43"/>
      <c r="I745" s="2"/>
      <c r="J745" s="2"/>
      <c r="K745" s="43"/>
      <c r="L745" s="2"/>
      <c r="M745" s="2"/>
    </row>
    <row r="746" spans="2:13" ht="15.75" customHeight="1">
      <c r="B746" s="43"/>
      <c r="C746" s="2"/>
      <c r="D746" s="2"/>
      <c r="E746" s="43"/>
      <c r="F746" s="2"/>
      <c r="G746" s="2"/>
      <c r="H746" s="43"/>
      <c r="I746" s="2"/>
      <c r="J746" s="2"/>
      <c r="K746" s="43"/>
      <c r="L746" s="2"/>
      <c r="M746" s="2"/>
    </row>
    <row r="747" spans="2:13" ht="15.75" customHeight="1">
      <c r="B747" s="43"/>
      <c r="C747" s="2"/>
      <c r="D747" s="2"/>
      <c r="E747" s="43"/>
      <c r="F747" s="2"/>
      <c r="G747" s="2"/>
      <c r="H747" s="43"/>
      <c r="I747" s="2"/>
      <c r="J747" s="2"/>
      <c r="K747" s="43"/>
      <c r="L747" s="2"/>
      <c r="M747" s="2"/>
    </row>
    <row r="748" spans="2:13" ht="15.75" customHeight="1">
      <c r="B748" s="43"/>
      <c r="C748" s="2"/>
      <c r="D748" s="2"/>
      <c r="E748" s="43"/>
      <c r="F748" s="2"/>
      <c r="G748" s="2"/>
      <c r="H748" s="43"/>
      <c r="I748" s="2"/>
      <c r="J748" s="2"/>
      <c r="K748" s="43"/>
      <c r="L748" s="2"/>
      <c r="M748" s="2"/>
    </row>
    <row r="749" spans="2:13" ht="15.75" customHeight="1">
      <c r="B749" s="43"/>
      <c r="C749" s="2"/>
      <c r="D749" s="2"/>
      <c r="E749" s="43"/>
      <c r="F749" s="2"/>
      <c r="G749" s="2"/>
      <c r="H749" s="43"/>
      <c r="I749" s="2"/>
      <c r="J749" s="2"/>
      <c r="K749" s="43"/>
      <c r="L749" s="2"/>
      <c r="M749" s="2"/>
    </row>
    <row r="750" spans="2:13" ht="15.75" customHeight="1">
      <c r="B750" s="43"/>
      <c r="C750" s="2"/>
      <c r="D750" s="2"/>
      <c r="E750" s="43"/>
      <c r="F750" s="2"/>
      <c r="G750" s="2"/>
      <c r="H750" s="43"/>
      <c r="I750" s="2"/>
      <c r="J750" s="2"/>
      <c r="K750" s="43"/>
      <c r="L750" s="2"/>
      <c r="M750" s="2"/>
    </row>
    <row r="751" spans="2:13" ht="15.75" customHeight="1">
      <c r="B751" s="43"/>
      <c r="C751" s="2"/>
      <c r="D751" s="2"/>
      <c r="E751" s="43"/>
      <c r="F751" s="2"/>
      <c r="G751" s="2"/>
      <c r="H751" s="43"/>
      <c r="I751" s="2"/>
      <c r="J751" s="2"/>
      <c r="K751" s="43"/>
      <c r="L751" s="2"/>
      <c r="M751" s="2"/>
    </row>
    <row r="752" spans="2:13" ht="15.75" customHeight="1">
      <c r="B752" s="43"/>
      <c r="C752" s="2"/>
      <c r="D752" s="2"/>
      <c r="E752" s="43"/>
      <c r="F752" s="2"/>
      <c r="G752" s="2"/>
      <c r="H752" s="43"/>
      <c r="I752" s="2"/>
      <c r="J752" s="2"/>
      <c r="K752" s="43"/>
      <c r="L752" s="2"/>
      <c r="M752" s="2"/>
    </row>
    <row r="753" spans="2:13" ht="15.75" customHeight="1">
      <c r="B753" s="43"/>
      <c r="C753" s="2"/>
      <c r="D753" s="2"/>
      <c r="E753" s="43"/>
      <c r="F753" s="2"/>
      <c r="G753" s="2"/>
      <c r="H753" s="43"/>
      <c r="I753" s="2"/>
      <c r="J753" s="2"/>
      <c r="K753" s="43"/>
      <c r="L753" s="2"/>
      <c r="M753" s="2"/>
    </row>
    <row r="754" spans="2:13" ht="15.75" customHeight="1">
      <c r="B754" s="43"/>
      <c r="C754" s="2"/>
      <c r="D754" s="2"/>
      <c r="E754" s="43"/>
      <c r="F754" s="2"/>
      <c r="G754" s="2"/>
      <c r="H754" s="43"/>
      <c r="I754" s="2"/>
      <c r="J754" s="2"/>
      <c r="K754" s="43"/>
      <c r="L754" s="2"/>
      <c r="M754" s="2"/>
    </row>
    <row r="755" spans="2:13" ht="15.75" customHeight="1">
      <c r="B755" s="43"/>
      <c r="C755" s="2"/>
      <c r="D755" s="2"/>
      <c r="E755" s="43"/>
      <c r="F755" s="2"/>
      <c r="G755" s="2"/>
      <c r="H755" s="43"/>
      <c r="I755" s="2"/>
      <c r="J755" s="2"/>
      <c r="K755" s="43"/>
      <c r="L755" s="2"/>
      <c r="M755" s="2"/>
    </row>
    <row r="756" spans="2:13" ht="15.75" customHeight="1">
      <c r="B756" s="43"/>
      <c r="C756" s="2"/>
      <c r="D756" s="2"/>
      <c r="E756" s="43"/>
      <c r="F756" s="2"/>
      <c r="G756" s="2"/>
      <c r="H756" s="43"/>
      <c r="I756" s="2"/>
      <c r="J756" s="2"/>
      <c r="K756" s="43"/>
      <c r="L756" s="2"/>
      <c r="M756" s="2"/>
    </row>
    <row r="757" spans="2:13" ht="15.75" customHeight="1">
      <c r="B757" s="43"/>
      <c r="C757" s="2"/>
      <c r="D757" s="2"/>
      <c r="E757" s="43"/>
      <c r="F757" s="2"/>
      <c r="G757" s="2"/>
      <c r="H757" s="43"/>
      <c r="I757" s="2"/>
      <c r="J757" s="2"/>
      <c r="K757" s="43"/>
      <c r="L757" s="2"/>
      <c r="M757" s="2"/>
    </row>
    <row r="758" spans="2:13" ht="15.75" customHeight="1">
      <c r="B758" s="43"/>
      <c r="C758" s="2"/>
      <c r="D758" s="2"/>
      <c r="E758" s="43"/>
      <c r="F758" s="2"/>
      <c r="G758" s="2"/>
      <c r="H758" s="43"/>
      <c r="I758" s="2"/>
      <c r="J758" s="2"/>
      <c r="K758" s="43"/>
      <c r="L758" s="2"/>
      <c r="M758" s="2"/>
    </row>
    <row r="759" spans="2:13" ht="15.75" customHeight="1">
      <c r="B759" s="43"/>
      <c r="C759" s="2"/>
      <c r="D759" s="2"/>
      <c r="E759" s="43"/>
      <c r="F759" s="2"/>
      <c r="G759" s="2"/>
      <c r="H759" s="43"/>
      <c r="I759" s="2"/>
      <c r="J759" s="2"/>
      <c r="K759" s="43"/>
      <c r="L759" s="2"/>
      <c r="M759" s="2"/>
    </row>
    <row r="760" spans="2:13" ht="15.75" customHeight="1">
      <c r="B760" s="43"/>
      <c r="C760" s="2"/>
      <c r="D760" s="2"/>
      <c r="E760" s="43"/>
      <c r="F760" s="2"/>
      <c r="G760" s="2"/>
      <c r="H760" s="43"/>
      <c r="I760" s="2"/>
      <c r="J760" s="2"/>
      <c r="K760" s="43"/>
      <c r="L760" s="2"/>
      <c r="M760" s="2"/>
    </row>
    <row r="761" spans="2:13" ht="15.75" customHeight="1">
      <c r="B761" s="43"/>
      <c r="C761" s="2"/>
      <c r="D761" s="2"/>
      <c r="E761" s="43"/>
      <c r="F761" s="2"/>
      <c r="G761" s="2"/>
      <c r="H761" s="43"/>
      <c r="I761" s="2"/>
      <c r="J761" s="2"/>
      <c r="K761" s="43"/>
      <c r="L761" s="2"/>
      <c r="M761" s="2"/>
    </row>
    <row r="762" spans="2:13" ht="15.75" customHeight="1">
      <c r="B762" s="43"/>
      <c r="C762" s="2"/>
      <c r="D762" s="2"/>
      <c r="E762" s="43"/>
      <c r="F762" s="2"/>
      <c r="G762" s="2"/>
      <c r="H762" s="43"/>
      <c r="I762" s="2"/>
      <c r="J762" s="2"/>
      <c r="K762" s="43"/>
      <c r="L762" s="2"/>
      <c r="M762" s="2"/>
    </row>
    <row r="763" spans="2:13" ht="15.75" customHeight="1">
      <c r="B763" s="43"/>
      <c r="C763" s="2"/>
      <c r="D763" s="2"/>
      <c r="E763" s="43"/>
      <c r="F763" s="2"/>
      <c r="G763" s="2"/>
      <c r="H763" s="43"/>
      <c r="I763" s="2"/>
      <c r="J763" s="2"/>
      <c r="K763" s="43"/>
      <c r="L763" s="2"/>
      <c r="M763" s="2"/>
    </row>
    <row r="764" spans="2:13" ht="15.75" customHeight="1">
      <c r="B764" s="43"/>
      <c r="C764" s="2"/>
      <c r="D764" s="2"/>
      <c r="E764" s="43"/>
      <c r="F764" s="2"/>
      <c r="G764" s="2"/>
      <c r="H764" s="43"/>
      <c r="I764" s="2"/>
      <c r="J764" s="2"/>
      <c r="K764" s="43"/>
      <c r="L764" s="2"/>
      <c r="M764" s="2"/>
    </row>
    <row r="765" spans="2:13" ht="15.75" customHeight="1">
      <c r="B765" s="43"/>
      <c r="C765" s="2"/>
      <c r="D765" s="2"/>
      <c r="E765" s="43"/>
      <c r="F765" s="2"/>
      <c r="G765" s="2"/>
      <c r="H765" s="43"/>
      <c r="I765" s="2"/>
      <c r="J765" s="2"/>
      <c r="K765" s="43"/>
      <c r="L765" s="2"/>
      <c r="M765" s="2"/>
    </row>
    <row r="766" spans="2:13" ht="15.75" customHeight="1">
      <c r="B766" s="43"/>
      <c r="C766" s="2"/>
      <c r="D766" s="2"/>
      <c r="E766" s="43"/>
      <c r="F766" s="2"/>
      <c r="G766" s="2"/>
      <c r="H766" s="43"/>
      <c r="I766" s="2"/>
      <c r="J766" s="2"/>
      <c r="K766" s="43"/>
      <c r="L766" s="2"/>
      <c r="M766" s="2"/>
    </row>
    <row r="767" spans="2:13" ht="15.75" customHeight="1">
      <c r="B767" s="43"/>
      <c r="C767" s="2"/>
      <c r="D767" s="2"/>
      <c r="E767" s="43"/>
      <c r="F767" s="2"/>
      <c r="G767" s="2"/>
      <c r="H767" s="43"/>
      <c r="I767" s="2"/>
      <c r="J767" s="2"/>
      <c r="K767" s="43"/>
      <c r="L767" s="2"/>
      <c r="M767" s="2"/>
    </row>
    <row r="768" spans="2:13" ht="15.75" customHeight="1">
      <c r="B768" s="43"/>
      <c r="C768" s="2"/>
      <c r="D768" s="2"/>
      <c r="E768" s="43"/>
      <c r="F768" s="2"/>
      <c r="G768" s="2"/>
      <c r="H768" s="43"/>
      <c r="I768" s="2"/>
      <c r="J768" s="2"/>
      <c r="K768" s="43"/>
      <c r="L768" s="2"/>
      <c r="M768" s="2"/>
    </row>
    <row r="769" spans="2:13" ht="15.75" customHeight="1">
      <c r="B769" s="43"/>
      <c r="C769" s="2"/>
      <c r="D769" s="2"/>
      <c r="E769" s="43"/>
      <c r="F769" s="2"/>
      <c r="G769" s="2"/>
      <c r="H769" s="43"/>
      <c r="I769" s="2"/>
      <c r="J769" s="2"/>
      <c r="K769" s="43"/>
      <c r="L769" s="2"/>
      <c r="M769" s="2"/>
    </row>
    <row r="770" spans="2:13" ht="15.75" customHeight="1">
      <c r="B770" s="43"/>
      <c r="C770" s="2"/>
      <c r="D770" s="2"/>
      <c r="E770" s="43"/>
      <c r="F770" s="2"/>
      <c r="G770" s="2"/>
      <c r="H770" s="43"/>
      <c r="I770" s="2"/>
      <c r="J770" s="2"/>
      <c r="K770" s="43"/>
      <c r="L770" s="2"/>
      <c r="M770" s="2"/>
    </row>
    <row r="771" spans="2:13" ht="15.75" customHeight="1">
      <c r="B771" s="43"/>
      <c r="C771" s="2"/>
      <c r="D771" s="2"/>
      <c r="E771" s="43"/>
      <c r="F771" s="2"/>
      <c r="G771" s="2"/>
      <c r="H771" s="43"/>
      <c r="I771" s="2"/>
      <c r="J771" s="2"/>
      <c r="K771" s="43"/>
      <c r="L771" s="2"/>
      <c r="M771" s="2"/>
    </row>
    <row r="772" spans="2:13" ht="15.75" customHeight="1">
      <c r="B772" s="43"/>
      <c r="C772" s="2"/>
      <c r="D772" s="2"/>
      <c r="E772" s="43"/>
      <c r="F772" s="2"/>
      <c r="G772" s="2"/>
      <c r="H772" s="43"/>
      <c r="I772" s="2"/>
      <c r="J772" s="2"/>
      <c r="K772" s="43"/>
      <c r="L772" s="2"/>
      <c r="M772" s="2"/>
    </row>
    <row r="773" spans="2:13" ht="15.75" customHeight="1">
      <c r="B773" s="43"/>
      <c r="C773" s="2"/>
      <c r="D773" s="2"/>
      <c r="E773" s="43"/>
      <c r="F773" s="2"/>
      <c r="G773" s="2"/>
      <c r="H773" s="43"/>
      <c r="I773" s="2"/>
      <c r="J773" s="2"/>
      <c r="K773" s="43"/>
      <c r="L773" s="2"/>
      <c r="M773" s="2"/>
    </row>
    <row r="774" spans="2:13" ht="15.75" customHeight="1">
      <c r="B774" s="43"/>
      <c r="C774" s="2"/>
      <c r="D774" s="2"/>
      <c r="E774" s="43"/>
      <c r="F774" s="2"/>
      <c r="G774" s="2"/>
      <c r="H774" s="43"/>
      <c r="I774" s="2"/>
      <c r="J774" s="2"/>
      <c r="K774" s="43"/>
      <c r="L774" s="2"/>
      <c r="M774" s="2"/>
    </row>
    <row r="775" spans="2:13" ht="15.75" customHeight="1">
      <c r="B775" s="43"/>
      <c r="C775" s="2"/>
      <c r="D775" s="2"/>
      <c r="E775" s="43"/>
      <c r="F775" s="2"/>
      <c r="G775" s="2"/>
      <c r="H775" s="43"/>
      <c r="I775" s="2"/>
      <c r="J775" s="2"/>
      <c r="K775" s="43"/>
      <c r="L775" s="2"/>
      <c r="M775" s="2"/>
    </row>
    <row r="776" spans="2:13" ht="15.75" customHeight="1">
      <c r="B776" s="43"/>
      <c r="C776" s="2"/>
      <c r="D776" s="2"/>
      <c r="E776" s="43"/>
      <c r="F776" s="2"/>
      <c r="G776" s="2"/>
      <c r="H776" s="43"/>
      <c r="I776" s="2"/>
      <c r="J776" s="2"/>
      <c r="K776" s="43"/>
      <c r="L776" s="2"/>
      <c r="M776" s="2"/>
    </row>
    <row r="777" spans="2:13" ht="15.75" customHeight="1">
      <c r="B777" s="43"/>
      <c r="C777" s="2"/>
      <c r="D777" s="2"/>
      <c r="E777" s="43"/>
      <c r="F777" s="2"/>
      <c r="G777" s="2"/>
      <c r="H777" s="43"/>
      <c r="I777" s="2"/>
      <c r="J777" s="2"/>
      <c r="K777" s="43"/>
      <c r="L777" s="2"/>
      <c r="M777" s="2"/>
    </row>
    <row r="778" spans="2:13" ht="15.75" customHeight="1">
      <c r="B778" s="43"/>
      <c r="C778" s="2"/>
      <c r="D778" s="2"/>
      <c r="E778" s="43"/>
      <c r="F778" s="2"/>
      <c r="G778" s="2"/>
      <c r="H778" s="43"/>
      <c r="I778" s="2"/>
      <c r="J778" s="2"/>
      <c r="K778" s="43"/>
      <c r="L778" s="2"/>
      <c r="M778" s="2"/>
    </row>
    <row r="779" spans="2:13" ht="15.75" customHeight="1">
      <c r="B779" s="43"/>
      <c r="C779" s="2"/>
      <c r="D779" s="2"/>
      <c r="E779" s="43"/>
      <c r="F779" s="2"/>
      <c r="G779" s="2"/>
      <c r="H779" s="43"/>
      <c r="I779" s="2"/>
      <c r="J779" s="2"/>
      <c r="K779" s="43"/>
      <c r="L779" s="2"/>
      <c r="M779" s="2"/>
    </row>
    <row r="780" spans="2:13" ht="15.75" customHeight="1">
      <c r="B780" s="43"/>
      <c r="C780" s="2"/>
      <c r="D780" s="2"/>
      <c r="E780" s="43"/>
      <c r="F780" s="2"/>
      <c r="G780" s="2"/>
      <c r="H780" s="43"/>
      <c r="I780" s="2"/>
      <c r="J780" s="2"/>
      <c r="K780" s="43"/>
      <c r="L780" s="2"/>
      <c r="M780" s="2"/>
    </row>
    <row r="781" spans="2:13" ht="15.75" customHeight="1">
      <c r="B781" s="43"/>
      <c r="C781" s="2"/>
      <c r="D781" s="2"/>
      <c r="E781" s="43"/>
      <c r="F781" s="2"/>
      <c r="G781" s="2"/>
      <c r="H781" s="43"/>
      <c r="I781" s="2"/>
      <c r="J781" s="2"/>
      <c r="K781" s="43"/>
      <c r="L781" s="2"/>
      <c r="M781" s="2"/>
    </row>
    <row r="782" spans="2:13" ht="15.75" customHeight="1">
      <c r="B782" s="43"/>
      <c r="C782" s="2"/>
      <c r="D782" s="2"/>
      <c r="E782" s="43"/>
      <c r="F782" s="2"/>
      <c r="G782" s="2"/>
      <c r="H782" s="43"/>
      <c r="I782" s="2"/>
      <c r="J782" s="2"/>
      <c r="K782" s="43"/>
      <c r="L782" s="2"/>
      <c r="M782" s="2"/>
    </row>
    <row r="783" spans="2:13" ht="15.75" customHeight="1">
      <c r="B783" s="43"/>
      <c r="C783" s="2"/>
      <c r="D783" s="2"/>
      <c r="E783" s="43"/>
      <c r="F783" s="2"/>
      <c r="G783" s="2"/>
      <c r="H783" s="43"/>
      <c r="I783" s="2"/>
      <c r="J783" s="2"/>
      <c r="K783" s="43"/>
      <c r="L783" s="2"/>
      <c r="M783" s="2"/>
    </row>
    <row r="784" spans="2:13" ht="15.75" customHeight="1">
      <c r="B784" s="43"/>
      <c r="C784" s="2"/>
      <c r="D784" s="2"/>
      <c r="E784" s="43"/>
      <c r="F784" s="2"/>
      <c r="G784" s="2"/>
      <c r="H784" s="43"/>
      <c r="I784" s="2"/>
      <c r="J784" s="2"/>
      <c r="K784" s="43"/>
      <c r="L784" s="2"/>
      <c r="M784" s="2"/>
    </row>
    <row r="785" spans="2:13" ht="15.75" customHeight="1">
      <c r="B785" s="43"/>
      <c r="C785" s="2"/>
      <c r="D785" s="2"/>
      <c r="E785" s="43"/>
      <c r="F785" s="2"/>
      <c r="G785" s="2"/>
      <c r="H785" s="43"/>
      <c r="I785" s="2"/>
      <c r="J785" s="2"/>
      <c r="K785" s="43"/>
      <c r="L785" s="2"/>
      <c r="M785" s="2"/>
    </row>
    <row r="786" spans="2:13" ht="15.75" customHeight="1">
      <c r="B786" s="43"/>
      <c r="C786" s="2"/>
      <c r="D786" s="2"/>
      <c r="E786" s="43"/>
      <c r="F786" s="2"/>
      <c r="G786" s="2"/>
      <c r="H786" s="43"/>
      <c r="I786" s="2"/>
      <c r="J786" s="2"/>
      <c r="K786" s="43"/>
      <c r="L786" s="2"/>
      <c r="M786" s="2"/>
    </row>
    <row r="787" spans="2:13" ht="15.75" customHeight="1">
      <c r="B787" s="43"/>
      <c r="C787" s="2"/>
      <c r="D787" s="2"/>
      <c r="E787" s="43"/>
      <c r="F787" s="2"/>
      <c r="G787" s="2"/>
      <c r="H787" s="43"/>
      <c r="I787" s="2"/>
      <c r="J787" s="2"/>
      <c r="K787" s="43"/>
      <c r="L787" s="2"/>
      <c r="M787" s="2"/>
    </row>
    <row r="788" spans="2:13" ht="15.75" customHeight="1">
      <c r="B788" s="43"/>
      <c r="C788" s="2"/>
      <c r="D788" s="2"/>
      <c r="E788" s="43"/>
      <c r="F788" s="2"/>
      <c r="G788" s="2"/>
      <c r="H788" s="43"/>
      <c r="I788" s="2"/>
      <c r="J788" s="2"/>
      <c r="K788" s="43"/>
      <c r="L788" s="2"/>
      <c r="M788" s="2"/>
    </row>
    <row r="789" spans="2:13" ht="15.75" customHeight="1">
      <c r="B789" s="43"/>
      <c r="C789" s="2"/>
      <c r="D789" s="2"/>
      <c r="E789" s="43"/>
      <c r="F789" s="2"/>
      <c r="G789" s="2"/>
      <c r="H789" s="43"/>
      <c r="I789" s="2"/>
      <c r="J789" s="2"/>
      <c r="K789" s="43"/>
      <c r="L789" s="2"/>
      <c r="M789" s="2"/>
    </row>
    <row r="790" spans="2:13" ht="15.75" customHeight="1">
      <c r="B790" s="43"/>
      <c r="C790" s="2"/>
      <c r="D790" s="2"/>
      <c r="E790" s="43"/>
      <c r="F790" s="2"/>
      <c r="G790" s="2"/>
      <c r="H790" s="43"/>
      <c r="I790" s="2"/>
      <c r="J790" s="2"/>
      <c r="K790" s="43"/>
      <c r="L790" s="2"/>
      <c r="M790" s="2"/>
    </row>
    <row r="791" spans="2:13" ht="15.75" customHeight="1">
      <c r="B791" s="43"/>
      <c r="C791" s="2"/>
      <c r="D791" s="2"/>
      <c r="E791" s="43"/>
      <c r="F791" s="2"/>
      <c r="G791" s="2"/>
      <c r="H791" s="43"/>
      <c r="I791" s="2"/>
      <c r="J791" s="2"/>
      <c r="K791" s="43"/>
      <c r="L791" s="2"/>
      <c r="M791" s="2"/>
    </row>
    <row r="792" spans="2:13" ht="15.75" customHeight="1">
      <c r="B792" s="43"/>
      <c r="C792" s="2"/>
      <c r="D792" s="2"/>
      <c r="E792" s="43"/>
      <c r="F792" s="2"/>
      <c r="G792" s="2"/>
      <c r="H792" s="43"/>
      <c r="I792" s="2"/>
      <c r="J792" s="2"/>
      <c r="K792" s="43"/>
      <c r="L792" s="2"/>
      <c r="M792" s="2"/>
    </row>
    <row r="793" spans="2:13" ht="15.75" customHeight="1">
      <c r="B793" s="43"/>
      <c r="C793" s="2"/>
      <c r="D793" s="2"/>
      <c r="E793" s="43"/>
      <c r="F793" s="2"/>
      <c r="G793" s="2"/>
      <c r="H793" s="43"/>
      <c r="I793" s="2"/>
      <c r="J793" s="2"/>
      <c r="K793" s="43"/>
      <c r="L793" s="2"/>
      <c r="M793" s="2"/>
    </row>
    <row r="794" spans="2:13" ht="15.75" customHeight="1">
      <c r="B794" s="43"/>
      <c r="C794" s="2"/>
      <c r="D794" s="2"/>
      <c r="E794" s="43"/>
      <c r="F794" s="2"/>
      <c r="G794" s="2"/>
      <c r="H794" s="43"/>
      <c r="I794" s="2"/>
      <c r="J794" s="2"/>
      <c r="K794" s="43"/>
      <c r="L794" s="2"/>
      <c r="M794" s="2"/>
    </row>
    <row r="795" spans="2:13" ht="15.75" customHeight="1">
      <c r="B795" s="43"/>
      <c r="C795" s="2"/>
      <c r="D795" s="2"/>
      <c r="E795" s="43"/>
      <c r="F795" s="2"/>
      <c r="G795" s="2"/>
      <c r="H795" s="43"/>
      <c r="I795" s="2"/>
      <c r="J795" s="2"/>
      <c r="K795" s="43"/>
      <c r="L795" s="2"/>
      <c r="M795" s="2"/>
    </row>
    <row r="796" spans="2:13" ht="15.75" customHeight="1">
      <c r="B796" s="43"/>
      <c r="C796" s="2"/>
      <c r="D796" s="2"/>
      <c r="E796" s="43"/>
      <c r="F796" s="2"/>
      <c r="G796" s="2"/>
      <c r="H796" s="43"/>
      <c r="I796" s="2"/>
      <c r="J796" s="2"/>
      <c r="K796" s="43"/>
      <c r="L796" s="2"/>
      <c r="M796" s="2"/>
    </row>
    <row r="797" spans="2:13" ht="15.75" customHeight="1">
      <c r="B797" s="43"/>
      <c r="C797" s="2"/>
      <c r="D797" s="2"/>
      <c r="E797" s="43"/>
      <c r="F797" s="2"/>
      <c r="G797" s="2"/>
      <c r="H797" s="43"/>
      <c r="I797" s="2"/>
      <c r="J797" s="2"/>
      <c r="K797" s="43"/>
      <c r="L797" s="2"/>
      <c r="M797" s="2"/>
    </row>
    <row r="798" spans="2:13" ht="15.75" customHeight="1">
      <c r="B798" s="43"/>
      <c r="C798" s="2"/>
      <c r="D798" s="2"/>
      <c r="E798" s="43"/>
      <c r="F798" s="2"/>
      <c r="G798" s="2"/>
      <c r="H798" s="43"/>
      <c r="I798" s="2"/>
      <c r="J798" s="2"/>
      <c r="K798" s="43"/>
      <c r="L798" s="2"/>
      <c r="M798" s="2"/>
    </row>
    <row r="799" spans="2:13" ht="15.75" customHeight="1">
      <c r="B799" s="43"/>
      <c r="C799" s="2"/>
      <c r="D799" s="2"/>
      <c r="E799" s="43"/>
      <c r="F799" s="2"/>
      <c r="G799" s="2"/>
      <c r="H799" s="43"/>
      <c r="I799" s="2"/>
      <c r="J799" s="2"/>
      <c r="K799" s="43"/>
      <c r="L799" s="2"/>
      <c r="M799" s="2"/>
    </row>
    <row r="800" spans="2:13" ht="15.75" customHeight="1">
      <c r="B800" s="43"/>
      <c r="C800" s="2"/>
      <c r="D800" s="2"/>
      <c r="E800" s="43"/>
      <c r="F800" s="2"/>
      <c r="G800" s="2"/>
      <c r="H800" s="43"/>
      <c r="I800" s="2"/>
      <c r="J800" s="2"/>
      <c r="K800" s="43"/>
      <c r="L800" s="2"/>
      <c r="M800" s="2"/>
    </row>
    <row r="801" spans="2:13" ht="15.75" customHeight="1">
      <c r="B801" s="43"/>
      <c r="C801" s="2"/>
      <c r="D801" s="2"/>
      <c r="E801" s="43"/>
      <c r="F801" s="2"/>
      <c r="G801" s="2"/>
      <c r="H801" s="43"/>
      <c r="I801" s="2"/>
      <c r="J801" s="2"/>
      <c r="K801" s="43"/>
      <c r="L801" s="2"/>
      <c r="M801" s="2"/>
    </row>
    <row r="802" spans="2:13" ht="15.75" customHeight="1">
      <c r="B802" s="43"/>
      <c r="C802" s="2"/>
      <c r="D802" s="2"/>
      <c r="E802" s="43"/>
      <c r="F802" s="2"/>
      <c r="G802" s="2"/>
      <c r="H802" s="43"/>
      <c r="I802" s="2"/>
      <c r="J802" s="2"/>
      <c r="K802" s="43"/>
      <c r="L802" s="2"/>
      <c r="M802" s="2"/>
    </row>
    <row r="803" spans="2:13" ht="15.75" customHeight="1">
      <c r="B803" s="43"/>
      <c r="C803" s="2"/>
      <c r="D803" s="2"/>
      <c r="E803" s="43"/>
      <c r="F803" s="2"/>
      <c r="G803" s="2"/>
      <c r="H803" s="43"/>
      <c r="I803" s="2"/>
      <c r="J803" s="2"/>
      <c r="K803" s="43"/>
      <c r="L803" s="2"/>
      <c r="M803" s="2"/>
    </row>
    <row r="804" spans="2:13" ht="15.75" customHeight="1">
      <c r="B804" s="43"/>
      <c r="C804" s="2"/>
      <c r="D804" s="2"/>
      <c r="E804" s="43"/>
      <c r="F804" s="2"/>
      <c r="G804" s="2"/>
      <c r="H804" s="43"/>
      <c r="I804" s="2"/>
      <c r="J804" s="2"/>
      <c r="K804" s="43"/>
      <c r="L804" s="2"/>
      <c r="M804" s="2"/>
    </row>
    <row r="805" spans="2:13" ht="15.75" customHeight="1">
      <c r="B805" s="43"/>
      <c r="C805" s="2"/>
      <c r="D805" s="2"/>
      <c r="E805" s="43"/>
      <c r="F805" s="2"/>
      <c r="G805" s="2"/>
      <c r="H805" s="43"/>
      <c r="I805" s="2"/>
      <c r="J805" s="2"/>
      <c r="K805" s="43"/>
      <c r="L805" s="2"/>
      <c r="M805" s="2"/>
    </row>
    <row r="806" spans="2:13" ht="15.75" customHeight="1">
      <c r="B806" s="43"/>
      <c r="C806" s="2"/>
      <c r="D806" s="2"/>
      <c r="E806" s="43"/>
      <c r="F806" s="2"/>
      <c r="G806" s="2"/>
      <c r="H806" s="43"/>
      <c r="I806" s="2"/>
      <c r="J806" s="2"/>
      <c r="K806" s="43"/>
      <c r="L806" s="2"/>
      <c r="M806" s="2"/>
    </row>
    <row r="807" spans="2:13" ht="15.75" customHeight="1">
      <c r="B807" s="43"/>
      <c r="C807" s="2"/>
      <c r="D807" s="2"/>
      <c r="E807" s="43"/>
      <c r="F807" s="2"/>
      <c r="G807" s="2"/>
      <c r="H807" s="43"/>
      <c r="I807" s="2"/>
      <c r="J807" s="2"/>
      <c r="K807" s="43"/>
      <c r="L807" s="2"/>
      <c r="M807" s="2"/>
    </row>
    <row r="808" spans="2:13" ht="15.75" customHeight="1">
      <c r="B808" s="43"/>
      <c r="C808" s="2"/>
      <c r="D808" s="2"/>
      <c r="E808" s="43"/>
      <c r="F808" s="2"/>
      <c r="G808" s="2"/>
      <c r="H808" s="43"/>
      <c r="I808" s="2"/>
      <c r="J808" s="2"/>
      <c r="K808" s="43"/>
      <c r="L808" s="2"/>
      <c r="M808" s="2"/>
    </row>
    <row r="809" spans="2:13" ht="15.75" customHeight="1">
      <c r="B809" s="43"/>
      <c r="C809" s="2"/>
      <c r="D809" s="2"/>
      <c r="E809" s="43"/>
      <c r="F809" s="2"/>
      <c r="G809" s="2"/>
      <c r="H809" s="43"/>
      <c r="I809" s="2"/>
      <c r="J809" s="2"/>
      <c r="K809" s="43"/>
      <c r="L809" s="2"/>
      <c r="M809" s="2"/>
    </row>
    <row r="810" spans="2:13" ht="15.75" customHeight="1">
      <c r="B810" s="43"/>
      <c r="C810" s="2"/>
      <c r="D810" s="2"/>
      <c r="E810" s="43"/>
      <c r="F810" s="2"/>
      <c r="G810" s="2"/>
      <c r="H810" s="43"/>
      <c r="I810" s="2"/>
      <c r="J810" s="2"/>
      <c r="K810" s="43"/>
      <c r="L810" s="2"/>
      <c r="M810" s="2"/>
    </row>
    <row r="811" spans="2:13" ht="15.75" customHeight="1">
      <c r="B811" s="43"/>
      <c r="C811" s="2"/>
      <c r="D811" s="2"/>
      <c r="E811" s="43"/>
      <c r="F811" s="2"/>
      <c r="G811" s="2"/>
      <c r="H811" s="43"/>
      <c r="I811" s="2"/>
      <c r="J811" s="2"/>
      <c r="K811" s="43"/>
      <c r="L811" s="2"/>
      <c r="M811" s="2"/>
    </row>
    <row r="812" spans="2:13" ht="15.75" customHeight="1">
      <c r="B812" s="43"/>
      <c r="C812" s="2"/>
      <c r="D812" s="2"/>
      <c r="E812" s="43"/>
      <c r="F812" s="2"/>
      <c r="G812" s="2"/>
      <c r="H812" s="43"/>
      <c r="I812" s="2"/>
      <c r="J812" s="2"/>
      <c r="K812" s="43"/>
      <c r="L812" s="2"/>
      <c r="M812" s="2"/>
    </row>
    <row r="813" spans="2:13" ht="15.75" customHeight="1">
      <c r="B813" s="43"/>
      <c r="C813" s="2"/>
      <c r="D813" s="2"/>
      <c r="E813" s="43"/>
      <c r="F813" s="2"/>
      <c r="G813" s="2"/>
      <c r="H813" s="43"/>
      <c r="I813" s="2"/>
      <c r="J813" s="2"/>
      <c r="K813" s="43"/>
      <c r="L813" s="2"/>
      <c r="M813" s="2"/>
    </row>
    <row r="814" spans="2:13" ht="15.75" customHeight="1">
      <c r="B814" s="43"/>
      <c r="C814" s="2"/>
      <c r="D814" s="2"/>
      <c r="E814" s="43"/>
      <c r="F814" s="2"/>
      <c r="G814" s="2"/>
      <c r="H814" s="43"/>
      <c r="I814" s="2"/>
      <c r="J814" s="2"/>
      <c r="K814" s="43"/>
      <c r="L814" s="2"/>
      <c r="M814" s="2"/>
    </row>
    <row r="815" spans="2:13" ht="15.75" customHeight="1">
      <c r="B815" s="43"/>
      <c r="C815" s="2"/>
      <c r="D815" s="2"/>
      <c r="E815" s="43"/>
      <c r="F815" s="2"/>
      <c r="G815" s="2"/>
      <c r="H815" s="43"/>
      <c r="I815" s="2"/>
      <c r="J815" s="2"/>
      <c r="K815" s="43"/>
      <c r="L815" s="2"/>
      <c r="M815" s="2"/>
    </row>
    <row r="816" spans="2:13" ht="15.75" customHeight="1">
      <c r="B816" s="43"/>
      <c r="C816" s="2"/>
      <c r="D816" s="2"/>
      <c r="E816" s="43"/>
      <c r="F816" s="2"/>
      <c r="G816" s="2"/>
      <c r="H816" s="43"/>
      <c r="I816" s="2"/>
      <c r="J816" s="2"/>
      <c r="K816" s="43"/>
      <c r="L816" s="2"/>
      <c r="M816" s="2"/>
    </row>
    <row r="817" spans="2:13" ht="15.75" customHeight="1">
      <c r="B817" s="43"/>
      <c r="C817" s="2"/>
      <c r="D817" s="2"/>
      <c r="E817" s="43"/>
      <c r="F817" s="2"/>
      <c r="G817" s="2"/>
      <c r="H817" s="43"/>
      <c r="I817" s="2"/>
      <c r="J817" s="2"/>
      <c r="K817" s="43"/>
      <c r="L817" s="2"/>
      <c r="M817" s="2"/>
    </row>
    <row r="818" spans="2:13" ht="15.75" customHeight="1">
      <c r="B818" s="43"/>
      <c r="C818" s="2"/>
      <c r="D818" s="2"/>
      <c r="E818" s="43"/>
      <c r="F818" s="2"/>
      <c r="G818" s="2"/>
      <c r="H818" s="43"/>
      <c r="I818" s="2"/>
      <c r="J818" s="2"/>
      <c r="K818" s="43"/>
      <c r="L818" s="2"/>
      <c r="M818" s="2"/>
    </row>
    <row r="819" spans="2:13" ht="15.75" customHeight="1">
      <c r="B819" s="43"/>
      <c r="C819" s="2"/>
      <c r="D819" s="2"/>
      <c r="E819" s="43"/>
      <c r="F819" s="2"/>
      <c r="G819" s="2"/>
      <c r="H819" s="43"/>
      <c r="I819" s="2"/>
      <c r="J819" s="2"/>
      <c r="K819" s="43"/>
      <c r="L819" s="2"/>
      <c r="M819" s="2"/>
    </row>
    <row r="820" spans="2:13" ht="15.75" customHeight="1">
      <c r="B820" s="43"/>
      <c r="C820" s="2"/>
      <c r="D820" s="2"/>
      <c r="E820" s="43"/>
      <c r="F820" s="2"/>
      <c r="G820" s="2"/>
      <c r="H820" s="43"/>
      <c r="I820" s="2"/>
      <c r="J820" s="2"/>
      <c r="K820" s="43"/>
      <c r="L820" s="2"/>
      <c r="M820" s="2"/>
    </row>
    <row r="821" spans="2:13" ht="15.75" customHeight="1">
      <c r="B821" s="43"/>
      <c r="C821" s="2"/>
      <c r="D821" s="2"/>
      <c r="E821" s="43"/>
      <c r="F821" s="2"/>
      <c r="G821" s="2"/>
      <c r="H821" s="43"/>
      <c r="I821" s="2"/>
      <c r="J821" s="2"/>
      <c r="K821" s="43"/>
      <c r="L821" s="2"/>
      <c r="M821" s="2"/>
    </row>
    <row r="822" spans="2:13" ht="15.75" customHeight="1">
      <c r="B822" s="43"/>
      <c r="C822" s="2"/>
      <c r="D822" s="2"/>
      <c r="E822" s="43"/>
      <c r="F822" s="2"/>
      <c r="G822" s="2"/>
      <c r="H822" s="43"/>
      <c r="I822" s="2"/>
      <c r="J822" s="2"/>
      <c r="K822" s="43"/>
      <c r="L822" s="2"/>
      <c r="M822" s="2"/>
    </row>
    <row r="823" spans="2:13" ht="15.75" customHeight="1">
      <c r="B823" s="43"/>
      <c r="C823" s="2"/>
      <c r="D823" s="2"/>
      <c r="E823" s="43"/>
      <c r="F823" s="2"/>
      <c r="G823" s="2"/>
      <c r="H823" s="43"/>
      <c r="I823" s="2"/>
      <c r="J823" s="2"/>
      <c r="K823" s="43"/>
      <c r="L823" s="2"/>
      <c r="M823" s="2"/>
    </row>
    <row r="824" spans="2:13" ht="15.75" customHeight="1">
      <c r="B824" s="43"/>
      <c r="C824" s="2"/>
      <c r="D824" s="2"/>
      <c r="E824" s="43"/>
      <c r="F824" s="2"/>
      <c r="G824" s="2"/>
      <c r="H824" s="43"/>
      <c r="I824" s="2"/>
      <c r="J824" s="2"/>
      <c r="K824" s="43"/>
      <c r="L824" s="2"/>
      <c r="M824" s="2"/>
    </row>
    <row r="825" spans="2:13" ht="15.75" customHeight="1">
      <c r="B825" s="43"/>
      <c r="C825" s="2"/>
      <c r="D825" s="2"/>
      <c r="E825" s="43"/>
      <c r="F825" s="2"/>
      <c r="G825" s="2"/>
      <c r="H825" s="43"/>
      <c r="I825" s="2"/>
      <c r="J825" s="2"/>
      <c r="K825" s="43"/>
      <c r="L825" s="2"/>
      <c r="M825" s="2"/>
    </row>
    <row r="826" spans="2:13" ht="15.75" customHeight="1">
      <c r="B826" s="43"/>
      <c r="C826" s="2"/>
      <c r="D826" s="2"/>
      <c r="E826" s="43"/>
      <c r="F826" s="2"/>
      <c r="G826" s="2"/>
      <c r="H826" s="43"/>
      <c r="I826" s="2"/>
      <c r="J826" s="2"/>
      <c r="K826" s="43"/>
      <c r="L826" s="2"/>
      <c r="M826" s="2"/>
    </row>
    <row r="827" spans="2:13" ht="15.75" customHeight="1">
      <c r="B827" s="43"/>
      <c r="C827" s="2"/>
      <c r="D827" s="2"/>
      <c r="E827" s="43"/>
      <c r="F827" s="2"/>
      <c r="G827" s="2"/>
      <c r="H827" s="43"/>
      <c r="I827" s="2"/>
      <c r="J827" s="2"/>
      <c r="K827" s="43"/>
      <c r="L827" s="2"/>
      <c r="M827" s="2"/>
    </row>
    <row r="828" spans="2:13" ht="15.75" customHeight="1">
      <c r="B828" s="43"/>
      <c r="C828" s="2"/>
      <c r="D828" s="2"/>
      <c r="E828" s="43"/>
      <c r="F828" s="2"/>
      <c r="G828" s="2"/>
      <c r="H828" s="43"/>
      <c r="I828" s="2"/>
      <c r="J828" s="2"/>
      <c r="K828" s="43"/>
      <c r="L828" s="2"/>
      <c r="M828" s="2"/>
    </row>
    <row r="829" spans="2:13" ht="15.75" customHeight="1">
      <c r="B829" s="43"/>
      <c r="C829" s="2"/>
      <c r="D829" s="2"/>
      <c r="E829" s="43"/>
      <c r="F829" s="2"/>
      <c r="G829" s="2"/>
      <c r="H829" s="43"/>
      <c r="I829" s="2"/>
      <c r="J829" s="2"/>
      <c r="K829" s="43"/>
      <c r="L829" s="2"/>
      <c r="M829" s="2"/>
    </row>
    <row r="830" spans="2:13" ht="15.75" customHeight="1">
      <c r="B830" s="43"/>
      <c r="C830" s="2"/>
      <c r="D830" s="2"/>
      <c r="E830" s="43"/>
      <c r="F830" s="2"/>
      <c r="G830" s="2"/>
      <c r="H830" s="43"/>
      <c r="I830" s="2"/>
      <c r="J830" s="2"/>
      <c r="K830" s="43"/>
      <c r="L830" s="2"/>
      <c r="M830" s="2"/>
    </row>
    <row r="831" spans="2:13" ht="15.75" customHeight="1">
      <c r="B831" s="43"/>
      <c r="C831" s="2"/>
      <c r="D831" s="2"/>
      <c r="E831" s="43"/>
      <c r="F831" s="2"/>
      <c r="G831" s="2"/>
      <c r="H831" s="43"/>
      <c r="I831" s="2"/>
      <c r="J831" s="2"/>
      <c r="K831" s="43"/>
      <c r="L831" s="2"/>
      <c r="M831" s="2"/>
    </row>
    <row r="832" spans="2:13" ht="15.75" customHeight="1">
      <c r="B832" s="43"/>
      <c r="C832" s="2"/>
      <c r="D832" s="2"/>
      <c r="E832" s="43"/>
      <c r="F832" s="2"/>
      <c r="G832" s="2"/>
      <c r="H832" s="43"/>
      <c r="I832" s="2"/>
      <c r="J832" s="2"/>
      <c r="K832" s="43"/>
      <c r="L832" s="2"/>
      <c r="M832" s="2"/>
    </row>
    <row r="833" spans="2:13" ht="15.75" customHeight="1">
      <c r="B833" s="43"/>
      <c r="C833" s="2"/>
      <c r="D833" s="2"/>
      <c r="E833" s="43"/>
      <c r="F833" s="2"/>
      <c r="G833" s="2"/>
      <c r="H833" s="43"/>
      <c r="I833" s="2"/>
      <c r="J833" s="2"/>
      <c r="K833" s="43"/>
      <c r="L833" s="2"/>
      <c r="M833" s="2"/>
    </row>
    <row r="834" spans="2:13" ht="15.75" customHeight="1">
      <c r="B834" s="43"/>
      <c r="C834" s="2"/>
      <c r="D834" s="2"/>
      <c r="E834" s="43"/>
      <c r="F834" s="2"/>
      <c r="G834" s="2"/>
      <c r="H834" s="43"/>
      <c r="I834" s="2"/>
      <c r="J834" s="2"/>
      <c r="K834" s="43"/>
      <c r="L834" s="2"/>
      <c r="M834" s="2"/>
    </row>
    <row r="835" spans="2:13" ht="15.75" customHeight="1">
      <c r="B835" s="43"/>
      <c r="C835" s="2"/>
      <c r="D835" s="2"/>
      <c r="E835" s="43"/>
      <c r="F835" s="2"/>
      <c r="G835" s="2"/>
      <c r="H835" s="43"/>
      <c r="I835" s="2"/>
      <c r="J835" s="2"/>
      <c r="K835" s="43"/>
      <c r="L835" s="2"/>
      <c r="M835" s="2"/>
    </row>
    <row r="836" spans="2:13" ht="15.75" customHeight="1">
      <c r="B836" s="43"/>
      <c r="C836" s="2"/>
      <c r="D836" s="2"/>
      <c r="E836" s="43"/>
      <c r="F836" s="2"/>
      <c r="G836" s="2"/>
      <c r="H836" s="43"/>
      <c r="I836" s="2"/>
      <c r="J836" s="2"/>
      <c r="K836" s="43"/>
      <c r="L836" s="2"/>
      <c r="M836" s="2"/>
    </row>
    <row r="837" spans="2:13" ht="15.75" customHeight="1">
      <c r="B837" s="43"/>
      <c r="C837" s="2"/>
      <c r="D837" s="2"/>
      <c r="E837" s="43"/>
      <c r="F837" s="2"/>
      <c r="G837" s="2"/>
      <c r="H837" s="43"/>
      <c r="I837" s="2"/>
      <c r="J837" s="2"/>
      <c r="K837" s="43"/>
      <c r="L837" s="2"/>
      <c r="M837" s="2"/>
    </row>
    <row r="838" spans="2:13" ht="15.75" customHeight="1">
      <c r="B838" s="43"/>
      <c r="C838" s="2"/>
      <c r="D838" s="2"/>
      <c r="E838" s="43"/>
      <c r="F838" s="2"/>
      <c r="G838" s="2"/>
      <c r="H838" s="43"/>
      <c r="I838" s="2"/>
      <c r="J838" s="2"/>
      <c r="K838" s="43"/>
      <c r="L838" s="2"/>
      <c r="M838" s="2"/>
    </row>
    <row r="839" spans="2:13" ht="15.75" customHeight="1">
      <c r="B839" s="43"/>
      <c r="C839" s="2"/>
      <c r="D839" s="2"/>
      <c r="E839" s="43"/>
      <c r="F839" s="2"/>
      <c r="G839" s="2"/>
      <c r="H839" s="43"/>
      <c r="I839" s="2"/>
      <c r="J839" s="2"/>
      <c r="K839" s="43"/>
      <c r="L839" s="2"/>
      <c r="M839" s="2"/>
    </row>
    <row r="840" spans="2:13" ht="15.75" customHeight="1">
      <c r="B840" s="43"/>
      <c r="C840" s="2"/>
      <c r="D840" s="2"/>
      <c r="E840" s="43"/>
      <c r="F840" s="2"/>
      <c r="G840" s="2"/>
      <c r="H840" s="43"/>
      <c r="I840" s="2"/>
      <c r="J840" s="2"/>
      <c r="K840" s="43"/>
      <c r="L840" s="2"/>
      <c r="M840" s="2"/>
    </row>
    <row r="841" spans="2:13" ht="15.75" customHeight="1">
      <c r="B841" s="43"/>
      <c r="C841" s="2"/>
      <c r="D841" s="2"/>
      <c r="E841" s="43"/>
      <c r="F841" s="2"/>
      <c r="G841" s="2"/>
      <c r="H841" s="43"/>
      <c r="I841" s="2"/>
      <c r="J841" s="2"/>
      <c r="K841" s="43"/>
      <c r="L841" s="2"/>
      <c r="M841" s="2"/>
    </row>
    <row r="842" spans="2:13" ht="15.75" customHeight="1">
      <c r="B842" s="43"/>
      <c r="C842" s="2"/>
      <c r="D842" s="2"/>
      <c r="E842" s="43"/>
      <c r="F842" s="2"/>
      <c r="G842" s="2"/>
      <c r="H842" s="43"/>
      <c r="I842" s="2"/>
      <c r="J842" s="2"/>
      <c r="K842" s="43"/>
      <c r="L842" s="2"/>
      <c r="M842" s="2"/>
    </row>
    <row r="843" spans="2:13" ht="15.75" customHeight="1">
      <c r="B843" s="43"/>
      <c r="C843" s="2"/>
      <c r="D843" s="2"/>
      <c r="E843" s="43"/>
      <c r="F843" s="2"/>
      <c r="G843" s="2"/>
      <c r="H843" s="43"/>
      <c r="I843" s="2"/>
      <c r="J843" s="2"/>
      <c r="K843" s="43"/>
      <c r="L843" s="2"/>
      <c r="M843" s="2"/>
    </row>
    <row r="844" spans="2:13" ht="15.75" customHeight="1">
      <c r="B844" s="43"/>
      <c r="C844" s="2"/>
      <c r="D844" s="2"/>
      <c r="E844" s="43"/>
      <c r="F844" s="2"/>
      <c r="G844" s="2"/>
      <c r="H844" s="43"/>
      <c r="I844" s="2"/>
      <c r="J844" s="2"/>
      <c r="K844" s="43"/>
      <c r="L844" s="2"/>
      <c r="M844" s="2"/>
    </row>
    <row r="845" spans="2:13" ht="15.75" customHeight="1">
      <c r="B845" s="43"/>
      <c r="C845" s="2"/>
      <c r="D845" s="2"/>
      <c r="E845" s="43"/>
      <c r="F845" s="2"/>
      <c r="G845" s="2"/>
      <c r="H845" s="43"/>
      <c r="I845" s="2"/>
      <c r="J845" s="2"/>
      <c r="K845" s="43"/>
      <c r="L845" s="2"/>
      <c r="M845" s="2"/>
    </row>
    <row r="846" spans="2:13" ht="15.75" customHeight="1">
      <c r="B846" s="43"/>
      <c r="C846" s="2"/>
      <c r="D846" s="2"/>
      <c r="E846" s="43"/>
      <c r="F846" s="2"/>
      <c r="G846" s="2"/>
      <c r="H846" s="43"/>
      <c r="I846" s="2"/>
      <c r="J846" s="2"/>
      <c r="K846" s="43"/>
      <c r="L846" s="2"/>
      <c r="M846" s="2"/>
    </row>
    <row r="847" spans="2:13" ht="15.75" customHeight="1">
      <c r="B847" s="43"/>
      <c r="C847" s="2"/>
      <c r="D847" s="2"/>
      <c r="E847" s="43"/>
      <c r="F847" s="2"/>
      <c r="G847" s="2"/>
      <c r="H847" s="43"/>
      <c r="I847" s="2"/>
      <c r="J847" s="2"/>
      <c r="K847" s="43"/>
      <c r="L847" s="2"/>
      <c r="M847" s="2"/>
    </row>
    <row r="848" spans="2:13" ht="15.75" customHeight="1">
      <c r="B848" s="43"/>
      <c r="C848" s="2"/>
      <c r="D848" s="2"/>
      <c r="E848" s="43"/>
      <c r="F848" s="2"/>
      <c r="G848" s="2"/>
      <c r="H848" s="43"/>
      <c r="I848" s="2"/>
      <c r="J848" s="2"/>
      <c r="K848" s="43"/>
      <c r="L848" s="2"/>
      <c r="M848" s="2"/>
    </row>
    <row r="849" spans="2:13" ht="15.75" customHeight="1">
      <c r="B849" s="43"/>
      <c r="C849" s="2"/>
      <c r="D849" s="2"/>
      <c r="E849" s="43"/>
      <c r="F849" s="2"/>
      <c r="G849" s="2"/>
      <c r="H849" s="43"/>
      <c r="I849" s="2"/>
      <c r="J849" s="2"/>
      <c r="K849" s="43"/>
      <c r="L849" s="2"/>
      <c r="M849" s="2"/>
    </row>
    <row r="850" spans="2:13" ht="15.75" customHeight="1">
      <c r="B850" s="43"/>
      <c r="C850" s="2"/>
      <c r="D850" s="2"/>
      <c r="E850" s="43"/>
      <c r="F850" s="2"/>
      <c r="G850" s="2"/>
      <c r="H850" s="43"/>
      <c r="I850" s="2"/>
      <c r="J850" s="2"/>
      <c r="K850" s="43"/>
      <c r="L850" s="2"/>
      <c r="M850" s="2"/>
    </row>
    <row r="851" spans="2:13" ht="15.75" customHeight="1">
      <c r="B851" s="43"/>
      <c r="C851" s="2"/>
      <c r="D851" s="2"/>
      <c r="E851" s="43"/>
      <c r="F851" s="2"/>
      <c r="G851" s="2"/>
      <c r="H851" s="43"/>
      <c r="I851" s="2"/>
      <c r="J851" s="2"/>
      <c r="K851" s="43"/>
      <c r="L851" s="2"/>
      <c r="M851" s="2"/>
    </row>
    <row r="852" spans="2:13" ht="15.75" customHeight="1">
      <c r="B852" s="43"/>
      <c r="C852" s="2"/>
      <c r="D852" s="2"/>
      <c r="E852" s="43"/>
      <c r="F852" s="2"/>
      <c r="G852" s="2"/>
      <c r="H852" s="43"/>
      <c r="I852" s="2"/>
      <c r="J852" s="2"/>
      <c r="K852" s="43"/>
      <c r="L852" s="2"/>
      <c r="M852" s="2"/>
    </row>
    <row r="853" spans="2:13" ht="15.75" customHeight="1">
      <c r="B853" s="43"/>
      <c r="C853" s="2"/>
      <c r="D853" s="2"/>
      <c r="E853" s="43"/>
      <c r="F853" s="2"/>
      <c r="G853" s="2"/>
      <c r="H853" s="43"/>
      <c r="I853" s="2"/>
      <c r="J853" s="2"/>
      <c r="K853" s="43"/>
      <c r="L853" s="2"/>
      <c r="M853" s="2"/>
    </row>
    <row r="854" spans="2:13" ht="15.75" customHeight="1">
      <c r="B854" s="43"/>
      <c r="C854" s="2"/>
      <c r="D854" s="2"/>
      <c r="E854" s="43"/>
      <c r="F854" s="2"/>
      <c r="G854" s="2"/>
      <c r="H854" s="43"/>
      <c r="I854" s="2"/>
      <c r="J854" s="2"/>
      <c r="K854" s="43"/>
      <c r="L854" s="2"/>
      <c r="M854" s="2"/>
    </row>
    <row r="855" spans="2:13" ht="15.75" customHeight="1">
      <c r="B855" s="43"/>
      <c r="C855" s="2"/>
      <c r="D855" s="2"/>
      <c r="E855" s="43"/>
      <c r="F855" s="2"/>
      <c r="G855" s="2"/>
      <c r="H855" s="43"/>
      <c r="I855" s="2"/>
      <c r="J855" s="2"/>
      <c r="K855" s="43"/>
      <c r="L855" s="2"/>
      <c r="M855" s="2"/>
    </row>
    <row r="856" spans="2:13" ht="15.75" customHeight="1">
      <c r="B856" s="43"/>
      <c r="C856" s="2"/>
      <c r="D856" s="2"/>
      <c r="E856" s="43"/>
      <c r="F856" s="2"/>
      <c r="G856" s="2"/>
      <c r="H856" s="43"/>
      <c r="I856" s="2"/>
      <c r="J856" s="2"/>
      <c r="K856" s="43"/>
      <c r="L856" s="2"/>
      <c r="M856" s="2"/>
    </row>
    <row r="857" spans="2:13" ht="15.75" customHeight="1">
      <c r="B857" s="43"/>
      <c r="C857" s="2"/>
      <c r="D857" s="2"/>
      <c r="E857" s="43"/>
      <c r="F857" s="2"/>
      <c r="G857" s="2"/>
      <c r="H857" s="43"/>
      <c r="I857" s="2"/>
      <c r="J857" s="2"/>
      <c r="K857" s="43"/>
      <c r="L857" s="2"/>
      <c r="M857" s="2"/>
    </row>
    <row r="858" spans="2:13" ht="15.75" customHeight="1">
      <c r="B858" s="43"/>
      <c r="C858" s="2"/>
      <c r="D858" s="2"/>
      <c r="E858" s="43"/>
      <c r="F858" s="2"/>
      <c r="G858" s="2"/>
      <c r="H858" s="43"/>
      <c r="I858" s="2"/>
      <c r="J858" s="2"/>
      <c r="K858" s="43"/>
      <c r="L858" s="2"/>
      <c r="M858" s="2"/>
    </row>
    <row r="859" spans="2:13" ht="15.75" customHeight="1">
      <c r="B859" s="43"/>
      <c r="C859" s="2"/>
      <c r="D859" s="2"/>
      <c r="E859" s="43"/>
      <c r="F859" s="2"/>
      <c r="G859" s="2"/>
      <c r="H859" s="43"/>
      <c r="I859" s="2"/>
      <c r="J859" s="2"/>
      <c r="K859" s="43"/>
      <c r="L859" s="2"/>
      <c r="M859" s="2"/>
    </row>
    <row r="860" spans="2:13" ht="15.75" customHeight="1">
      <c r="B860" s="43"/>
      <c r="C860" s="2"/>
      <c r="D860" s="2"/>
      <c r="E860" s="43"/>
      <c r="F860" s="2"/>
      <c r="G860" s="2"/>
      <c r="H860" s="43"/>
      <c r="I860" s="2"/>
      <c r="J860" s="2"/>
      <c r="K860" s="43"/>
      <c r="L860" s="2"/>
      <c r="M860" s="2"/>
    </row>
    <row r="861" spans="2:13" ht="15.75" customHeight="1">
      <c r="B861" s="43"/>
      <c r="C861" s="2"/>
      <c r="D861" s="2"/>
      <c r="E861" s="43"/>
      <c r="F861" s="2"/>
      <c r="G861" s="2"/>
      <c r="H861" s="43"/>
      <c r="I861" s="2"/>
      <c r="J861" s="2"/>
      <c r="K861" s="43"/>
      <c r="L861" s="2"/>
      <c r="M861" s="2"/>
    </row>
    <row r="862" spans="2:13" ht="15.75" customHeight="1">
      <c r="B862" s="43"/>
      <c r="C862" s="2"/>
      <c r="D862" s="2"/>
      <c r="E862" s="43"/>
      <c r="F862" s="2"/>
      <c r="G862" s="2"/>
      <c r="H862" s="43"/>
      <c r="I862" s="2"/>
      <c r="J862" s="2"/>
      <c r="K862" s="43"/>
      <c r="L862" s="2"/>
      <c r="M862" s="2"/>
    </row>
    <row r="863" spans="2:13" ht="15.75" customHeight="1">
      <c r="B863" s="43"/>
      <c r="C863" s="2"/>
      <c r="D863" s="2"/>
      <c r="E863" s="43"/>
      <c r="F863" s="2"/>
      <c r="G863" s="2"/>
      <c r="H863" s="43"/>
      <c r="I863" s="2"/>
      <c r="J863" s="2"/>
      <c r="K863" s="43"/>
      <c r="L863" s="2"/>
      <c r="M863" s="2"/>
    </row>
    <row r="864" spans="2:13" ht="15.75" customHeight="1">
      <c r="B864" s="43"/>
      <c r="C864" s="2"/>
      <c r="D864" s="2"/>
      <c r="E864" s="43"/>
      <c r="F864" s="2"/>
      <c r="G864" s="2"/>
      <c r="H864" s="43"/>
      <c r="I864" s="2"/>
      <c r="J864" s="2"/>
      <c r="K864" s="43"/>
      <c r="L864" s="2"/>
      <c r="M864" s="2"/>
    </row>
    <row r="865" spans="2:13" ht="15.75" customHeight="1">
      <c r="B865" s="43"/>
      <c r="C865" s="2"/>
      <c r="D865" s="2"/>
      <c r="E865" s="43"/>
      <c r="F865" s="2"/>
      <c r="G865" s="2"/>
      <c r="H865" s="43"/>
      <c r="I865" s="2"/>
      <c r="J865" s="2"/>
      <c r="K865" s="43"/>
      <c r="L865" s="2"/>
      <c r="M865" s="2"/>
    </row>
    <row r="866" spans="2:13" ht="15.75" customHeight="1">
      <c r="B866" s="43"/>
      <c r="C866" s="2"/>
      <c r="D866" s="2"/>
      <c r="E866" s="43"/>
      <c r="F866" s="2"/>
      <c r="G866" s="2"/>
      <c r="H866" s="43"/>
      <c r="I866" s="2"/>
      <c r="J866" s="2"/>
      <c r="K866" s="43"/>
      <c r="L866" s="2"/>
      <c r="M866" s="2"/>
    </row>
    <row r="867" spans="2:13" ht="15.75" customHeight="1">
      <c r="B867" s="43"/>
      <c r="C867" s="2"/>
      <c r="D867" s="2"/>
      <c r="E867" s="43"/>
      <c r="F867" s="2"/>
      <c r="G867" s="2"/>
      <c r="H867" s="43"/>
      <c r="I867" s="2"/>
      <c r="J867" s="2"/>
      <c r="K867" s="43"/>
      <c r="L867" s="2"/>
      <c r="M867" s="2"/>
    </row>
    <row r="868" spans="2:13" ht="15.75" customHeight="1">
      <c r="B868" s="43"/>
      <c r="C868" s="2"/>
      <c r="D868" s="2"/>
      <c r="E868" s="43"/>
      <c r="F868" s="2"/>
      <c r="G868" s="2"/>
      <c r="H868" s="43"/>
      <c r="I868" s="2"/>
      <c r="J868" s="2"/>
      <c r="K868" s="43"/>
      <c r="L868" s="2"/>
      <c r="M868" s="2"/>
    </row>
    <row r="869" spans="2:13" ht="15.75" customHeight="1">
      <c r="B869" s="43"/>
      <c r="C869" s="2"/>
      <c r="D869" s="2"/>
      <c r="E869" s="43"/>
      <c r="F869" s="2"/>
      <c r="G869" s="2"/>
      <c r="H869" s="43"/>
      <c r="I869" s="2"/>
      <c r="J869" s="2"/>
      <c r="K869" s="43"/>
      <c r="L869" s="2"/>
      <c r="M869" s="2"/>
    </row>
    <row r="870" spans="2:13" ht="15.75" customHeight="1">
      <c r="B870" s="43"/>
      <c r="C870" s="2"/>
      <c r="D870" s="2"/>
      <c r="E870" s="43"/>
      <c r="F870" s="2"/>
      <c r="G870" s="2"/>
      <c r="H870" s="43"/>
      <c r="I870" s="2"/>
      <c r="J870" s="2"/>
      <c r="K870" s="43"/>
      <c r="L870" s="2"/>
      <c r="M870" s="2"/>
    </row>
    <row r="871" spans="2:13" ht="15.75" customHeight="1">
      <c r="B871" s="43"/>
      <c r="C871" s="2"/>
      <c r="D871" s="2"/>
      <c r="E871" s="43"/>
      <c r="F871" s="2"/>
      <c r="G871" s="2"/>
      <c r="H871" s="43"/>
      <c r="I871" s="2"/>
      <c r="J871" s="2"/>
      <c r="K871" s="43"/>
      <c r="L871" s="2"/>
      <c r="M871" s="2"/>
    </row>
    <row r="872" spans="2:13" ht="15.75" customHeight="1">
      <c r="B872" s="43"/>
      <c r="C872" s="2"/>
      <c r="D872" s="2"/>
      <c r="E872" s="43"/>
      <c r="F872" s="2"/>
      <c r="G872" s="2"/>
      <c r="H872" s="43"/>
      <c r="I872" s="2"/>
      <c r="J872" s="2"/>
      <c r="K872" s="43"/>
      <c r="L872" s="2"/>
      <c r="M872" s="2"/>
    </row>
    <row r="873" spans="2:13" ht="15.75" customHeight="1">
      <c r="B873" s="43"/>
      <c r="C873" s="2"/>
      <c r="D873" s="2"/>
      <c r="E873" s="43"/>
      <c r="F873" s="2"/>
      <c r="G873" s="2"/>
      <c r="H873" s="43"/>
      <c r="I873" s="2"/>
      <c r="J873" s="2"/>
      <c r="K873" s="43"/>
      <c r="L873" s="2"/>
      <c r="M873" s="2"/>
    </row>
    <row r="874" spans="2:13" ht="15.75" customHeight="1">
      <c r="B874" s="43"/>
      <c r="C874" s="2"/>
      <c r="D874" s="2"/>
      <c r="E874" s="43"/>
      <c r="F874" s="2"/>
      <c r="G874" s="2"/>
      <c r="H874" s="43"/>
      <c r="I874" s="2"/>
      <c r="J874" s="2"/>
      <c r="K874" s="43"/>
      <c r="L874" s="2"/>
      <c r="M874" s="2"/>
    </row>
    <row r="875" spans="2:13" ht="15.75" customHeight="1">
      <c r="B875" s="43"/>
      <c r="C875" s="2"/>
      <c r="D875" s="2"/>
      <c r="E875" s="43"/>
      <c r="F875" s="2"/>
      <c r="G875" s="2"/>
      <c r="H875" s="43"/>
      <c r="I875" s="2"/>
      <c r="J875" s="2"/>
      <c r="K875" s="43"/>
      <c r="L875" s="2"/>
      <c r="M875" s="2"/>
    </row>
    <row r="876" spans="2:13" ht="15.75" customHeight="1">
      <c r="B876" s="43"/>
      <c r="C876" s="2"/>
      <c r="D876" s="2"/>
      <c r="E876" s="43"/>
      <c r="F876" s="2"/>
      <c r="G876" s="2"/>
      <c r="H876" s="43"/>
      <c r="I876" s="2"/>
      <c r="J876" s="2"/>
      <c r="K876" s="43"/>
      <c r="L876" s="2"/>
      <c r="M876" s="2"/>
    </row>
    <row r="877" spans="2:13" ht="15.75" customHeight="1">
      <c r="B877" s="43"/>
      <c r="C877" s="2"/>
      <c r="D877" s="2"/>
      <c r="E877" s="43"/>
      <c r="F877" s="2"/>
      <c r="G877" s="2"/>
      <c r="H877" s="43"/>
      <c r="I877" s="2"/>
      <c r="J877" s="2"/>
      <c r="K877" s="43"/>
      <c r="L877" s="2"/>
      <c r="M877" s="2"/>
    </row>
    <row r="878" spans="2:13" ht="15.75" customHeight="1">
      <c r="B878" s="43"/>
      <c r="C878" s="2"/>
      <c r="D878" s="2"/>
      <c r="E878" s="43"/>
      <c r="F878" s="2"/>
      <c r="G878" s="2"/>
      <c r="H878" s="43"/>
      <c r="I878" s="2"/>
      <c r="J878" s="2"/>
      <c r="K878" s="43"/>
      <c r="L878" s="2"/>
      <c r="M878" s="2"/>
    </row>
    <row r="879" spans="2:13" ht="15.75" customHeight="1">
      <c r="B879" s="43"/>
      <c r="C879" s="2"/>
      <c r="D879" s="2"/>
      <c r="E879" s="43"/>
      <c r="F879" s="2"/>
      <c r="G879" s="2"/>
      <c r="H879" s="43"/>
      <c r="I879" s="2"/>
      <c r="J879" s="2"/>
      <c r="K879" s="43"/>
      <c r="L879" s="2"/>
      <c r="M879" s="2"/>
    </row>
    <row r="880" spans="2:13" ht="15.75" customHeight="1">
      <c r="B880" s="43"/>
      <c r="C880" s="2"/>
      <c r="D880" s="2"/>
      <c r="E880" s="43"/>
      <c r="F880" s="2"/>
      <c r="G880" s="2"/>
      <c r="H880" s="43"/>
      <c r="I880" s="2"/>
      <c r="J880" s="2"/>
      <c r="K880" s="43"/>
      <c r="L880" s="2"/>
      <c r="M880" s="2"/>
    </row>
    <row r="881" spans="2:13" ht="15.75" customHeight="1">
      <c r="B881" s="43"/>
      <c r="C881" s="2"/>
      <c r="D881" s="2"/>
      <c r="E881" s="43"/>
      <c r="F881" s="2"/>
      <c r="G881" s="2"/>
      <c r="H881" s="43"/>
      <c r="I881" s="2"/>
      <c r="J881" s="2"/>
      <c r="K881" s="43"/>
      <c r="L881" s="2"/>
      <c r="M881" s="2"/>
    </row>
    <row r="882" spans="2:13" ht="15.75" customHeight="1">
      <c r="B882" s="43"/>
      <c r="C882" s="2"/>
      <c r="D882" s="2"/>
      <c r="E882" s="43"/>
      <c r="F882" s="2"/>
      <c r="G882" s="2"/>
      <c r="H882" s="43"/>
      <c r="I882" s="2"/>
      <c r="J882" s="2"/>
      <c r="K882" s="43"/>
      <c r="L882" s="2"/>
      <c r="M882" s="2"/>
    </row>
    <row r="883" spans="2:13" ht="15.75" customHeight="1">
      <c r="B883" s="43"/>
      <c r="C883" s="2"/>
      <c r="D883" s="2"/>
      <c r="E883" s="43"/>
      <c r="F883" s="2"/>
      <c r="G883" s="2"/>
      <c r="H883" s="43"/>
      <c r="I883" s="2"/>
      <c r="J883" s="2"/>
      <c r="K883" s="43"/>
      <c r="L883" s="2"/>
      <c r="M883" s="2"/>
    </row>
    <row r="884" spans="2:13" ht="15.75" customHeight="1">
      <c r="B884" s="43"/>
      <c r="C884" s="2"/>
      <c r="D884" s="2"/>
      <c r="E884" s="43"/>
      <c r="F884" s="2"/>
      <c r="G884" s="2"/>
      <c r="H884" s="43"/>
      <c r="I884" s="2"/>
      <c r="J884" s="2"/>
      <c r="K884" s="43"/>
      <c r="L884" s="2"/>
      <c r="M884" s="2"/>
    </row>
    <row r="885" spans="2:13" ht="15.75" customHeight="1">
      <c r="B885" s="43"/>
      <c r="C885" s="2"/>
      <c r="D885" s="2"/>
      <c r="E885" s="43"/>
      <c r="F885" s="2"/>
      <c r="G885" s="2"/>
      <c r="H885" s="43"/>
      <c r="I885" s="2"/>
      <c r="J885" s="2"/>
      <c r="K885" s="43"/>
      <c r="L885" s="2"/>
      <c r="M885" s="2"/>
    </row>
    <row r="886" spans="2:13" ht="15.75" customHeight="1">
      <c r="B886" s="43"/>
      <c r="C886" s="2"/>
      <c r="D886" s="2"/>
      <c r="E886" s="43"/>
      <c r="F886" s="2"/>
      <c r="G886" s="2"/>
      <c r="H886" s="43"/>
      <c r="I886" s="2"/>
      <c r="J886" s="2"/>
      <c r="K886" s="43"/>
      <c r="L886" s="2"/>
      <c r="M886" s="2"/>
    </row>
    <row r="887" spans="2:13" ht="15.75" customHeight="1">
      <c r="B887" s="43"/>
      <c r="C887" s="2"/>
      <c r="D887" s="2"/>
      <c r="E887" s="43"/>
      <c r="F887" s="2"/>
      <c r="G887" s="2"/>
      <c r="H887" s="43"/>
      <c r="I887" s="2"/>
      <c r="J887" s="2"/>
      <c r="K887" s="43"/>
      <c r="L887" s="2"/>
      <c r="M887" s="2"/>
    </row>
    <row r="888" spans="2:13" ht="15.75" customHeight="1">
      <c r="B888" s="43"/>
      <c r="C888" s="2"/>
      <c r="D888" s="2"/>
      <c r="E888" s="43"/>
      <c r="F888" s="2"/>
      <c r="G888" s="2"/>
      <c r="H888" s="43"/>
      <c r="I888" s="2"/>
      <c r="J888" s="2"/>
      <c r="K888" s="43"/>
      <c r="L888" s="2"/>
      <c r="M888" s="2"/>
    </row>
    <row r="889" spans="2:13" ht="15.75" customHeight="1">
      <c r="B889" s="43"/>
      <c r="C889" s="2"/>
      <c r="D889" s="2"/>
      <c r="E889" s="43"/>
      <c r="F889" s="2"/>
      <c r="G889" s="2"/>
      <c r="H889" s="43"/>
      <c r="I889" s="2"/>
      <c r="J889" s="2"/>
      <c r="K889" s="43"/>
      <c r="L889" s="2"/>
      <c r="M889" s="2"/>
    </row>
    <row r="890" spans="2:13" ht="15.75" customHeight="1">
      <c r="B890" s="43"/>
      <c r="C890" s="2"/>
      <c r="D890" s="2"/>
      <c r="E890" s="43"/>
      <c r="F890" s="2"/>
      <c r="G890" s="2"/>
      <c r="H890" s="43"/>
      <c r="I890" s="2"/>
      <c r="J890" s="2"/>
      <c r="K890" s="43"/>
      <c r="L890" s="2"/>
      <c r="M890" s="2"/>
    </row>
    <row r="891" spans="2:13" ht="15.75" customHeight="1">
      <c r="B891" s="43"/>
      <c r="C891" s="2"/>
      <c r="D891" s="2"/>
      <c r="E891" s="43"/>
      <c r="F891" s="2"/>
      <c r="G891" s="2"/>
      <c r="H891" s="43"/>
      <c r="I891" s="2"/>
      <c r="J891" s="2"/>
      <c r="K891" s="43"/>
      <c r="L891" s="2"/>
      <c r="M891" s="2"/>
    </row>
    <row r="892" spans="2:13" ht="15.75" customHeight="1">
      <c r="B892" s="43"/>
      <c r="C892" s="2"/>
      <c r="D892" s="2"/>
      <c r="E892" s="43"/>
      <c r="F892" s="2"/>
      <c r="G892" s="2"/>
      <c r="H892" s="43"/>
      <c r="I892" s="2"/>
      <c r="J892" s="2"/>
      <c r="K892" s="43"/>
      <c r="L892" s="2"/>
      <c r="M892" s="2"/>
    </row>
    <row r="893" spans="2:13" ht="15.75" customHeight="1">
      <c r="B893" s="43"/>
      <c r="C893" s="2"/>
      <c r="D893" s="2"/>
      <c r="E893" s="43"/>
      <c r="F893" s="2"/>
      <c r="G893" s="2"/>
      <c r="H893" s="43"/>
      <c r="I893" s="2"/>
      <c r="J893" s="2"/>
      <c r="K893" s="43"/>
      <c r="L893" s="2"/>
      <c r="M893" s="2"/>
    </row>
    <row r="894" spans="2:13" ht="15.75" customHeight="1">
      <c r="B894" s="43"/>
      <c r="C894" s="2"/>
      <c r="D894" s="2"/>
      <c r="E894" s="43"/>
      <c r="F894" s="2"/>
      <c r="G894" s="2"/>
      <c r="H894" s="43"/>
      <c r="I894" s="2"/>
      <c r="J894" s="2"/>
      <c r="K894" s="43"/>
      <c r="L894" s="2"/>
      <c r="M894" s="2"/>
    </row>
    <row r="895" spans="2:13" ht="15.75" customHeight="1">
      <c r="B895" s="43"/>
      <c r="C895" s="2"/>
      <c r="D895" s="2"/>
      <c r="E895" s="43"/>
      <c r="F895" s="2"/>
      <c r="G895" s="2"/>
      <c r="H895" s="43"/>
      <c r="I895" s="2"/>
      <c r="J895" s="2"/>
      <c r="K895" s="43"/>
      <c r="L895" s="2"/>
      <c r="M895" s="2"/>
    </row>
    <row r="896" spans="2:13" ht="15.75" customHeight="1">
      <c r="B896" s="43"/>
      <c r="C896" s="2"/>
      <c r="D896" s="2"/>
      <c r="E896" s="43"/>
      <c r="F896" s="2"/>
      <c r="G896" s="2"/>
      <c r="H896" s="43"/>
      <c r="I896" s="2"/>
      <c r="J896" s="2"/>
      <c r="K896" s="43"/>
      <c r="L896" s="2"/>
      <c r="M896" s="2"/>
    </row>
    <row r="897" spans="2:13" ht="15.75" customHeight="1">
      <c r="B897" s="43"/>
      <c r="C897" s="2"/>
      <c r="D897" s="2"/>
      <c r="E897" s="43"/>
      <c r="F897" s="2"/>
      <c r="G897" s="2"/>
      <c r="H897" s="43"/>
      <c r="I897" s="2"/>
      <c r="J897" s="2"/>
      <c r="K897" s="43"/>
      <c r="L897" s="2"/>
      <c r="M897" s="2"/>
    </row>
    <row r="898" spans="2:13" ht="15.75" customHeight="1">
      <c r="B898" s="43"/>
      <c r="C898" s="2"/>
      <c r="D898" s="2"/>
      <c r="E898" s="43"/>
      <c r="F898" s="2"/>
      <c r="G898" s="2"/>
      <c r="H898" s="43"/>
      <c r="I898" s="2"/>
      <c r="J898" s="2"/>
      <c r="K898" s="43"/>
      <c r="L898" s="2"/>
      <c r="M898" s="2"/>
    </row>
    <row r="899" spans="2:13" ht="15.75" customHeight="1">
      <c r="B899" s="43"/>
      <c r="C899" s="2"/>
      <c r="D899" s="2"/>
      <c r="E899" s="43"/>
      <c r="F899" s="2"/>
      <c r="G899" s="2"/>
      <c r="H899" s="43"/>
      <c r="I899" s="2"/>
      <c r="J899" s="2"/>
      <c r="K899" s="43"/>
      <c r="L899" s="2"/>
      <c r="M899" s="2"/>
    </row>
    <row r="900" spans="2:13" ht="15.75" customHeight="1">
      <c r="B900" s="43"/>
      <c r="C900" s="2"/>
      <c r="D900" s="2"/>
      <c r="E900" s="43"/>
      <c r="F900" s="2"/>
      <c r="G900" s="2"/>
      <c r="H900" s="43"/>
      <c r="I900" s="2"/>
      <c r="J900" s="2"/>
      <c r="K900" s="43"/>
      <c r="L900" s="2"/>
      <c r="M900" s="2"/>
    </row>
    <row r="901" spans="2:13" ht="15.75" customHeight="1">
      <c r="B901" s="43"/>
      <c r="C901" s="2"/>
      <c r="D901" s="2"/>
      <c r="E901" s="43"/>
      <c r="F901" s="2"/>
      <c r="G901" s="2"/>
      <c r="H901" s="43"/>
      <c r="I901" s="2"/>
      <c r="J901" s="2"/>
      <c r="K901" s="43"/>
      <c r="L901" s="2"/>
      <c r="M901" s="2"/>
    </row>
    <row r="902" spans="2:13" ht="15.75" customHeight="1">
      <c r="B902" s="43"/>
      <c r="C902" s="2"/>
      <c r="D902" s="2"/>
      <c r="E902" s="43"/>
      <c r="F902" s="2"/>
      <c r="G902" s="2"/>
      <c r="H902" s="43"/>
      <c r="I902" s="2"/>
      <c r="J902" s="2"/>
      <c r="K902" s="43"/>
      <c r="L902" s="2"/>
      <c r="M902" s="2"/>
    </row>
    <row r="903" spans="2:13" ht="15.75" customHeight="1">
      <c r="B903" s="43"/>
      <c r="C903" s="2"/>
      <c r="D903" s="2"/>
      <c r="E903" s="43"/>
      <c r="F903" s="2"/>
      <c r="G903" s="2"/>
      <c r="H903" s="43"/>
      <c r="I903" s="2"/>
      <c r="J903" s="2"/>
      <c r="K903" s="43"/>
      <c r="L903" s="2"/>
      <c r="M903" s="2"/>
    </row>
    <row r="904" spans="2:13" ht="15.75" customHeight="1">
      <c r="B904" s="43"/>
      <c r="C904" s="2"/>
      <c r="D904" s="2"/>
      <c r="E904" s="43"/>
      <c r="F904" s="2"/>
      <c r="G904" s="2"/>
      <c r="H904" s="43"/>
      <c r="I904" s="2"/>
      <c r="J904" s="2"/>
      <c r="K904" s="43"/>
      <c r="L904" s="2"/>
      <c r="M904" s="2"/>
    </row>
    <row r="905" spans="2:13" ht="15.75" customHeight="1">
      <c r="B905" s="43"/>
      <c r="C905" s="2"/>
      <c r="D905" s="2"/>
      <c r="E905" s="43"/>
      <c r="F905" s="2"/>
      <c r="G905" s="2"/>
      <c r="H905" s="43"/>
      <c r="I905" s="2"/>
      <c r="J905" s="2"/>
      <c r="K905" s="43"/>
      <c r="L905" s="2"/>
      <c r="M905" s="2"/>
    </row>
    <row r="906" spans="2:13" ht="15.75" customHeight="1">
      <c r="B906" s="43"/>
      <c r="C906" s="2"/>
      <c r="D906" s="2"/>
      <c r="E906" s="43"/>
      <c r="F906" s="2"/>
      <c r="G906" s="2"/>
      <c r="H906" s="43"/>
      <c r="I906" s="2"/>
      <c r="J906" s="2"/>
      <c r="K906" s="43"/>
      <c r="L906" s="2"/>
      <c r="M906" s="2"/>
    </row>
    <row r="907" spans="2:13" ht="15.75" customHeight="1">
      <c r="B907" s="43"/>
      <c r="C907" s="2"/>
      <c r="D907" s="2"/>
      <c r="E907" s="43"/>
      <c r="F907" s="2"/>
      <c r="G907" s="2"/>
      <c r="H907" s="43"/>
      <c r="I907" s="2"/>
      <c r="J907" s="2"/>
      <c r="K907" s="43"/>
      <c r="L907" s="2"/>
      <c r="M907" s="2"/>
    </row>
    <row r="908" spans="2:13" ht="15.75" customHeight="1">
      <c r="B908" s="43"/>
      <c r="C908" s="2"/>
      <c r="D908" s="2"/>
      <c r="E908" s="43"/>
      <c r="F908" s="2"/>
      <c r="G908" s="2"/>
      <c r="H908" s="43"/>
      <c r="I908" s="2"/>
      <c r="J908" s="2"/>
      <c r="K908" s="43"/>
      <c r="L908" s="2"/>
      <c r="M908" s="2"/>
    </row>
    <row r="909" spans="2:13" ht="15.75" customHeight="1">
      <c r="B909" s="43"/>
      <c r="C909" s="2"/>
      <c r="D909" s="2"/>
      <c r="E909" s="43"/>
      <c r="F909" s="2"/>
      <c r="G909" s="2"/>
      <c r="H909" s="43"/>
      <c r="I909" s="2"/>
      <c r="J909" s="2"/>
      <c r="K909" s="43"/>
      <c r="L909" s="2"/>
      <c r="M909" s="2"/>
    </row>
    <row r="910" spans="2:13" ht="15.75" customHeight="1">
      <c r="B910" s="43"/>
      <c r="C910" s="2"/>
      <c r="D910" s="2"/>
      <c r="E910" s="43"/>
      <c r="F910" s="2"/>
      <c r="G910" s="2"/>
      <c r="H910" s="43"/>
      <c r="I910" s="2"/>
      <c r="J910" s="2"/>
      <c r="K910" s="43"/>
      <c r="L910" s="2"/>
      <c r="M910" s="2"/>
    </row>
    <row r="911" spans="2:13" ht="15.75" customHeight="1">
      <c r="B911" s="43"/>
      <c r="C911" s="2"/>
      <c r="D911" s="2"/>
      <c r="E911" s="43"/>
      <c r="F911" s="2"/>
      <c r="G911" s="2"/>
      <c r="H911" s="43"/>
      <c r="I911" s="2"/>
      <c r="J911" s="2"/>
      <c r="K911" s="43"/>
      <c r="L911" s="2"/>
      <c r="M911" s="2"/>
    </row>
    <row r="912" spans="2:13" ht="15.75" customHeight="1">
      <c r="B912" s="43"/>
      <c r="C912" s="2"/>
      <c r="D912" s="2"/>
      <c r="E912" s="43"/>
      <c r="F912" s="2"/>
      <c r="G912" s="2"/>
      <c r="H912" s="43"/>
      <c r="I912" s="2"/>
      <c r="J912" s="2"/>
      <c r="K912" s="43"/>
      <c r="L912" s="2"/>
      <c r="M912" s="2"/>
    </row>
    <row r="913" spans="2:13" ht="15.75" customHeight="1">
      <c r="B913" s="43"/>
      <c r="C913" s="2"/>
      <c r="D913" s="2"/>
      <c r="E913" s="43"/>
      <c r="F913" s="2"/>
      <c r="G913" s="2"/>
      <c r="H913" s="43"/>
      <c r="I913" s="2"/>
      <c r="J913" s="2"/>
      <c r="K913" s="43"/>
      <c r="L913" s="2"/>
      <c r="M913" s="2"/>
    </row>
    <row r="914" spans="2:13" ht="15.75" customHeight="1">
      <c r="B914" s="43"/>
      <c r="C914" s="2"/>
      <c r="D914" s="2"/>
      <c r="E914" s="43"/>
      <c r="F914" s="2"/>
      <c r="G914" s="2"/>
      <c r="H914" s="43"/>
      <c r="I914" s="2"/>
      <c r="J914" s="2"/>
      <c r="K914" s="43"/>
      <c r="L914" s="2"/>
      <c r="M914" s="2"/>
    </row>
    <row r="915" spans="2:13" ht="15.75" customHeight="1">
      <c r="B915" s="43"/>
      <c r="C915" s="2"/>
      <c r="D915" s="2"/>
      <c r="E915" s="43"/>
      <c r="F915" s="2"/>
      <c r="G915" s="2"/>
      <c r="H915" s="43"/>
      <c r="I915" s="2"/>
      <c r="J915" s="2"/>
      <c r="K915" s="43"/>
      <c r="L915" s="2"/>
      <c r="M915" s="2"/>
    </row>
    <row r="916" spans="2:13" ht="15.75" customHeight="1">
      <c r="B916" s="43"/>
      <c r="C916" s="2"/>
      <c r="D916" s="2"/>
      <c r="E916" s="43"/>
      <c r="F916" s="2"/>
      <c r="G916" s="2"/>
      <c r="H916" s="43"/>
      <c r="I916" s="2"/>
      <c r="J916" s="2"/>
      <c r="K916" s="43"/>
      <c r="L916" s="2"/>
      <c r="M916" s="2"/>
    </row>
    <row r="917" spans="2:13" ht="15.75" customHeight="1">
      <c r="B917" s="43"/>
      <c r="C917" s="2"/>
      <c r="D917" s="2"/>
      <c r="E917" s="43"/>
      <c r="F917" s="2"/>
      <c r="G917" s="2"/>
      <c r="H917" s="43"/>
      <c r="I917" s="2"/>
      <c r="J917" s="2"/>
      <c r="K917" s="43"/>
      <c r="L917" s="2"/>
      <c r="M917" s="2"/>
    </row>
    <row r="918" spans="2:13" ht="15.75" customHeight="1">
      <c r="B918" s="43"/>
      <c r="C918" s="2"/>
      <c r="D918" s="2"/>
      <c r="E918" s="43"/>
      <c r="F918" s="2"/>
      <c r="G918" s="2"/>
      <c r="H918" s="43"/>
      <c r="I918" s="2"/>
      <c r="J918" s="2"/>
      <c r="K918" s="43"/>
      <c r="L918" s="2"/>
      <c r="M918" s="2"/>
    </row>
    <row r="919" spans="2:13" ht="15.75" customHeight="1">
      <c r="B919" s="43"/>
      <c r="C919" s="2"/>
      <c r="D919" s="2"/>
      <c r="E919" s="43"/>
      <c r="F919" s="2"/>
      <c r="G919" s="2"/>
      <c r="H919" s="43"/>
      <c r="I919" s="2"/>
      <c r="J919" s="2"/>
      <c r="K919" s="43"/>
      <c r="L919" s="2"/>
      <c r="M919" s="2"/>
    </row>
    <row r="920" spans="2:13" ht="15.75" customHeight="1">
      <c r="B920" s="43"/>
      <c r="C920" s="2"/>
      <c r="D920" s="2"/>
      <c r="E920" s="43"/>
      <c r="F920" s="2"/>
      <c r="G920" s="2"/>
      <c r="H920" s="43"/>
      <c r="I920" s="2"/>
      <c r="J920" s="2"/>
      <c r="K920" s="43"/>
      <c r="L920" s="2"/>
      <c r="M920" s="2"/>
    </row>
    <row r="921" spans="2:13" ht="15.75" customHeight="1">
      <c r="B921" s="43"/>
      <c r="C921" s="2"/>
      <c r="D921" s="2"/>
      <c r="E921" s="43"/>
      <c r="F921" s="2"/>
      <c r="G921" s="2"/>
      <c r="H921" s="43"/>
      <c r="I921" s="2"/>
      <c r="J921" s="2"/>
      <c r="K921" s="43"/>
      <c r="L921" s="2"/>
      <c r="M921" s="2"/>
    </row>
    <row r="922" spans="2:13" ht="15.75" customHeight="1">
      <c r="B922" s="43"/>
      <c r="C922" s="2"/>
      <c r="D922" s="2"/>
      <c r="E922" s="43"/>
      <c r="F922" s="2"/>
      <c r="G922" s="2"/>
      <c r="H922" s="43"/>
      <c r="I922" s="2"/>
      <c r="J922" s="2"/>
      <c r="K922" s="43"/>
      <c r="L922" s="2"/>
      <c r="M922" s="2"/>
    </row>
    <row r="923" spans="2:13" ht="15.75" customHeight="1">
      <c r="B923" s="43"/>
      <c r="C923" s="2"/>
      <c r="D923" s="2"/>
      <c r="E923" s="43"/>
      <c r="F923" s="2"/>
      <c r="G923" s="2"/>
      <c r="H923" s="43"/>
      <c r="I923" s="2"/>
      <c r="J923" s="2"/>
      <c r="K923" s="43"/>
      <c r="L923" s="2"/>
      <c r="M923" s="2"/>
    </row>
    <row r="924" spans="2:13" ht="15.75" customHeight="1">
      <c r="B924" s="43"/>
      <c r="C924" s="2"/>
      <c r="D924" s="2"/>
      <c r="E924" s="43"/>
      <c r="F924" s="2"/>
      <c r="G924" s="2"/>
      <c r="H924" s="43"/>
      <c r="I924" s="2"/>
      <c r="J924" s="2"/>
      <c r="K924" s="43"/>
      <c r="L924" s="2"/>
      <c r="M924" s="2"/>
    </row>
    <row r="925" spans="2:13" ht="15.75" customHeight="1">
      <c r="B925" s="43"/>
      <c r="C925" s="2"/>
      <c r="D925" s="2"/>
      <c r="E925" s="43"/>
      <c r="F925" s="2"/>
      <c r="G925" s="2"/>
      <c r="H925" s="43"/>
      <c r="I925" s="2"/>
      <c r="J925" s="2"/>
      <c r="K925" s="43"/>
      <c r="L925" s="2"/>
      <c r="M925" s="2"/>
    </row>
    <row r="926" spans="2:13" ht="15.75" customHeight="1">
      <c r="B926" s="43"/>
      <c r="C926" s="2"/>
      <c r="D926" s="2"/>
      <c r="E926" s="43"/>
      <c r="F926" s="2"/>
      <c r="G926" s="2"/>
      <c r="H926" s="43"/>
      <c r="I926" s="2"/>
      <c r="J926" s="2"/>
      <c r="K926" s="43"/>
      <c r="L926" s="2"/>
      <c r="M926" s="2"/>
    </row>
    <row r="927" spans="2:13" ht="15.75" customHeight="1">
      <c r="B927" s="43"/>
      <c r="C927" s="2"/>
      <c r="D927" s="2"/>
      <c r="E927" s="43"/>
      <c r="F927" s="2"/>
      <c r="G927" s="2"/>
      <c r="H927" s="43"/>
      <c r="I927" s="2"/>
      <c r="J927" s="2"/>
      <c r="K927" s="43"/>
      <c r="L927" s="2"/>
      <c r="M927" s="2"/>
    </row>
    <row r="928" spans="2:13" ht="15.75" customHeight="1">
      <c r="B928" s="43"/>
      <c r="C928" s="2"/>
      <c r="D928" s="2"/>
      <c r="E928" s="43"/>
      <c r="F928" s="2"/>
      <c r="G928" s="2"/>
      <c r="H928" s="43"/>
      <c r="I928" s="2"/>
      <c r="J928" s="2"/>
      <c r="K928" s="43"/>
      <c r="L928" s="2"/>
      <c r="M928" s="2"/>
    </row>
    <row r="929" spans="2:13" ht="15.75" customHeight="1">
      <c r="B929" s="43"/>
      <c r="C929" s="2"/>
      <c r="D929" s="2"/>
      <c r="E929" s="43"/>
      <c r="F929" s="2"/>
      <c r="G929" s="2"/>
      <c r="H929" s="43"/>
      <c r="I929" s="2"/>
      <c r="J929" s="2"/>
      <c r="K929" s="43"/>
      <c r="L929" s="2"/>
      <c r="M929" s="2"/>
    </row>
    <row r="930" spans="2:13" ht="15.75" customHeight="1">
      <c r="B930" s="43"/>
      <c r="C930" s="2"/>
      <c r="D930" s="2"/>
      <c r="E930" s="43"/>
      <c r="F930" s="2"/>
      <c r="G930" s="2"/>
      <c r="H930" s="43"/>
      <c r="I930" s="2"/>
      <c r="J930" s="2"/>
      <c r="K930" s="43"/>
      <c r="L930" s="2"/>
      <c r="M930" s="2"/>
    </row>
    <row r="931" spans="2:13" ht="15.75" customHeight="1">
      <c r="B931" s="43"/>
      <c r="C931" s="2"/>
      <c r="D931" s="2"/>
      <c r="E931" s="43"/>
      <c r="F931" s="2"/>
      <c r="G931" s="2"/>
      <c r="H931" s="43"/>
      <c r="I931" s="2"/>
      <c r="J931" s="2"/>
      <c r="K931" s="43"/>
      <c r="L931" s="2"/>
      <c r="M931" s="2"/>
    </row>
    <row r="932" spans="2:13" ht="15.7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2:13" ht="15.7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2:13" ht="15.7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2:13" ht="15.7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2:13" ht="15.7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2:13" ht="15.7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2:13" ht="15.7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2:13" ht="15.7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2:13" ht="15.7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2:13" ht="15.7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2:13" ht="15.7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2:13" ht="15.7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2:13" ht="15.7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2:13" ht="15.7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2:13" ht="15.7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2:13" ht="15.7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2:13" ht="15.7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2:13" ht="15.7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2:13" ht="15.7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2:13" ht="15.7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2:13" ht="15.7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2:13" ht="15.7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2:13" ht="15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2:13" ht="15.7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2:13" ht="15.7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2:13" ht="15.7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2:13" ht="15.7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2:13" ht="15.7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2:13" ht="15.7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2:13" ht="15.7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2:13" ht="15.7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2:13" ht="15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2:13" ht="15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2:13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2:13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2:13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2:13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2:13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2:13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2:13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2:13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2:13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2:13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2:13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2:13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2:13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2:13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2:13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2:13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2:13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2:13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2:13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2:13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2:13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2:13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2:13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2:13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2:13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2:13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2:13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2:13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2:13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2:13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2:13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2:13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2:13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2:13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2:13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2:13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166"/>
  <sheetViews>
    <sheetView workbookViewId="0"/>
  </sheetViews>
  <sheetFormatPr defaultColWidth="12.6328125" defaultRowHeight="15.75" customHeight="1"/>
  <sheetData>
    <row r="1" spans="1:38" ht="15.75" customHeight="1">
      <c r="A1" s="30"/>
      <c r="B1" s="31" t="s">
        <v>22</v>
      </c>
      <c r="C1" s="31" t="s">
        <v>26</v>
      </c>
      <c r="D1" s="31" t="s">
        <v>33</v>
      </c>
      <c r="E1" s="31" t="s">
        <v>40</v>
      </c>
      <c r="F1" s="31" t="s">
        <v>48</v>
      </c>
      <c r="G1" s="31" t="s">
        <v>55</v>
      </c>
      <c r="H1" s="31" t="s">
        <v>60</v>
      </c>
      <c r="I1" s="31" t="s">
        <v>63</v>
      </c>
      <c r="J1" s="31" t="s">
        <v>66</v>
      </c>
      <c r="K1" s="31" t="s">
        <v>69</v>
      </c>
      <c r="L1" s="31" t="s">
        <v>76</v>
      </c>
      <c r="M1" s="31" t="s">
        <v>78</v>
      </c>
      <c r="N1" s="31" t="s">
        <v>81</v>
      </c>
      <c r="O1" s="31" t="s">
        <v>91</v>
      </c>
      <c r="P1" s="31" t="s">
        <v>101</v>
      </c>
      <c r="Q1" s="31" t="s">
        <v>109</v>
      </c>
      <c r="R1" s="31" t="s">
        <v>116</v>
      </c>
      <c r="S1" s="31" t="s">
        <v>119</v>
      </c>
      <c r="T1" s="31" t="s">
        <v>121</v>
      </c>
      <c r="U1" s="31" t="s">
        <v>124</v>
      </c>
      <c r="V1" s="31" t="s">
        <v>131</v>
      </c>
      <c r="W1" s="31" t="s">
        <v>138</v>
      </c>
      <c r="X1" s="31" t="s">
        <v>141</v>
      </c>
      <c r="Y1" s="31" t="s">
        <v>144</v>
      </c>
      <c r="Z1" s="31" t="s">
        <v>150</v>
      </c>
      <c r="AA1" s="31" t="s">
        <v>152</v>
      </c>
      <c r="AB1" s="31" t="s">
        <v>160</v>
      </c>
      <c r="AC1" s="31" t="s">
        <v>167</v>
      </c>
      <c r="AD1" s="31" t="s">
        <v>170</v>
      </c>
      <c r="AE1" s="31" t="s">
        <v>177</v>
      </c>
      <c r="AF1" s="31" t="s">
        <v>180</v>
      </c>
      <c r="AG1" s="31" t="s">
        <v>183</v>
      </c>
      <c r="AH1" s="31" t="s">
        <v>186</v>
      </c>
      <c r="AI1" s="31" t="s">
        <v>191</v>
      </c>
      <c r="AJ1" s="31" t="s">
        <v>194</v>
      </c>
      <c r="AK1" s="31" t="s">
        <v>199</v>
      </c>
      <c r="AL1" s="31" t="s">
        <v>202</v>
      </c>
    </row>
    <row r="2" spans="1:38" ht="15.75" customHeight="1">
      <c r="A2" s="32">
        <v>1850</v>
      </c>
      <c r="B2" s="32">
        <v>0.104921528</v>
      </c>
      <c r="C2" s="32">
        <v>0.120454529</v>
      </c>
      <c r="D2" s="32">
        <v>-0.35466998900000002</v>
      </c>
      <c r="E2" s="32">
        <v>0.169156789</v>
      </c>
      <c r="F2" s="32">
        <v>-0.246289538</v>
      </c>
      <c r="G2" s="32">
        <v>-5.5267800999999998E-2</v>
      </c>
      <c r="H2" s="32">
        <v>-1.5724686000000002E-2</v>
      </c>
      <c r="I2" s="32">
        <v>1.2475786000000001E-2</v>
      </c>
      <c r="J2" s="32">
        <v>5.8692841000000003E-2</v>
      </c>
      <c r="K2" s="32">
        <v>-8.5149469000000005E-2</v>
      </c>
      <c r="L2" s="32">
        <v>6.4446734000000006E-2</v>
      </c>
      <c r="M2" s="32">
        <v>-0.21954054000000001</v>
      </c>
      <c r="N2" s="32">
        <v>0.119647477</v>
      </c>
      <c r="O2" s="32">
        <v>-8.3091929999999994E-2</v>
      </c>
      <c r="P2" s="32">
        <v>-0.17734393000000001</v>
      </c>
      <c r="Q2" s="32">
        <v>1.2472914E-2</v>
      </c>
      <c r="R2" s="32">
        <v>9.5142580000000004E-2</v>
      </c>
      <c r="S2" s="32">
        <v>-1.8195665999999999E-2</v>
      </c>
      <c r="T2" s="32">
        <v>-7.4755634000000001E-2</v>
      </c>
      <c r="U2" s="32">
        <v>-3.8059124999999999E-2</v>
      </c>
      <c r="V2" s="32">
        <v>-2.0199692000000002E-2</v>
      </c>
      <c r="W2" s="32">
        <v>6.0727718E-2</v>
      </c>
      <c r="X2" s="32">
        <v>6.0836171000000001E-2</v>
      </c>
      <c r="Y2" s="32">
        <v>-6.0785470000000001E-2</v>
      </c>
      <c r="Z2" s="32">
        <v>-0.43710436000000003</v>
      </c>
      <c r="AA2" s="32">
        <v>-3.9997810000000002E-2</v>
      </c>
      <c r="AB2" s="32">
        <v>0.211155327</v>
      </c>
      <c r="AC2" s="32">
        <v>-0.139263574</v>
      </c>
      <c r="AD2" s="32">
        <v>-9.6706039999999993E-2</v>
      </c>
      <c r="AE2" s="32">
        <v>0.22406584099999999</v>
      </c>
      <c r="AF2" s="32">
        <v>2.228472E-3</v>
      </c>
      <c r="AG2" s="32">
        <v>5.6418238000000002E-2</v>
      </c>
      <c r="AH2" s="32">
        <v>-3.1231808999999999E-2</v>
      </c>
      <c r="AI2" s="32">
        <v>-6.6370319999999997E-2</v>
      </c>
      <c r="AJ2" s="32">
        <v>0.112997098</v>
      </c>
      <c r="AK2" s="32">
        <v>2.2314106E-2</v>
      </c>
      <c r="AL2" s="32">
        <v>0.19228861999999999</v>
      </c>
    </row>
    <row r="3" spans="1:38" ht="15.75" customHeight="1">
      <c r="A3" s="32">
        <v>1851</v>
      </c>
      <c r="B3" s="32">
        <v>0.114412397</v>
      </c>
      <c r="C3" s="32">
        <v>-2.82859E-4</v>
      </c>
      <c r="D3" s="32">
        <v>-0.308382724</v>
      </c>
      <c r="E3" s="32">
        <v>0.121250149</v>
      </c>
      <c r="F3" s="32">
        <v>-0.202297317</v>
      </c>
      <c r="G3" s="32">
        <v>-0.241987125</v>
      </c>
      <c r="H3" s="32">
        <v>-3.7781962000000002E-2</v>
      </c>
      <c r="I3" s="32">
        <v>6.7058569999999998E-2</v>
      </c>
      <c r="J3" s="32">
        <v>0.162186792</v>
      </c>
      <c r="K3" s="32">
        <v>-0.23951845099999999</v>
      </c>
      <c r="L3" s="32">
        <v>3.7238223000000001E-2</v>
      </c>
      <c r="M3" s="32">
        <v>-0.158577736</v>
      </c>
      <c r="N3" s="32">
        <v>4.6141527000000002E-2</v>
      </c>
      <c r="O3" s="32">
        <v>1.8070912000000001E-2</v>
      </c>
      <c r="P3" s="32">
        <v>-0.114803716</v>
      </c>
      <c r="Q3" s="32">
        <v>0.19166022599999999</v>
      </c>
      <c r="R3" s="32">
        <v>0.238860452</v>
      </c>
      <c r="S3" s="32">
        <v>0.11422487000000001</v>
      </c>
      <c r="T3" s="32">
        <v>-0.16096685499999999</v>
      </c>
      <c r="U3" s="32">
        <v>-0.22876323700000001</v>
      </c>
      <c r="V3" s="32">
        <v>2.2807846999999999E-2</v>
      </c>
      <c r="W3" s="32">
        <v>-7.3850084999999996E-2</v>
      </c>
      <c r="X3" s="32">
        <v>3.6161683999999999E-2</v>
      </c>
      <c r="Y3" s="32">
        <v>1.3502919999999999E-3</v>
      </c>
      <c r="Z3" s="32">
        <v>-0.25870130899999999</v>
      </c>
      <c r="AA3" s="32">
        <v>-7.1751492E-2</v>
      </c>
      <c r="AB3" s="32">
        <v>0.18136302300000001</v>
      </c>
      <c r="AC3" s="32">
        <v>-0.175382382</v>
      </c>
      <c r="AD3" s="32">
        <v>0.100052167</v>
      </c>
      <c r="AE3" s="32">
        <v>0.14329303600000001</v>
      </c>
      <c r="AF3" s="32">
        <v>8.5862181999999995E-2</v>
      </c>
      <c r="AG3" s="32">
        <v>0.108124686</v>
      </c>
      <c r="AH3" s="32">
        <v>0.115852223</v>
      </c>
      <c r="AI3" s="32">
        <v>0.15171109299999999</v>
      </c>
      <c r="AJ3" s="32">
        <v>0.132371602</v>
      </c>
      <c r="AK3" s="32">
        <v>0.10004935600000001</v>
      </c>
      <c r="AL3" s="32">
        <v>2.0090607E-2</v>
      </c>
    </row>
    <row r="4" spans="1:38" ht="15.75" customHeight="1">
      <c r="A4" s="32">
        <v>1852</v>
      </c>
      <c r="B4" s="32">
        <v>0.27197003800000003</v>
      </c>
      <c r="C4" s="32">
        <v>-6.2626112999999997E-2</v>
      </c>
      <c r="D4" s="32">
        <v>-0.14153030699999999</v>
      </c>
      <c r="E4" s="32">
        <v>0.30518868700000001</v>
      </c>
      <c r="F4" s="32">
        <v>-0.12156056799999999</v>
      </c>
      <c r="G4" s="32">
        <v>-0.118673836</v>
      </c>
      <c r="H4" s="32">
        <v>-0.199611922</v>
      </c>
      <c r="I4" s="32">
        <v>-6.6388449000000002E-2</v>
      </c>
      <c r="J4" s="32">
        <v>6.0609718999999999E-2</v>
      </c>
      <c r="K4" s="32">
        <v>-0.13522525199999999</v>
      </c>
      <c r="L4" s="32">
        <v>0.148128228</v>
      </c>
      <c r="M4" s="32">
        <v>-0.111787679</v>
      </c>
      <c r="N4" s="32">
        <v>9.0170027999999999E-2</v>
      </c>
      <c r="O4" s="32">
        <v>7.0799069000000006E-2</v>
      </c>
      <c r="P4" s="32">
        <v>2.0881039000000001E-2</v>
      </c>
      <c r="Q4" s="32">
        <v>0.25766364800000002</v>
      </c>
      <c r="R4" s="32">
        <v>0.18318429899999999</v>
      </c>
      <c r="S4" s="32">
        <v>0.116649275</v>
      </c>
      <c r="T4" s="32">
        <v>4.9208106000000001E-2</v>
      </c>
      <c r="U4" s="32">
        <v>-2.2831061E-2</v>
      </c>
      <c r="V4" s="32">
        <v>0.102919236</v>
      </c>
      <c r="W4" s="32">
        <v>7.9401860000000001E-3</v>
      </c>
      <c r="X4" s="32">
        <v>5.7479909000000003E-2</v>
      </c>
      <c r="Y4" s="32">
        <v>-2.1905398E-2</v>
      </c>
      <c r="Z4" s="32">
        <v>-0.23125748300000001</v>
      </c>
      <c r="AA4" s="32">
        <v>-2.0770759E-2</v>
      </c>
      <c r="AB4" s="32">
        <v>0.23820350900000001</v>
      </c>
      <c r="AC4" s="32">
        <v>8.1310234999999995E-2</v>
      </c>
      <c r="AD4" s="32">
        <v>0.23189085500000001</v>
      </c>
      <c r="AE4" s="32">
        <v>3.9188976E-2</v>
      </c>
      <c r="AF4" s="32">
        <v>-1.6710974999999999E-2</v>
      </c>
      <c r="AG4" s="32">
        <v>2.7696531999999999E-2</v>
      </c>
      <c r="AH4" s="32">
        <v>3.0640210000000001E-2</v>
      </c>
      <c r="AI4" s="32">
        <v>5.5702152999999997E-2</v>
      </c>
      <c r="AJ4" s="32">
        <v>2.7480331E-2</v>
      </c>
      <c r="AK4" s="32">
        <v>0.20660404199999999</v>
      </c>
      <c r="AL4" s="32">
        <v>0.112477063</v>
      </c>
    </row>
    <row r="5" spans="1:38" ht="15.75" customHeight="1">
      <c r="A5" s="32">
        <v>1853</v>
      </c>
      <c r="B5" s="32">
        <v>0.16837563799999999</v>
      </c>
      <c r="C5" s="32">
        <v>-4.1874676999999999E-2</v>
      </c>
      <c r="D5" s="32">
        <v>-0.21355845800000001</v>
      </c>
      <c r="E5" s="32">
        <v>0.28240649099999998</v>
      </c>
      <c r="F5" s="32">
        <v>-0.14294791600000001</v>
      </c>
      <c r="G5" s="32">
        <v>-0.17830596000000001</v>
      </c>
      <c r="H5" s="32">
        <v>-0.13601862100000001</v>
      </c>
      <c r="I5" s="32">
        <v>0.21515073500000001</v>
      </c>
      <c r="J5" s="32">
        <v>4.0675279000000002E-2</v>
      </c>
      <c r="K5" s="32">
        <v>4.9996779999999996E-3</v>
      </c>
      <c r="L5" s="32">
        <v>-9.6724771000000001E-2</v>
      </c>
      <c r="M5" s="32">
        <v>-4.8002059999999996E-3</v>
      </c>
      <c r="N5" s="32">
        <v>5.3721650000000003E-2</v>
      </c>
      <c r="O5" s="32">
        <v>-0.112457249</v>
      </c>
      <c r="P5" s="32">
        <v>6.5372160000000002E-3</v>
      </c>
      <c r="Q5" s="32">
        <v>-2.1148479000000001E-2</v>
      </c>
      <c r="R5" s="32">
        <v>7.3461822999999996E-2</v>
      </c>
      <c r="S5" s="32">
        <v>0.150995931</v>
      </c>
      <c r="T5" s="32">
        <v>9.5927912000000004E-2</v>
      </c>
      <c r="U5" s="32">
        <v>0.131073096</v>
      </c>
      <c r="V5" s="32">
        <v>-1.5699707E-2</v>
      </c>
      <c r="W5" s="32">
        <v>9.2825431999999999E-2</v>
      </c>
      <c r="X5" s="32">
        <v>4.2932604999999999E-2</v>
      </c>
      <c r="Y5" s="32">
        <v>-2.4417940000000002E-3</v>
      </c>
      <c r="Z5" s="32">
        <v>-0.232563091</v>
      </c>
      <c r="AA5" s="32">
        <v>2.545857E-2</v>
      </c>
      <c r="AB5" s="32">
        <v>0.20906186199999999</v>
      </c>
      <c r="AC5" s="32">
        <v>0.27024315399999999</v>
      </c>
      <c r="AD5" s="32">
        <v>-0.119474275</v>
      </c>
      <c r="AE5" s="32">
        <v>0.24142491399999999</v>
      </c>
      <c r="AF5" s="32">
        <v>2.18917E-2</v>
      </c>
      <c r="AG5" s="32">
        <v>-7.7238471000000003E-2</v>
      </c>
      <c r="AH5" s="32">
        <v>-9.7548117000000004E-2</v>
      </c>
      <c r="AI5" s="32">
        <v>0.183636307</v>
      </c>
      <c r="AJ5" s="32">
        <v>-2.5301429999999999E-3</v>
      </c>
      <c r="AK5" s="32">
        <v>-8.9453039999999994E-3</v>
      </c>
      <c r="AL5" s="32">
        <v>0.17808190199999999</v>
      </c>
    </row>
    <row r="6" spans="1:38" ht="15.75" customHeight="1">
      <c r="A6" s="32">
        <v>1854</v>
      </c>
      <c r="B6" s="32">
        <v>0.23858651</v>
      </c>
      <c r="C6" s="32">
        <v>7.1251843999999995E-2</v>
      </c>
      <c r="D6" s="32">
        <v>-0.15676331800000001</v>
      </c>
      <c r="E6" s="32">
        <v>3.7529916000000003E-2</v>
      </c>
      <c r="F6" s="32">
        <v>-0.23627309199999999</v>
      </c>
      <c r="G6" s="32">
        <v>-0.19678150799999999</v>
      </c>
      <c r="H6" s="32">
        <v>-0.120252005</v>
      </c>
      <c r="I6" s="32">
        <v>0.16834661400000001</v>
      </c>
      <c r="J6" s="32">
        <v>6.1053847000000001E-2</v>
      </c>
      <c r="K6" s="32">
        <v>-5.7538230000000003E-2</v>
      </c>
      <c r="L6" s="32">
        <v>1.7188285000000001E-2</v>
      </c>
      <c r="M6" s="32">
        <v>-0.207267588</v>
      </c>
      <c r="N6" s="32">
        <v>3.3148891999999999E-2</v>
      </c>
      <c r="O6" s="32">
        <v>-0.16677412899999999</v>
      </c>
      <c r="P6" s="32">
        <v>-0.16117197899999999</v>
      </c>
      <c r="Q6" s="32">
        <v>0.14172423000000001</v>
      </c>
      <c r="R6" s="32">
        <v>0.106912964</v>
      </c>
      <c r="S6" s="32">
        <v>0.190950442</v>
      </c>
      <c r="T6" s="32">
        <v>-0.116176474</v>
      </c>
      <c r="U6" s="32">
        <v>1.9614993000000001E-2</v>
      </c>
      <c r="V6" s="32">
        <v>-0.17571972799999999</v>
      </c>
      <c r="W6" s="32">
        <v>0.15904628500000001</v>
      </c>
      <c r="X6" s="32">
        <v>8.7390599999999999E-3</v>
      </c>
      <c r="Y6" s="32">
        <v>-7.3389129999999999E-3</v>
      </c>
      <c r="Z6" s="32">
        <v>-8.3886233000000004E-2</v>
      </c>
      <c r="AA6" s="32">
        <v>-5.6040387999999997E-2</v>
      </c>
      <c r="AB6" s="32">
        <v>0.25967054299999998</v>
      </c>
      <c r="AC6" s="32">
        <v>0.108902315</v>
      </c>
      <c r="AD6" s="32">
        <v>-0.15974787300000001</v>
      </c>
      <c r="AE6" s="32">
        <v>0.127109684</v>
      </c>
      <c r="AF6" s="32">
        <v>-1.2814634E-2</v>
      </c>
      <c r="AG6" s="32">
        <v>-0.11653566899999999</v>
      </c>
      <c r="AH6" s="32">
        <v>-1.9538461E-2</v>
      </c>
      <c r="AI6" s="32">
        <v>0.237956954</v>
      </c>
      <c r="AJ6" s="32">
        <v>0.262257028</v>
      </c>
      <c r="AK6" s="32">
        <v>-7.7236899999999997E-2</v>
      </c>
      <c r="AL6" s="32">
        <v>0.27678463199999997</v>
      </c>
    </row>
    <row r="7" spans="1:38" ht="15.75" customHeight="1">
      <c r="A7" s="32">
        <v>1855</v>
      </c>
      <c r="B7" s="32">
        <v>9.6613700000000007E-3</v>
      </c>
      <c r="C7" s="32">
        <v>-2.2613703999999998E-2</v>
      </c>
      <c r="D7" s="32">
        <v>-0.29661054399999998</v>
      </c>
      <c r="E7" s="32">
        <v>0.288745847</v>
      </c>
      <c r="F7" s="32">
        <v>-0.12182685</v>
      </c>
      <c r="G7" s="32">
        <v>-3.8725974000000003E-2</v>
      </c>
      <c r="H7" s="32">
        <v>-5.0210810000000002E-2</v>
      </c>
      <c r="I7" s="32">
        <v>0.16835709099999999</v>
      </c>
      <c r="J7" s="32">
        <v>0.205086666</v>
      </c>
      <c r="K7" s="32">
        <v>-0.14320497600000001</v>
      </c>
      <c r="L7" s="32">
        <v>3.2738430999999998E-2</v>
      </c>
      <c r="M7" s="32">
        <v>-4.9541643000000003E-2</v>
      </c>
      <c r="N7" s="32">
        <v>0.178422947</v>
      </c>
      <c r="O7" s="32">
        <v>-0.109539372</v>
      </c>
      <c r="P7" s="32">
        <v>-9.0916160999999995E-2</v>
      </c>
      <c r="Q7" s="32">
        <v>3.4294532000000003E-2</v>
      </c>
      <c r="R7" s="32">
        <v>0.187254329</v>
      </c>
      <c r="S7" s="32">
        <v>0.19275229499999999</v>
      </c>
      <c r="T7" s="32">
        <v>-0.19118578999999999</v>
      </c>
      <c r="U7" s="32">
        <v>0.13546487600000001</v>
      </c>
      <c r="V7" s="32">
        <v>6.0483331000000001E-2</v>
      </c>
      <c r="W7" s="32">
        <v>-7.0618670000000003E-3</v>
      </c>
      <c r="X7" s="32">
        <v>-1.9821021000000001E-2</v>
      </c>
      <c r="Y7" s="32">
        <v>-5.4956941000000002E-2</v>
      </c>
      <c r="Z7" s="32">
        <v>1.4778975999999999E-2</v>
      </c>
      <c r="AA7" s="32">
        <v>1.2586668000000001E-2</v>
      </c>
      <c r="AB7" s="32">
        <v>0.136653947</v>
      </c>
      <c r="AC7" s="32">
        <v>-9.0043552999999998E-2</v>
      </c>
      <c r="AD7" s="32">
        <v>-0.15486214300000001</v>
      </c>
      <c r="AE7" s="32">
        <v>2.5354613000000002E-2</v>
      </c>
      <c r="AF7" s="32">
        <v>8.1797800000000002E-4</v>
      </c>
      <c r="AG7" s="32">
        <v>6.4454311E-2</v>
      </c>
      <c r="AH7" s="32">
        <v>-6.7210613000000002E-2</v>
      </c>
      <c r="AI7" s="32">
        <v>4.7059099999999998E-3</v>
      </c>
      <c r="AJ7" s="32">
        <v>0.25924846800000001</v>
      </c>
      <c r="AK7" s="32">
        <v>7.1777780000000001E-3</v>
      </c>
      <c r="AL7" s="32">
        <v>0.25528782</v>
      </c>
    </row>
    <row r="8" spans="1:38" ht="15.75" customHeight="1">
      <c r="A8" s="32">
        <v>1856</v>
      </c>
      <c r="B8" s="32">
        <v>3.8675557999999999E-2</v>
      </c>
      <c r="C8" s="32">
        <v>7.3324164999999997E-2</v>
      </c>
      <c r="D8" s="32">
        <v>-0.244575288</v>
      </c>
      <c r="E8" s="32">
        <v>0.16176059500000001</v>
      </c>
      <c r="F8" s="32">
        <v>-7.0402276999999999E-2</v>
      </c>
      <c r="G8" s="32">
        <v>5.0308679000000002E-2</v>
      </c>
      <c r="H8" s="32">
        <v>-1.152746E-2</v>
      </c>
      <c r="I8" s="32">
        <v>0.25929166199999998</v>
      </c>
      <c r="J8" s="32">
        <v>0.26361401000000001</v>
      </c>
      <c r="K8" s="32">
        <v>1.6170712E-2</v>
      </c>
      <c r="L8" s="32">
        <v>-1.7201961000000002E-2</v>
      </c>
      <c r="M8" s="32">
        <v>6.5055594999999994E-2</v>
      </c>
      <c r="N8" s="32">
        <v>0.222001487</v>
      </c>
      <c r="O8" s="32">
        <v>7.1257634E-2</v>
      </c>
      <c r="P8" s="32">
        <v>2.3741442000000001E-2</v>
      </c>
      <c r="Q8" s="32">
        <v>3.2475735999999998E-2</v>
      </c>
      <c r="R8" s="32">
        <v>0.121899494</v>
      </c>
      <c r="S8" s="32">
        <v>-2.3218000000000002E-3</v>
      </c>
      <c r="T8" s="32">
        <v>3.4823808999999997E-2</v>
      </c>
      <c r="U8" s="32">
        <v>2.031699E-2</v>
      </c>
      <c r="V8" s="32">
        <v>0.164401029</v>
      </c>
      <c r="W8" s="32">
        <v>0.12029297999999999</v>
      </c>
      <c r="X8" s="32">
        <v>5.8369614E-2</v>
      </c>
      <c r="Y8" s="32">
        <v>-4.1109559999999998E-3</v>
      </c>
      <c r="Z8" s="32">
        <v>-0.22002155000000001</v>
      </c>
      <c r="AA8" s="32">
        <v>2.5785796999999999E-2</v>
      </c>
      <c r="AB8" s="32">
        <v>0.150903331</v>
      </c>
      <c r="AC8" s="32">
        <v>1.403783E-3</v>
      </c>
      <c r="AD8" s="32">
        <v>6.0191981999999998E-2</v>
      </c>
      <c r="AE8" s="32">
        <v>0.162886747</v>
      </c>
      <c r="AF8" s="32">
        <v>5.5986371E-2</v>
      </c>
      <c r="AG8" s="32">
        <v>6.1519012999999997E-2</v>
      </c>
      <c r="AH8" s="32">
        <v>-4.8077531E-2</v>
      </c>
      <c r="AI8" s="32">
        <v>-2.5028356000000002E-2</v>
      </c>
      <c r="AJ8" s="32">
        <v>-9.2192249000000004E-2</v>
      </c>
      <c r="AK8" s="32">
        <v>3.6274036000000003E-2</v>
      </c>
      <c r="AL8" s="32">
        <v>0.111031901</v>
      </c>
    </row>
    <row r="9" spans="1:38" ht="15.75" customHeight="1">
      <c r="A9" s="32">
        <v>1857</v>
      </c>
      <c r="B9" s="32">
        <v>9.8904776999999999E-2</v>
      </c>
      <c r="C9" s="32">
        <v>-2.3799737000000001E-2</v>
      </c>
      <c r="D9" s="32">
        <v>-8.3491814999999997E-2</v>
      </c>
      <c r="E9" s="32">
        <v>8.9176380999999999E-2</v>
      </c>
      <c r="F9" s="32">
        <v>-0.16148631099999999</v>
      </c>
      <c r="G9" s="32">
        <v>3.5867742000000001E-2</v>
      </c>
      <c r="H9" s="32">
        <v>4.7585664999999999E-2</v>
      </c>
      <c r="I9" s="32">
        <v>0.28627676800000001</v>
      </c>
      <c r="J9" s="32">
        <v>0.153007486</v>
      </c>
      <c r="K9" s="32">
        <v>-9.7124890000000005E-2</v>
      </c>
      <c r="L9" s="32">
        <v>-0.168001918</v>
      </c>
      <c r="M9" s="32">
        <v>2.9601243999999999E-2</v>
      </c>
      <c r="N9" s="32">
        <v>7.8158100999999994E-2</v>
      </c>
      <c r="O9" s="32">
        <v>2.9890634999999999E-2</v>
      </c>
      <c r="P9" s="32">
        <v>8.8329489999999997E-3</v>
      </c>
      <c r="Q9" s="32">
        <v>7.1525405E-2</v>
      </c>
      <c r="R9" s="32">
        <v>0.112411016</v>
      </c>
      <c r="S9" s="32">
        <v>6.9412559999999998E-3</v>
      </c>
      <c r="T9" s="32">
        <v>8.4312233E-2</v>
      </c>
      <c r="U9" s="32">
        <v>-7.9690258999999999E-2</v>
      </c>
      <c r="V9" s="32">
        <v>0.14100307300000001</v>
      </c>
      <c r="W9" s="32">
        <v>-9.8052566999999993E-2</v>
      </c>
      <c r="X9" s="32">
        <v>5.0802122999999998E-2</v>
      </c>
      <c r="Y9" s="32">
        <v>-0.112029314</v>
      </c>
      <c r="Z9" s="32">
        <v>-4.7814915999999999E-2</v>
      </c>
      <c r="AA9" s="32">
        <v>2.4678683999999999E-2</v>
      </c>
      <c r="AB9" s="32">
        <v>-2.6881596000000001E-2</v>
      </c>
      <c r="AC9" s="32">
        <v>4.9139258999999998E-2</v>
      </c>
      <c r="AD9" s="32">
        <v>0.30676066899999999</v>
      </c>
      <c r="AE9" s="32">
        <v>0.19216677900000001</v>
      </c>
      <c r="AF9" s="32">
        <v>5.5768140000000001E-2</v>
      </c>
      <c r="AG9" s="32">
        <v>-8.7962479999999996E-3</v>
      </c>
      <c r="AH9" s="32">
        <v>-3.0143989999999999E-2</v>
      </c>
      <c r="AI9" s="32">
        <v>0.20507220600000001</v>
      </c>
      <c r="AJ9" s="32">
        <v>-0.12056868499999999</v>
      </c>
      <c r="AK9" s="32">
        <v>-7.4954929000000003E-2</v>
      </c>
      <c r="AL9" s="32">
        <v>7.9728462999999999E-2</v>
      </c>
    </row>
    <row r="10" spans="1:38" ht="15.75" customHeight="1">
      <c r="A10" s="32">
        <v>1858</v>
      </c>
      <c r="B10" s="32">
        <v>1.5345335999999999E-2</v>
      </c>
      <c r="C10" s="32">
        <v>-0.14651352300000001</v>
      </c>
      <c r="D10" s="32">
        <v>-0.16980136600000001</v>
      </c>
      <c r="E10" s="32">
        <v>0.30968695899999998</v>
      </c>
      <c r="F10" s="32">
        <v>2.1716915999999999E-2</v>
      </c>
      <c r="G10" s="32">
        <v>-0.147283993</v>
      </c>
      <c r="H10" s="32">
        <v>-1.6821214000000001E-2</v>
      </c>
      <c r="I10" s="32">
        <v>0.23744583399999999</v>
      </c>
      <c r="J10" s="32">
        <v>0.147944407</v>
      </c>
      <c r="K10" s="32">
        <v>0.11613135600000001</v>
      </c>
      <c r="L10" s="32">
        <v>-1.8529314000000002E-2</v>
      </c>
      <c r="M10" s="32">
        <v>-0.133997647</v>
      </c>
      <c r="N10" s="32">
        <v>-5.1858049999999999E-3</v>
      </c>
      <c r="O10" s="32">
        <v>-4.6032253000000002E-2</v>
      </c>
      <c r="P10" s="32">
        <v>5.2698306E-2</v>
      </c>
      <c r="Q10" s="32">
        <v>-0.13143816899999999</v>
      </c>
      <c r="R10" s="32">
        <v>0.10463452600000001</v>
      </c>
      <c r="S10" s="32">
        <v>0.10772242</v>
      </c>
      <c r="T10" s="32">
        <v>-7.4759371000000005E-2</v>
      </c>
      <c r="U10" s="32">
        <v>0.26297219300000002</v>
      </c>
      <c r="V10" s="32">
        <v>6.0249312999999999E-2</v>
      </c>
      <c r="W10" s="32">
        <v>3.8489546999999999E-2</v>
      </c>
      <c r="X10" s="32">
        <v>5.3236999E-2</v>
      </c>
      <c r="Y10" s="32">
        <v>-0.149912617</v>
      </c>
      <c r="Z10" s="32">
        <v>-2.9484236E-2</v>
      </c>
      <c r="AA10" s="32">
        <v>-1.3337475999999999E-2</v>
      </c>
      <c r="AB10" s="32">
        <v>-2.7355711000000001E-2</v>
      </c>
      <c r="AC10" s="32">
        <v>1.3781929E-2</v>
      </c>
      <c r="AD10" s="32">
        <v>0.24612384100000001</v>
      </c>
      <c r="AE10" s="32">
        <v>0.25481938599999998</v>
      </c>
      <c r="AF10" s="32">
        <v>-7.2713550000000002E-3</v>
      </c>
      <c r="AG10" s="32">
        <v>-2.7094876E-2</v>
      </c>
      <c r="AH10" s="32">
        <v>8.3000634000000004E-2</v>
      </c>
      <c r="AI10" s="32">
        <v>3.8993601000000003E-2</v>
      </c>
      <c r="AJ10" s="32">
        <v>-0.12511345900000001</v>
      </c>
      <c r="AK10" s="32">
        <v>-9.6796380000000001E-2</v>
      </c>
      <c r="AL10" s="32">
        <v>0.15835797200000001</v>
      </c>
    </row>
    <row r="11" spans="1:38" ht="15.75" customHeight="1">
      <c r="A11" s="32">
        <v>1859</v>
      </c>
      <c r="B11" s="32">
        <v>0.12671640200000001</v>
      </c>
      <c r="C11" s="32">
        <v>-9.2098958999999994E-2</v>
      </c>
      <c r="D11" s="32">
        <v>-4.8717589999999998E-3</v>
      </c>
      <c r="E11" s="32">
        <v>0.21312468800000001</v>
      </c>
      <c r="F11" s="32">
        <v>9.1205648E-2</v>
      </c>
      <c r="G11" s="32">
        <v>-4.2866240000000002E-3</v>
      </c>
      <c r="H11" s="32">
        <v>9.7062599999999999E-2</v>
      </c>
      <c r="I11" s="32">
        <v>0.15625415000000001</v>
      </c>
      <c r="J11" s="32">
        <v>0.234395137</v>
      </c>
      <c r="K11" s="32">
        <v>-3.5235265000000002E-2</v>
      </c>
      <c r="L11" s="32">
        <v>-0.16504759499999999</v>
      </c>
      <c r="M11" s="32">
        <v>-4.4981728999999998E-2</v>
      </c>
      <c r="N11" s="32">
        <v>0.165228815</v>
      </c>
      <c r="O11" s="32">
        <v>-5.0178845999999999E-2</v>
      </c>
      <c r="P11" s="32">
        <v>-0.12299049300000001</v>
      </c>
      <c r="Q11" s="32">
        <v>-6.1410494000000003E-2</v>
      </c>
      <c r="R11" s="32">
        <v>5.6071495999999998E-2</v>
      </c>
      <c r="S11" s="32">
        <v>-1.9553147999999999E-2</v>
      </c>
      <c r="T11" s="32">
        <v>-2.5422521E-2</v>
      </c>
      <c r="U11" s="32">
        <v>0.144181427</v>
      </c>
      <c r="V11" s="32">
        <v>8.1444575000000005E-2</v>
      </c>
      <c r="W11" s="32">
        <v>-4.9569674000000001E-2</v>
      </c>
      <c r="X11" s="32">
        <v>-3.5367302000000003E-2</v>
      </c>
      <c r="Y11" s="32">
        <v>-3.9114110000000001E-3</v>
      </c>
      <c r="Z11" s="32">
        <v>-2.3097507999999999E-2</v>
      </c>
      <c r="AA11" s="32">
        <v>7.6850204000000005E-2</v>
      </c>
      <c r="AB11" s="32">
        <v>-0.11364926</v>
      </c>
      <c r="AC11" s="32">
        <v>1.3087257E-2</v>
      </c>
      <c r="AD11" s="32">
        <v>-3.2622612000000002E-2</v>
      </c>
      <c r="AE11" s="32">
        <v>-1.3598195E-2</v>
      </c>
      <c r="AF11" s="32">
        <v>-1.2385528E-2</v>
      </c>
      <c r="AG11" s="32">
        <v>0.14397849099999999</v>
      </c>
      <c r="AH11" s="32">
        <v>5.9635757999999997E-2</v>
      </c>
      <c r="AI11" s="32">
        <v>-0.23175426199999999</v>
      </c>
      <c r="AJ11" s="32">
        <v>-9.7628677999999997E-2</v>
      </c>
      <c r="AK11" s="32">
        <v>4.9499333999999999E-2</v>
      </c>
      <c r="AL11" s="32">
        <v>0.22106271699999999</v>
      </c>
    </row>
    <row r="12" spans="1:38" ht="15.75" customHeight="1">
      <c r="A12" s="32">
        <v>1860</v>
      </c>
      <c r="B12" s="32">
        <v>9.3953002999999993E-2</v>
      </c>
      <c r="C12" s="32">
        <v>-6.2106765000000001E-2</v>
      </c>
      <c r="D12" s="32">
        <v>-7.4849853999999993E-2</v>
      </c>
      <c r="E12" s="32">
        <v>0.161786449</v>
      </c>
      <c r="F12" s="32">
        <v>-0.121938069</v>
      </c>
      <c r="G12" s="32">
        <v>-1.6596324999999999E-2</v>
      </c>
      <c r="H12" s="32">
        <v>0.299419883</v>
      </c>
      <c r="I12" s="32">
        <v>0.11650574900000001</v>
      </c>
      <c r="J12" s="32">
        <v>0.16935983700000001</v>
      </c>
      <c r="K12" s="32">
        <v>-9.3337351999999998E-2</v>
      </c>
      <c r="L12" s="32">
        <v>-0.26710461200000002</v>
      </c>
      <c r="M12" s="32">
        <v>0.16057618400000001</v>
      </c>
      <c r="N12" s="32">
        <v>5.5499679000000003E-2</v>
      </c>
      <c r="O12" s="32">
        <v>1.5742101000000001E-2</v>
      </c>
      <c r="P12" s="32">
        <v>-0.14719022000000001</v>
      </c>
      <c r="Q12" s="32">
        <v>1.7623455E-2</v>
      </c>
      <c r="R12" s="32">
        <v>0.10005357300000001</v>
      </c>
      <c r="S12" s="32">
        <v>-5.1127552999999999E-2</v>
      </c>
      <c r="T12" s="32">
        <v>-0.106728563</v>
      </c>
      <c r="U12" s="32">
        <v>-0.214866469</v>
      </c>
      <c r="V12" s="32">
        <v>9.8968142999999995E-2</v>
      </c>
      <c r="W12" s="32">
        <v>-0.12251403700000001</v>
      </c>
      <c r="X12" s="32">
        <v>-8.1494185999999996E-2</v>
      </c>
      <c r="Y12" s="32">
        <v>-8.1194565999999996E-2</v>
      </c>
      <c r="Z12" s="32">
        <v>3.4538391000000002E-2</v>
      </c>
      <c r="AA12" s="32">
        <v>9.2569669999999996E-3</v>
      </c>
      <c r="AB12" s="32">
        <v>-0.131303158</v>
      </c>
      <c r="AC12" s="32">
        <v>-0.13384711099999999</v>
      </c>
      <c r="AD12" s="32">
        <v>0.107600634</v>
      </c>
      <c r="AE12" s="32">
        <v>-9.8301377999999995E-2</v>
      </c>
      <c r="AF12" s="32">
        <v>2.7297608000000001E-2</v>
      </c>
      <c r="AG12" s="32">
        <v>-8.8845390000000003E-3</v>
      </c>
      <c r="AH12" s="32">
        <v>-1.3765865E-2</v>
      </c>
      <c r="AI12" s="32">
        <v>-0.29489253599999998</v>
      </c>
      <c r="AJ12" s="32">
        <v>-2.2652160000000001E-2</v>
      </c>
      <c r="AK12" s="32">
        <v>0.267683911</v>
      </c>
      <c r="AL12" s="32">
        <v>0.127201179</v>
      </c>
    </row>
    <row r="13" spans="1:38" ht="15.75" customHeight="1">
      <c r="A13" s="32">
        <v>1861</v>
      </c>
      <c r="B13" s="32">
        <v>-2.6537991E-2</v>
      </c>
      <c r="C13" s="32">
        <v>-6.2219019E-2</v>
      </c>
      <c r="D13" s="32">
        <v>2.2061457E-2</v>
      </c>
      <c r="E13" s="32">
        <v>0.101138039</v>
      </c>
      <c r="F13" s="32">
        <v>1.4174938999999999E-2</v>
      </c>
      <c r="G13" s="32">
        <v>-0.19463450400000001</v>
      </c>
      <c r="H13" s="32">
        <v>4.1678108999999998E-2</v>
      </c>
      <c r="I13" s="32">
        <v>0.12175665099999999</v>
      </c>
      <c r="J13" s="32">
        <v>0.151596495</v>
      </c>
      <c r="K13" s="32">
        <v>8.8668375999999993E-2</v>
      </c>
      <c r="L13" s="32">
        <v>-0.31477483000000001</v>
      </c>
      <c r="M13" s="32">
        <v>0.116080578</v>
      </c>
      <c r="N13" s="32">
        <v>-5.7546374999999997E-2</v>
      </c>
      <c r="O13" s="32">
        <v>4.3582600000000001E-3</v>
      </c>
      <c r="P13" s="32">
        <v>-2.2043249000000001E-2</v>
      </c>
      <c r="Q13" s="32">
        <v>-0.177903268</v>
      </c>
      <c r="R13" s="32">
        <v>0.112111865</v>
      </c>
      <c r="S13" s="32">
        <v>-0.104385115</v>
      </c>
      <c r="T13" s="32">
        <v>-0.19082835200000001</v>
      </c>
      <c r="U13" s="32">
        <v>-0.108688141</v>
      </c>
      <c r="V13" s="32">
        <v>2.364457E-2</v>
      </c>
      <c r="W13" s="32">
        <v>-0.11640911</v>
      </c>
      <c r="X13" s="32">
        <v>-0.112665444</v>
      </c>
      <c r="Y13" s="32">
        <v>2.5382854E-2</v>
      </c>
      <c r="Z13" s="32">
        <v>-0.105876501</v>
      </c>
      <c r="AA13" s="32">
        <v>-2.7401149999999999E-2</v>
      </c>
      <c r="AB13" s="32">
        <v>0.16929853</v>
      </c>
      <c r="AC13" s="32">
        <v>-0.15279305400000001</v>
      </c>
      <c r="AD13" s="32">
        <v>9.9996670999999995E-2</v>
      </c>
      <c r="AE13" s="32">
        <v>-7.1239378000000006E-2</v>
      </c>
      <c r="AF13" s="32">
        <v>-2.0913439999999998E-2</v>
      </c>
      <c r="AG13" s="32">
        <v>-3.7830605000000003E-2</v>
      </c>
      <c r="AH13" s="32">
        <v>9.4583170000000008E-3</v>
      </c>
      <c r="AI13" s="32">
        <v>-0.29011621300000001</v>
      </c>
      <c r="AJ13" s="32">
        <v>-0.12885416699999999</v>
      </c>
      <c r="AK13" s="32">
        <v>0.103337517</v>
      </c>
      <c r="AL13" s="32">
        <v>0.124056614</v>
      </c>
    </row>
    <row r="14" spans="1:38" ht="15.5">
      <c r="A14" s="32">
        <v>1862</v>
      </c>
      <c r="B14" s="32">
        <v>-3.9418766000000001E-2</v>
      </c>
      <c r="C14" s="32">
        <v>-9.1244951000000005E-2</v>
      </c>
      <c r="D14" s="32">
        <v>-0.154704499</v>
      </c>
      <c r="E14" s="32">
        <v>3.9545355999999997E-2</v>
      </c>
      <c r="F14" s="32">
        <v>-0.34879198</v>
      </c>
      <c r="G14" s="32">
        <v>-0.27407109200000002</v>
      </c>
      <c r="H14" s="32">
        <v>-6.7001924000000004E-2</v>
      </c>
      <c r="I14" s="32">
        <v>0.13806782500000001</v>
      </c>
      <c r="J14" s="32">
        <v>0.120586323</v>
      </c>
      <c r="K14" s="32">
        <v>3.4172893000000003E-2</v>
      </c>
      <c r="L14" s="32">
        <v>-0.16486572399999999</v>
      </c>
      <c r="M14" s="32">
        <v>-9.2217450000000006E-2</v>
      </c>
      <c r="N14" s="32">
        <v>-6.1551320999999999E-2</v>
      </c>
      <c r="O14" s="32">
        <v>-0.12959288599999999</v>
      </c>
      <c r="P14" s="32">
        <v>-0.19405494400000001</v>
      </c>
      <c r="Q14" s="32">
        <v>-9.3790583999999996E-2</v>
      </c>
      <c r="R14" s="32">
        <v>-5.0489122999999997E-2</v>
      </c>
      <c r="S14" s="32">
        <v>-5.5389818E-2</v>
      </c>
      <c r="T14" s="32">
        <v>-0.176669193</v>
      </c>
      <c r="U14" s="32">
        <v>4.3485371000000002E-2</v>
      </c>
      <c r="V14" s="32">
        <v>-4.5158607000000003E-2</v>
      </c>
      <c r="W14" s="32">
        <v>-7.4304822000000006E-2</v>
      </c>
      <c r="X14" s="32">
        <v>-2.8369966999999999E-2</v>
      </c>
      <c r="Y14" s="32">
        <v>-5.4922640000000002E-2</v>
      </c>
      <c r="Z14" s="32">
        <v>-0.18174441699999999</v>
      </c>
      <c r="AA14" s="32">
        <v>-0.103062626</v>
      </c>
      <c r="AB14" s="32">
        <v>0.191150546</v>
      </c>
      <c r="AC14" s="32">
        <v>-8.6717280999999993E-2</v>
      </c>
      <c r="AD14" s="32">
        <v>-4.5510604000000003E-2</v>
      </c>
      <c r="AE14" s="32">
        <v>0.10590019000000001</v>
      </c>
      <c r="AF14" s="32">
        <v>-9.1884541E-2</v>
      </c>
      <c r="AG14" s="32">
        <v>-8.2259341999999999E-2</v>
      </c>
      <c r="AH14" s="32">
        <v>-0.121859837</v>
      </c>
      <c r="AI14" s="32">
        <v>-0.238138195</v>
      </c>
      <c r="AJ14" s="32">
        <v>-0.109201933</v>
      </c>
      <c r="AK14" s="32">
        <v>-0.11183586099999999</v>
      </c>
      <c r="AL14" s="32">
        <v>6.9962409000000003E-2</v>
      </c>
    </row>
    <row r="15" spans="1:38" ht="15.5">
      <c r="A15" s="32">
        <v>1863</v>
      </c>
      <c r="B15" s="32">
        <v>-0.127306263</v>
      </c>
      <c r="C15" s="32">
        <v>6.9891247000000004E-2</v>
      </c>
      <c r="D15" s="32">
        <v>-0.14728614300000001</v>
      </c>
      <c r="E15" s="32">
        <v>-6.4310057000000004E-2</v>
      </c>
      <c r="F15" s="32">
        <v>-0.30874897800000001</v>
      </c>
      <c r="G15" s="32">
        <v>-0.16020220299999999</v>
      </c>
      <c r="H15" s="32">
        <v>6.4574512000000001E-2</v>
      </c>
      <c r="I15" s="32">
        <v>-4.8500789000000002E-2</v>
      </c>
      <c r="J15" s="32">
        <v>0.15531122</v>
      </c>
      <c r="K15" s="32">
        <v>-6.5356425999999995E-2</v>
      </c>
      <c r="L15" s="32">
        <v>-0.15145058</v>
      </c>
      <c r="M15" s="32">
        <v>-0.12039706</v>
      </c>
      <c r="N15" s="32">
        <v>9.1617163000000001E-2</v>
      </c>
      <c r="O15" s="32">
        <v>-6.6364320000000003E-3</v>
      </c>
      <c r="P15" s="32">
        <v>-0.13941726900000001</v>
      </c>
      <c r="Q15" s="32">
        <v>-0.249844713</v>
      </c>
      <c r="R15" s="32">
        <v>2.9586745000000001E-2</v>
      </c>
      <c r="S15" s="32">
        <v>-0.230952875</v>
      </c>
      <c r="T15" s="32">
        <v>-0.13977379600000001</v>
      </c>
      <c r="U15" s="32">
        <v>-9.7520861E-2</v>
      </c>
      <c r="V15" s="32">
        <v>1.3090706000000001E-2</v>
      </c>
      <c r="W15" s="32">
        <v>-2.1410492E-2</v>
      </c>
      <c r="X15" s="32">
        <v>-0.115971912</v>
      </c>
      <c r="Y15" s="32">
        <v>1.3164419999999999E-3</v>
      </c>
      <c r="Z15" s="32">
        <v>-0.25667701999999998</v>
      </c>
      <c r="AA15" s="32">
        <v>-0.113930194</v>
      </c>
      <c r="AB15" s="32">
        <v>0.25361713899999999</v>
      </c>
      <c r="AC15" s="32">
        <v>1.9574687E-2</v>
      </c>
      <c r="AD15" s="32">
        <v>-0.13186821000000001</v>
      </c>
      <c r="AE15" s="32">
        <v>4.6797371999999997E-2</v>
      </c>
      <c r="AF15" s="32">
        <v>-4.8441832999999997E-2</v>
      </c>
      <c r="AG15" s="32">
        <v>1.2334895E-2</v>
      </c>
      <c r="AH15" s="32">
        <v>4.6798940999999997E-2</v>
      </c>
      <c r="AI15" s="32">
        <v>7.6145085000000001E-2</v>
      </c>
      <c r="AJ15" s="32">
        <v>-1.9676045E-2</v>
      </c>
      <c r="AK15" s="32">
        <v>0.16274401299999999</v>
      </c>
      <c r="AL15" s="32">
        <v>0.103162241</v>
      </c>
    </row>
    <row r="16" spans="1:38" ht="15.5">
      <c r="A16" s="32">
        <v>1864</v>
      </c>
      <c r="B16" s="32">
        <v>-1.842274E-2</v>
      </c>
      <c r="C16" s="32">
        <v>0.110123943</v>
      </c>
      <c r="D16" s="32">
        <v>0.115202795</v>
      </c>
      <c r="E16" s="32">
        <v>-8.2873760000000005E-2</v>
      </c>
      <c r="F16" s="32">
        <v>-0.100294148</v>
      </c>
      <c r="G16" s="32">
        <v>-9.1200852999999998E-2</v>
      </c>
      <c r="H16" s="32">
        <v>8.1147224000000004E-2</v>
      </c>
      <c r="I16" s="32">
        <v>-0.13860149499999999</v>
      </c>
      <c r="J16" s="32">
        <v>8.4034982999999994E-2</v>
      </c>
      <c r="K16" s="32">
        <v>5.2475569999999999E-3</v>
      </c>
      <c r="L16" s="32">
        <v>8.9303669000000002E-2</v>
      </c>
      <c r="M16" s="32">
        <v>-3.9419321E-2</v>
      </c>
      <c r="N16" s="32">
        <v>4.8183819000000003E-2</v>
      </c>
      <c r="O16" s="32">
        <v>0.14184944799999999</v>
      </c>
      <c r="P16" s="32">
        <v>-9.6689153999999999E-2</v>
      </c>
      <c r="Q16" s="32">
        <v>-8.4416172999999997E-2</v>
      </c>
      <c r="R16" s="32">
        <v>-3.2419583000000002E-2</v>
      </c>
      <c r="S16" s="32">
        <v>-0.148006358</v>
      </c>
      <c r="T16" s="32">
        <v>-5.027302E-3</v>
      </c>
      <c r="U16" s="32">
        <v>-1.4302855999999999E-2</v>
      </c>
      <c r="V16" s="32">
        <v>0.141519959</v>
      </c>
      <c r="W16" s="32">
        <v>-0.170860494</v>
      </c>
      <c r="X16" s="32">
        <v>-6.9390961000000001E-2</v>
      </c>
      <c r="Y16" s="32">
        <v>3.0571971999999999E-2</v>
      </c>
      <c r="Z16" s="32">
        <v>-0.17597025099999999</v>
      </c>
      <c r="AA16" s="32">
        <v>-1.8851956999999999E-2</v>
      </c>
      <c r="AB16" s="32">
        <v>5.7808480000000002E-2</v>
      </c>
      <c r="AC16" s="32">
        <v>5.5126950000000001E-2</v>
      </c>
      <c r="AD16" s="32">
        <v>4.0620439000000001E-2</v>
      </c>
      <c r="AE16" s="32">
        <v>7.8323074000000006E-2</v>
      </c>
      <c r="AF16" s="32">
        <v>-5.8088552000000002E-2</v>
      </c>
      <c r="AG16" s="32">
        <v>-0.11676637099999999</v>
      </c>
      <c r="AH16" s="32">
        <v>-8.2163739999999999E-2</v>
      </c>
      <c r="AI16" s="32">
        <v>0.217485076</v>
      </c>
      <c r="AJ16" s="32">
        <v>0.12820543700000001</v>
      </c>
      <c r="AK16" s="32">
        <v>0.18155682500000001</v>
      </c>
      <c r="AL16" s="32">
        <v>0.26335030300000001</v>
      </c>
    </row>
    <row r="17" spans="1:38" ht="15.5">
      <c r="A17" s="32">
        <v>1865</v>
      </c>
      <c r="B17" s="32">
        <v>-8.3896441000000002E-2</v>
      </c>
      <c r="C17" s="32">
        <v>-2.2799083000000001E-2</v>
      </c>
      <c r="D17" s="32">
        <v>5.5681617000000003E-2</v>
      </c>
      <c r="E17" s="32">
        <v>-8.3835533000000004E-2</v>
      </c>
      <c r="F17" s="32">
        <v>3.6748545000000001E-2</v>
      </c>
      <c r="G17" s="32">
        <v>-4.3374375E-2</v>
      </c>
      <c r="H17" s="32">
        <v>0.14719036099999999</v>
      </c>
      <c r="I17" s="32">
        <v>-7.5915903000000007E-2</v>
      </c>
      <c r="J17" s="32">
        <v>0.124493625</v>
      </c>
      <c r="K17" s="32">
        <v>-0.13116930900000001</v>
      </c>
      <c r="L17" s="32">
        <v>9.9193352999999998E-2</v>
      </c>
      <c r="M17" s="32">
        <v>-1.1612330000000001E-2</v>
      </c>
      <c r="N17" s="32">
        <v>-1.3467681E-2</v>
      </c>
      <c r="O17" s="32">
        <v>0.14664696399999999</v>
      </c>
      <c r="P17" s="32">
        <v>-0.16594344799999999</v>
      </c>
      <c r="Q17" s="32">
        <v>0.111610314</v>
      </c>
      <c r="R17" s="32">
        <v>7.8254792000000004E-2</v>
      </c>
      <c r="S17" s="32">
        <v>-6.8081572000000007E-2</v>
      </c>
      <c r="T17" s="32">
        <v>7.9743255999999998E-2</v>
      </c>
      <c r="U17" s="32">
        <v>0.185465088</v>
      </c>
      <c r="V17" s="32">
        <v>0.225453968</v>
      </c>
      <c r="W17" s="32">
        <v>-5.4137659999999997E-2</v>
      </c>
      <c r="X17" s="32">
        <v>-7.3860974999999995E-2</v>
      </c>
      <c r="Y17" s="32">
        <v>-1.9507269000000001E-2</v>
      </c>
      <c r="Z17" s="32">
        <v>3.4063444999999998E-2</v>
      </c>
      <c r="AA17" s="32">
        <v>-0.183032839</v>
      </c>
      <c r="AB17" s="32">
        <v>8.3527194999999999E-2</v>
      </c>
      <c r="AC17" s="32">
        <v>-1.6457134000000002E-2</v>
      </c>
      <c r="AD17" s="32">
        <v>1.7352201000000001E-2</v>
      </c>
      <c r="AE17" s="32">
        <v>-4.7975933999999998E-2</v>
      </c>
      <c r="AF17" s="32">
        <v>-5.5042116000000002E-2</v>
      </c>
      <c r="AG17" s="32">
        <v>7.7220129999999998E-3</v>
      </c>
      <c r="AH17" s="32">
        <v>-7.9887129999999997E-3</v>
      </c>
      <c r="AI17" s="32">
        <v>-4.1260173999999997E-2</v>
      </c>
      <c r="AJ17" s="32">
        <v>0.186820928</v>
      </c>
      <c r="AK17" s="32">
        <v>7.2942901000000004E-2</v>
      </c>
      <c r="AL17" s="32">
        <v>0.28378285800000003</v>
      </c>
    </row>
    <row r="18" spans="1:38" ht="15.5">
      <c r="A18" s="32">
        <v>1866</v>
      </c>
      <c r="B18" s="32">
        <v>-6.0484400000000001E-2</v>
      </c>
      <c r="C18" s="32">
        <v>2.76035E-2</v>
      </c>
      <c r="D18" s="32">
        <v>8.5101489000000002E-2</v>
      </c>
      <c r="E18" s="32">
        <v>7.4334803000000005E-2</v>
      </c>
      <c r="F18" s="32">
        <v>-0.11869028299999999</v>
      </c>
      <c r="G18" s="32">
        <v>0.13229397700000001</v>
      </c>
      <c r="H18" s="32">
        <v>0.185484289</v>
      </c>
      <c r="I18" s="32">
        <v>-0.19128300100000001</v>
      </c>
      <c r="J18" s="32">
        <v>0.27341577500000003</v>
      </c>
      <c r="K18" s="32">
        <v>-6.5603015000000001E-2</v>
      </c>
      <c r="L18" s="32">
        <v>0.10031124199999999</v>
      </c>
      <c r="M18" s="32">
        <v>-7.6807060999999996E-2</v>
      </c>
      <c r="N18" s="32">
        <v>-3.9755759999999998E-3</v>
      </c>
      <c r="O18" s="32">
        <v>0.12508850199999999</v>
      </c>
      <c r="P18" s="32">
        <v>-0.22602851299999999</v>
      </c>
      <c r="Q18" s="32">
        <v>4.1770909000000002E-2</v>
      </c>
      <c r="R18" s="32">
        <v>6.998967E-3</v>
      </c>
      <c r="S18" s="32">
        <v>7.2532442000000003E-2</v>
      </c>
      <c r="T18" s="32">
        <v>7.7463404999999999E-2</v>
      </c>
      <c r="U18" s="32">
        <v>0.17913373399999999</v>
      </c>
      <c r="V18" s="32">
        <v>0.21405634900000001</v>
      </c>
      <c r="W18" s="32">
        <v>3.0924097000000001E-2</v>
      </c>
      <c r="X18" s="32">
        <v>-4.8887092E-2</v>
      </c>
      <c r="Y18" s="32">
        <v>-2.9526331999999999E-2</v>
      </c>
      <c r="Z18" s="32">
        <v>-0.14927659700000001</v>
      </c>
      <c r="AA18" s="32">
        <v>-6.3529299999999999E-4</v>
      </c>
      <c r="AB18" s="32">
        <v>8.5456703999999994E-2</v>
      </c>
      <c r="AC18" s="32">
        <v>7.1269927999999996E-2</v>
      </c>
      <c r="AD18" s="32">
        <v>-0.130333115</v>
      </c>
      <c r="AE18" s="32">
        <v>-2.2063882E-2</v>
      </c>
      <c r="AF18" s="32">
        <v>-8.6316694999999999E-2</v>
      </c>
      <c r="AG18" s="32">
        <v>-5.4601126999999999E-2</v>
      </c>
      <c r="AH18" s="32">
        <v>5.0235599999999998E-3</v>
      </c>
      <c r="AI18" s="32">
        <v>-0.155856049</v>
      </c>
      <c r="AJ18" s="32">
        <v>0.35903663600000002</v>
      </c>
      <c r="AK18" s="32">
        <v>0.102765459</v>
      </c>
      <c r="AL18" s="32">
        <v>0.164576897</v>
      </c>
    </row>
    <row r="19" spans="1:38" ht="15.5">
      <c r="A19" s="32">
        <v>1867</v>
      </c>
      <c r="B19" s="32">
        <v>4.0659234000000002E-2</v>
      </c>
      <c r="C19" s="32">
        <v>0.15367599600000001</v>
      </c>
      <c r="D19" s="32">
        <v>0.190376719</v>
      </c>
      <c r="E19" s="32">
        <v>-7.6109714999999994E-2</v>
      </c>
      <c r="F19" s="32">
        <v>-0.14745403800000001</v>
      </c>
      <c r="G19" s="32">
        <v>0.13666757299999999</v>
      </c>
      <c r="H19" s="32">
        <v>2.8538904E-2</v>
      </c>
      <c r="I19" s="32">
        <v>-1.0333345000000001E-2</v>
      </c>
      <c r="J19" s="32">
        <v>0.34216750699999998</v>
      </c>
      <c r="K19" s="32">
        <v>-0.143234946</v>
      </c>
      <c r="L19" s="32">
        <v>9.8947553999999993E-2</v>
      </c>
      <c r="M19" s="32">
        <v>-0.115627984</v>
      </c>
      <c r="N19" s="32">
        <v>1.906067E-3</v>
      </c>
      <c r="O19" s="32">
        <v>9.2752197999999994E-2</v>
      </c>
      <c r="P19" s="32">
        <v>-0.116845912</v>
      </c>
      <c r="Q19" s="32">
        <v>-8.9483330999999999E-2</v>
      </c>
      <c r="R19" s="32">
        <v>0.10111231399999999</v>
      </c>
      <c r="S19" s="32">
        <v>0.11929772800000001</v>
      </c>
      <c r="T19" s="32">
        <v>4.0399339999999999E-2</v>
      </c>
      <c r="U19" s="32">
        <v>-0.111837491</v>
      </c>
      <c r="V19" s="32">
        <v>0.11462563100000001</v>
      </c>
      <c r="W19" s="32">
        <v>-8.7120936999999996E-2</v>
      </c>
      <c r="X19" s="32">
        <v>2.7548647999999998E-2</v>
      </c>
      <c r="Y19" s="32">
        <v>1.807105E-3</v>
      </c>
      <c r="Z19" s="32">
        <v>-5.5580815999999998E-2</v>
      </c>
      <c r="AA19" s="32">
        <v>-5.0895772999999998E-2</v>
      </c>
      <c r="AB19" s="32">
        <v>7.1281366999999998E-2</v>
      </c>
      <c r="AC19" s="32">
        <v>0.129798253</v>
      </c>
      <c r="AD19" s="32">
        <v>-0.12567434199999999</v>
      </c>
      <c r="AE19" s="32">
        <v>1.5696768E-2</v>
      </c>
      <c r="AF19" s="32">
        <v>7.1175654000000005E-2</v>
      </c>
      <c r="AG19" s="32">
        <v>-8.0268991999999997E-2</v>
      </c>
      <c r="AH19" s="32">
        <v>-0.10046495799999999</v>
      </c>
      <c r="AI19" s="32">
        <v>-0.138049007</v>
      </c>
      <c r="AJ19" s="32">
        <v>0.31976234999999997</v>
      </c>
      <c r="AK19" s="32">
        <v>0.10286622400000001</v>
      </c>
      <c r="AL19" s="32">
        <v>9.4603815999999993E-2</v>
      </c>
    </row>
    <row r="20" spans="1:38" ht="15.5">
      <c r="A20" s="32">
        <v>1868</v>
      </c>
      <c r="B20" s="32">
        <v>-0.10494714300000001</v>
      </c>
      <c r="C20" s="32">
        <v>0.125990989</v>
      </c>
      <c r="D20" s="32">
        <v>7.9727232999999995E-2</v>
      </c>
      <c r="E20" s="32">
        <v>-7.2147006999999999E-2</v>
      </c>
      <c r="F20" s="32">
        <v>6.2711267000000001E-2</v>
      </c>
      <c r="G20" s="32">
        <v>0.105470112</v>
      </c>
      <c r="H20" s="32">
        <v>1.701654E-2</v>
      </c>
      <c r="I20" s="32">
        <v>7.2611064000000003E-2</v>
      </c>
      <c r="J20" s="32">
        <v>0.31174281999999998</v>
      </c>
      <c r="K20" s="32">
        <v>-0.126258342</v>
      </c>
      <c r="L20" s="32">
        <v>0.14828111899999999</v>
      </c>
      <c r="M20" s="32">
        <v>1.5035109999999999E-3</v>
      </c>
      <c r="N20" s="32">
        <v>7.5177419999999995E-2</v>
      </c>
      <c r="O20" s="32">
        <v>6.3563923999999994E-2</v>
      </c>
      <c r="P20" s="32">
        <v>-0.10028659600000001</v>
      </c>
      <c r="Q20" s="32">
        <v>0.15428166500000001</v>
      </c>
      <c r="R20" s="32">
        <v>0.30084066399999998</v>
      </c>
      <c r="S20" s="32">
        <v>4.9794320000000003E-2</v>
      </c>
      <c r="T20" s="32">
        <v>-3.2690859000000003E-2</v>
      </c>
      <c r="U20" s="32">
        <v>-0.16235809200000001</v>
      </c>
      <c r="V20" s="32">
        <v>-3.4795131E-2</v>
      </c>
      <c r="W20" s="32">
        <v>-2.3511995000000001E-2</v>
      </c>
      <c r="X20" s="32">
        <v>-5.4797004000000003E-2</v>
      </c>
      <c r="Y20" s="32">
        <v>-4.4985471999999999E-2</v>
      </c>
      <c r="Z20" s="32">
        <v>5.8865855000000002E-2</v>
      </c>
      <c r="AA20" s="32">
        <v>1.5645930999999998E-2</v>
      </c>
      <c r="AB20" s="32">
        <v>0.100641125</v>
      </c>
      <c r="AC20" s="32">
        <v>0.114029463</v>
      </c>
      <c r="AD20" s="32">
        <v>-7.5504420000000003E-2</v>
      </c>
      <c r="AE20" s="32">
        <v>-2.9791063E-2</v>
      </c>
      <c r="AF20" s="32">
        <v>4.2744487999999997E-2</v>
      </c>
      <c r="AG20" s="32">
        <v>2.4563301999999999E-2</v>
      </c>
      <c r="AH20" s="32">
        <v>-0.16691376299999999</v>
      </c>
      <c r="AI20" s="32">
        <v>0.20671958100000001</v>
      </c>
      <c r="AJ20" s="32">
        <v>-3.0650685E-2</v>
      </c>
      <c r="AK20" s="32">
        <v>3.6812207999999999E-2</v>
      </c>
      <c r="AL20" s="32">
        <v>0.15639960899999999</v>
      </c>
    </row>
    <row r="21" spans="1:38" ht="15.5">
      <c r="A21" s="32">
        <v>1869</v>
      </c>
      <c r="B21" s="32">
        <v>-4.7901556999999997E-2</v>
      </c>
      <c r="C21" s="32">
        <v>1.3751647000000001E-2</v>
      </c>
      <c r="D21" s="32">
        <v>0.14024105100000001</v>
      </c>
      <c r="E21" s="32">
        <v>-0.28336077399999998</v>
      </c>
      <c r="F21" s="32">
        <v>2.4365510999999999E-2</v>
      </c>
      <c r="G21" s="32">
        <v>-7.4165894999999996E-2</v>
      </c>
      <c r="H21" s="32">
        <v>-1.4790882999999999E-2</v>
      </c>
      <c r="I21" s="32">
        <v>0.288979135</v>
      </c>
      <c r="J21" s="32">
        <v>-9.1258320000000004E-3</v>
      </c>
      <c r="K21" s="32">
        <v>-0.12337345299999999</v>
      </c>
      <c r="L21" s="32">
        <v>0.13822904599999999</v>
      </c>
      <c r="M21" s="32">
        <v>0.14713878</v>
      </c>
      <c r="N21" s="32">
        <v>6.5779624999999994E-2</v>
      </c>
      <c r="O21" s="32">
        <v>1.7120546E-2</v>
      </c>
      <c r="P21" s="32">
        <v>-0.118669014</v>
      </c>
      <c r="Q21" s="32">
        <v>0.207997874</v>
      </c>
      <c r="R21" s="32">
        <v>0.119888648</v>
      </c>
      <c r="S21" s="32">
        <v>0.10173418200000001</v>
      </c>
      <c r="T21" s="32">
        <v>-1.6482140999999999E-2</v>
      </c>
      <c r="U21" s="32">
        <v>-0.16440803900000001</v>
      </c>
      <c r="V21" s="32">
        <v>-2.289283E-3</v>
      </c>
      <c r="W21" s="32">
        <v>9.7282500999999993E-2</v>
      </c>
      <c r="X21" s="32">
        <v>-2.9910844999999998E-2</v>
      </c>
      <c r="Y21" s="32">
        <v>6.1293069999999996E-3</v>
      </c>
      <c r="Z21" s="32">
        <v>0.26381760399999998</v>
      </c>
      <c r="AA21" s="32">
        <v>5.2921169999999998E-3</v>
      </c>
      <c r="AB21" s="32">
        <v>0.19512249200000001</v>
      </c>
      <c r="AC21" s="32">
        <v>7.0225771000000006E-2</v>
      </c>
      <c r="AD21" s="32">
        <v>1.1729101E-2</v>
      </c>
      <c r="AE21" s="32">
        <v>-7.1938873E-2</v>
      </c>
      <c r="AF21" s="32">
        <v>-2.7303850000000001E-3</v>
      </c>
      <c r="AG21" s="32">
        <v>-0.111979706</v>
      </c>
      <c r="AH21" s="32">
        <v>-5.3780977000000001E-2</v>
      </c>
      <c r="AI21" s="32">
        <v>0.139338143</v>
      </c>
      <c r="AJ21" s="32">
        <v>-6.0118706000000001E-2</v>
      </c>
      <c r="AK21" s="32">
        <v>1.3534818000000001E-2</v>
      </c>
      <c r="AL21" s="32">
        <v>-1.9560742999999998E-2</v>
      </c>
    </row>
    <row r="22" spans="1:38" ht="15.5">
      <c r="A22" s="32">
        <v>1870</v>
      </c>
      <c r="B22" s="32">
        <v>1.6824852000000001E-2</v>
      </c>
      <c r="C22" s="32">
        <v>-1.2148732000000001E-2</v>
      </c>
      <c r="D22" s="32">
        <v>-3.1696441999999998E-2</v>
      </c>
      <c r="E22" s="32">
        <v>-0.222061754</v>
      </c>
      <c r="F22" s="32">
        <v>3.5789310999999997E-2</v>
      </c>
      <c r="G22" s="32">
        <v>3.4118410000000002E-2</v>
      </c>
      <c r="H22" s="32">
        <v>1.4184743E-2</v>
      </c>
      <c r="I22" s="32">
        <v>0.21301632100000001</v>
      </c>
      <c r="J22" s="32">
        <v>-0.15739879500000001</v>
      </c>
      <c r="K22" s="32">
        <v>8.6487757999999998E-2</v>
      </c>
      <c r="L22" s="32">
        <v>0.18238473599999999</v>
      </c>
      <c r="M22" s="32">
        <v>7.3689785999999993E-2</v>
      </c>
      <c r="N22" s="32">
        <v>3.2925983999999998E-2</v>
      </c>
      <c r="O22" s="32">
        <v>0.15824686299999999</v>
      </c>
      <c r="P22" s="32">
        <v>-3.4233172999999999E-2</v>
      </c>
      <c r="Q22" s="32">
        <v>-0.13050503799999999</v>
      </c>
      <c r="R22" s="32">
        <v>6.0111778999999997E-2</v>
      </c>
      <c r="S22" s="32">
        <v>9.8898887000000005E-2</v>
      </c>
      <c r="T22" s="32">
        <v>2.171288E-2</v>
      </c>
      <c r="U22" s="32">
        <v>-0.12886714499999999</v>
      </c>
      <c r="V22" s="32">
        <v>0.101468377</v>
      </c>
      <c r="W22" s="32">
        <v>4.7715661999999999E-2</v>
      </c>
      <c r="X22" s="32">
        <v>3.5273739999999998E-2</v>
      </c>
      <c r="Y22" s="32">
        <v>7.0478504999999997E-2</v>
      </c>
      <c r="Z22" s="32">
        <v>9.2329034000000004E-2</v>
      </c>
      <c r="AA22" s="32">
        <v>-6.8059410000000001E-2</v>
      </c>
      <c r="AB22" s="32">
        <v>0.38494606599999998</v>
      </c>
      <c r="AC22" s="32">
        <v>5.4153619E-2</v>
      </c>
      <c r="AD22" s="32">
        <v>0.108407456</v>
      </c>
      <c r="AE22" s="32">
        <v>-4.8630729999999997E-2</v>
      </c>
      <c r="AF22" s="32">
        <v>-0.111206023</v>
      </c>
      <c r="AG22" s="32">
        <v>-7.8948067999999996E-2</v>
      </c>
      <c r="AH22" s="32">
        <v>-3.8736621999999998E-2</v>
      </c>
      <c r="AI22" s="32">
        <v>-0.11270543800000001</v>
      </c>
      <c r="AJ22" s="32">
        <v>-0.12707331099999999</v>
      </c>
      <c r="AK22" s="32">
        <v>2.7894394999999999E-2</v>
      </c>
      <c r="AL22" s="32">
        <v>-6.5997053E-2</v>
      </c>
    </row>
    <row r="23" spans="1:38" ht="15.5">
      <c r="A23" s="32">
        <v>1871</v>
      </c>
      <c r="B23" s="32">
        <v>6.7792122999999996E-2</v>
      </c>
      <c r="C23" s="32">
        <v>5.6390001000000002E-2</v>
      </c>
      <c r="D23" s="32">
        <v>6.0399553000000002E-2</v>
      </c>
      <c r="E23" s="32">
        <v>-0.10498479199999999</v>
      </c>
      <c r="F23" s="32">
        <v>0.15355073599999999</v>
      </c>
      <c r="G23" s="32">
        <v>8.5687711E-2</v>
      </c>
      <c r="H23" s="32">
        <v>-4.9783303000000001E-2</v>
      </c>
      <c r="I23" s="32">
        <v>9.0588312000000004E-2</v>
      </c>
      <c r="J23" s="32">
        <v>0.12722298900000001</v>
      </c>
      <c r="K23" s="32">
        <v>0.178951096</v>
      </c>
      <c r="L23" s="32">
        <v>0.12376485800000001</v>
      </c>
      <c r="M23" s="32">
        <v>1.0110474E-2</v>
      </c>
      <c r="N23" s="32">
        <v>5.3068155999999998E-2</v>
      </c>
      <c r="O23" s="32">
        <v>0.13578115700000001</v>
      </c>
      <c r="P23" s="32">
        <v>3.2483405999999999E-2</v>
      </c>
      <c r="Q23" s="32">
        <v>5.706406E-2</v>
      </c>
      <c r="R23" s="32">
        <v>3.6444060000000002E-3</v>
      </c>
      <c r="S23" s="32">
        <v>0.14447175100000001</v>
      </c>
      <c r="T23" s="32">
        <v>2.0100137000000001E-2</v>
      </c>
      <c r="U23" s="32">
        <v>0.213193664</v>
      </c>
      <c r="V23" s="32">
        <v>0.116058732</v>
      </c>
      <c r="W23" s="32">
        <v>0.24368898</v>
      </c>
      <c r="X23" s="32">
        <v>9.8309843999999993E-2</v>
      </c>
      <c r="Y23" s="32">
        <v>0.178620851</v>
      </c>
      <c r="Z23" s="32">
        <v>-9.2573031E-2</v>
      </c>
      <c r="AA23" s="32">
        <v>-1.9718227000000001E-2</v>
      </c>
      <c r="AB23" s="32">
        <v>0.29247329300000002</v>
      </c>
      <c r="AC23" s="32">
        <v>-8.2174074999999999E-2</v>
      </c>
      <c r="AD23" s="32">
        <v>8.1344929999999996E-2</v>
      </c>
      <c r="AE23" s="32">
        <v>9.4832241999999997E-2</v>
      </c>
      <c r="AF23" s="32">
        <v>-0.15675234699999999</v>
      </c>
      <c r="AG23" s="32">
        <v>6.7373540000000001E-3</v>
      </c>
      <c r="AH23" s="32">
        <v>2.1633196E-2</v>
      </c>
      <c r="AI23" s="32">
        <v>-3.6963149000000001E-2</v>
      </c>
      <c r="AJ23" s="32">
        <v>-7.3796809999999999E-3</v>
      </c>
      <c r="AK23" s="32">
        <v>9.0460359000000004E-2</v>
      </c>
      <c r="AL23" s="32">
        <v>-0.176116837</v>
      </c>
    </row>
    <row r="24" spans="1:38" ht="15.5">
      <c r="A24" s="32">
        <v>1872</v>
      </c>
      <c r="B24" s="32">
        <v>0.19223493899999999</v>
      </c>
      <c r="C24" s="32">
        <v>6.2640870000000001E-2</v>
      </c>
      <c r="D24" s="32">
        <v>4.8607549999999999E-2</v>
      </c>
      <c r="E24" s="32">
        <v>8.9429066000000002E-2</v>
      </c>
      <c r="F24" s="32">
        <v>-0.118283083</v>
      </c>
      <c r="G24" s="32">
        <v>-8.7930353000000003E-2</v>
      </c>
      <c r="H24" s="32">
        <v>-1.4640564E-2</v>
      </c>
      <c r="I24" s="32">
        <v>0.13185390999999999</v>
      </c>
      <c r="J24" s="32">
        <v>0.16912814100000001</v>
      </c>
      <c r="K24" s="32">
        <v>7.0814848999999999E-2</v>
      </c>
      <c r="L24" s="32">
        <v>9.1422871000000003E-2</v>
      </c>
      <c r="M24" s="32">
        <v>5.465597E-3</v>
      </c>
      <c r="N24" s="32">
        <v>-1.8054000000000001E-2</v>
      </c>
      <c r="O24" s="32">
        <v>8.5355048000000003E-2</v>
      </c>
      <c r="P24" s="32">
        <v>5.757487E-2</v>
      </c>
      <c r="Q24" s="32">
        <v>0.22734444700000001</v>
      </c>
      <c r="R24" s="32">
        <v>0.12645525599999999</v>
      </c>
      <c r="S24" s="32">
        <v>0.27308681299999998</v>
      </c>
      <c r="T24" s="32">
        <v>7.4740834000000006E-2</v>
      </c>
      <c r="U24" s="32">
        <v>0.22691299500000001</v>
      </c>
      <c r="V24" s="32">
        <v>2.9577052999999999E-2</v>
      </c>
      <c r="W24" s="32">
        <v>-4.1586402000000001E-2</v>
      </c>
      <c r="X24" s="32">
        <v>0.105529124</v>
      </c>
      <c r="Y24" s="32">
        <v>0.12724888400000001</v>
      </c>
      <c r="Z24" s="32">
        <v>0.298307033</v>
      </c>
      <c r="AA24" s="32">
        <v>-0.117048851</v>
      </c>
      <c r="AB24" s="32">
        <v>0.121850758</v>
      </c>
      <c r="AC24" s="32">
        <v>-3.4152740000000001E-2</v>
      </c>
      <c r="AD24" s="32">
        <v>0.13688968300000001</v>
      </c>
      <c r="AE24" s="32">
        <v>-7.2562329999999994E-2</v>
      </c>
      <c r="AF24" s="32">
        <v>5.0388744999999999E-2</v>
      </c>
      <c r="AG24" s="32">
        <v>-0.161240948</v>
      </c>
      <c r="AH24" s="32">
        <v>-0.147964604</v>
      </c>
      <c r="AI24" s="32">
        <v>-5.0372075000000002E-2</v>
      </c>
      <c r="AJ24" s="32">
        <v>3.7683089000000003E-2</v>
      </c>
      <c r="AK24" s="32">
        <v>0.21879435999999999</v>
      </c>
      <c r="AL24" s="32">
        <v>-9.5800712999999996E-2</v>
      </c>
    </row>
    <row r="25" spans="1:38" ht="15.5">
      <c r="A25" s="32">
        <v>1873</v>
      </c>
      <c r="B25" s="32">
        <v>-8.9466609000000002E-2</v>
      </c>
      <c r="C25" s="32">
        <v>0.15859411200000001</v>
      </c>
      <c r="D25" s="32">
        <v>2.8589407000000001E-2</v>
      </c>
      <c r="E25" s="32">
        <v>7.5612266999999997E-2</v>
      </c>
      <c r="F25" s="32">
        <v>0.123766551</v>
      </c>
      <c r="G25" s="32">
        <v>1.9590100000000002E-3</v>
      </c>
      <c r="H25" s="32">
        <v>2.4663093000000001E-2</v>
      </c>
      <c r="I25" s="32">
        <v>0.129313439</v>
      </c>
      <c r="J25" s="32">
        <v>0.208581082</v>
      </c>
      <c r="K25" s="32">
        <v>-1.5412636E-2</v>
      </c>
      <c r="L25" s="32">
        <v>7.8215319000000005E-2</v>
      </c>
      <c r="M25" s="32">
        <v>5.9898679000000003E-2</v>
      </c>
      <c r="N25" s="32">
        <v>-0.127150179</v>
      </c>
      <c r="O25" s="32">
        <v>0.16472920799999999</v>
      </c>
      <c r="P25" s="32">
        <v>6.4685809999999996E-2</v>
      </c>
      <c r="Q25" s="32">
        <v>1.6098864000000001E-2</v>
      </c>
      <c r="R25" s="32">
        <v>-3.8547321000000002E-2</v>
      </c>
      <c r="S25" s="32">
        <v>0.12251356400000001</v>
      </c>
      <c r="T25" s="32">
        <v>-3.3894371999999999E-2</v>
      </c>
      <c r="U25" s="32">
        <v>-4.6126869999999999E-3</v>
      </c>
      <c r="V25" s="32">
        <v>-0.11898860999999999</v>
      </c>
      <c r="W25" s="32">
        <v>-0.15955846900000001</v>
      </c>
      <c r="X25" s="32">
        <v>4.5061903E-2</v>
      </c>
      <c r="Y25" s="32">
        <v>5.3047394999999997E-2</v>
      </c>
      <c r="Z25" s="32">
        <v>0.17859990100000001</v>
      </c>
      <c r="AA25" s="32">
        <v>-3.1631688999999998E-2</v>
      </c>
      <c r="AB25" s="32">
        <v>-7.3558690999999995E-2</v>
      </c>
      <c r="AC25" s="32">
        <v>9.6505388999999997E-2</v>
      </c>
      <c r="AD25" s="32">
        <v>0.13747737600000001</v>
      </c>
      <c r="AE25" s="32">
        <v>-0.10429487599999999</v>
      </c>
      <c r="AF25" s="32">
        <v>0.28458039499999999</v>
      </c>
      <c r="AG25" s="32">
        <v>-0.26483207399999997</v>
      </c>
      <c r="AH25" s="32">
        <v>3.3515780000000002E-2</v>
      </c>
      <c r="AI25" s="32">
        <v>-0.19885272300000001</v>
      </c>
      <c r="AJ25" s="32">
        <v>2.7282800999999999E-2</v>
      </c>
      <c r="AK25" s="32">
        <v>5.2587400999999999E-2</v>
      </c>
      <c r="AL25" s="32">
        <v>-5.7827283E-2</v>
      </c>
    </row>
    <row r="26" spans="1:38" ht="15.5">
      <c r="A26" s="32">
        <v>1874</v>
      </c>
      <c r="B26" s="32">
        <v>0.10503314499999999</v>
      </c>
      <c r="C26" s="32">
        <v>0.19991094300000001</v>
      </c>
      <c r="D26" s="32">
        <v>2.3475877999999999E-2</v>
      </c>
      <c r="E26" s="32">
        <v>-0.34014127</v>
      </c>
      <c r="F26" s="32">
        <v>0.13034574700000001</v>
      </c>
      <c r="G26" s="32">
        <v>6.1914495999999999E-2</v>
      </c>
      <c r="H26" s="32">
        <v>-7.5331838999999998E-2</v>
      </c>
      <c r="I26" s="32">
        <v>0.11210331699999999</v>
      </c>
      <c r="J26" s="32">
        <v>0.161404721</v>
      </c>
      <c r="K26" s="32">
        <v>-7.2060289E-2</v>
      </c>
      <c r="L26" s="32">
        <v>6.0606676999999998E-2</v>
      </c>
      <c r="M26" s="32">
        <v>0.13102297099999999</v>
      </c>
      <c r="N26" s="32">
        <v>-6.0256404999999999E-2</v>
      </c>
      <c r="O26" s="32">
        <v>2.9575830000000002E-3</v>
      </c>
      <c r="P26" s="32">
        <v>4.2901481999999998E-2</v>
      </c>
      <c r="Q26" s="32">
        <v>0.103775068</v>
      </c>
      <c r="R26" s="32">
        <v>-5.6786529999999997E-3</v>
      </c>
      <c r="S26" s="32">
        <v>-5.2751962999999999E-2</v>
      </c>
      <c r="T26" s="32">
        <v>7.6083549E-2</v>
      </c>
      <c r="U26" s="32">
        <v>-4.8510389000000001E-2</v>
      </c>
      <c r="V26" s="32">
        <v>-0.15264522799999999</v>
      </c>
      <c r="W26" s="32">
        <v>-0.178120521</v>
      </c>
      <c r="X26" s="32">
        <v>3.4441188999999997E-2</v>
      </c>
      <c r="Y26" s="32">
        <v>-1.4510164000000001E-2</v>
      </c>
      <c r="Z26" s="32">
        <v>-7.3824261000000002E-2</v>
      </c>
      <c r="AA26" s="32">
        <v>0.1612691</v>
      </c>
      <c r="AB26" s="32">
        <v>-7.0110570000000002E-3</v>
      </c>
      <c r="AC26" s="32">
        <v>-7.3037843000000005E-2</v>
      </c>
      <c r="AD26" s="32">
        <v>0.191667691</v>
      </c>
      <c r="AE26" s="32">
        <v>-0.14382252500000001</v>
      </c>
      <c r="AF26" s="32">
        <v>-1.6288324E-2</v>
      </c>
      <c r="AG26" s="32">
        <v>-0.157428336</v>
      </c>
      <c r="AH26" s="32">
        <v>5.6921121999999998E-2</v>
      </c>
      <c r="AI26" s="32">
        <v>-0.18479553200000001</v>
      </c>
      <c r="AJ26" s="32">
        <v>0.29035847999999997</v>
      </c>
      <c r="AK26" s="32">
        <v>0.117709758</v>
      </c>
      <c r="AL26" s="32">
        <v>2.1634436E-2</v>
      </c>
    </row>
    <row r="27" spans="1:38" ht="15.5">
      <c r="A27" s="32">
        <v>1875</v>
      </c>
      <c r="B27" s="32">
        <v>6.1765905000000003E-2</v>
      </c>
      <c r="C27" s="32">
        <v>0.144580602</v>
      </c>
      <c r="D27" s="32">
        <v>1.8690386999999999E-2</v>
      </c>
      <c r="E27" s="32">
        <v>-0.14610352200000001</v>
      </c>
      <c r="F27" s="32">
        <v>2.2040315000000001E-2</v>
      </c>
      <c r="G27" s="32">
        <v>-2.1223964000000001E-2</v>
      </c>
      <c r="H27" s="32">
        <v>3.3386779999999998E-2</v>
      </c>
      <c r="I27" s="32">
        <v>5.6984169000000001E-2</v>
      </c>
      <c r="J27" s="32">
        <v>-4.3292352999999999E-2</v>
      </c>
      <c r="K27" s="32">
        <v>-6.2896364999999996E-2</v>
      </c>
      <c r="L27" s="32">
        <v>0.102444257</v>
      </c>
      <c r="M27" s="32">
        <v>0.11432667000000001</v>
      </c>
      <c r="N27" s="32">
        <v>-4.9988651000000002E-2</v>
      </c>
      <c r="O27" s="32">
        <v>-0.14636691399999999</v>
      </c>
      <c r="P27" s="32">
        <v>-5.1947453999999997E-2</v>
      </c>
      <c r="Q27" s="32">
        <v>0.141635644</v>
      </c>
      <c r="R27" s="32">
        <v>1.9683591E-2</v>
      </c>
      <c r="S27" s="32">
        <v>-3.7837349999999999E-3</v>
      </c>
      <c r="T27" s="32">
        <v>7.4268257000000004E-2</v>
      </c>
      <c r="U27" s="32">
        <v>-4.3339624E-2</v>
      </c>
      <c r="V27" s="32">
        <v>-1.8566321E-2</v>
      </c>
      <c r="W27" s="32">
        <v>9.1617626999999993E-2</v>
      </c>
      <c r="X27" s="32">
        <v>0.12522471399999999</v>
      </c>
      <c r="Y27" s="32">
        <v>1.4174838E-2</v>
      </c>
      <c r="Z27" s="32">
        <v>-0.15849881299999999</v>
      </c>
      <c r="AA27" s="32">
        <v>0.12942283700000001</v>
      </c>
      <c r="AB27" s="32">
        <v>-8.3143485000000003E-2</v>
      </c>
      <c r="AC27" s="32">
        <v>-9.3056134999999998E-2</v>
      </c>
      <c r="AD27" s="32">
        <v>0.40909752599999999</v>
      </c>
      <c r="AE27" s="32">
        <v>4.6665151000000002E-2</v>
      </c>
      <c r="AF27" s="32">
        <v>-1.8248147999999999E-2</v>
      </c>
      <c r="AG27" s="32">
        <v>7.0340141999999994E-2</v>
      </c>
      <c r="AH27" s="32">
        <v>0.104373225</v>
      </c>
      <c r="AI27" s="32">
        <v>-8.9485758999999998E-2</v>
      </c>
      <c r="AJ27" s="32">
        <v>0.18292197499999999</v>
      </c>
      <c r="AK27" s="32">
        <v>0.20025198999999999</v>
      </c>
      <c r="AL27" s="32">
        <v>-2.8227748E-2</v>
      </c>
    </row>
    <row r="28" spans="1:38" ht="15.5">
      <c r="A28" s="32">
        <v>1876</v>
      </c>
      <c r="B28" s="32">
        <v>1.5460017E-2</v>
      </c>
      <c r="C28" s="32">
        <v>6.4274081999999996E-2</v>
      </c>
      <c r="D28" s="32">
        <v>0.13966436099999999</v>
      </c>
      <c r="E28" s="32">
        <v>-2.1166009999999999E-2</v>
      </c>
      <c r="F28" s="32">
        <v>0.147162501</v>
      </c>
      <c r="G28" s="32">
        <v>-5.4758754999999999E-2</v>
      </c>
      <c r="H28" s="32">
        <v>7.8642581000000003E-2</v>
      </c>
      <c r="I28" s="32">
        <v>-3.2820924000000001E-2</v>
      </c>
      <c r="J28" s="32">
        <v>1.8065309999999999E-3</v>
      </c>
      <c r="K28" s="32">
        <v>4.7893005000000002E-2</v>
      </c>
      <c r="L28" s="32">
        <v>4.2363812000000001E-2</v>
      </c>
      <c r="M28" s="32">
        <v>0.102002514</v>
      </c>
      <c r="N28" s="32">
        <v>-5.1221718999999999E-2</v>
      </c>
      <c r="O28" s="32">
        <v>6.4706904999999995E-2</v>
      </c>
      <c r="P28" s="32">
        <v>-0.109807825</v>
      </c>
      <c r="Q28" s="32">
        <v>6.8777325E-2</v>
      </c>
      <c r="R28" s="32">
        <v>-1.0656931E-2</v>
      </c>
      <c r="S28" s="32">
        <v>6.2327509000000003E-2</v>
      </c>
      <c r="T28" s="32">
        <v>-2.7905322999999999E-2</v>
      </c>
      <c r="U28" s="32">
        <v>0.15356798899999999</v>
      </c>
      <c r="V28" s="32">
        <v>4.5476013000000003E-2</v>
      </c>
      <c r="W28" s="32">
        <v>-0.14608337199999999</v>
      </c>
      <c r="X28" s="32">
        <v>4.6829698000000003E-2</v>
      </c>
      <c r="Y28" s="32">
        <v>5.7630209000000002E-2</v>
      </c>
      <c r="Z28" s="32">
        <v>3.1245757999999998E-2</v>
      </c>
      <c r="AA28" s="32">
        <v>-0.12840991700000001</v>
      </c>
      <c r="AB28" s="32">
        <v>-0.10217548799999999</v>
      </c>
      <c r="AC28" s="32">
        <v>2.4687339999999999E-2</v>
      </c>
      <c r="AD28" s="32">
        <v>-7.3801797000000002E-2</v>
      </c>
      <c r="AE28" s="32">
        <v>0.191673658</v>
      </c>
      <c r="AF28" s="32">
        <v>0.23860068000000001</v>
      </c>
      <c r="AG28" s="32">
        <v>5.2626579999999999E-3</v>
      </c>
      <c r="AH28" s="32">
        <v>1.0364870999999999E-2</v>
      </c>
      <c r="AI28" s="32">
        <v>-2.1631470999999999E-2</v>
      </c>
      <c r="AJ28" s="32">
        <v>1.5859054000000001E-2</v>
      </c>
      <c r="AK28" s="32">
        <v>4.4876881E-2</v>
      </c>
      <c r="AL28" s="32">
        <v>-0.121851762</v>
      </c>
    </row>
    <row r="29" spans="1:38" ht="15.5">
      <c r="A29" s="32">
        <v>1877</v>
      </c>
      <c r="B29" s="32">
        <v>0.117823952</v>
      </c>
      <c r="C29" s="32">
        <v>6.5317683000000001E-2</v>
      </c>
      <c r="D29" s="32">
        <v>0.12287034500000001</v>
      </c>
      <c r="E29" s="32">
        <v>0.121931505</v>
      </c>
      <c r="F29" s="32">
        <v>0.16605210200000001</v>
      </c>
      <c r="G29" s="32">
        <v>1.8766634000000001E-2</v>
      </c>
      <c r="H29" s="32">
        <v>7.4393391000000003E-2</v>
      </c>
      <c r="I29" s="32">
        <v>-2.8464244E-2</v>
      </c>
      <c r="J29" s="32">
        <v>0.113581945</v>
      </c>
      <c r="K29" s="32">
        <v>1.7480384000000002E-2</v>
      </c>
      <c r="L29" s="32">
        <v>-1.9067361000000001E-2</v>
      </c>
      <c r="M29" s="32">
        <v>-2.3999521999999999E-2</v>
      </c>
      <c r="N29" s="32">
        <v>1.1525888E-2</v>
      </c>
      <c r="O29" s="32">
        <v>6.7471110000000001E-3</v>
      </c>
      <c r="P29" s="32">
        <v>-5.5776352000000001E-2</v>
      </c>
      <c r="Q29" s="32">
        <v>0.28800446800000001</v>
      </c>
      <c r="R29" s="32">
        <v>1.404963E-3</v>
      </c>
      <c r="S29" s="32">
        <v>7.8000133999999999E-2</v>
      </c>
      <c r="T29" s="32">
        <v>-8.3687099999999997E-3</v>
      </c>
      <c r="U29" s="32">
        <v>0.112871939</v>
      </c>
      <c r="V29" s="32">
        <v>-4.5868469999999998E-3</v>
      </c>
      <c r="W29" s="32">
        <v>1.9634579999999999E-2</v>
      </c>
      <c r="X29" s="32">
        <v>-2.9854517000000001E-2</v>
      </c>
      <c r="Y29" s="32">
        <v>0.109697555</v>
      </c>
      <c r="Z29" s="32">
        <v>-8.3741419999999994E-3</v>
      </c>
      <c r="AA29" s="32">
        <v>-2.3827920999999998E-2</v>
      </c>
      <c r="AB29" s="32">
        <v>9.1812889999999994E-2</v>
      </c>
      <c r="AC29" s="32">
        <v>1.0934766E-2</v>
      </c>
      <c r="AD29" s="32">
        <v>-0.22739268300000001</v>
      </c>
      <c r="AE29" s="32">
        <v>0.129583958</v>
      </c>
      <c r="AF29" s="32">
        <v>0.19359680700000001</v>
      </c>
      <c r="AG29" s="32">
        <v>7.3734486000000002E-2</v>
      </c>
      <c r="AH29" s="32">
        <v>-4.4860419999999998E-2</v>
      </c>
      <c r="AI29" s="32">
        <v>0.122160013</v>
      </c>
      <c r="AJ29" s="32">
        <v>0.25293744400000001</v>
      </c>
      <c r="AK29" s="32">
        <v>0.14854768099999999</v>
      </c>
      <c r="AL29" s="32">
        <v>-0.21467993099999999</v>
      </c>
    </row>
    <row r="30" spans="1:38" ht="15.5">
      <c r="A30" s="32">
        <v>1878</v>
      </c>
      <c r="B30" s="32">
        <v>6.2885699000000003E-2</v>
      </c>
      <c r="C30" s="32">
        <v>-6.8639619999999998E-2</v>
      </c>
      <c r="D30" s="32">
        <v>0.200169175</v>
      </c>
      <c r="E30" s="32">
        <v>9.0727810000000002E-3</v>
      </c>
      <c r="F30" s="32">
        <v>-9.0304423999999994E-2</v>
      </c>
      <c r="G30" s="32">
        <v>0.24676899799999999</v>
      </c>
      <c r="H30" s="32">
        <v>-6.5777363000000005E-2</v>
      </c>
      <c r="I30" s="32">
        <v>6.0531706999999997E-2</v>
      </c>
      <c r="J30" s="32">
        <v>8.7383376999999998E-2</v>
      </c>
      <c r="K30" s="32">
        <v>4.7210279000000001E-2</v>
      </c>
      <c r="L30" s="32">
        <v>0.145042648</v>
      </c>
      <c r="M30" s="32">
        <v>1.3727132E-2</v>
      </c>
      <c r="N30" s="32">
        <v>9.5062365999999995E-2</v>
      </c>
      <c r="O30" s="32">
        <v>9.1440050999999994E-2</v>
      </c>
      <c r="P30" s="32">
        <v>0.11939298499999999</v>
      </c>
      <c r="Q30" s="32">
        <v>0.225839241</v>
      </c>
      <c r="R30" s="32">
        <v>-1.0580304E-2</v>
      </c>
      <c r="S30" s="32">
        <v>-7.8047337999999994E-2</v>
      </c>
      <c r="T30" s="32">
        <v>-4.00177E-3</v>
      </c>
      <c r="U30" s="32">
        <v>-0.110353828</v>
      </c>
      <c r="V30" s="32">
        <v>-7.2209689999999998E-3</v>
      </c>
      <c r="W30" s="32">
        <v>-0.11159057999999999</v>
      </c>
      <c r="X30" s="32">
        <v>-9.7535587000000007E-2</v>
      </c>
      <c r="Y30" s="32">
        <v>0.107960972</v>
      </c>
      <c r="Z30" s="32">
        <v>0.161866759</v>
      </c>
      <c r="AA30" s="32">
        <v>8.1393727999999999E-2</v>
      </c>
      <c r="AB30" s="32">
        <v>1.403156E-2</v>
      </c>
      <c r="AC30" s="32">
        <v>4.4253781999999998E-2</v>
      </c>
      <c r="AD30" s="32">
        <v>-5.2220700000000002E-2</v>
      </c>
      <c r="AE30" s="32">
        <v>-3.6010141000000002E-2</v>
      </c>
      <c r="AF30" s="32">
        <v>-7.2129955999999995E-2</v>
      </c>
      <c r="AG30" s="32">
        <v>8.5404754999999999E-2</v>
      </c>
      <c r="AH30" s="32">
        <v>7.2120450000000003E-2</v>
      </c>
      <c r="AI30" s="32">
        <v>0.17011699299999999</v>
      </c>
      <c r="AJ30" s="32">
        <v>7.981394E-2</v>
      </c>
      <c r="AK30" s="32">
        <v>0.39306322599999999</v>
      </c>
      <c r="AL30" s="32">
        <v>-0.274433649</v>
      </c>
    </row>
    <row r="31" spans="1:38" ht="15.5">
      <c r="A31" s="32">
        <v>1879</v>
      </c>
      <c r="B31" s="32">
        <v>1.9782042E-2</v>
      </c>
      <c r="C31" s="32">
        <v>2.1519738E-2</v>
      </c>
      <c r="D31" s="32">
        <v>0.26920761199999999</v>
      </c>
      <c r="E31" s="32">
        <v>-0.157260179</v>
      </c>
      <c r="F31" s="32">
        <v>5.1349251999999998E-2</v>
      </c>
      <c r="G31" s="32">
        <v>0.34278456000000002</v>
      </c>
      <c r="H31" s="32">
        <v>-5.4324652000000001E-2</v>
      </c>
      <c r="I31" s="32">
        <v>1.7052543999999999E-2</v>
      </c>
      <c r="J31" s="32">
        <v>-5.1141640000000002E-2</v>
      </c>
      <c r="K31" s="32">
        <v>1.1513974999999999E-2</v>
      </c>
      <c r="L31" s="32">
        <v>0.112632264</v>
      </c>
      <c r="M31" s="32">
        <v>0.19774920500000001</v>
      </c>
      <c r="N31" s="32">
        <v>0.16738863500000001</v>
      </c>
      <c r="O31" s="32">
        <v>-2.4123205000000002E-2</v>
      </c>
      <c r="P31" s="32">
        <v>-9.4723440000000006E-2</v>
      </c>
      <c r="Q31" s="32">
        <v>4.5223033000000003E-2</v>
      </c>
      <c r="R31" s="32">
        <v>-5.48137E-2</v>
      </c>
      <c r="S31" s="32">
        <v>-5.0446783000000002E-2</v>
      </c>
      <c r="T31" s="32">
        <v>0.163662539</v>
      </c>
      <c r="U31" s="32">
        <v>-9.8417325999999999E-2</v>
      </c>
      <c r="V31" s="32">
        <v>3.0400959999999999E-3</v>
      </c>
      <c r="W31" s="32">
        <v>-2.0192554000000001E-2</v>
      </c>
      <c r="X31" s="32">
        <v>-3.6115940999999999E-2</v>
      </c>
      <c r="Y31" s="32">
        <v>-1.745791E-3</v>
      </c>
      <c r="Z31" s="32">
        <v>0.20029318800000001</v>
      </c>
      <c r="AA31" s="32">
        <v>0.100898686</v>
      </c>
      <c r="AB31" s="32">
        <v>0.12694873700000001</v>
      </c>
      <c r="AC31" s="32">
        <v>-3.5313508E-2</v>
      </c>
      <c r="AD31" s="32">
        <v>-4.2803766E-2</v>
      </c>
      <c r="AE31" s="32">
        <v>1.1309843E-2</v>
      </c>
      <c r="AF31" s="32">
        <v>-9.1197477999999998E-2</v>
      </c>
      <c r="AG31" s="32">
        <v>-2.8791352999999999E-2</v>
      </c>
      <c r="AH31" s="32">
        <v>8.4122265000000002E-2</v>
      </c>
      <c r="AI31" s="32">
        <v>6.3078006000000006E-2</v>
      </c>
      <c r="AJ31" s="32">
        <v>-4.0953766000000003E-2</v>
      </c>
      <c r="AK31" s="32">
        <v>0.332004099</v>
      </c>
      <c r="AL31" s="32">
        <v>-0.11455428400000001</v>
      </c>
    </row>
    <row r="32" spans="1:38" ht="15.5">
      <c r="A32" s="32">
        <v>1880</v>
      </c>
      <c r="B32" s="32">
        <v>-2.9738259E-2</v>
      </c>
      <c r="C32" s="32">
        <v>1.4382605999999999E-2</v>
      </c>
      <c r="D32" s="32">
        <v>0.146625017</v>
      </c>
      <c r="E32" s="32">
        <v>-8.5788454E-2</v>
      </c>
      <c r="F32" s="32">
        <v>0.25597973800000001</v>
      </c>
      <c r="G32" s="32">
        <v>0.106062352</v>
      </c>
      <c r="H32" s="32">
        <v>-2.6744862000000001E-2</v>
      </c>
      <c r="I32" s="32">
        <v>-5.8486932999999998E-2</v>
      </c>
      <c r="J32" s="32">
        <v>-0.209157226</v>
      </c>
      <c r="K32" s="32">
        <v>0.113996441</v>
      </c>
      <c r="L32" s="32">
        <v>-0.101396508</v>
      </c>
      <c r="M32" s="32">
        <v>0.305523818</v>
      </c>
      <c r="N32" s="32">
        <v>3.9764919000000003E-2</v>
      </c>
      <c r="O32" s="32">
        <v>9.4480813999999996E-2</v>
      </c>
      <c r="P32" s="32">
        <v>1.3317265E-2</v>
      </c>
      <c r="Q32" s="32">
        <v>0.156365542</v>
      </c>
      <c r="R32" s="32">
        <v>-2.3169769E-2</v>
      </c>
      <c r="S32" s="32">
        <v>-9.4686587000000003E-2</v>
      </c>
      <c r="T32" s="32">
        <v>9.3276460000000002E-3</v>
      </c>
      <c r="U32" s="32">
        <v>0.16384043400000001</v>
      </c>
      <c r="V32" s="32">
        <v>8.1485644999999995E-2</v>
      </c>
      <c r="W32" s="32">
        <v>-6.0675669000000002E-2</v>
      </c>
      <c r="X32" s="32">
        <v>-1.9411172000000001E-2</v>
      </c>
      <c r="Y32" s="32">
        <v>-3.9677285999999999E-2</v>
      </c>
      <c r="Z32" s="32">
        <v>0.19283803399999999</v>
      </c>
      <c r="AA32" s="32">
        <v>0.184429813</v>
      </c>
      <c r="AB32" s="32">
        <v>0.27118378100000001</v>
      </c>
      <c r="AC32" s="32">
        <v>-0.129585804</v>
      </c>
      <c r="AD32" s="32">
        <v>9.5432085E-2</v>
      </c>
      <c r="AE32" s="32">
        <v>1.0983052E-2</v>
      </c>
      <c r="AF32" s="32">
        <v>-0.106511332</v>
      </c>
      <c r="AG32" s="32">
        <v>5.1664439E-2</v>
      </c>
      <c r="AH32" s="32">
        <v>-6.974905E-3</v>
      </c>
      <c r="AI32" s="32">
        <v>9.8322562000000002E-2</v>
      </c>
      <c r="AJ32" s="32">
        <v>-2.4646752000000001E-2</v>
      </c>
      <c r="AK32" s="32">
        <v>0.12826154000000001</v>
      </c>
      <c r="AL32" s="32">
        <v>-4.0615018000000003E-2</v>
      </c>
    </row>
    <row r="33" spans="1:38" ht="15.5">
      <c r="A33" s="32">
        <v>1881</v>
      </c>
      <c r="B33" s="32">
        <v>1.8420516000000001E-2</v>
      </c>
      <c r="C33" s="32">
        <v>-7.1232913999999994E-2</v>
      </c>
      <c r="D33" s="32">
        <v>0.13142204299999999</v>
      </c>
      <c r="E33" s="32">
        <v>-6.7189365000000001E-2</v>
      </c>
      <c r="F33" s="32">
        <v>0.25980240300000002</v>
      </c>
      <c r="G33" s="32">
        <v>3.2965279E-2</v>
      </c>
      <c r="H33" s="32">
        <v>1.7129295999999999E-2</v>
      </c>
      <c r="I33" s="32">
        <v>4.7669707999999998E-2</v>
      </c>
      <c r="J33" s="32">
        <v>-0.107455836</v>
      </c>
      <c r="K33" s="32">
        <v>0.155410411</v>
      </c>
      <c r="L33" s="32">
        <v>6.4290352999999995E-2</v>
      </c>
      <c r="M33" s="32">
        <v>0.210481476</v>
      </c>
      <c r="N33" s="32">
        <v>-5.6507855000000003E-2</v>
      </c>
      <c r="O33" s="32">
        <v>0.189859953</v>
      </c>
      <c r="P33" s="32">
        <v>0.16253763399999999</v>
      </c>
      <c r="Q33" s="32">
        <v>2.264275E-2</v>
      </c>
      <c r="R33" s="32">
        <v>-3.7290047E-2</v>
      </c>
      <c r="S33" s="32">
        <v>5.62592E-4</v>
      </c>
      <c r="T33" s="32">
        <v>-3.0796655999999999E-2</v>
      </c>
      <c r="U33" s="32">
        <v>0.32848639600000001</v>
      </c>
      <c r="V33" s="32">
        <v>-1.0967815000000001E-2</v>
      </c>
      <c r="W33" s="32">
        <v>-7.2096170000000001E-2</v>
      </c>
      <c r="X33" s="32">
        <v>2.18468E-2</v>
      </c>
      <c r="Y33" s="32">
        <v>-1.8418282000000001E-2</v>
      </c>
      <c r="Z33" s="32">
        <v>0.115029331</v>
      </c>
      <c r="AA33" s="32">
        <v>0.19709825</v>
      </c>
      <c r="AB33" s="32">
        <v>-4.4005382000000003E-2</v>
      </c>
      <c r="AC33" s="32">
        <v>-0.13379761300000001</v>
      </c>
      <c r="AD33" s="32">
        <v>9.0256034999999998E-2</v>
      </c>
      <c r="AE33" s="32">
        <v>-7.7676914E-2</v>
      </c>
      <c r="AF33" s="32">
        <v>2.957819E-3</v>
      </c>
      <c r="AG33" s="32">
        <v>0.102593033</v>
      </c>
      <c r="AH33" s="32">
        <v>8.6981232000000006E-2</v>
      </c>
      <c r="AI33" s="32">
        <v>-3.3666188999999999E-2</v>
      </c>
      <c r="AJ33" s="32">
        <v>0.28524754800000002</v>
      </c>
      <c r="AK33" s="32">
        <v>9.6834324999999999E-2</v>
      </c>
      <c r="AL33" s="32">
        <v>1.9375184E-2</v>
      </c>
    </row>
    <row r="34" spans="1:38" ht="15.5">
      <c r="A34" s="32">
        <v>1882</v>
      </c>
      <c r="B34" s="32">
        <v>6.5869414000000001E-2</v>
      </c>
      <c r="C34" s="32">
        <v>-3.0395063999999999E-2</v>
      </c>
      <c r="D34" s="32">
        <v>0.17858895499999999</v>
      </c>
      <c r="E34" s="32">
        <v>-4.4127063000000001E-2</v>
      </c>
      <c r="F34" s="32">
        <v>0.28526222600000001</v>
      </c>
      <c r="G34" s="32">
        <v>0.23458652699999999</v>
      </c>
      <c r="H34" s="32">
        <v>3.6472312E-2</v>
      </c>
      <c r="I34" s="32">
        <v>2.5309727000000001E-2</v>
      </c>
      <c r="J34" s="32">
        <v>-2.09123E-4</v>
      </c>
      <c r="K34" s="32">
        <v>6.2540088999999993E-2</v>
      </c>
      <c r="L34" s="32">
        <v>3.9634873000000001E-2</v>
      </c>
      <c r="M34" s="32">
        <v>1.9172486999999998E-2</v>
      </c>
      <c r="N34" s="32">
        <v>-7.3803525999999994E-2</v>
      </c>
      <c r="O34" s="32">
        <v>4.7382759000000003E-2</v>
      </c>
      <c r="P34" s="32">
        <v>0.158982337</v>
      </c>
      <c r="Q34" s="32">
        <v>-4.9037708999999999E-2</v>
      </c>
      <c r="R34" s="32">
        <v>-0.10361519399999999</v>
      </c>
      <c r="S34" s="32">
        <v>2.5071672999999999E-2</v>
      </c>
      <c r="T34" s="32">
        <v>-0.115178498</v>
      </c>
      <c r="U34" s="32">
        <v>-4.9928432000000002E-2</v>
      </c>
      <c r="V34" s="32">
        <v>-7.1128199000000003E-2</v>
      </c>
      <c r="W34" s="32">
        <v>-6.7475236999999993E-2</v>
      </c>
      <c r="X34" s="32">
        <v>0.139150893</v>
      </c>
      <c r="Y34" s="32">
        <v>7.0972240000000001E-3</v>
      </c>
      <c r="Z34" s="32">
        <v>0.121632711</v>
      </c>
      <c r="AA34" s="32">
        <v>0.199938163</v>
      </c>
      <c r="AB34" s="32">
        <v>9.6285111000000007E-2</v>
      </c>
      <c r="AC34" s="32">
        <v>0.19245611400000001</v>
      </c>
      <c r="AD34" s="32">
        <v>-5.8868081000000003E-2</v>
      </c>
      <c r="AE34" s="32">
        <v>-3.3502628E-2</v>
      </c>
      <c r="AF34" s="32">
        <v>-8.1672610000000003E-3</v>
      </c>
      <c r="AG34" s="32">
        <v>0.15108535000000001</v>
      </c>
      <c r="AH34" s="32">
        <v>7.6088074000000006E-2</v>
      </c>
      <c r="AI34" s="32">
        <v>-0.13102213400000001</v>
      </c>
      <c r="AJ34" s="32">
        <v>0.15806951499999999</v>
      </c>
      <c r="AK34" s="32">
        <v>0.217265558</v>
      </c>
      <c r="AL34" s="32">
        <v>-2.3556527000000001E-2</v>
      </c>
    </row>
    <row r="35" spans="1:38" ht="15.5">
      <c r="A35" s="32">
        <v>1883</v>
      </c>
      <c r="B35" s="32">
        <v>-2.7002234E-2</v>
      </c>
      <c r="C35" s="32">
        <v>3.6748109000000001E-2</v>
      </c>
      <c r="D35" s="32">
        <v>0.15302659099999999</v>
      </c>
      <c r="E35" s="32">
        <v>0.159862851</v>
      </c>
      <c r="F35" s="32">
        <v>0.29928924200000001</v>
      </c>
      <c r="G35" s="32">
        <v>0.111909145</v>
      </c>
      <c r="H35" s="32">
        <v>3.2286773999999997E-2</v>
      </c>
      <c r="I35" s="32">
        <v>-0.205391188</v>
      </c>
      <c r="J35" s="32">
        <v>4.5621430000000003E-3</v>
      </c>
      <c r="K35" s="32">
        <v>6.1667265999999998E-2</v>
      </c>
      <c r="L35" s="32">
        <v>-5.1520536999999998E-2</v>
      </c>
      <c r="M35" s="32">
        <v>-4.0079855999999997E-2</v>
      </c>
      <c r="N35" s="32">
        <v>-6.3305449E-2</v>
      </c>
      <c r="O35" s="32">
        <v>0.132262883</v>
      </c>
      <c r="P35" s="32">
        <v>0.13887849099999999</v>
      </c>
      <c r="Q35" s="32">
        <v>0.16744710700000001</v>
      </c>
      <c r="R35" s="32">
        <v>-0.220796716</v>
      </c>
      <c r="S35" s="32">
        <v>-3.6618261999999999E-2</v>
      </c>
      <c r="T35" s="32">
        <v>-1.3641346E-2</v>
      </c>
      <c r="U35" s="32">
        <v>-0.154465986</v>
      </c>
      <c r="V35" s="32">
        <v>-3.7906436000000002E-2</v>
      </c>
      <c r="W35" s="32">
        <v>-0.14458664900000001</v>
      </c>
      <c r="X35" s="32">
        <v>2.2814999999999998E-2</v>
      </c>
      <c r="Y35" s="32">
        <v>4.1588880000000003E-3</v>
      </c>
      <c r="Z35" s="32">
        <v>-3.2988470000000002E-3</v>
      </c>
      <c r="AA35" s="32">
        <v>5.1695837000000001E-2</v>
      </c>
      <c r="AB35" s="32">
        <v>-2.3207721000000001E-2</v>
      </c>
      <c r="AC35" s="32">
        <v>0.305936239</v>
      </c>
      <c r="AD35" s="32">
        <v>-7.7176821000000007E-2</v>
      </c>
      <c r="AE35" s="32">
        <v>-5.4971890000000004E-3</v>
      </c>
      <c r="AF35" s="32">
        <v>-0.14399089500000001</v>
      </c>
      <c r="AG35" s="32">
        <v>-3.4686796999999998E-2</v>
      </c>
      <c r="AH35" s="32">
        <v>-2.7786056999999999E-2</v>
      </c>
      <c r="AI35" s="32">
        <v>1.8469388999999999E-2</v>
      </c>
      <c r="AJ35" s="32">
        <v>-0.16888952400000001</v>
      </c>
      <c r="AK35" s="32">
        <v>0.19373597000000001</v>
      </c>
      <c r="AL35" s="32">
        <v>-0.13165074600000001</v>
      </c>
    </row>
    <row r="36" spans="1:38" ht="15.5">
      <c r="A36" s="32">
        <v>1884</v>
      </c>
      <c r="B36" s="32">
        <v>-0.38706984799999999</v>
      </c>
      <c r="C36" s="32">
        <v>-0.23495809000000001</v>
      </c>
      <c r="D36" s="32">
        <v>-0.18542893099999999</v>
      </c>
      <c r="E36" s="32">
        <v>-0.50250601299999997</v>
      </c>
      <c r="F36" s="32">
        <v>-8.1451116000000004E-2</v>
      </c>
      <c r="G36" s="32">
        <v>-0.119995963</v>
      </c>
      <c r="H36" s="32">
        <v>-0.41938008599999999</v>
      </c>
      <c r="I36" s="32">
        <v>-0.44769154100000003</v>
      </c>
      <c r="J36" s="32">
        <v>-0.52234863099999995</v>
      </c>
      <c r="K36" s="32">
        <v>-0.164185584</v>
      </c>
      <c r="L36" s="32">
        <v>-0.30355806099999999</v>
      </c>
      <c r="M36" s="32">
        <v>-0.179584936</v>
      </c>
      <c r="N36" s="32">
        <v>-0.419533347</v>
      </c>
      <c r="O36" s="32">
        <v>-0.15738954399999999</v>
      </c>
      <c r="P36" s="32">
        <v>-0.27084354799999999</v>
      </c>
      <c r="Q36" s="32">
        <v>-0.23254185599999999</v>
      </c>
      <c r="R36" s="32">
        <v>-0.381238574</v>
      </c>
      <c r="S36" s="32">
        <v>-0.33077859199999998</v>
      </c>
      <c r="T36" s="32">
        <v>-0.36797944199999999</v>
      </c>
      <c r="U36" s="32">
        <v>-0.120023033</v>
      </c>
      <c r="V36" s="32">
        <v>-0.263792268</v>
      </c>
      <c r="W36" s="32">
        <v>-0.250331044</v>
      </c>
      <c r="X36" s="32">
        <v>-0.31733700100000001</v>
      </c>
      <c r="Y36" s="32">
        <v>-0.25206563199999998</v>
      </c>
      <c r="Z36" s="32">
        <v>-0.213182396</v>
      </c>
      <c r="AA36" s="32">
        <v>-0.255027905</v>
      </c>
      <c r="AB36" s="32">
        <v>-0.36211337500000002</v>
      </c>
      <c r="AC36" s="32">
        <v>-0.40742647500000001</v>
      </c>
      <c r="AD36" s="32">
        <v>-0.219652185</v>
      </c>
      <c r="AE36" s="32">
        <v>-0.40646932899999999</v>
      </c>
      <c r="AF36" s="32">
        <v>-0.27927048799999998</v>
      </c>
      <c r="AG36" s="32">
        <v>-0.115596034</v>
      </c>
      <c r="AH36" s="32">
        <v>-0.30914436099999998</v>
      </c>
      <c r="AI36" s="32">
        <v>-0.21302684999999999</v>
      </c>
      <c r="AJ36" s="32">
        <v>-0.46100373300000003</v>
      </c>
      <c r="AK36" s="32">
        <v>-0.45790852700000001</v>
      </c>
      <c r="AL36" s="32">
        <v>-0.41665002699999998</v>
      </c>
    </row>
    <row r="37" spans="1:38" ht="15.5">
      <c r="A37" s="32">
        <v>1885</v>
      </c>
      <c r="B37" s="32">
        <v>-0.32477623100000003</v>
      </c>
      <c r="C37" s="32">
        <v>-0.27494893100000001</v>
      </c>
      <c r="D37" s="32">
        <v>-0.221765034</v>
      </c>
      <c r="E37" s="32">
        <v>-0.39566990499999999</v>
      </c>
      <c r="F37" s="32">
        <v>-0.18208813600000001</v>
      </c>
      <c r="G37" s="32">
        <v>-1.4938465999999999E-2</v>
      </c>
      <c r="H37" s="32">
        <v>-0.277704697</v>
      </c>
      <c r="I37" s="32">
        <v>-0.17652817600000001</v>
      </c>
      <c r="J37" s="32">
        <v>-0.51723778399999998</v>
      </c>
      <c r="K37" s="32">
        <v>-0.114604663</v>
      </c>
      <c r="L37" s="32">
        <v>-0.129988135</v>
      </c>
      <c r="M37" s="32">
        <v>-1.6597992999999998E-2</v>
      </c>
      <c r="N37" s="32">
        <v>-0.36586541900000003</v>
      </c>
      <c r="O37" s="32">
        <v>-0.18202736899999999</v>
      </c>
      <c r="P37" s="32">
        <v>-0.19237182899999999</v>
      </c>
      <c r="Q37" s="32">
        <v>-0.46947625100000001</v>
      </c>
      <c r="R37" s="32">
        <v>-0.34308828699999999</v>
      </c>
      <c r="S37" s="32">
        <v>-0.252752582</v>
      </c>
      <c r="T37" s="32">
        <v>-0.315573359</v>
      </c>
      <c r="U37" s="32">
        <v>-7.9830454999999995E-2</v>
      </c>
      <c r="V37" s="32">
        <v>-0.25687698199999998</v>
      </c>
      <c r="W37" s="32">
        <v>-0.11263245299999999</v>
      </c>
      <c r="X37" s="32">
        <v>-0.215652176</v>
      </c>
      <c r="Y37" s="32">
        <v>-0.248256588</v>
      </c>
      <c r="Z37" s="32">
        <v>-0.112554183</v>
      </c>
      <c r="AA37" s="32">
        <v>-8.9736204E-2</v>
      </c>
      <c r="AB37" s="32">
        <v>-0.28464630800000001</v>
      </c>
      <c r="AC37" s="32">
        <v>-0.36796437599999998</v>
      </c>
      <c r="AD37" s="32">
        <v>-6.8234287000000005E-2</v>
      </c>
      <c r="AE37" s="32">
        <v>-0.30988067899999999</v>
      </c>
      <c r="AF37" s="32">
        <v>-0.120822151</v>
      </c>
      <c r="AG37" s="32">
        <v>-0.22519023599999999</v>
      </c>
      <c r="AH37" s="32">
        <v>-0.107723103</v>
      </c>
      <c r="AI37" s="32">
        <v>-3.2377889E-2</v>
      </c>
      <c r="AJ37" s="32">
        <v>-0.49305927900000002</v>
      </c>
      <c r="AK37" s="32">
        <v>-0.57078808299999995</v>
      </c>
      <c r="AL37" s="32">
        <v>-0.32461337699999998</v>
      </c>
    </row>
    <row r="38" spans="1:38" ht="15.5">
      <c r="A38" s="32">
        <v>1886</v>
      </c>
      <c r="B38" s="32">
        <v>-0.31844231299999998</v>
      </c>
      <c r="C38" s="32">
        <v>-7.6506137000000002E-2</v>
      </c>
      <c r="D38" s="32">
        <v>-8.9973099000000001E-2</v>
      </c>
      <c r="E38" s="32">
        <v>6.9807279E-2</v>
      </c>
      <c r="F38" s="32">
        <v>-0.15922367600000001</v>
      </c>
      <c r="G38" s="32">
        <v>3.6248128999999997E-2</v>
      </c>
      <c r="H38" s="32">
        <v>-0.18449531799999999</v>
      </c>
      <c r="I38" s="32">
        <v>-0.12552427699999999</v>
      </c>
      <c r="J38" s="32">
        <v>-0.31476592599999997</v>
      </c>
      <c r="K38" s="32">
        <v>5.6083972000000003E-2</v>
      </c>
      <c r="L38" s="32">
        <v>1.5692096999999999E-2</v>
      </c>
      <c r="M38" s="32">
        <v>2.7613305000000001E-2</v>
      </c>
      <c r="N38" s="32">
        <v>-0.222874658</v>
      </c>
      <c r="O38" s="32">
        <v>-0.12027847999999999</v>
      </c>
      <c r="P38" s="32">
        <v>-0.135870923</v>
      </c>
      <c r="Q38" s="32">
        <v>-0.127073352</v>
      </c>
      <c r="R38" s="32">
        <v>-0.19822716600000001</v>
      </c>
      <c r="S38" s="32">
        <v>-0.120135533</v>
      </c>
      <c r="T38" s="32">
        <v>-0.222084538</v>
      </c>
      <c r="U38" s="32">
        <v>-0.27246456000000002</v>
      </c>
      <c r="V38" s="32">
        <v>-0.154710664</v>
      </c>
      <c r="W38" s="32">
        <v>-0.18726303999999999</v>
      </c>
      <c r="X38" s="32">
        <v>-7.0542980000000005E-2</v>
      </c>
      <c r="Y38" s="32">
        <v>-0.104054488</v>
      </c>
      <c r="Z38" s="32">
        <v>7.5658315000000004E-2</v>
      </c>
      <c r="AA38" s="32">
        <v>-0.15517542400000001</v>
      </c>
      <c r="AB38" s="32">
        <v>-0.24260764200000001</v>
      </c>
      <c r="AC38" s="32">
        <v>-7.1431401000000005E-2</v>
      </c>
      <c r="AD38" s="32">
        <v>-0.12620323999999999</v>
      </c>
      <c r="AE38" s="32">
        <v>-0.14199050999999999</v>
      </c>
      <c r="AF38" s="32">
        <v>-0.24032198799999999</v>
      </c>
      <c r="AG38" s="32">
        <v>-7.0957778999999999E-2</v>
      </c>
      <c r="AH38" s="32">
        <v>-3.1686445000000001E-2</v>
      </c>
      <c r="AI38" s="32">
        <v>-6.635634E-2</v>
      </c>
      <c r="AJ38" s="32">
        <v>-0.219248683</v>
      </c>
      <c r="AK38" s="32">
        <v>-0.45600036199999999</v>
      </c>
      <c r="AL38" s="32">
        <v>-0.23027028099999999</v>
      </c>
    </row>
    <row r="39" spans="1:38" ht="15.5">
      <c r="A39" s="32">
        <v>1887</v>
      </c>
      <c r="B39" s="32">
        <v>-0.16325990000000001</v>
      </c>
      <c r="C39" s="32">
        <v>-0.13277965999999999</v>
      </c>
      <c r="D39" s="32">
        <v>-7.4479986999999997E-2</v>
      </c>
      <c r="E39" s="32">
        <v>6.6685099999999999E-4</v>
      </c>
      <c r="F39" s="32">
        <v>-8.6262342000000006E-2</v>
      </c>
      <c r="G39" s="32">
        <v>-5.3592010000000001E-3</v>
      </c>
      <c r="H39" s="32">
        <v>-5.4189754E-2</v>
      </c>
      <c r="I39" s="32">
        <v>-0.27693838700000001</v>
      </c>
      <c r="J39" s="32">
        <v>-0.17509756400000001</v>
      </c>
      <c r="K39" s="32">
        <v>3.4032343999999999E-2</v>
      </c>
      <c r="L39" s="32">
        <v>-8.6592074000000005E-2</v>
      </c>
      <c r="M39" s="32">
        <v>-7.7487813000000003E-2</v>
      </c>
      <c r="N39" s="32">
        <v>-0.203513837</v>
      </c>
      <c r="O39" s="32">
        <v>-0.15609195000000001</v>
      </c>
      <c r="P39" s="32">
        <v>-2.6160777E-2</v>
      </c>
      <c r="Q39" s="32">
        <v>-4.6617259999999997E-3</v>
      </c>
      <c r="R39" s="32">
        <v>-8.4397875999999997E-2</v>
      </c>
      <c r="S39" s="32">
        <v>-3.7505825E-2</v>
      </c>
      <c r="T39" s="32">
        <v>-0.16048491600000001</v>
      </c>
      <c r="U39" s="32">
        <v>-4.4847172999999997E-2</v>
      </c>
      <c r="V39" s="32">
        <v>-0.12843405699999999</v>
      </c>
      <c r="W39" s="32">
        <v>-2.8901189000000001E-2</v>
      </c>
      <c r="X39" s="32">
        <v>-3.2633850999999998E-2</v>
      </c>
      <c r="Y39" s="32">
        <v>-0.16065258199999999</v>
      </c>
      <c r="Z39" s="32">
        <v>0.108771455</v>
      </c>
      <c r="AA39" s="32">
        <v>-5.0743708999999998E-2</v>
      </c>
      <c r="AB39" s="32">
        <v>-0.35054792099999998</v>
      </c>
      <c r="AC39" s="32">
        <v>-8.3015582000000004E-2</v>
      </c>
      <c r="AD39" s="32">
        <v>-0.16686490700000001</v>
      </c>
      <c r="AE39" s="32">
        <v>-0.15074206500000001</v>
      </c>
      <c r="AF39" s="32">
        <v>-0.220732768</v>
      </c>
      <c r="AG39" s="32">
        <v>-0.10987498800000001</v>
      </c>
      <c r="AH39" s="32">
        <v>8.0308940999999995E-2</v>
      </c>
      <c r="AI39" s="32">
        <v>-0.220392115</v>
      </c>
      <c r="AJ39" s="32">
        <v>-0.13106214999999999</v>
      </c>
      <c r="AK39" s="32">
        <v>-0.38610166499999998</v>
      </c>
      <c r="AL39" s="32">
        <v>-0.29077721099999998</v>
      </c>
    </row>
    <row r="40" spans="1:38" ht="15.5">
      <c r="A40" s="32">
        <v>1888</v>
      </c>
      <c r="B40" s="32">
        <v>-0.146833564</v>
      </c>
      <c r="C40" s="32">
        <v>-6.3855496999999997E-2</v>
      </c>
      <c r="D40" s="32">
        <v>0.108381535</v>
      </c>
      <c r="E40" s="32">
        <v>-0.340627711</v>
      </c>
      <c r="F40" s="32">
        <v>-0.105913521</v>
      </c>
      <c r="G40" s="32">
        <v>-0.13027522999999999</v>
      </c>
      <c r="H40" s="32">
        <v>0.10329237500000001</v>
      </c>
      <c r="I40" s="32">
        <v>-0.27318546100000002</v>
      </c>
      <c r="J40" s="32">
        <v>-5.9689909999999999E-2</v>
      </c>
      <c r="K40" s="32">
        <v>2.5604274999999999E-2</v>
      </c>
      <c r="L40" s="32">
        <v>-2.7638726999999998E-2</v>
      </c>
      <c r="M40" s="32">
        <v>-0.14828687500000001</v>
      </c>
      <c r="N40" s="32">
        <v>-0.19287390500000001</v>
      </c>
      <c r="O40" s="32">
        <v>-0.23889717699999999</v>
      </c>
      <c r="P40" s="32">
        <v>-8.8713006999999997E-2</v>
      </c>
      <c r="Q40" s="32">
        <v>-3.3270169000000002E-2</v>
      </c>
      <c r="R40" s="32">
        <v>-0.144050759</v>
      </c>
      <c r="S40" s="32">
        <v>-4.3825101999999998E-2</v>
      </c>
      <c r="T40" s="32">
        <v>6.8524410999999993E-2</v>
      </c>
      <c r="U40" s="32">
        <v>9.2690504000000007E-2</v>
      </c>
      <c r="V40" s="32">
        <v>-6.4771957000000005E-2</v>
      </c>
      <c r="W40" s="32">
        <v>0.15728397099999999</v>
      </c>
      <c r="X40" s="32">
        <v>1.0510972E-2</v>
      </c>
      <c r="Y40" s="32">
        <v>-2.1339962000000001E-2</v>
      </c>
      <c r="Z40" s="32">
        <v>0.18227934100000001</v>
      </c>
      <c r="AA40" s="32">
        <v>0.10864195</v>
      </c>
      <c r="AB40" s="32">
        <v>-0.21954441299999999</v>
      </c>
      <c r="AC40" s="32">
        <v>4.8689195999999997E-2</v>
      </c>
      <c r="AD40" s="32">
        <v>-0.12668431199999999</v>
      </c>
      <c r="AE40" s="32">
        <v>-4.5406417999999997E-2</v>
      </c>
      <c r="AF40" s="32">
        <v>-1.066392E-3</v>
      </c>
      <c r="AG40" s="32">
        <v>-7.2535935999999995E-2</v>
      </c>
      <c r="AH40" s="32">
        <v>8.1259553999999998E-2</v>
      </c>
      <c r="AI40" s="32">
        <v>-0.11743156</v>
      </c>
      <c r="AJ40" s="32">
        <v>-3.4740230000000001E-3</v>
      </c>
      <c r="AK40" s="32">
        <v>-0.181595651</v>
      </c>
      <c r="AL40" s="32">
        <v>-0.101663115</v>
      </c>
    </row>
    <row r="41" spans="1:38" ht="15.5">
      <c r="A41" s="32">
        <v>1889</v>
      </c>
      <c r="B41" s="32">
        <v>-0.108081255</v>
      </c>
      <c r="C41" s="32">
        <v>5.508499E-3</v>
      </c>
      <c r="D41" s="32">
        <v>7.9878407999999998E-2</v>
      </c>
      <c r="E41" s="32">
        <v>-0.29185206699999999</v>
      </c>
      <c r="F41" s="32">
        <v>0.13760556400000001</v>
      </c>
      <c r="G41" s="32">
        <v>-0.13689052900000001</v>
      </c>
      <c r="H41" s="32">
        <v>-4.6077729999999999E-3</v>
      </c>
      <c r="I41" s="32">
        <v>-0.21396093599999999</v>
      </c>
      <c r="J41" s="32">
        <v>-0.12060309299999999</v>
      </c>
      <c r="K41" s="32">
        <v>5.8722119999999999E-3</v>
      </c>
      <c r="L41" s="32">
        <v>3.2303593999999998E-2</v>
      </c>
      <c r="M41" s="32">
        <v>1.0778474999999999E-2</v>
      </c>
      <c r="N41" s="32">
        <v>-4.4240140999999997E-2</v>
      </c>
      <c r="O41" s="32">
        <v>-3.5540029000000001E-2</v>
      </c>
      <c r="P41" s="32">
        <v>3.0129851999999999E-2</v>
      </c>
      <c r="Q41" s="32">
        <v>7.6795830999999995E-2</v>
      </c>
      <c r="R41" s="32">
        <v>-3.8839195999999999E-2</v>
      </c>
      <c r="S41" s="32">
        <v>-0.105169227</v>
      </c>
      <c r="T41" s="32">
        <v>0.13402761099999999</v>
      </c>
      <c r="U41" s="32">
        <v>-0.10638320800000001</v>
      </c>
      <c r="V41" s="32">
        <v>-7.5952567999999998E-2</v>
      </c>
      <c r="W41" s="32">
        <v>0.103381599</v>
      </c>
      <c r="X41" s="32">
        <v>-2.2993229E-2</v>
      </c>
      <c r="Y41" s="32">
        <v>4.3022461999999997E-2</v>
      </c>
      <c r="Z41" s="32">
        <v>0.20691353400000001</v>
      </c>
      <c r="AA41" s="32">
        <v>0.184876604</v>
      </c>
      <c r="AB41" s="32">
        <v>-0.31497563499999998</v>
      </c>
      <c r="AC41" s="32">
        <v>0.12910886899999999</v>
      </c>
      <c r="AD41" s="32">
        <v>-0.17499909499999999</v>
      </c>
      <c r="AE41" s="32">
        <v>-8.8181678999999999E-2</v>
      </c>
      <c r="AF41" s="32">
        <v>8.0601401000000003E-2</v>
      </c>
      <c r="AG41" s="32">
        <v>-7.4622708999999995E-2</v>
      </c>
      <c r="AH41" s="32">
        <v>2.5457566000000001E-2</v>
      </c>
      <c r="AI41" s="32">
        <v>-5.0119970999999999E-2</v>
      </c>
      <c r="AJ41" s="32">
        <v>1.1734748E-2</v>
      </c>
      <c r="AK41" s="32">
        <v>-0.243891196</v>
      </c>
      <c r="AL41" s="32">
        <v>-0.13272579300000001</v>
      </c>
    </row>
    <row r="42" spans="1:38" ht="15.5">
      <c r="A42" s="32">
        <v>1890</v>
      </c>
      <c r="B42" s="32">
        <v>-5.3422506000000002E-2</v>
      </c>
      <c r="C42" s="32">
        <v>7.2478765000000001E-2</v>
      </c>
      <c r="D42" s="32">
        <v>2.6143099999999999E-2</v>
      </c>
      <c r="E42" s="32">
        <v>-0.295272796</v>
      </c>
      <c r="F42" s="32">
        <v>-3.7421399000000001E-2</v>
      </c>
      <c r="G42" s="32">
        <v>-6.0729103999999999E-2</v>
      </c>
      <c r="H42" s="32">
        <v>-0.151267814</v>
      </c>
      <c r="I42" s="32">
        <v>-0.27300986100000002</v>
      </c>
      <c r="J42" s="32">
        <v>-0.29936939800000001</v>
      </c>
      <c r="K42" s="32">
        <v>-6.9858660000000003E-2</v>
      </c>
      <c r="L42" s="32">
        <v>3.6553036999999997E-2</v>
      </c>
      <c r="M42" s="32">
        <v>0.14603847</v>
      </c>
      <c r="N42" s="32">
        <v>3.4959492000000002E-2</v>
      </c>
      <c r="O42" s="32">
        <v>-8.2735580000000003E-2</v>
      </c>
      <c r="P42" s="32">
        <v>0.18706162000000001</v>
      </c>
      <c r="Q42" s="32">
        <v>-0.163819147</v>
      </c>
      <c r="R42" s="32">
        <v>-0.14439115999999999</v>
      </c>
      <c r="S42" s="32">
        <v>-2.2742655000000001E-2</v>
      </c>
      <c r="T42" s="32">
        <v>4.4006219999999999E-2</v>
      </c>
      <c r="U42" s="32">
        <v>-0.186424276</v>
      </c>
      <c r="V42" s="32">
        <v>-3.2284889999999997E-2</v>
      </c>
      <c r="W42" s="32">
        <v>0.16673289399999999</v>
      </c>
      <c r="X42" s="32">
        <v>6.1266360999999998E-2</v>
      </c>
      <c r="Y42" s="32">
        <v>-0.115825634</v>
      </c>
      <c r="Z42" s="32">
        <v>-0.101696272</v>
      </c>
      <c r="AA42" s="32">
        <v>6.9290233000000007E-2</v>
      </c>
      <c r="AB42" s="32">
        <v>-0.43835387799999997</v>
      </c>
      <c r="AC42" s="32">
        <v>0.34032789200000002</v>
      </c>
      <c r="AD42" s="32">
        <v>-0.151284063</v>
      </c>
      <c r="AE42" s="32">
        <v>-8.5676565999999996E-2</v>
      </c>
      <c r="AF42" s="32">
        <v>8.8853049000000003E-2</v>
      </c>
      <c r="AG42" s="32">
        <v>-6.7251624999999995E-2</v>
      </c>
      <c r="AH42" s="32">
        <v>-4.5922340999999998E-2</v>
      </c>
      <c r="AI42" s="32">
        <v>7.7568127000000001E-2</v>
      </c>
      <c r="AJ42" s="32">
        <v>-0.17026100399999999</v>
      </c>
      <c r="AK42" s="32">
        <v>-0.26970720300000001</v>
      </c>
      <c r="AL42" s="32">
        <v>-0.22693414100000001</v>
      </c>
    </row>
    <row r="43" spans="1:38" ht="15.5">
      <c r="A43" s="32">
        <v>1891</v>
      </c>
      <c r="B43" s="32">
        <v>-8.7218760000000006E-2</v>
      </c>
      <c r="C43" s="32">
        <v>-7.3273310999999994E-2</v>
      </c>
      <c r="D43" s="32">
        <v>8.7765962000000003E-2</v>
      </c>
      <c r="E43" s="32">
        <v>-1.4049594E-2</v>
      </c>
      <c r="F43" s="32">
        <v>0.16023358200000001</v>
      </c>
      <c r="G43" s="32">
        <v>-5.387728E-2</v>
      </c>
      <c r="H43" s="32">
        <v>-0.10742713700000001</v>
      </c>
      <c r="I43" s="32">
        <v>-0.24706560699999999</v>
      </c>
      <c r="J43" s="32">
        <v>-0.21015070199999999</v>
      </c>
      <c r="K43" s="32">
        <v>-6.5848112E-2</v>
      </c>
      <c r="L43" s="32">
        <v>8.7097587000000004E-2</v>
      </c>
      <c r="M43" s="32">
        <v>-1.1560608999999999E-2</v>
      </c>
      <c r="N43" s="32">
        <v>7.2504473999999999E-2</v>
      </c>
      <c r="O43" s="32">
        <v>-0.119050896</v>
      </c>
      <c r="P43" s="32">
        <v>-1.7795895999999999E-2</v>
      </c>
      <c r="Q43" s="32">
        <v>-0.24131401499999999</v>
      </c>
      <c r="R43" s="32">
        <v>-0.15746718100000001</v>
      </c>
      <c r="S43" s="32">
        <v>4.2152686000000002E-2</v>
      </c>
      <c r="T43" s="32">
        <v>6.2466885E-2</v>
      </c>
      <c r="U43" s="32">
        <v>2.5841198999999999E-2</v>
      </c>
      <c r="V43" s="32">
        <v>1.0151202E-2</v>
      </c>
      <c r="W43" s="32">
        <v>1.1183480000000001E-2</v>
      </c>
      <c r="X43" s="32">
        <v>-1.6007971999999999E-2</v>
      </c>
      <c r="Y43" s="32">
        <v>-8.8385094999999997E-2</v>
      </c>
      <c r="Z43" s="32">
        <v>-9.1475165999999997E-2</v>
      </c>
      <c r="AA43" s="32">
        <v>-4.5972524000000001E-2</v>
      </c>
      <c r="AB43" s="32">
        <v>-0.237509725</v>
      </c>
      <c r="AC43" s="32">
        <v>3.6848081999999997E-2</v>
      </c>
      <c r="AD43" s="32">
        <v>-1.1139875E-2</v>
      </c>
      <c r="AE43" s="32">
        <v>-4.6872722999999998E-2</v>
      </c>
      <c r="AF43" s="32">
        <v>0.13823545000000001</v>
      </c>
      <c r="AG43" s="32">
        <v>8.6528378000000003E-2</v>
      </c>
      <c r="AH43" s="32">
        <v>-1.7610739E-2</v>
      </c>
      <c r="AI43" s="32">
        <v>0.10504359000000001</v>
      </c>
      <c r="AJ43" s="32">
        <v>-0.198414796</v>
      </c>
      <c r="AK43" s="32">
        <v>-0.25257857099999997</v>
      </c>
      <c r="AL43" s="32">
        <v>-0.20120223800000001</v>
      </c>
    </row>
    <row r="44" spans="1:38" ht="15.5">
      <c r="A44" s="32">
        <v>1892</v>
      </c>
      <c r="B44" s="32">
        <v>-0.24510264300000001</v>
      </c>
      <c r="C44" s="32">
        <v>-0.101663221</v>
      </c>
      <c r="D44" s="32">
        <v>-8.3254244000000005E-2</v>
      </c>
      <c r="E44" s="32">
        <v>0.12643112200000001</v>
      </c>
      <c r="F44" s="32">
        <v>0.24373842600000001</v>
      </c>
      <c r="G44" s="32">
        <v>-6.1934105000000003E-2</v>
      </c>
      <c r="H44" s="32">
        <v>-9.4210279999999997E-3</v>
      </c>
      <c r="I44" s="32">
        <v>-9.8829482999999996E-2</v>
      </c>
      <c r="J44" s="32">
        <v>-0.15749798400000001</v>
      </c>
      <c r="K44" s="32">
        <v>5.8637491E-2</v>
      </c>
      <c r="L44" s="32">
        <v>6.4739481000000001E-2</v>
      </c>
      <c r="M44" s="32">
        <v>-0.112046592</v>
      </c>
      <c r="N44" s="32">
        <v>5.0085782000000002E-2</v>
      </c>
      <c r="O44" s="32">
        <v>0.130765622</v>
      </c>
      <c r="P44" s="32">
        <v>4.8578161000000002E-2</v>
      </c>
      <c r="Q44" s="32">
        <v>-5.9926572999999997E-2</v>
      </c>
      <c r="R44" s="32">
        <v>-1.9642445000000001E-2</v>
      </c>
      <c r="S44" s="32">
        <v>4.8322931999999999E-2</v>
      </c>
      <c r="T44" s="32">
        <v>6.03302E-2</v>
      </c>
      <c r="U44" s="32">
        <v>0.19199366200000001</v>
      </c>
      <c r="V44" s="32">
        <v>-0.137012368</v>
      </c>
      <c r="W44" s="32">
        <v>0.16775062600000001</v>
      </c>
      <c r="X44" s="32">
        <v>-9.9619698000000007E-2</v>
      </c>
      <c r="Y44" s="32">
        <v>5.3757151000000003E-2</v>
      </c>
      <c r="Z44" s="32">
        <v>4.5910982000000003E-2</v>
      </c>
      <c r="AA44" s="32">
        <v>4.5026835000000001E-2</v>
      </c>
      <c r="AB44" s="32">
        <v>-0.33522771000000001</v>
      </c>
      <c r="AC44" s="32">
        <v>-0.130068398</v>
      </c>
      <c r="AD44" s="32">
        <v>3.9683274999999997E-2</v>
      </c>
      <c r="AE44" s="32">
        <v>-0.152456221</v>
      </c>
      <c r="AF44" s="32">
        <v>-1.4474997999999999E-2</v>
      </c>
      <c r="AG44" s="32">
        <v>7.3606593999999997E-2</v>
      </c>
      <c r="AH44" s="32">
        <v>-0.178717971</v>
      </c>
      <c r="AI44" s="32">
        <v>3.8778778E-2</v>
      </c>
      <c r="AJ44" s="32">
        <v>-6.8017574999999997E-2</v>
      </c>
      <c r="AK44" s="32">
        <v>-8.4689311000000003E-2</v>
      </c>
      <c r="AL44" s="32">
        <v>3.1887486E-2</v>
      </c>
    </row>
    <row r="45" spans="1:38" ht="15.5">
      <c r="A45" s="32">
        <v>1893</v>
      </c>
      <c r="B45" s="32">
        <v>-7.4793767999999997E-2</v>
      </c>
      <c r="C45" s="32">
        <v>-7.0630697000000006E-2</v>
      </c>
      <c r="D45" s="32">
        <v>3.295306E-3</v>
      </c>
      <c r="E45" s="32">
        <v>5.6736236000000002E-2</v>
      </c>
      <c r="F45" s="32">
        <v>0.35610412499999999</v>
      </c>
      <c r="G45" s="32">
        <v>3.0161640999999999E-2</v>
      </c>
      <c r="H45" s="32">
        <v>8.6539419999999995E-3</v>
      </c>
      <c r="I45" s="32">
        <v>7.7821230000000005E-2</v>
      </c>
      <c r="J45" s="32">
        <v>-0.34874593599999998</v>
      </c>
      <c r="K45" s="32">
        <v>7.8142630000000001E-3</v>
      </c>
      <c r="L45" s="32">
        <v>7.2358634000000005E-2</v>
      </c>
      <c r="M45" s="32">
        <v>-6.3652754000000006E-2</v>
      </c>
      <c r="N45" s="32">
        <v>0.122866031</v>
      </c>
      <c r="O45" s="32">
        <v>-0.11006925200000001</v>
      </c>
      <c r="P45" s="32">
        <v>5.8158740000000004E-3</v>
      </c>
      <c r="Q45" s="32">
        <v>-0.221750685</v>
      </c>
      <c r="R45" s="32">
        <v>-2.6939112000000001E-2</v>
      </c>
      <c r="S45" s="32">
        <v>-4.6335803000000002E-2</v>
      </c>
      <c r="T45" s="32">
        <v>0.115524454</v>
      </c>
      <c r="U45" s="32">
        <v>0.150087372</v>
      </c>
      <c r="V45" s="32">
        <v>-6.8591170000000007E-2</v>
      </c>
      <c r="W45" s="32">
        <v>0.12711919199999999</v>
      </c>
      <c r="X45" s="32">
        <v>5.6366919999999996E-3</v>
      </c>
      <c r="Y45" s="32">
        <v>0.12174671099999999</v>
      </c>
      <c r="Z45" s="32">
        <v>0.171872674</v>
      </c>
      <c r="AA45" s="32">
        <v>0.12589415600000001</v>
      </c>
      <c r="AB45" s="32">
        <v>-0.31398015299999998</v>
      </c>
      <c r="AC45" s="32">
        <v>-0.13229487600000001</v>
      </c>
      <c r="AD45" s="32">
        <v>0.112594799</v>
      </c>
      <c r="AE45" s="32">
        <v>-0.12190282400000001</v>
      </c>
      <c r="AF45" s="32">
        <v>7.7386835000000001E-2</v>
      </c>
      <c r="AG45" s="32">
        <v>5.4268548999999999E-2</v>
      </c>
      <c r="AH45" s="32">
        <v>-3.0689339999999999E-2</v>
      </c>
      <c r="AI45" s="32">
        <v>-2.0758581000000002E-2</v>
      </c>
      <c r="AJ45" s="32">
        <v>-0.18829981400000001</v>
      </c>
      <c r="AK45" s="32">
        <v>-5.8171907000000002E-2</v>
      </c>
      <c r="AL45" s="32">
        <v>3.1397759999999997E-2</v>
      </c>
    </row>
    <row r="46" spans="1:38" ht="15.5">
      <c r="A46" s="32">
        <v>1894</v>
      </c>
      <c r="B46" s="32">
        <v>-1.2883009999999999E-3</v>
      </c>
      <c r="C46" s="32">
        <v>-0.103263812</v>
      </c>
      <c r="D46" s="32">
        <v>6.7535985000000007E-2</v>
      </c>
      <c r="E46" s="32">
        <v>0.197761457</v>
      </c>
      <c r="F46" s="32">
        <v>0.14444505699999999</v>
      </c>
      <c r="G46" s="32">
        <v>2.6754567999999999E-2</v>
      </c>
      <c r="H46" s="32">
        <v>7.7976451000000002E-2</v>
      </c>
      <c r="I46" s="32">
        <v>0.19820495699999999</v>
      </c>
      <c r="J46" s="32">
        <v>-0.34480883400000001</v>
      </c>
      <c r="K46" s="32">
        <v>3.6858307E-2</v>
      </c>
      <c r="L46" s="32">
        <v>2.6238400000000001E-3</v>
      </c>
      <c r="M46" s="32">
        <v>0.111802071</v>
      </c>
      <c r="N46" s="32">
        <v>5.9838964000000001E-2</v>
      </c>
      <c r="O46" s="32">
        <v>-6.7830724999999994E-2</v>
      </c>
      <c r="P46" s="32">
        <v>0.21005458199999999</v>
      </c>
      <c r="Q46" s="32">
        <v>3.6860019999999999E-3</v>
      </c>
      <c r="R46" s="32">
        <v>-8.6939140999999998E-2</v>
      </c>
      <c r="S46" s="32">
        <v>-3.6689916000000003E-2</v>
      </c>
      <c r="T46" s="32">
        <v>0.13163502699999999</v>
      </c>
      <c r="U46" s="32">
        <v>-0.19304057499999999</v>
      </c>
      <c r="V46" s="32">
        <v>3.7365337999999998E-2</v>
      </c>
      <c r="W46" s="32">
        <v>0.26077502800000002</v>
      </c>
      <c r="X46" s="32">
        <v>-2.5123300000000001E-4</v>
      </c>
      <c r="Y46" s="32">
        <v>0.15696105099999999</v>
      </c>
      <c r="Z46" s="32">
        <v>0.18173995800000001</v>
      </c>
      <c r="AA46" s="32">
        <v>-9.4545618999999997E-2</v>
      </c>
      <c r="AB46" s="32">
        <v>-0.116701634</v>
      </c>
      <c r="AC46" s="32">
        <v>0.139328325</v>
      </c>
      <c r="AD46" s="32">
        <v>-1.6503528999999999E-2</v>
      </c>
      <c r="AE46" s="32">
        <v>-4.7348324999999997E-2</v>
      </c>
      <c r="AF46" s="32">
        <v>-2.4455022E-2</v>
      </c>
      <c r="AG46" s="32">
        <v>0.109032753</v>
      </c>
      <c r="AH46" s="32">
        <v>4.6929472999999999E-2</v>
      </c>
      <c r="AI46" s="32">
        <v>0.110503881</v>
      </c>
      <c r="AJ46" s="32">
        <v>-5.9451287999999998E-2</v>
      </c>
      <c r="AK46" s="32">
        <v>-0.18755944899999999</v>
      </c>
      <c r="AL46" s="32">
        <v>9.6375077000000003E-2</v>
      </c>
    </row>
    <row r="47" spans="1:38" ht="15.5">
      <c r="A47" s="32">
        <v>1895</v>
      </c>
      <c r="B47" s="32">
        <v>1.8977622E-2</v>
      </c>
      <c r="C47" s="32">
        <v>3.7647515999999999E-2</v>
      </c>
      <c r="D47" s="32">
        <v>0.16180881799999999</v>
      </c>
      <c r="E47" s="32">
        <v>0.12418457199999999</v>
      </c>
      <c r="F47" s="32">
        <v>-2.1773318E-2</v>
      </c>
      <c r="G47" s="32">
        <v>-3.6232342000000001E-2</v>
      </c>
      <c r="H47" s="32">
        <v>0.29526341699999997</v>
      </c>
      <c r="I47" s="32">
        <v>-0.11026753</v>
      </c>
      <c r="J47" s="32">
        <v>-0.28519055199999999</v>
      </c>
      <c r="K47" s="32">
        <v>0.235177094</v>
      </c>
      <c r="L47" s="32">
        <v>1.7349802000000001E-2</v>
      </c>
      <c r="M47" s="32">
        <v>2.3629211000000001E-2</v>
      </c>
      <c r="N47" s="32">
        <v>4.8213943000000002E-2</v>
      </c>
      <c r="O47" s="32">
        <v>5.7906805999999998E-2</v>
      </c>
      <c r="P47" s="32">
        <v>0.315625357</v>
      </c>
      <c r="Q47" s="32">
        <v>4.5695857999999999E-2</v>
      </c>
      <c r="R47" s="32">
        <v>-0.13661525399999999</v>
      </c>
      <c r="S47" s="32">
        <v>-6.8647040000000001E-3</v>
      </c>
      <c r="T47" s="32">
        <v>0.170678038</v>
      </c>
      <c r="U47" s="32">
        <v>-0.226896654</v>
      </c>
      <c r="V47" s="32">
        <v>-9.3423045999999996E-2</v>
      </c>
      <c r="W47" s="32">
        <v>5.7014449000000002E-2</v>
      </c>
      <c r="X47" s="32">
        <v>2.3382134999999998E-2</v>
      </c>
      <c r="Y47" s="32">
        <v>0.102980448</v>
      </c>
      <c r="Z47" s="32">
        <v>4.4844395000000002E-2</v>
      </c>
      <c r="AA47" s="32">
        <v>-8.9750832000000003E-2</v>
      </c>
      <c r="AB47" s="32">
        <v>-0.112269841</v>
      </c>
      <c r="AC47" s="32">
        <v>0.22192853500000001</v>
      </c>
      <c r="AD47" s="32">
        <v>-4.4282014000000001E-2</v>
      </c>
      <c r="AE47" s="32">
        <v>0.118113604</v>
      </c>
      <c r="AF47" s="32">
        <v>0.12772652400000001</v>
      </c>
      <c r="AG47" s="32">
        <v>0.240181427</v>
      </c>
      <c r="AH47" s="32">
        <v>0.16740001700000001</v>
      </c>
      <c r="AI47" s="32">
        <v>0.25743603799999998</v>
      </c>
      <c r="AJ47" s="32">
        <v>-0.12214074900000001</v>
      </c>
      <c r="AK47" s="32">
        <v>-0.18648416000000001</v>
      </c>
      <c r="AL47" s="32">
        <v>1.2277451E-2</v>
      </c>
    </row>
    <row r="48" spans="1:38" ht="15.5">
      <c r="A48" s="32">
        <v>1896</v>
      </c>
      <c r="B48" s="32">
        <v>6.5893348000000004E-2</v>
      </c>
      <c r="C48" s="32">
        <v>-2.4901936E-2</v>
      </c>
      <c r="D48" s="32">
        <v>0.18230977900000001</v>
      </c>
      <c r="E48" s="32">
        <v>8.6157691999999994E-2</v>
      </c>
      <c r="F48" s="32">
        <v>8.6995057000000001E-2</v>
      </c>
      <c r="G48" s="32">
        <v>2.2767603000000001E-2</v>
      </c>
      <c r="H48" s="32">
        <v>9.1135532000000005E-2</v>
      </c>
      <c r="I48" s="32">
        <v>-0.24832573399999999</v>
      </c>
      <c r="J48" s="32">
        <v>-8.9739021000000002E-2</v>
      </c>
      <c r="K48" s="32">
        <v>0.112652534</v>
      </c>
      <c r="L48" s="32">
        <v>9.7201542000000002E-2</v>
      </c>
      <c r="M48" s="32">
        <v>3.6632808000000003E-2</v>
      </c>
      <c r="N48" s="32">
        <v>1.9257427000000001E-2</v>
      </c>
      <c r="O48" s="32">
        <v>-9.7359820999999999E-2</v>
      </c>
      <c r="P48" s="32">
        <v>0.47672943000000001</v>
      </c>
      <c r="Q48" s="32">
        <v>-0.18694411399999999</v>
      </c>
      <c r="R48" s="32">
        <v>-4.639215E-2</v>
      </c>
      <c r="S48" s="32">
        <v>7.9238985999999997E-2</v>
      </c>
      <c r="T48" s="32">
        <v>0.24420085599999999</v>
      </c>
      <c r="U48" s="32">
        <v>-5.4185883999999997E-2</v>
      </c>
      <c r="V48" s="32">
        <v>3.4045997000000001E-2</v>
      </c>
      <c r="W48" s="32">
        <v>1.6024633999999999E-2</v>
      </c>
      <c r="X48" s="32">
        <v>3.5953467000000003E-2</v>
      </c>
      <c r="Y48" s="32">
        <v>0.13823776700000001</v>
      </c>
      <c r="Z48" s="32">
        <v>1.6287525000000001E-2</v>
      </c>
      <c r="AA48" s="32">
        <v>-1.7549924000000001E-2</v>
      </c>
      <c r="AB48" s="32">
        <v>-5.1722746999999999E-2</v>
      </c>
      <c r="AC48" s="32">
        <v>0.12650983800000001</v>
      </c>
      <c r="AD48" s="32">
        <v>-3.3840238000000002E-2</v>
      </c>
      <c r="AE48" s="32">
        <v>0.13645966700000001</v>
      </c>
      <c r="AF48" s="32">
        <v>0.19229023100000001</v>
      </c>
      <c r="AG48" s="32">
        <v>0.23931311299999999</v>
      </c>
      <c r="AH48" s="32">
        <v>0.112393097</v>
      </c>
      <c r="AI48" s="32">
        <v>5.3181787000000001E-2</v>
      </c>
      <c r="AJ48" s="32">
        <v>-4.2410328999999997E-2</v>
      </c>
      <c r="AK48" s="32">
        <v>-9.1321238999999998E-2</v>
      </c>
      <c r="AL48" s="32">
        <v>-7.7750270999999996E-2</v>
      </c>
    </row>
    <row r="49" spans="1:38" ht="15.5">
      <c r="A49" s="32">
        <v>1897</v>
      </c>
      <c r="B49" s="32">
        <v>0.121976486</v>
      </c>
      <c r="C49" s="32">
        <v>1.5386725E-2</v>
      </c>
      <c r="D49" s="32">
        <v>9.8363180999999994E-2</v>
      </c>
      <c r="E49" s="32">
        <v>3.7522481000000003E-2</v>
      </c>
      <c r="F49" s="32">
        <v>7.6819689999999996E-2</v>
      </c>
      <c r="G49" s="32">
        <v>0.17796572799999999</v>
      </c>
      <c r="H49" s="32">
        <v>1.4890372000000001E-2</v>
      </c>
      <c r="I49" s="32">
        <v>-0.10787340600000001</v>
      </c>
      <c r="J49" s="32">
        <v>9.0912683999999994E-2</v>
      </c>
      <c r="K49" s="32">
        <v>0.12040342699999999</v>
      </c>
      <c r="L49" s="32">
        <v>2.7313988000000001E-2</v>
      </c>
      <c r="M49" s="32">
        <v>-3.6049762999999999E-2</v>
      </c>
      <c r="N49" s="32">
        <v>-4.1606789999999996E-3</v>
      </c>
      <c r="O49" s="32">
        <v>-2.1404858999999998E-2</v>
      </c>
      <c r="P49" s="32">
        <v>0.310068012</v>
      </c>
      <c r="Q49" s="32">
        <v>-0.12537083800000001</v>
      </c>
      <c r="R49" s="32">
        <v>-2.5896504000000001E-2</v>
      </c>
      <c r="S49" s="32">
        <v>1.9654688999999999E-2</v>
      </c>
      <c r="T49" s="32">
        <v>0.21001698999999999</v>
      </c>
      <c r="U49" s="32">
        <v>0.18712667199999999</v>
      </c>
      <c r="V49" s="32">
        <v>7.4929251000000002E-2</v>
      </c>
      <c r="W49" s="32">
        <v>-4.1815929999999999E-3</v>
      </c>
      <c r="X49" s="32">
        <v>0.19659405399999999</v>
      </c>
      <c r="Y49" s="32">
        <v>0.105020867</v>
      </c>
      <c r="Z49" s="32">
        <v>0.27893712799999998</v>
      </c>
      <c r="AA49" s="32">
        <v>5.1237554999999997E-2</v>
      </c>
      <c r="AB49" s="32">
        <v>-6.1524682999999997E-2</v>
      </c>
      <c r="AC49" s="32">
        <v>3.1862870000000001E-2</v>
      </c>
      <c r="AD49" s="32">
        <v>0.105865611</v>
      </c>
      <c r="AE49" s="32">
        <v>7.7152802000000006E-2</v>
      </c>
      <c r="AF49" s="32">
        <v>1.9548134000000002E-2</v>
      </c>
      <c r="AG49" s="32">
        <v>0.13090571100000001</v>
      </c>
      <c r="AH49" s="32">
        <v>0.159526902</v>
      </c>
      <c r="AI49" s="32">
        <v>0.118381682</v>
      </c>
      <c r="AJ49" s="32">
        <v>9.7274849999999993E-3</v>
      </c>
      <c r="AK49" s="32">
        <v>2.1384047999999999E-2</v>
      </c>
      <c r="AL49" s="32">
        <v>0.120534036</v>
      </c>
    </row>
    <row r="50" spans="1:38" ht="15.5">
      <c r="A50" s="32">
        <v>1898</v>
      </c>
      <c r="B50" s="32">
        <v>0.17829818</v>
      </c>
      <c r="C50" s="32">
        <v>0.16272688399999999</v>
      </c>
      <c r="D50" s="32">
        <v>2.0588118999999998E-2</v>
      </c>
      <c r="E50" s="32">
        <v>0.12083197599999999</v>
      </c>
      <c r="F50" s="32">
        <v>-8.2722636000000002E-2</v>
      </c>
      <c r="G50" s="32">
        <v>0.35118855199999999</v>
      </c>
      <c r="H50" s="32">
        <v>0.15672556700000001</v>
      </c>
      <c r="I50" s="32">
        <v>-8.1524698000000007E-2</v>
      </c>
      <c r="J50" s="32">
        <v>1.9973688E-2</v>
      </c>
      <c r="K50" s="32">
        <v>0.138815734</v>
      </c>
      <c r="L50" s="32">
        <v>-0.200056078</v>
      </c>
      <c r="M50" s="32">
        <v>-4.7350334000000001E-2</v>
      </c>
      <c r="N50" s="32">
        <v>-4.2976852000000003E-2</v>
      </c>
      <c r="O50" s="32">
        <v>-1.9363521000000002E-2</v>
      </c>
      <c r="P50" s="32">
        <v>0.25199674399999999</v>
      </c>
      <c r="Q50" s="32">
        <v>0.11846767800000001</v>
      </c>
      <c r="R50" s="32">
        <v>-6.5495824999999994E-2</v>
      </c>
      <c r="S50" s="32">
        <v>-5.3214224999999997E-2</v>
      </c>
      <c r="T50" s="32">
        <v>0.155679703</v>
      </c>
      <c r="U50" s="32">
        <v>0.182389579</v>
      </c>
      <c r="V50" s="32">
        <v>-5.0802979999999996E-3</v>
      </c>
      <c r="W50" s="32">
        <v>0.206840048</v>
      </c>
      <c r="X50" s="32">
        <v>0.11237167000000001</v>
      </c>
      <c r="Y50" s="32">
        <v>6.4809825000000001E-2</v>
      </c>
      <c r="Z50" s="32">
        <v>0.15449504999999999</v>
      </c>
      <c r="AA50" s="32">
        <v>-1.1410417000000001E-2</v>
      </c>
      <c r="AB50" s="32">
        <v>-8.0562629999999993E-3</v>
      </c>
      <c r="AC50" s="32">
        <v>-0.209160814</v>
      </c>
      <c r="AD50" s="32">
        <v>3.7722865000000001E-2</v>
      </c>
      <c r="AE50" s="32">
        <v>5.1357609999999998E-2</v>
      </c>
      <c r="AF50" s="32">
        <v>7.7339714000000004E-2</v>
      </c>
      <c r="AG50" s="32">
        <v>0.135185377</v>
      </c>
      <c r="AH50" s="32">
        <v>0.16466127799999999</v>
      </c>
      <c r="AI50" s="32">
        <v>0.15957096800000001</v>
      </c>
      <c r="AJ50" s="32">
        <v>4.8404574999999998E-2</v>
      </c>
      <c r="AK50" s="32">
        <v>-2.4711630000000002E-3</v>
      </c>
      <c r="AL50" s="32">
        <v>4.6163111999999999E-2</v>
      </c>
    </row>
    <row r="51" spans="1:38" ht="15.5">
      <c r="A51" s="32">
        <v>1899</v>
      </c>
      <c r="B51" s="32">
        <v>0.114191457</v>
      </c>
      <c r="C51" s="32">
        <v>8.3202021000000001E-2</v>
      </c>
      <c r="D51" s="32">
        <v>-8.1056289999999996E-3</v>
      </c>
      <c r="E51" s="32">
        <v>6.0598054999999998E-2</v>
      </c>
      <c r="F51" s="32">
        <v>2.7190564E-2</v>
      </c>
      <c r="G51" s="32">
        <v>0.23648593700000001</v>
      </c>
      <c r="H51" s="32">
        <v>9.6042963999999995E-2</v>
      </c>
      <c r="I51" s="32">
        <v>6.7884392000000002E-2</v>
      </c>
      <c r="J51" s="32">
        <v>-8.1505928000000005E-2</v>
      </c>
      <c r="K51" s="32">
        <v>0.15488790699999999</v>
      </c>
      <c r="L51" s="32">
        <v>-0.18652336799999999</v>
      </c>
      <c r="M51" s="32">
        <v>2.3651976000000002E-2</v>
      </c>
      <c r="N51" s="32">
        <v>5.7866219999999999E-3</v>
      </c>
      <c r="O51" s="32">
        <v>0.123069464</v>
      </c>
      <c r="P51" s="32">
        <v>0.33313395499999998</v>
      </c>
      <c r="Q51" s="32">
        <v>-8.4837142000000004E-2</v>
      </c>
      <c r="R51" s="32">
        <v>0.14769742999999999</v>
      </c>
      <c r="S51" s="32">
        <v>-0.14753463999999999</v>
      </c>
      <c r="T51" s="32">
        <v>0.31251148200000001</v>
      </c>
      <c r="U51" s="32">
        <v>1.5206691E-2</v>
      </c>
      <c r="V51" s="32">
        <v>-1.4625910000000001E-3</v>
      </c>
      <c r="W51" s="32">
        <v>0.19978716899999999</v>
      </c>
      <c r="X51" s="32">
        <v>0.112187</v>
      </c>
      <c r="Y51" s="32">
        <v>0.12925101999999999</v>
      </c>
      <c r="Z51" s="32">
        <v>7.8617021999999995E-2</v>
      </c>
      <c r="AA51" s="32">
        <v>1.1647652E-2</v>
      </c>
      <c r="AB51" s="32">
        <v>8.7626157999999996E-2</v>
      </c>
      <c r="AC51" s="32">
        <v>-2.4440112E-2</v>
      </c>
      <c r="AD51" s="32">
        <v>-2.4502666999999999E-2</v>
      </c>
      <c r="AE51" s="32">
        <v>-5.1325590999999997E-2</v>
      </c>
      <c r="AF51" s="32">
        <v>0.102357251</v>
      </c>
      <c r="AG51" s="32">
        <v>6.1557227999999999E-2</v>
      </c>
      <c r="AH51" s="32">
        <v>9.4038596000000002E-2</v>
      </c>
      <c r="AI51" s="32">
        <v>0.151344965</v>
      </c>
      <c r="AJ51" s="32">
        <v>0.146752831</v>
      </c>
      <c r="AK51" s="32">
        <v>4.9203742000000002E-2</v>
      </c>
      <c r="AL51" s="32">
        <v>-4.4734170000000004E-3</v>
      </c>
    </row>
    <row r="52" spans="1:38" ht="15.5">
      <c r="A52" s="32">
        <v>1900</v>
      </c>
      <c r="B52" s="32">
        <v>0.117344428</v>
      </c>
      <c r="C52" s="32">
        <v>0.111680051</v>
      </c>
      <c r="D52" s="32">
        <v>0.108422896</v>
      </c>
      <c r="E52" s="32">
        <v>7.5658165999999999E-2</v>
      </c>
      <c r="F52" s="32">
        <v>0.124559772</v>
      </c>
      <c r="G52" s="32">
        <v>0.17374947199999999</v>
      </c>
      <c r="H52" s="32">
        <v>-2.1163288999999998E-2</v>
      </c>
      <c r="I52" s="32">
        <v>0.13303389400000001</v>
      </c>
      <c r="J52" s="32">
        <v>-0.16775152800000001</v>
      </c>
      <c r="K52" s="32">
        <v>0.15874717999999999</v>
      </c>
      <c r="L52" s="32">
        <v>-1.0203034E-2</v>
      </c>
      <c r="M52" s="32">
        <v>0.28221197599999998</v>
      </c>
      <c r="N52" s="32">
        <v>2.3585101000000001E-2</v>
      </c>
      <c r="O52" s="32">
        <v>8.1252849999999995E-3</v>
      </c>
      <c r="P52" s="32">
        <v>0.37584756800000002</v>
      </c>
      <c r="Q52" s="32">
        <v>0.15721563099999999</v>
      </c>
      <c r="R52" s="32">
        <v>-6.5832604000000003E-2</v>
      </c>
      <c r="S52" s="32">
        <v>-4.7668925000000001E-2</v>
      </c>
      <c r="T52" s="32">
        <v>0.36373759100000003</v>
      </c>
      <c r="U52" s="32">
        <v>2.0617644000000001E-2</v>
      </c>
      <c r="V52" s="32">
        <v>-2.3617705999999999E-2</v>
      </c>
      <c r="W52" s="32">
        <v>0.18274507300000001</v>
      </c>
      <c r="X52" s="32">
        <v>6.7594092999999994E-2</v>
      </c>
      <c r="Y52" s="32">
        <v>0.124266054</v>
      </c>
      <c r="Z52" s="32">
        <v>8.9619988999999997E-2</v>
      </c>
      <c r="AA52" s="32">
        <v>5.4472283000000003E-2</v>
      </c>
      <c r="AB52" s="32">
        <v>0.27053503099999998</v>
      </c>
      <c r="AC52" s="32">
        <v>0.18501503499999999</v>
      </c>
      <c r="AD52" s="32">
        <v>-6.0975082999999999E-2</v>
      </c>
      <c r="AE52" s="32">
        <v>-3.5925669E-2</v>
      </c>
      <c r="AF52" s="32">
        <v>0.132888435</v>
      </c>
      <c r="AG52" s="32">
        <v>-7.7333445000000001E-2</v>
      </c>
      <c r="AH52" s="32">
        <v>4.6183109999999999E-2</v>
      </c>
      <c r="AI52" s="32">
        <v>0.103274557</v>
      </c>
      <c r="AJ52" s="32">
        <v>9.4011470999999999E-2</v>
      </c>
      <c r="AK52" s="32">
        <v>0.20767565099999999</v>
      </c>
      <c r="AL52" s="32">
        <v>0.102044962</v>
      </c>
    </row>
    <row r="53" spans="1:38" ht="15.5">
      <c r="A53" s="32">
        <v>1901</v>
      </c>
      <c r="B53" s="32">
        <v>6.3610265999999999E-2</v>
      </c>
      <c r="C53" s="32">
        <v>2.2585442000000001E-2</v>
      </c>
      <c r="D53" s="32">
        <v>4.6867303999999999E-2</v>
      </c>
      <c r="E53" s="32">
        <v>0.19224007700000001</v>
      </c>
      <c r="F53" s="32">
        <v>0.117253605</v>
      </c>
      <c r="G53" s="32">
        <v>5.6007981999999998E-2</v>
      </c>
      <c r="H53" s="32">
        <v>-5.9147801E-2</v>
      </c>
      <c r="I53" s="32">
        <v>0.23946888999999999</v>
      </c>
      <c r="J53" s="32">
        <v>-3.8942426000000002E-2</v>
      </c>
      <c r="K53" s="32">
        <v>0.170491639</v>
      </c>
      <c r="L53" s="32">
        <v>0.115941223</v>
      </c>
      <c r="M53" s="32">
        <v>6.0992708999999999E-2</v>
      </c>
      <c r="N53" s="32">
        <v>0.149047596</v>
      </c>
      <c r="O53" s="32">
        <v>-9.7089112000000005E-2</v>
      </c>
      <c r="P53" s="32">
        <v>0.30810890200000002</v>
      </c>
      <c r="Q53" s="32">
        <v>0.30320473599999997</v>
      </c>
      <c r="R53" s="32">
        <v>6.0894386000000002E-2</v>
      </c>
      <c r="S53" s="32">
        <v>0.118849406</v>
      </c>
      <c r="T53" s="32">
        <v>0.140327487</v>
      </c>
      <c r="U53" s="32">
        <v>-4.1848700000000003E-3</v>
      </c>
      <c r="V53" s="32">
        <v>1.2482666999999999E-2</v>
      </c>
      <c r="W53" s="32">
        <v>9.1146792000000004E-2</v>
      </c>
      <c r="X53" s="32">
        <v>0.10066444300000001</v>
      </c>
      <c r="Y53" s="32">
        <v>5.4592844000000001E-2</v>
      </c>
      <c r="Z53" s="32">
        <v>-5.5930160000000001E-3</v>
      </c>
      <c r="AA53" s="32">
        <v>-1.914501E-2</v>
      </c>
      <c r="AB53" s="32">
        <v>0.20203269500000001</v>
      </c>
      <c r="AC53" s="32">
        <v>0.215988863</v>
      </c>
      <c r="AD53" s="32">
        <v>-6.8159619000000005E-2</v>
      </c>
      <c r="AE53" s="32">
        <v>-5.4254465000000002E-2</v>
      </c>
      <c r="AF53" s="32">
        <v>0.24949427399999999</v>
      </c>
      <c r="AG53" s="32">
        <v>0.176258052</v>
      </c>
      <c r="AH53" s="32">
        <v>-3.2874342000000001E-2</v>
      </c>
      <c r="AI53" s="32">
        <v>0.179617368</v>
      </c>
      <c r="AJ53" s="32">
        <v>3.2770201999999998E-2</v>
      </c>
      <c r="AK53" s="32">
        <v>9.5246727000000003E-2</v>
      </c>
      <c r="AL53" s="32">
        <v>8.9859668000000004E-2</v>
      </c>
    </row>
    <row r="54" spans="1:38" ht="15.5">
      <c r="A54" s="32">
        <v>1902</v>
      </c>
      <c r="B54" s="32">
        <v>9.1756142999999998E-2</v>
      </c>
      <c r="C54" s="32">
        <v>-0.125664725</v>
      </c>
      <c r="D54" s="32">
        <v>-7.1449995000000002E-2</v>
      </c>
      <c r="E54" s="32">
        <v>0.168865923</v>
      </c>
      <c r="F54" s="32">
        <v>-8.7571655999999998E-2</v>
      </c>
      <c r="G54" s="32">
        <v>-0.13291076199999999</v>
      </c>
      <c r="H54" s="32">
        <v>1.9328773E-2</v>
      </c>
      <c r="I54" s="32">
        <v>0.13103331500000001</v>
      </c>
      <c r="J54" s="32">
        <v>5.8236904999999999E-2</v>
      </c>
      <c r="K54" s="32">
        <v>2.5187774999999999E-2</v>
      </c>
      <c r="L54" s="32">
        <v>-0.19690192000000001</v>
      </c>
      <c r="M54" s="32">
        <v>2.1127428E-2</v>
      </c>
      <c r="N54" s="32">
        <v>0.141070109</v>
      </c>
      <c r="O54" s="32">
        <v>-0.16635894800000001</v>
      </c>
      <c r="P54" s="32">
        <v>0.35740670299999999</v>
      </c>
      <c r="Q54" s="32">
        <v>2.5122255E-2</v>
      </c>
      <c r="R54" s="32">
        <v>0.108260673</v>
      </c>
      <c r="S54" s="32">
        <v>-2.7117380999999999E-2</v>
      </c>
      <c r="T54" s="32">
        <v>9.3101524000000005E-2</v>
      </c>
      <c r="U54" s="32">
        <v>0.10187382</v>
      </c>
      <c r="V54" s="32">
        <v>-0.12512986100000001</v>
      </c>
      <c r="W54" s="32">
        <v>0.19851835400000001</v>
      </c>
      <c r="X54" s="32">
        <v>0.14685493099999999</v>
      </c>
      <c r="Y54" s="32">
        <v>8.0911179999999999E-2</v>
      </c>
      <c r="Z54" s="32">
        <v>-9.7255959000000003E-2</v>
      </c>
      <c r="AA54" s="32">
        <v>2.7224923000000002E-2</v>
      </c>
      <c r="AB54" s="32">
        <v>0.21836585</v>
      </c>
      <c r="AC54" s="32">
        <v>-0.11043947599999999</v>
      </c>
      <c r="AD54" s="32">
        <v>-7.5310797999999998E-2</v>
      </c>
      <c r="AE54" s="32">
        <v>-0.14533442999999999</v>
      </c>
      <c r="AF54" s="32">
        <v>0.18267145800000001</v>
      </c>
      <c r="AG54" s="32">
        <v>0.12105550499999999</v>
      </c>
      <c r="AH54" s="32">
        <v>-0.14083905499999999</v>
      </c>
      <c r="AI54" s="32">
        <v>2.2694195E-2</v>
      </c>
      <c r="AJ54" s="32">
        <v>-5.2686958999999998E-2</v>
      </c>
      <c r="AK54" s="32">
        <v>-0.19770671200000001</v>
      </c>
      <c r="AL54" s="32">
        <v>-2.3555934000000001E-2</v>
      </c>
    </row>
    <row r="55" spans="1:38" ht="15.5">
      <c r="A55" s="32">
        <v>1903</v>
      </c>
      <c r="B55" s="32">
        <v>-0.105529366</v>
      </c>
      <c r="C55" s="32">
        <v>-0.13130271600000001</v>
      </c>
      <c r="D55" s="32">
        <v>-0.14955502900000001</v>
      </c>
      <c r="E55" s="32">
        <v>-0.42644217099999998</v>
      </c>
      <c r="F55" s="32">
        <v>-0.249666475</v>
      </c>
      <c r="G55" s="32">
        <v>9.5345619999999999E-3</v>
      </c>
      <c r="H55" s="32">
        <v>7.8382980000000005E-3</v>
      </c>
      <c r="I55" s="32">
        <v>-0.203250983</v>
      </c>
      <c r="J55" s="32">
        <v>-0.207616193</v>
      </c>
      <c r="K55" s="32">
        <v>-7.4323194999999995E-2</v>
      </c>
      <c r="L55" s="32">
        <v>-0.166373776</v>
      </c>
      <c r="M55" s="32">
        <v>-1.3616378E-2</v>
      </c>
      <c r="N55" s="32">
        <v>7.1168390999999998E-2</v>
      </c>
      <c r="O55" s="32">
        <v>-0.26976284099999998</v>
      </c>
      <c r="P55" s="32">
        <v>9.9976496999999998E-2</v>
      </c>
      <c r="Q55" s="32">
        <v>-0.20166257500000001</v>
      </c>
      <c r="R55" s="32">
        <v>-0.16811403899999999</v>
      </c>
      <c r="S55" s="32">
        <v>-0.117840996</v>
      </c>
      <c r="T55" s="32">
        <v>-2.4060080000000001E-2</v>
      </c>
      <c r="U55" s="32">
        <v>7.4106369000000005E-2</v>
      </c>
      <c r="V55" s="32">
        <v>-0.28800079899999997</v>
      </c>
      <c r="W55" s="32">
        <v>-2.8047041000000002E-2</v>
      </c>
      <c r="X55" s="32">
        <v>-0.12582056699999999</v>
      </c>
      <c r="Y55" s="32">
        <v>-3.5526138999999998E-2</v>
      </c>
      <c r="Z55" s="32">
        <v>-0.28557831700000003</v>
      </c>
      <c r="AA55" s="32">
        <v>-2.680724E-2</v>
      </c>
      <c r="AB55" s="32">
        <v>-7.8990369999999994E-3</v>
      </c>
      <c r="AC55" s="32">
        <v>-0.34338159800000001</v>
      </c>
      <c r="AD55" s="32">
        <v>-0.1361455</v>
      </c>
      <c r="AE55" s="32">
        <v>-0.15267312</v>
      </c>
      <c r="AF55" s="32">
        <v>2.7280031E-2</v>
      </c>
      <c r="AG55" s="32">
        <v>-0.114964596</v>
      </c>
      <c r="AH55" s="32">
        <v>-0.18193387</v>
      </c>
      <c r="AI55" s="32">
        <v>-6.095296E-3</v>
      </c>
      <c r="AJ55" s="32">
        <v>-4.9237589999999998E-2</v>
      </c>
      <c r="AK55" s="32">
        <v>-0.44260505</v>
      </c>
      <c r="AL55" s="32">
        <v>-9.1746016999999999E-2</v>
      </c>
    </row>
    <row r="56" spans="1:38" ht="15.5">
      <c r="A56" s="32">
        <v>1904</v>
      </c>
      <c r="B56" s="32">
        <v>-9.9259203000000004E-2</v>
      </c>
      <c r="C56" s="32">
        <v>-0.14533030299999999</v>
      </c>
      <c r="D56" s="32">
        <v>-4.2986458999999998E-2</v>
      </c>
      <c r="E56" s="32">
        <v>-0.294380749</v>
      </c>
      <c r="F56" s="32">
        <v>-6.0531557999999999E-2</v>
      </c>
      <c r="G56" s="32">
        <v>0.133390645</v>
      </c>
      <c r="H56" s="32">
        <v>0.100996523</v>
      </c>
      <c r="I56" s="32">
        <v>-0.17023334200000001</v>
      </c>
      <c r="J56" s="32">
        <v>-0.19127829900000001</v>
      </c>
      <c r="K56" s="32">
        <v>-1.6247609E-2</v>
      </c>
      <c r="L56" s="32">
        <v>1.8743637E-2</v>
      </c>
      <c r="M56" s="32">
        <v>-0.13204308000000001</v>
      </c>
      <c r="N56" s="32">
        <v>0.21878106</v>
      </c>
      <c r="O56" s="32">
        <v>-0.31346497299999998</v>
      </c>
      <c r="P56" s="32">
        <v>-3.6289349999999998E-3</v>
      </c>
      <c r="Q56" s="32">
        <v>2.4041802000000001E-2</v>
      </c>
      <c r="R56" s="32">
        <v>0.116799203</v>
      </c>
      <c r="S56" s="32">
        <v>-4.3214761999999997E-2</v>
      </c>
      <c r="T56" s="32">
        <v>0.25930620700000001</v>
      </c>
      <c r="U56" s="32">
        <v>-3.4507318000000002E-2</v>
      </c>
      <c r="V56" s="32">
        <v>-0.102333536</v>
      </c>
      <c r="W56" s="32">
        <v>-9.2457901999999995E-2</v>
      </c>
      <c r="X56" s="32">
        <v>-4.1317657000000001E-2</v>
      </c>
      <c r="Y56" s="32">
        <v>-8.1509338000000001E-2</v>
      </c>
      <c r="Z56" s="32">
        <v>6.6768359999999999E-2</v>
      </c>
      <c r="AA56" s="32">
        <v>-0.17513885100000001</v>
      </c>
      <c r="AB56" s="32">
        <v>-0.10283023099999999</v>
      </c>
      <c r="AC56" s="32">
        <v>-0.15086028300000001</v>
      </c>
      <c r="AD56" s="32">
        <v>7.6529529999999997E-3</v>
      </c>
      <c r="AE56" s="32">
        <v>-0.16325993699999999</v>
      </c>
      <c r="AF56" s="32">
        <v>-5.2704648E-2</v>
      </c>
      <c r="AG56" s="32">
        <v>0.10446583500000001</v>
      </c>
      <c r="AH56" s="32">
        <v>-8.3061735999999997E-2</v>
      </c>
      <c r="AI56" s="32">
        <v>0.147352499</v>
      </c>
      <c r="AJ56" s="32">
        <v>-4.7062728999999998E-2</v>
      </c>
      <c r="AK56" s="32">
        <v>-0.203536351</v>
      </c>
      <c r="AL56" s="32">
        <v>4.2738786000000001E-2</v>
      </c>
    </row>
    <row r="57" spans="1:38" ht="15.5">
      <c r="A57" s="32">
        <v>1905</v>
      </c>
      <c r="B57" s="32">
        <v>-6.6043076000000006E-2</v>
      </c>
      <c r="C57" s="32">
        <v>-0.177805456</v>
      </c>
      <c r="D57" s="32">
        <v>-0.134885216</v>
      </c>
      <c r="E57" s="32">
        <v>-0.22135780199999999</v>
      </c>
      <c r="F57" s="32">
        <v>-8.2569232000000006E-2</v>
      </c>
      <c r="G57" s="32">
        <v>0.121565705</v>
      </c>
      <c r="H57" s="32">
        <v>-7.3048651000000006E-2</v>
      </c>
      <c r="I57" s="32">
        <v>-0.18873372599999999</v>
      </c>
      <c r="J57" s="32">
        <v>-9.1946545000000005E-2</v>
      </c>
      <c r="K57" s="32">
        <v>-7.4896398000000003E-2</v>
      </c>
      <c r="L57" s="32">
        <v>-0.119749116</v>
      </c>
      <c r="M57" s="32">
        <v>-2.8001609999999998E-3</v>
      </c>
      <c r="N57" s="32">
        <v>0.10313196500000001</v>
      </c>
      <c r="O57" s="32">
        <v>-0.25505043999999999</v>
      </c>
      <c r="P57" s="32">
        <v>0.16880974100000001</v>
      </c>
      <c r="Q57" s="32">
        <v>7.1603528E-2</v>
      </c>
      <c r="R57" s="32">
        <v>5.0570101999999999E-2</v>
      </c>
      <c r="S57" s="32">
        <v>-0.124551235</v>
      </c>
      <c r="T57" s="32">
        <v>0.23695516799999999</v>
      </c>
      <c r="U57" s="32">
        <v>-0.116517485</v>
      </c>
      <c r="V57" s="32">
        <v>-0.138610593</v>
      </c>
      <c r="W57" s="32">
        <v>9.0594075999999996E-2</v>
      </c>
      <c r="X57" s="32">
        <v>-1.8044493000000002E-2</v>
      </c>
      <c r="Y57" s="32">
        <v>0.10417580799999999</v>
      </c>
      <c r="Z57" s="32">
        <v>0.159358745</v>
      </c>
      <c r="AA57" s="32">
        <v>-0.11365517</v>
      </c>
      <c r="AB57" s="32">
        <v>-3.8054480000000002E-2</v>
      </c>
      <c r="AC57" s="32">
        <v>-3.7069379E-2</v>
      </c>
      <c r="AD57" s="32">
        <v>-5.8479183999999997E-2</v>
      </c>
      <c r="AE57" s="32">
        <v>-4.9543709999999999E-3</v>
      </c>
      <c r="AF57" s="32">
        <v>8.8224987000000005E-2</v>
      </c>
      <c r="AG57" s="32">
        <v>0.190358746</v>
      </c>
      <c r="AH57" s="32">
        <v>3.3728700000000003E-4</v>
      </c>
      <c r="AI57" s="32">
        <v>6.0785393E-2</v>
      </c>
      <c r="AJ57" s="32">
        <v>-0.17693641800000001</v>
      </c>
      <c r="AK57" s="32">
        <v>-8.4568160000000007E-3</v>
      </c>
      <c r="AL57" s="32">
        <v>1.1327011E-2</v>
      </c>
    </row>
    <row r="58" spans="1:38" ht="15.5">
      <c r="A58" s="32">
        <v>1906</v>
      </c>
      <c r="B58" s="32">
        <v>1.7336722999999998E-2</v>
      </c>
      <c r="C58" s="32">
        <v>-3.0039672999999999E-2</v>
      </c>
      <c r="D58" s="32">
        <v>-0.220121714</v>
      </c>
      <c r="E58" s="32">
        <v>-9.7650743999999998E-2</v>
      </c>
      <c r="F58" s="32">
        <v>-7.2395480000000002E-3</v>
      </c>
      <c r="G58" s="32">
        <v>0.196594554</v>
      </c>
      <c r="H58" s="32">
        <v>3.1784157E-2</v>
      </c>
      <c r="I58" s="32">
        <v>-0.106000052</v>
      </c>
      <c r="J58" s="32">
        <v>6.9029682999999994E-2</v>
      </c>
      <c r="K58" s="32">
        <v>-1.1058648000000001E-2</v>
      </c>
      <c r="L58" s="32">
        <v>-1.8040555999999999E-2</v>
      </c>
      <c r="M58" s="32">
        <v>0.112002665</v>
      </c>
      <c r="N58" s="32">
        <v>3.5306602999999999E-2</v>
      </c>
      <c r="O58" s="32">
        <v>-0.18250860899999999</v>
      </c>
      <c r="P58" s="32">
        <v>0.31785398799999998</v>
      </c>
      <c r="Q58" s="32">
        <v>0.13819103099999999</v>
      </c>
      <c r="R58" s="32">
        <v>-3.0995181E-2</v>
      </c>
      <c r="S58" s="32">
        <v>2.9633010000000002E-3</v>
      </c>
      <c r="T58" s="32">
        <v>0.16647123999999999</v>
      </c>
      <c r="U58" s="32">
        <v>3.0577091000000001E-2</v>
      </c>
      <c r="V58" s="32">
        <v>-0.106719777</v>
      </c>
      <c r="W58" s="32">
        <v>7.3158457999999996E-2</v>
      </c>
      <c r="X58" s="32">
        <v>1.9562232999999998E-2</v>
      </c>
      <c r="Y58" s="32">
        <v>0.17383984199999999</v>
      </c>
      <c r="Z58" s="32">
        <v>3.6270658999999997E-2</v>
      </c>
      <c r="AA58" s="32">
        <v>-0.18761293300000001</v>
      </c>
      <c r="AB58" s="32">
        <v>-0.19569736099999999</v>
      </c>
      <c r="AC58" s="32">
        <v>-7.9872620000000002E-3</v>
      </c>
      <c r="AD58" s="32">
        <v>-0.12699642899999999</v>
      </c>
      <c r="AE58" s="32">
        <v>-5.4219868999999997E-2</v>
      </c>
      <c r="AF58" s="32">
        <v>-2.6354422999999998E-2</v>
      </c>
      <c r="AG58" s="32">
        <v>5.4231479999999999E-2</v>
      </c>
      <c r="AH58" s="32">
        <v>-0.11788042999999999</v>
      </c>
      <c r="AI58" s="32">
        <v>8.8828547999999993E-2</v>
      </c>
      <c r="AJ58" s="32">
        <v>-0.15008939399999999</v>
      </c>
      <c r="AK58" s="32">
        <v>-0.13326043600000001</v>
      </c>
      <c r="AL58" s="32">
        <v>0.18554268500000001</v>
      </c>
    </row>
    <row r="59" spans="1:38" ht="15.5">
      <c r="A59" s="32">
        <v>1907</v>
      </c>
      <c r="B59" s="32">
        <v>-0.12155816</v>
      </c>
      <c r="C59" s="32">
        <v>-1.3778009000000001E-2</v>
      </c>
      <c r="D59" s="32">
        <v>-0.163361171</v>
      </c>
      <c r="E59" s="32">
        <v>0.13643829499999999</v>
      </c>
      <c r="F59" s="32">
        <v>1.4192296E-2</v>
      </c>
      <c r="G59" s="32">
        <v>4.4249160000000001E-3</v>
      </c>
      <c r="H59" s="32">
        <v>9.4198379999999998E-2</v>
      </c>
      <c r="I59" s="32">
        <v>-3.696381E-2</v>
      </c>
      <c r="J59" s="32">
        <v>0.108375319</v>
      </c>
      <c r="K59" s="32">
        <v>-0.16206319799999999</v>
      </c>
      <c r="L59" s="32">
        <v>3.8423836000000003E-2</v>
      </c>
      <c r="M59" s="32">
        <v>0.10493862</v>
      </c>
      <c r="N59" s="32">
        <v>3.0812905000000002E-2</v>
      </c>
      <c r="O59" s="32">
        <v>-4.8759909999999997E-2</v>
      </c>
      <c r="P59" s="32">
        <v>0.34083862500000001</v>
      </c>
      <c r="Q59" s="32">
        <v>7.8377872000000001E-2</v>
      </c>
      <c r="R59" s="32">
        <v>4.7311350000000002E-2</v>
      </c>
      <c r="S59" s="32">
        <v>4.1204275999999998E-2</v>
      </c>
      <c r="T59" s="32">
        <v>0.18259424199999999</v>
      </c>
      <c r="U59" s="32">
        <v>0.23777277599999999</v>
      </c>
      <c r="V59" s="32">
        <v>-3.9005509999999999E-3</v>
      </c>
      <c r="W59" s="32">
        <v>8.7254673000000005E-2</v>
      </c>
      <c r="X59" s="32">
        <v>2.8475229000000001E-2</v>
      </c>
      <c r="Y59" s="32">
        <v>0.15376846499999999</v>
      </c>
      <c r="Z59" s="32">
        <v>4.9013760000000003E-2</v>
      </c>
      <c r="AA59" s="32">
        <v>-1.1326167E-2</v>
      </c>
      <c r="AB59" s="32">
        <v>-0.26131505599999999</v>
      </c>
      <c r="AC59" s="32">
        <v>-5.2147628000000001E-2</v>
      </c>
      <c r="AD59" s="32">
        <v>-9.5396597E-2</v>
      </c>
      <c r="AE59" s="32">
        <v>-7.6615084999999999E-2</v>
      </c>
      <c r="AF59" s="32">
        <v>-4.5409939999999996E-3</v>
      </c>
      <c r="AG59" s="32">
        <v>-9.3674311999999996E-2</v>
      </c>
      <c r="AH59" s="32">
        <v>4.6484734999999999E-2</v>
      </c>
      <c r="AI59" s="32">
        <v>-1.3261581999999999E-2</v>
      </c>
      <c r="AJ59" s="32">
        <v>-0.26390913300000002</v>
      </c>
      <c r="AK59" s="32">
        <v>-0.24149784799999999</v>
      </c>
      <c r="AL59" s="32">
        <v>0.14650798500000001</v>
      </c>
    </row>
    <row r="60" spans="1:38" ht="15.5">
      <c r="A60" s="32">
        <v>1908</v>
      </c>
      <c r="B60" s="32">
        <v>-7.3646788000000005E-2</v>
      </c>
      <c r="C60" s="32">
        <v>5.1650933000000003E-2</v>
      </c>
      <c r="D60" s="32">
        <v>-5.3784710000000001E-3</v>
      </c>
      <c r="E60" s="32">
        <v>3.8651506000000002E-2</v>
      </c>
      <c r="F60" s="32">
        <v>0.118829474</v>
      </c>
      <c r="G60" s="32">
        <v>-0.15295566399999999</v>
      </c>
      <c r="H60" s="32">
        <v>0.137856004</v>
      </c>
      <c r="I60" s="32">
        <v>-7.1373284999999995E-2</v>
      </c>
      <c r="J60" s="32">
        <v>1.8087789E-2</v>
      </c>
      <c r="K60" s="32">
        <v>1.0688273E-2</v>
      </c>
      <c r="L60" s="32">
        <v>0.16560575899999999</v>
      </c>
      <c r="M60" s="32">
        <v>-7.8834033999999997E-2</v>
      </c>
      <c r="N60" s="32">
        <v>0.162195332</v>
      </c>
      <c r="O60" s="32">
        <v>-0.149317167</v>
      </c>
      <c r="P60" s="32">
        <v>0.33885310400000002</v>
      </c>
      <c r="Q60" s="32">
        <v>4.4215276999999997E-2</v>
      </c>
      <c r="R60" s="32">
        <v>0.12776446699999999</v>
      </c>
      <c r="S60" s="32">
        <v>1.4682885E-2</v>
      </c>
      <c r="T60" s="32">
        <v>0.19966564000000001</v>
      </c>
      <c r="U60" s="32">
        <v>0.16211164</v>
      </c>
      <c r="V60" s="32">
        <v>-0.161305003</v>
      </c>
      <c r="W60" s="32">
        <v>0.20375889999999999</v>
      </c>
      <c r="X60" s="32">
        <v>0.133182895</v>
      </c>
      <c r="Y60" s="32">
        <v>7.9348626000000005E-2</v>
      </c>
      <c r="Z60" s="32">
        <v>0.15752887199999999</v>
      </c>
      <c r="AA60" s="32">
        <v>-5.5158270000000002E-2</v>
      </c>
      <c r="AB60" s="32">
        <v>-2.9490018E-2</v>
      </c>
      <c r="AC60" s="32">
        <v>-2.9548042E-2</v>
      </c>
      <c r="AD60" s="32">
        <v>-4.1572228000000003E-2</v>
      </c>
      <c r="AE60" s="32">
        <v>-0.10769105900000001</v>
      </c>
      <c r="AF60" s="32">
        <v>-4.8882417999999997E-2</v>
      </c>
      <c r="AG60" s="32">
        <v>0.12828151900000001</v>
      </c>
      <c r="AH60" s="32">
        <v>0.13060110799999999</v>
      </c>
      <c r="AI60" s="32">
        <v>-2.7346670999999999E-2</v>
      </c>
      <c r="AJ60" s="32">
        <v>-0.17899989499999999</v>
      </c>
      <c r="AK60" s="32">
        <v>-0.176052088</v>
      </c>
      <c r="AL60" s="32">
        <v>0.22719874500000001</v>
      </c>
    </row>
    <row r="61" spans="1:38" ht="15.5">
      <c r="A61" s="32">
        <v>1909</v>
      </c>
      <c r="B61" s="32">
        <v>-0.15436196299999999</v>
      </c>
      <c r="C61" s="32">
        <v>-2.5813367E-2</v>
      </c>
      <c r="D61" s="32">
        <v>1.4295009999999999E-3</v>
      </c>
      <c r="E61" s="32">
        <v>-0.10164858</v>
      </c>
      <c r="F61" s="32">
        <v>3.9198326999999998E-2</v>
      </c>
      <c r="G61" s="32">
        <v>1.5965482E-2</v>
      </c>
      <c r="H61" s="32">
        <v>0.14445361500000001</v>
      </c>
      <c r="I61" s="32">
        <v>0.211087416</v>
      </c>
      <c r="J61" s="32">
        <v>2.5293703000000001E-2</v>
      </c>
      <c r="K61" s="32">
        <v>3.8012580999999997E-2</v>
      </c>
      <c r="L61" s="32">
        <v>-4.2929600000000002E-3</v>
      </c>
      <c r="M61" s="32">
        <v>-5.7224293000000002E-2</v>
      </c>
      <c r="N61" s="32">
        <v>0.14345149600000001</v>
      </c>
      <c r="O61" s="32">
        <v>-0.227321151</v>
      </c>
      <c r="P61" s="32">
        <v>0.28949307400000002</v>
      </c>
      <c r="Q61" s="32">
        <v>0.288029388</v>
      </c>
      <c r="R61" s="32">
        <v>0.20071434399999999</v>
      </c>
      <c r="S61" s="32">
        <v>-1.4665466E-2</v>
      </c>
      <c r="T61" s="32">
        <v>0.35245343200000001</v>
      </c>
      <c r="U61" s="32">
        <v>7.0359362999999994E-2</v>
      </c>
      <c r="V61" s="32">
        <v>-0.33255584700000002</v>
      </c>
      <c r="W61" s="32">
        <v>0.18850383300000001</v>
      </c>
      <c r="X61" s="32">
        <v>6.1690657000000003E-2</v>
      </c>
      <c r="Y61" s="32">
        <v>0.11196732199999999</v>
      </c>
      <c r="Z61" s="32">
        <v>-3.4582142000000003E-2</v>
      </c>
      <c r="AA61" s="32">
        <v>-0.12515337000000001</v>
      </c>
      <c r="AB61" s="32">
        <v>0.10138498899999999</v>
      </c>
      <c r="AC61" s="32">
        <v>-6.4006438999999998E-2</v>
      </c>
      <c r="AD61" s="32">
        <v>2.7077130000000001E-2</v>
      </c>
      <c r="AE61" s="32">
        <v>-8.2366091000000002E-2</v>
      </c>
      <c r="AF61" s="32">
        <v>7.5401682999999997E-2</v>
      </c>
      <c r="AG61" s="32">
        <v>0.18534077900000001</v>
      </c>
      <c r="AH61" s="32">
        <v>0.13999921200000001</v>
      </c>
      <c r="AI61" s="32">
        <v>0.160848458</v>
      </c>
      <c r="AJ61" s="32">
        <v>-0.13683188299999999</v>
      </c>
      <c r="AK61" s="32">
        <v>6.5548984000000005E-2</v>
      </c>
      <c r="AL61" s="32">
        <v>-5.9171478999999999E-2</v>
      </c>
    </row>
    <row r="62" spans="1:38" ht="15.5">
      <c r="A62" s="32">
        <v>1910</v>
      </c>
      <c r="B62" s="32">
        <v>3.9449048E-2</v>
      </c>
      <c r="C62" s="32">
        <v>8.7246874000000002E-2</v>
      </c>
      <c r="D62" s="32">
        <v>-5.0684935E-2</v>
      </c>
      <c r="E62" s="32">
        <v>-8.3674950999999997E-2</v>
      </c>
      <c r="F62" s="32">
        <v>4.6490703000000001E-2</v>
      </c>
      <c r="G62" s="32">
        <v>2.1789461999999999E-2</v>
      </c>
      <c r="H62" s="32">
        <v>0.14687250099999999</v>
      </c>
      <c r="I62" s="32">
        <v>0.28007385099999998</v>
      </c>
      <c r="J62" s="32">
        <v>-1.2777098000000001E-2</v>
      </c>
      <c r="K62" s="32">
        <v>-1.0923225999999999E-2</v>
      </c>
      <c r="L62" s="32">
        <v>7.4289137000000005E-2</v>
      </c>
      <c r="M62" s="32">
        <v>-6.5103914999999998E-2</v>
      </c>
      <c r="N62" s="32">
        <v>0.130437162</v>
      </c>
      <c r="O62" s="32">
        <v>-9.9924453999999996E-2</v>
      </c>
      <c r="P62" s="32">
        <v>0.15012006</v>
      </c>
      <c r="Q62" s="32">
        <v>0.30351507100000003</v>
      </c>
      <c r="R62" s="32">
        <v>0.30521190999999998</v>
      </c>
      <c r="S62" s="32">
        <v>-7.1158511999999993E-2</v>
      </c>
      <c r="T62" s="32">
        <v>0.36938068899999998</v>
      </c>
      <c r="U62" s="32">
        <v>-2.7915982999999998E-2</v>
      </c>
      <c r="V62" s="32">
        <v>-0.30723675499999997</v>
      </c>
      <c r="W62" s="32">
        <v>0.22902826100000001</v>
      </c>
      <c r="X62" s="32">
        <v>0.13638539</v>
      </c>
      <c r="Y62" s="32">
        <v>9.9063860000000004E-2</v>
      </c>
      <c r="Z62" s="32">
        <v>5.5781275999999998E-2</v>
      </c>
      <c r="AA62" s="32">
        <v>-4.5767296999999998E-2</v>
      </c>
      <c r="AB62" s="32">
        <v>0.17726842100000001</v>
      </c>
      <c r="AC62" s="32">
        <v>0.144812564</v>
      </c>
      <c r="AD62" s="32">
        <v>6.2612179999999998E-3</v>
      </c>
      <c r="AE62" s="32">
        <v>-4.6027551E-2</v>
      </c>
      <c r="AF62" s="32">
        <v>0.14478996599999999</v>
      </c>
      <c r="AG62" s="32">
        <v>0.20404139199999999</v>
      </c>
      <c r="AH62" s="32">
        <v>7.9602424000000005E-2</v>
      </c>
      <c r="AI62" s="32">
        <v>-6.1317675000000002E-2</v>
      </c>
      <c r="AJ62" s="32">
        <v>-0.122504374</v>
      </c>
      <c r="AK62" s="32">
        <v>0.15093531499999999</v>
      </c>
      <c r="AL62" s="32">
        <v>-8.6639409999999997E-3</v>
      </c>
    </row>
    <row r="63" spans="1:38" ht="15.5">
      <c r="A63" s="32">
        <v>1911</v>
      </c>
      <c r="B63" s="32">
        <v>7.5838889999999999E-3</v>
      </c>
      <c r="C63" s="32">
        <v>0.22281288399999999</v>
      </c>
      <c r="D63" s="32">
        <v>-5.2183055999999998E-2</v>
      </c>
      <c r="E63" s="32">
        <v>-9.2948909999999996E-3</v>
      </c>
      <c r="F63" s="32">
        <v>6.6982299999999995E-2</v>
      </c>
      <c r="G63" s="32">
        <v>9.8370893000000001E-2</v>
      </c>
      <c r="H63" s="32">
        <v>0.192454503</v>
      </c>
      <c r="I63" s="32">
        <v>6.2258764000000001E-2</v>
      </c>
      <c r="J63" s="32">
        <v>7.4669603000000001E-2</v>
      </c>
      <c r="K63" s="32">
        <v>-2.5108095E-2</v>
      </c>
      <c r="L63" s="32">
        <v>0.106126391</v>
      </c>
      <c r="M63" s="32">
        <v>6.5543086E-2</v>
      </c>
      <c r="N63" s="32">
        <v>0.349100625</v>
      </c>
      <c r="O63" s="32">
        <v>-0.14053559199999999</v>
      </c>
      <c r="P63" s="32">
        <v>0.132900511</v>
      </c>
      <c r="Q63" s="32">
        <v>5.9207674000000002E-2</v>
      </c>
      <c r="R63" s="32">
        <v>0.33201589500000001</v>
      </c>
      <c r="S63" s="32">
        <v>1.8204992999999999E-2</v>
      </c>
      <c r="T63" s="32">
        <v>0.36908128699999998</v>
      </c>
      <c r="U63" s="32">
        <v>0.26637821499999997</v>
      </c>
      <c r="V63" s="32">
        <v>-0.157022882</v>
      </c>
      <c r="W63" s="32">
        <v>9.8294798000000003E-2</v>
      </c>
      <c r="X63" s="32">
        <v>0.12123101999999999</v>
      </c>
      <c r="Y63" s="32">
        <v>0.122504135</v>
      </c>
      <c r="Z63" s="32">
        <v>0.199752607</v>
      </c>
      <c r="AA63" s="32">
        <v>2.2235263000000002E-2</v>
      </c>
      <c r="AB63" s="32">
        <v>8.4861774000000001E-2</v>
      </c>
      <c r="AC63" s="32">
        <v>0.31071510000000002</v>
      </c>
      <c r="AD63" s="32">
        <v>-6.7786532999999996E-2</v>
      </c>
      <c r="AE63" s="32">
        <v>-0.114600574</v>
      </c>
      <c r="AF63" s="32">
        <v>0.16980010200000001</v>
      </c>
      <c r="AG63" s="32">
        <v>6.4952582999999994E-2</v>
      </c>
      <c r="AH63" s="32">
        <v>1.7896196999999999E-2</v>
      </c>
      <c r="AI63" s="32">
        <v>-6.9413290000000002E-2</v>
      </c>
      <c r="AJ63" s="32">
        <v>0.13419841599999999</v>
      </c>
      <c r="AK63" s="32">
        <v>2.2772629999999999E-3</v>
      </c>
      <c r="AL63" s="32">
        <v>9.0756418000000005E-2</v>
      </c>
    </row>
    <row r="64" spans="1:38" ht="15.5">
      <c r="A64" s="32">
        <v>1912</v>
      </c>
      <c r="B64" s="32">
        <v>-0.23508469400000001</v>
      </c>
      <c r="C64" s="32">
        <v>3.7663237000000002E-2</v>
      </c>
      <c r="D64" s="32">
        <v>-9.3937590000000001E-2</v>
      </c>
      <c r="E64" s="32">
        <v>5.9291841999999997E-2</v>
      </c>
      <c r="F64" s="32">
        <v>3.5750094000000003E-2</v>
      </c>
      <c r="G64" s="32">
        <v>3.0502402000000001E-2</v>
      </c>
      <c r="H64" s="32">
        <v>6.7617483000000006E-2</v>
      </c>
      <c r="I64" s="32">
        <v>-5.7356627E-2</v>
      </c>
      <c r="J64" s="32">
        <v>0.25486139600000002</v>
      </c>
      <c r="K64" s="32">
        <v>-6.4660668000000004E-2</v>
      </c>
      <c r="L64" s="32">
        <v>2.0352352000000001E-2</v>
      </c>
      <c r="M64" s="32">
        <v>8.8800931E-2</v>
      </c>
      <c r="N64" s="32">
        <v>9.8724867999999993E-2</v>
      </c>
      <c r="O64" s="32">
        <v>-0.25777311400000003</v>
      </c>
      <c r="P64" s="32">
        <v>0.27597017800000001</v>
      </c>
      <c r="Q64" s="32">
        <v>0.22362199499999999</v>
      </c>
      <c r="R64" s="32">
        <v>5.9611584000000002E-2</v>
      </c>
      <c r="S64" s="32">
        <v>-5.8442920000000002E-2</v>
      </c>
      <c r="T64" s="32">
        <v>7.262498E-3</v>
      </c>
      <c r="U64" s="32">
        <v>0.215893632</v>
      </c>
      <c r="V64" s="32">
        <v>-0.21857143200000001</v>
      </c>
      <c r="W64" s="32">
        <v>2.9862914000000001E-2</v>
      </c>
      <c r="X64" s="32">
        <v>2.2130746E-2</v>
      </c>
      <c r="Y64" s="32">
        <v>4.8868266E-2</v>
      </c>
      <c r="Z64" s="32">
        <v>8.0626513999999996E-2</v>
      </c>
      <c r="AA64" s="32">
        <v>-7.2128855000000006E-2</v>
      </c>
      <c r="AB64" s="32">
        <v>0.133005124</v>
      </c>
      <c r="AC64" s="32">
        <v>-0.117912036</v>
      </c>
      <c r="AD64" s="32">
        <v>9.2467151999999997E-2</v>
      </c>
      <c r="AE64" s="32">
        <v>-3.8497588999999999E-2</v>
      </c>
      <c r="AF64" s="32">
        <v>0.146351594</v>
      </c>
      <c r="AG64" s="32">
        <v>1.7028273E-2</v>
      </c>
      <c r="AH64" s="32">
        <v>-9.9647406999999993E-2</v>
      </c>
      <c r="AI64" s="32">
        <v>-2.5699627999999999E-2</v>
      </c>
      <c r="AJ64" s="32">
        <v>3.2998707000000002E-2</v>
      </c>
      <c r="AK64" s="32">
        <v>-8.5854973000000001E-2</v>
      </c>
      <c r="AL64" s="32">
        <v>0.13178061099999999</v>
      </c>
    </row>
    <row r="65" spans="1:38" ht="15.5">
      <c r="A65" s="32">
        <v>1913</v>
      </c>
      <c r="B65" s="32">
        <v>-0.27771574500000001</v>
      </c>
      <c r="C65" s="32">
        <v>-5.8788332999999998E-2</v>
      </c>
      <c r="D65" s="32">
        <v>-0.19750606200000001</v>
      </c>
      <c r="E65" s="32">
        <v>-2.0958642999999999E-2</v>
      </c>
      <c r="F65" s="32">
        <v>-3.9112279999999999E-2</v>
      </c>
      <c r="G65" s="32">
        <v>3.3583791000000002E-2</v>
      </c>
      <c r="H65" s="32">
        <v>0.15644601599999999</v>
      </c>
      <c r="I65" s="32">
        <v>-0.15930482400000001</v>
      </c>
      <c r="J65" s="32">
        <v>0.13834674999999999</v>
      </c>
      <c r="K65" s="32">
        <v>-0.106454469</v>
      </c>
      <c r="L65" s="32">
        <v>6.2836319999999999E-3</v>
      </c>
      <c r="M65" s="32">
        <v>-1.886175E-2</v>
      </c>
      <c r="N65" s="32">
        <v>1.385056E-3</v>
      </c>
      <c r="O65" s="32">
        <v>-0.127028581</v>
      </c>
      <c r="P65" s="32">
        <v>0.321684898</v>
      </c>
      <c r="Q65" s="32">
        <v>3.0565906E-2</v>
      </c>
      <c r="R65" s="32">
        <v>5.3463346000000002E-2</v>
      </c>
      <c r="S65" s="32">
        <v>-0.15480498000000001</v>
      </c>
      <c r="T65" s="32">
        <v>-7.8444025000000001E-2</v>
      </c>
      <c r="U65" s="32">
        <v>-8.6170943999999999E-2</v>
      </c>
      <c r="V65" s="32">
        <v>-0.10198763399999999</v>
      </c>
      <c r="W65" s="32">
        <v>2.1427156999999999E-2</v>
      </c>
      <c r="X65" s="32">
        <v>-4.2443847999999999E-2</v>
      </c>
      <c r="Y65" s="32">
        <v>-8.3356083999999997E-2</v>
      </c>
      <c r="Z65" s="32">
        <v>0.108703993</v>
      </c>
      <c r="AA65" s="32">
        <v>-5.1783047999999998E-2</v>
      </c>
      <c r="AB65" s="32">
        <v>0.22238380799999999</v>
      </c>
      <c r="AC65" s="32">
        <v>-0.34837220499999999</v>
      </c>
      <c r="AD65" s="32">
        <v>0.188146391</v>
      </c>
      <c r="AE65" s="32">
        <v>8.4406665000000006E-2</v>
      </c>
      <c r="AF65" s="32">
        <v>0.23974636599999999</v>
      </c>
      <c r="AG65" s="32">
        <v>1.230758E-2</v>
      </c>
      <c r="AH65" s="32">
        <v>-1.9511872999999999E-2</v>
      </c>
      <c r="AI65" s="32">
        <v>-5.5306912999999999E-2</v>
      </c>
      <c r="AJ65" s="32">
        <v>5.9170665999999997E-2</v>
      </c>
      <c r="AK65" s="32">
        <v>-0.17113972199999999</v>
      </c>
      <c r="AL65" s="32">
        <v>0.19133029200000001</v>
      </c>
    </row>
    <row r="66" spans="1:38" ht="15.5">
      <c r="A66" s="32">
        <v>1914</v>
      </c>
      <c r="B66" s="32">
        <v>-0.41277367700000001</v>
      </c>
      <c r="C66" s="32">
        <v>6.7465630999999998E-2</v>
      </c>
      <c r="D66" s="32">
        <v>7.5228428999999999E-2</v>
      </c>
      <c r="E66" s="32">
        <v>3.5710180000000001E-2</v>
      </c>
      <c r="F66" s="32">
        <v>0.11268758600000001</v>
      </c>
      <c r="G66" s="32">
        <v>2.0289963000000001E-2</v>
      </c>
      <c r="H66" s="32">
        <v>0.102470979</v>
      </c>
      <c r="I66" s="32">
        <v>-4.8105921000000003E-2</v>
      </c>
      <c r="J66" s="32">
        <v>-6.9079188E-2</v>
      </c>
      <c r="K66" s="32">
        <v>-5.4601456999999999E-2</v>
      </c>
      <c r="L66" s="32">
        <v>-9.2088489999999999E-3</v>
      </c>
      <c r="M66" s="32">
        <v>-5.5594365E-2</v>
      </c>
      <c r="N66" s="32">
        <v>0.103188712</v>
      </c>
      <c r="O66" s="32">
        <v>-0.109577009</v>
      </c>
      <c r="P66" s="32">
        <v>0.12906120700000001</v>
      </c>
      <c r="Q66" s="32">
        <v>0.118071353</v>
      </c>
      <c r="R66" s="32">
        <v>0.13182102300000001</v>
      </c>
      <c r="S66" s="32">
        <v>-5.7908075000000003E-2</v>
      </c>
      <c r="T66" s="32">
        <v>0.20985709</v>
      </c>
      <c r="U66" s="32">
        <v>-0.147796704</v>
      </c>
      <c r="V66" s="32">
        <v>-8.3936659999999993E-3</v>
      </c>
      <c r="W66" s="32">
        <v>-3.0721974999999999E-2</v>
      </c>
      <c r="X66" s="32">
        <v>-8.4615231999999999E-2</v>
      </c>
      <c r="Y66" s="32">
        <v>-1.4175801E-2</v>
      </c>
      <c r="Z66" s="32">
        <v>-3.5263133000000002E-2</v>
      </c>
      <c r="AA66" s="32">
        <v>5.4675231999999997E-2</v>
      </c>
      <c r="AB66" s="32">
        <v>0.18270627</v>
      </c>
      <c r="AC66" s="32">
        <v>-0.26277903899999999</v>
      </c>
      <c r="AD66" s="32">
        <v>-5.9731837000000003E-2</v>
      </c>
      <c r="AE66" s="32">
        <v>0.138166965</v>
      </c>
      <c r="AF66" s="32">
        <v>0.35476180699999998</v>
      </c>
      <c r="AG66" s="32">
        <v>1.6005891000000001E-2</v>
      </c>
      <c r="AH66" s="32">
        <v>-0.11529978</v>
      </c>
      <c r="AI66" s="32">
        <v>-0.37471715700000002</v>
      </c>
      <c r="AJ66" s="32">
        <v>0.13257766100000001</v>
      </c>
      <c r="AK66" s="32">
        <v>-0.176762643</v>
      </c>
      <c r="AL66" s="32">
        <v>9.9650804999999995E-2</v>
      </c>
    </row>
    <row r="67" spans="1:38" ht="15.5">
      <c r="A67" s="32">
        <v>1915</v>
      </c>
      <c r="B67" s="32">
        <v>-0.222923709</v>
      </c>
      <c r="C67" s="32">
        <v>0.19789469300000001</v>
      </c>
      <c r="D67" s="32">
        <v>-8.4904500000000001E-3</v>
      </c>
      <c r="E67" s="32">
        <v>6.9304686000000004E-2</v>
      </c>
      <c r="F67" s="32">
        <v>-9.1380717E-2</v>
      </c>
      <c r="G67" s="32">
        <v>7.4776299999999999E-3</v>
      </c>
      <c r="H67" s="32">
        <v>0.13915438499999999</v>
      </c>
      <c r="I67" s="32">
        <v>-1.134961E-2</v>
      </c>
      <c r="J67" s="32">
        <v>-0.120384569</v>
      </c>
      <c r="K67" s="32">
        <v>0.127936358</v>
      </c>
      <c r="L67" s="32">
        <v>8.1775029999999992E-3</v>
      </c>
      <c r="M67" s="32">
        <v>-0.18414530900000001</v>
      </c>
      <c r="N67" s="32">
        <v>0.290214217</v>
      </c>
      <c r="O67" s="32">
        <v>-0.170640133</v>
      </c>
      <c r="P67" s="32">
        <v>5.8028585000000001E-2</v>
      </c>
      <c r="Q67" s="32">
        <v>0.20817775299999999</v>
      </c>
      <c r="R67" s="32">
        <v>8.1253267000000004E-2</v>
      </c>
      <c r="S67" s="32">
        <v>6.6365789999999994E-2</v>
      </c>
      <c r="T67" s="32">
        <v>0.27264973599999998</v>
      </c>
      <c r="U67" s="32">
        <v>6.5343155999999999E-2</v>
      </c>
      <c r="V67" s="32">
        <v>-3.8201698999999999E-2</v>
      </c>
      <c r="W67" s="32">
        <v>6.5819058999999999E-2</v>
      </c>
      <c r="X67" s="32">
        <v>6.9753407000000003E-2</v>
      </c>
      <c r="Y67" s="32">
        <v>1.4852756E-2</v>
      </c>
      <c r="Z67" s="32">
        <v>-4.9992889999999998E-2</v>
      </c>
      <c r="AA67" s="32">
        <v>-3.5979302999999997E-2</v>
      </c>
      <c r="AB67" s="32">
        <v>-6.3844884000000005E-2</v>
      </c>
      <c r="AC67" s="32">
        <v>7.2678489999999998E-3</v>
      </c>
      <c r="AD67" s="32">
        <v>-9.8498229000000007E-2</v>
      </c>
      <c r="AE67" s="32">
        <v>4.222272E-3</v>
      </c>
      <c r="AF67" s="32">
        <v>0.104751155</v>
      </c>
      <c r="AG67" s="32">
        <v>5.5012534000000002E-2</v>
      </c>
      <c r="AH67" s="32">
        <v>-1.9006403000000002E-2</v>
      </c>
      <c r="AI67" s="32">
        <v>-0.138978509</v>
      </c>
      <c r="AJ67" s="32">
        <v>1.1935825000000001E-2</v>
      </c>
      <c r="AK67" s="32">
        <v>-4.6325489999999997E-3</v>
      </c>
      <c r="AL67" s="32">
        <v>0.112323566</v>
      </c>
    </row>
    <row r="68" spans="1:38" ht="15.5">
      <c r="A68" s="32">
        <v>1916</v>
      </c>
      <c r="B68" s="32">
        <v>-1.2208748E-2</v>
      </c>
      <c r="C68" s="32">
        <v>0.215017603</v>
      </c>
      <c r="D68" s="32">
        <v>-0.10542660199999999</v>
      </c>
      <c r="E68" s="32">
        <v>0.23273834500000001</v>
      </c>
      <c r="F68" s="32">
        <v>2.0572660999999999E-2</v>
      </c>
      <c r="G68" s="32">
        <v>0.11015768099999999</v>
      </c>
      <c r="H68" s="32">
        <v>7.3139002999999994E-2</v>
      </c>
      <c r="I68" s="32">
        <v>0.201089561</v>
      </c>
      <c r="J68" s="32">
        <v>2.8368478999999999E-2</v>
      </c>
      <c r="K68" s="32">
        <v>0.122318973</v>
      </c>
      <c r="L68" s="32">
        <v>3.4451838999999998E-2</v>
      </c>
      <c r="M68" s="32">
        <v>-0.111744909</v>
      </c>
      <c r="N68" s="32">
        <v>0.17130529999999999</v>
      </c>
      <c r="O68" s="32">
        <v>-0.15073742500000001</v>
      </c>
      <c r="P68" s="32">
        <v>-2.0340886999999998E-2</v>
      </c>
      <c r="Q68" s="32">
        <v>0.12915248900000001</v>
      </c>
      <c r="R68" s="32">
        <v>9.0767244999999996E-2</v>
      </c>
      <c r="S68" s="32">
        <v>-0.118130652</v>
      </c>
      <c r="T68" s="32">
        <v>0.248676599</v>
      </c>
      <c r="U68" s="32">
        <v>9.9372481999999998E-2</v>
      </c>
      <c r="V68" s="32">
        <v>-9.5103094999999999E-2</v>
      </c>
      <c r="W68" s="32">
        <v>0.15876452399999999</v>
      </c>
      <c r="X68" s="32">
        <v>5.2683616000000003E-2</v>
      </c>
      <c r="Y68" s="32">
        <v>0.113509789</v>
      </c>
      <c r="Z68" s="32">
        <v>-0.24602094599999999</v>
      </c>
      <c r="AA68" s="32">
        <v>4.3569825E-2</v>
      </c>
      <c r="AB68" s="32">
        <v>-1.5448623E-2</v>
      </c>
      <c r="AC68" s="32">
        <v>0.238509054</v>
      </c>
      <c r="AD68" s="32">
        <v>-8.0306423000000002E-2</v>
      </c>
      <c r="AE68" s="32">
        <v>4.0001684000000003E-2</v>
      </c>
      <c r="AF68" s="32">
        <v>4.7670615E-2</v>
      </c>
      <c r="AG68" s="32">
        <v>-7.0657411000000003E-2</v>
      </c>
      <c r="AH68" s="32">
        <v>7.5109782999999999E-2</v>
      </c>
      <c r="AI68" s="32">
        <v>-1.7884569999999999E-2</v>
      </c>
      <c r="AJ68" s="32">
        <v>-9.0939166000000002E-2</v>
      </c>
      <c r="AK68" s="32">
        <v>9.8116177999999998E-2</v>
      </c>
      <c r="AL68" s="32">
        <v>0.15085632700000001</v>
      </c>
    </row>
    <row r="69" spans="1:38" ht="15.5">
      <c r="A69" s="32">
        <v>1917</v>
      </c>
      <c r="B69" s="32">
        <v>-0.29101598899999997</v>
      </c>
      <c r="C69" s="32">
        <v>5.7316684999999999E-2</v>
      </c>
      <c r="D69" s="32">
        <v>3.1300298999999997E-2</v>
      </c>
      <c r="E69" s="32">
        <v>0.203629527</v>
      </c>
      <c r="F69" s="32">
        <v>6.8191563999999996E-2</v>
      </c>
      <c r="G69" s="32">
        <v>0.16532081500000001</v>
      </c>
      <c r="H69" s="32">
        <v>0.16222840799999999</v>
      </c>
      <c r="I69" s="32">
        <v>0.173006146</v>
      </c>
      <c r="J69" s="32">
        <v>0.12877306999999999</v>
      </c>
      <c r="K69" s="32">
        <v>-5.6236613999999997E-2</v>
      </c>
      <c r="L69" s="32">
        <v>-9.7030060000000001E-3</v>
      </c>
      <c r="M69" s="32">
        <v>-1.728137E-3</v>
      </c>
      <c r="N69" s="32">
        <v>0.26191899299999999</v>
      </c>
      <c r="O69" s="32">
        <v>-4.1486623E-2</v>
      </c>
      <c r="P69" s="32">
        <v>0.221667898</v>
      </c>
      <c r="Q69" s="32">
        <v>0.197633538</v>
      </c>
      <c r="R69" s="32">
        <v>0.12960163699999999</v>
      </c>
      <c r="S69" s="32">
        <v>-0.135035352</v>
      </c>
      <c r="T69" s="32">
        <v>0.19074846200000001</v>
      </c>
      <c r="U69" s="32">
        <v>9.0375173000000003E-2</v>
      </c>
      <c r="V69" s="32">
        <v>-7.4676065E-2</v>
      </c>
      <c r="W69" s="32">
        <v>0.188866382</v>
      </c>
      <c r="X69" s="32">
        <v>6.3503219E-2</v>
      </c>
      <c r="Y69" s="32">
        <v>0.11868608899999999</v>
      </c>
      <c r="Z69" s="32">
        <v>-3.1775907999999999E-2</v>
      </c>
      <c r="AA69" s="32">
        <v>4.6572988000000003E-2</v>
      </c>
      <c r="AB69" s="32">
        <v>0.14275423000000001</v>
      </c>
      <c r="AC69" s="32">
        <v>0.10897493599999999</v>
      </c>
      <c r="AD69" s="32">
        <v>-9.5420295000000002E-2</v>
      </c>
      <c r="AE69" s="32">
        <v>0.1466586</v>
      </c>
      <c r="AF69" s="32">
        <v>2.9177565999999999E-2</v>
      </c>
      <c r="AG69" s="32">
        <v>-4.3188250999999997E-2</v>
      </c>
      <c r="AH69" s="32">
        <v>0.20624693699999999</v>
      </c>
      <c r="AI69" s="32">
        <v>-0.13745480600000001</v>
      </c>
      <c r="AJ69" s="32">
        <v>-5.2939190000000002E-3</v>
      </c>
      <c r="AK69" s="32">
        <v>2.381991E-2</v>
      </c>
      <c r="AL69" s="32">
        <v>-8.4185496999999998E-2</v>
      </c>
    </row>
    <row r="70" spans="1:38" ht="15.5">
      <c r="A70" s="32">
        <v>1918</v>
      </c>
      <c r="B70" s="32">
        <v>-6.3567890000000002E-2</v>
      </c>
      <c r="C70" s="32">
        <v>6.1955020999999999E-2</v>
      </c>
      <c r="D70" s="32">
        <v>9.9462983000000005E-2</v>
      </c>
      <c r="E70" s="32">
        <v>7.6558090000000004E-3</v>
      </c>
      <c r="F70" s="32">
        <v>0.30200248800000001</v>
      </c>
      <c r="G70" s="32">
        <v>0.167275179</v>
      </c>
      <c r="H70" s="32">
        <v>0.409593651</v>
      </c>
      <c r="I70" s="32">
        <v>0.138808869</v>
      </c>
      <c r="J70" s="32">
        <v>5.3477217000000001E-2</v>
      </c>
      <c r="K70" s="32">
        <v>7.0278605999999993E-2</v>
      </c>
      <c r="L70" s="32">
        <v>5.4618319999999998E-2</v>
      </c>
      <c r="M70" s="32">
        <v>0.16774313299999999</v>
      </c>
      <c r="N70" s="32">
        <v>0.27701927399999998</v>
      </c>
      <c r="O70" s="32">
        <v>0.125994669</v>
      </c>
      <c r="P70" s="32">
        <v>0.25833422</v>
      </c>
      <c r="Q70" s="32">
        <v>0.24549128200000001</v>
      </c>
      <c r="R70" s="32">
        <v>0.13144777499999999</v>
      </c>
      <c r="S70" s="32">
        <v>-0.199081488</v>
      </c>
      <c r="T70" s="32">
        <v>0.26737297799999998</v>
      </c>
      <c r="U70" s="32">
        <v>0.23522006000000001</v>
      </c>
      <c r="V70" s="32">
        <v>1.6899534000000001E-2</v>
      </c>
      <c r="W70" s="32">
        <v>0.23895813799999999</v>
      </c>
      <c r="X70" s="32">
        <v>8.5768868999999998E-2</v>
      </c>
      <c r="Y70" s="32">
        <v>6.5879164000000004E-2</v>
      </c>
      <c r="Z70" s="32">
        <v>0.246055148</v>
      </c>
      <c r="AA70" s="32">
        <v>1.6301234000000001E-2</v>
      </c>
      <c r="AB70" s="32">
        <v>0.112858637</v>
      </c>
      <c r="AC70" s="32">
        <v>5.8734485000000003E-2</v>
      </c>
      <c r="AD70" s="32">
        <v>-0.16868024700000001</v>
      </c>
      <c r="AE70" s="32">
        <v>5.2043568999999998E-2</v>
      </c>
      <c r="AF70" s="32">
        <v>6.5452299000000005E-2</v>
      </c>
      <c r="AG70" s="33">
        <v>6.8499999999999998E-5</v>
      </c>
      <c r="AH70" s="32">
        <v>0.20936333900000001</v>
      </c>
      <c r="AI70" s="32">
        <v>7.0732392000000005E-2</v>
      </c>
      <c r="AJ70" s="32">
        <v>-7.829061E-3</v>
      </c>
      <c r="AK70" s="32">
        <v>-6.7109328999999995E-2</v>
      </c>
      <c r="AL70" s="32">
        <v>0.108808537</v>
      </c>
    </row>
    <row r="71" spans="1:38" ht="15.5">
      <c r="A71" s="32">
        <v>1919</v>
      </c>
      <c r="B71" s="32">
        <v>-8.8325914000000005E-2</v>
      </c>
      <c r="C71" s="32">
        <v>-9.8247744999999997E-2</v>
      </c>
      <c r="D71" s="32">
        <v>0.10935378599999999</v>
      </c>
      <c r="E71" s="32">
        <v>0.12320532200000001</v>
      </c>
      <c r="F71" s="32">
        <v>0.16869534799999999</v>
      </c>
      <c r="G71" s="32">
        <v>8.4279562000000002E-2</v>
      </c>
      <c r="H71" s="32">
        <v>0.277753321</v>
      </c>
      <c r="I71" s="32">
        <v>0.15205213200000001</v>
      </c>
      <c r="J71" s="32">
        <v>7.1112684999999995E-2</v>
      </c>
      <c r="K71" s="32">
        <v>0.24330290399999999</v>
      </c>
      <c r="L71" s="32">
        <v>6.4437673000000001E-2</v>
      </c>
      <c r="M71" s="32">
        <v>0.29981347699999999</v>
      </c>
      <c r="N71" s="32">
        <v>0.25326767300000003</v>
      </c>
      <c r="O71" s="32">
        <v>0.13900194399999999</v>
      </c>
      <c r="P71" s="32">
        <v>0.39506776300000002</v>
      </c>
      <c r="Q71" s="32">
        <v>0.15245695400000001</v>
      </c>
      <c r="R71" s="32">
        <v>0.10274305</v>
      </c>
      <c r="S71" s="32">
        <v>-3.9024286999999998E-2</v>
      </c>
      <c r="T71" s="32">
        <v>0.38046645499999998</v>
      </c>
      <c r="U71" s="32">
        <v>0.23249176299999999</v>
      </c>
      <c r="V71" s="32">
        <v>0.14396336800000001</v>
      </c>
      <c r="W71" s="32">
        <v>0.29716093300000002</v>
      </c>
      <c r="X71" s="32">
        <v>0.103695935</v>
      </c>
      <c r="Y71" s="32">
        <v>0.10952923000000001</v>
      </c>
      <c r="Z71" s="32">
        <v>0.24982095000000001</v>
      </c>
      <c r="AA71" s="32">
        <v>1.9998539999999999E-2</v>
      </c>
      <c r="AB71" s="32">
        <v>4.6466934000000001E-2</v>
      </c>
      <c r="AC71" s="32">
        <v>0.208462962</v>
      </c>
      <c r="AD71" s="32">
        <v>-0.196871936</v>
      </c>
      <c r="AE71" s="32">
        <v>0.147034895</v>
      </c>
      <c r="AF71" s="32">
        <v>0.161216111</v>
      </c>
      <c r="AG71" s="32">
        <v>-5.7360531999999999E-2</v>
      </c>
      <c r="AH71" s="32">
        <v>0.22416740099999999</v>
      </c>
      <c r="AI71" s="32">
        <v>0.270323647</v>
      </c>
      <c r="AJ71" s="32">
        <v>0.127648444</v>
      </c>
      <c r="AK71" s="32">
        <v>-8.0737239999999991E-3</v>
      </c>
      <c r="AL71" s="32">
        <v>0.117514153</v>
      </c>
    </row>
    <row r="72" spans="1:38" ht="15.5">
      <c r="A72" s="32">
        <v>1920</v>
      </c>
      <c r="B72" s="32">
        <v>-0.14569414999999999</v>
      </c>
      <c r="C72" s="32">
        <v>-7.8261559999999994E-2</v>
      </c>
      <c r="D72" s="32">
        <v>-5.0638471999999997E-2</v>
      </c>
      <c r="E72" s="32">
        <v>0.29064936499999999</v>
      </c>
      <c r="F72" s="32">
        <v>0.25607522300000002</v>
      </c>
      <c r="G72" s="32">
        <v>0.151211968</v>
      </c>
      <c r="H72" s="32">
        <v>0.144411126</v>
      </c>
      <c r="I72" s="32">
        <v>0.16315717599999999</v>
      </c>
      <c r="J72" s="32">
        <v>0.1010366</v>
      </c>
      <c r="K72" s="32">
        <v>5.4780297999999998E-2</v>
      </c>
      <c r="L72" s="32">
        <v>9.1837126000000005E-2</v>
      </c>
      <c r="M72" s="32">
        <v>0.20006091200000001</v>
      </c>
      <c r="N72" s="32">
        <v>0.116400988</v>
      </c>
      <c r="O72" s="32">
        <v>1.5044325000000001E-2</v>
      </c>
      <c r="P72" s="32">
        <v>0.40356460900000002</v>
      </c>
      <c r="Q72" s="32">
        <v>-3.4879936E-2</v>
      </c>
      <c r="R72" s="32">
        <v>0.15795211000000001</v>
      </c>
      <c r="S72" s="32">
        <v>-9.8099100000000007E-4</v>
      </c>
      <c r="T72" s="32">
        <v>0.39296409100000002</v>
      </c>
      <c r="U72" s="32">
        <v>-0.21171762999999999</v>
      </c>
      <c r="V72" s="32">
        <v>6.5052845999999998E-2</v>
      </c>
      <c r="W72" s="32">
        <v>0.34776506200000001</v>
      </c>
      <c r="X72" s="32">
        <v>9.3773907000000004E-2</v>
      </c>
      <c r="Y72" s="32">
        <v>8.1675561999999993E-2</v>
      </c>
      <c r="Z72" s="32">
        <v>0.39359111400000002</v>
      </c>
      <c r="AA72" s="32">
        <v>9.6489210000000006E-2</v>
      </c>
      <c r="AB72" s="32">
        <v>9.1506718000000001E-2</v>
      </c>
      <c r="AC72" s="32">
        <v>0.26656982400000001</v>
      </c>
      <c r="AD72" s="32">
        <v>-8.2384367E-2</v>
      </c>
      <c r="AE72" s="32">
        <v>8.2603555999999995E-2</v>
      </c>
      <c r="AF72" s="32">
        <v>4.2748361999999998E-2</v>
      </c>
      <c r="AG72" s="32">
        <v>-4.3404305999999997E-2</v>
      </c>
      <c r="AH72" s="32">
        <v>0.16905594299999999</v>
      </c>
      <c r="AI72" s="32">
        <v>0.27207080099999997</v>
      </c>
      <c r="AJ72" s="32">
        <v>0.1418875</v>
      </c>
      <c r="AK72" s="32">
        <v>-8.8255839999999992E-3</v>
      </c>
      <c r="AL72" s="32">
        <v>6.1561219E-2</v>
      </c>
    </row>
    <row r="73" spans="1:38" ht="15.5">
      <c r="A73" s="32">
        <v>1921</v>
      </c>
      <c r="B73" s="32">
        <v>-0.15329076899999999</v>
      </c>
      <c r="C73" s="32">
        <v>5.0692832E-2</v>
      </c>
      <c r="D73" s="32">
        <v>0.118196069</v>
      </c>
      <c r="E73" s="32">
        <v>4.6066207999999997E-2</v>
      </c>
      <c r="F73" s="32">
        <v>0.187653078</v>
      </c>
      <c r="G73" s="32">
        <v>0.31996987300000002</v>
      </c>
      <c r="H73" s="32">
        <v>0.28653425399999999</v>
      </c>
      <c r="I73" s="32">
        <v>0.37345214700000001</v>
      </c>
      <c r="J73" s="32">
        <v>0.24832235799999999</v>
      </c>
      <c r="K73" s="32">
        <v>0.16873358799999999</v>
      </c>
      <c r="L73" s="32">
        <v>3.5919591000000001E-2</v>
      </c>
      <c r="M73" s="32">
        <v>0.291228127</v>
      </c>
      <c r="N73" s="32">
        <v>9.8446741000000004E-2</v>
      </c>
      <c r="O73" s="32">
        <v>3.6087655000000003E-2</v>
      </c>
      <c r="P73" s="32">
        <v>0.420672451</v>
      </c>
      <c r="Q73" s="32">
        <v>4.0860540000000004E-3</v>
      </c>
      <c r="R73" s="32">
        <v>0.15407263900000001</v>
      </c>
      <c r="S73" s="32">
        <v>-0.124752924</v>
      </c>
      <c r="T73" s="32">
        <v>0.189552367</v>
      </c>
      <c r="U73" s="32">
        <v>2.7849974E-2</v>
      </c>
      <c r="V73" s="32">
        <v>3.6747578000000003E-2</v>
      </c>
      <c r="W73" s="32">
        <v>6.9794718000000006E-2</v>
      </c>
      <c r="X73" s="32">
        <v>0.15673025700000001</v>
      </c>
      <c r="Y73" s="32">
        <v>0.102166612</v>
      </c>
      <c r="Z73" s="32">
        <v>0.24704324999999999</v>
      </c>
      <c r="AA73" s="32">
        <v>4.6563570999999998E-2</v>
      </c>
      <c r="AB73" s="32">
        <v>0.25627610200000001</v>
      </c>
      <c r="AC73" s="32">
        <v>0.157450536</v>
      </c>
      <c r="AD73" s="32">
        <v>0.14843704199999999</v>
      </c>
      <c r="AE73" s="32">
        <v>-2.8357250000000001E-2</v>
      </c>
      <c r="AF73" s="32">
        <v>6.8720285000000006E-2</v>
      </c>
      <c r="AG73" s="32">
        <v>9.0076293000000002E-2</v>
      </c>
      <c r="AH73" s="32">
        <v>0.24918480400000001</v>
      </c>
      <c r="AI73" s="32">
        <v>6.6927823999999997E-2</v>
      </c>
      <c r="AJ73" s="32">
        <v>6.7754640000000005E-2</v>
      </c>
      <c r="AK73" s="32">
        <v>-8.6428433999999998E-2</v>
      </c>
      <c r="AL73" s="32">
        <v>0.255384575</v>
      </c>
    </row>
    <row r="74" spans="1:38" ht="15.5">
      <c r="A74" s="32">
        <v>1922</v>
      </c>
      <c r="B74" s="32">
        <v>-0.246418373</v>
      </c>
      <c r="C74" s="32">
        <v>-0.110386629</v>
      </c>
      <c r="D74" s="32">
        <v>2.4906249999999998E-3</v>
      </c>
      <c r="E74" s="32">
        <v>4.8879777999999999E-2</v>
      </c>
      <c r="F74" s="32">
        <v>0.224429147</v>
      </c>
      <c r="G74" s="32">
        <v>0.22918308100000001</v>
      </c>
      <c r="H74" s="32">
        <v>0.36070206700000002</v>
      </c>
      <c r="I74" s="32">
        <v>0.36685522399999998</v>
      </c>
      <c r="J74" s="32">
        <v>6.8644611999999994E-2</v>
      </c>
      <c r="K74" s="32">
        <v>0.112956372</v>
      </c>
      <c r="L74" s="32">
        <v>0.214420893</v>
      </c>
      <c r="M74" s="32">
        <v>0.39991301099999998</v>
      </c>
      <c r="N74" s="32">
        <v>0.23012870799999999</v>
      </c>
      <c r="O74" s="32">
        <v>-0.11790689</v>
      </c>
      <c r="P74" s="32">
        <v>0.357860448</v>
      </c>
      <c r="Q74" s="32">
        <v>0.106279735</v>
      </c>
      <c r="R74" s="32">
        <v>0.21866069399999999</v>
      </c>
      <c r="S74" s="32">
        <v>-0.123792895</v>
      </c>
      <c r="T74" s="32">
        <v>0.24942921100000001</v>
      </c>
      <c r="U74" s="32">
        <v>0.24785712700000001</v>
      </c>
      <c r="V74" s="32">
        <v>1.8486694000000001E-2</v>
      </c>
      <c r="W74" s="32">
        <v>0.13110939999999999</v>
      </c>
      <c r="X74" s="32">
        <v>0.271748129</v>
      </c>
      <c r="Y74" s="32">
        <v>0.132376091</v>
      </c>
      <c r="Z74" s="32">
        <v>0.22343631899999999</v>
      </c>
      <c r="AA74" s="32">
        <v>0.10152692100000001</v>
      </c>
      <c r="AB74" s="32">
        <v>0.25576202300000001</v>
      </c>
      <c r="AC74" s="32">
        <v>0.115006594</v>
      </c>
      <c r="AD74" s="32">
        <v>0.35705869899999998</v>
      </c>
      <c r="AE74" s="32">
        <v>-0.107989574</v>
      </c>
      <c r="AF74" s="32">
        <v>0.27412392200000002</v>
      </c>
      <c r="AG74" s="32">
        <v>0.18100876699999999</v>
      </c>
      <c r="AH74" s="32">
        <v>0.16181770500000001</v>
      </c>
      <c r="AI74" s="32">
        <v>0.13739926699999999</v>
      </c>
      <c r="AJ74" s="32">
        <v>-0.133945065</v>
      </c>
      <c r="AK74" s="32">
        <v>2.9878040000000002E-3</v>
      </c>
      <c r="AL74" s="32">
        <v>1.2773283E-2</v>
      </c>
    </row>
    <row r="75" spans="1:38" ht="15.5">
      <c r="A75" s="32">
        <v>1923</v>
      </c>
      <c r="B75" s="32">
        <v>-6.7916219999999999E-2</v>
      </c>
      <c r="C75" s="32">
        <v>-8.9159274999999996E-2</v>
      </c>
      <c r="D75" s="32">
        <v>2.7709836000000002E-2</v>
      </c>
      <c r="E75" s="32">
        <v>0.121648143</v>
      </c>
      <c r="F75" s="32">
        <v>0.164618705</v>
      </c>
      <c r="G75" s="32">
        <v>0.27732850599999997</v>
      </c>
      <c r="H75" s="32">
        <v>0.33754745800000002</v>
      </c>
      <c r="I75" s="32">
        <v>0.13694663800000001</v>
      </c>
      <c r="J75" s="32">
        <v>-0.118811819</v>
      </c>
      <c r="K75" s="32">
        <v>-5.3175300000000004E-4</v>
      </c>
      <c r="L75" s="32">
        <v>3.9277303E-2</v>
      </c>
      <c r="M75" s="32">
        <v>0.21665710199999999</v>
      </c>
      <c r="N75" s="32">
        <v>0.359214058</v>
      </c>
      <c r="O75" s="32">
        <v>-5.2858464000000001E-2</v>
      </c>
      <c r="P75" s="32">
        <v>0.30762609600000002</v>
      </c>
      <c r="Q75" s="32">
        <v>2.8997386E-2</v>
      </c>
      <c r="R75" s="32">
        <v>0.26999086799999999</v>
      </c>
      <c r="S75" s="32">
        <v>-1.8194660000000001E-2</v>
      </c>
      <c r="T75" s="32">
        <v>0.33498278799999998</v>
      </c>
      <c r="U75" s="32">
        <v>-2.3677059999999998E-3</v>
      </c>
      <c r="V75" s="32">
        <v>0.11807055299999999</v>
      </c>
      <c r="W75" s="32">
        <v>8.7248474000000006E-2</v>
      </c>
      <c r="X75" s="32">
        <v>0.27087269200000003</v>
      </c>
      <c r="Y75" s="32">
        <v>6.8499712000000004E-2</v>
      </c>
      <c r="Z75" s="32">
        <v>7.7646802000000001E-2</v>
      </c>
      <c r="AA75" s="32">
        <v>0.25598588999999999</v>
      </c>
      <c r="AB75" s="32">
        <v>0.41232057599999999</v>
      </c>
      <c r="AC75" s="32">
        <v>7.6638925999999996E-2</v>
      </c>
      <c r="AD75" s="32">
        <v>0.41117817099999998</v>
      </c>
      <c r="AE75" s="32">
        <v>3.5769926E-2</v>
      </c>
      <c r="AF75" s="32">
        <v>0.27047372400000003</v>
      </c>
      <c r="AG75" s="32">
        <v>0.220089798</v>
      </c>
      <c r="AH75" s="32">
        <v>9.1825517999999995E-2</v>
      </c>
      <c r="AI75" s="32">
        <v>0.24496900599999999</v>
      </c>
      <c r="AJ75" s="32">
        <v>-0.259512715</v>
      </c>
      <c r="AK75" s="32">
        <v>8.0932375000000001E-2</v>
      </c>
      <c r="AL75" s="32">
        <v>7.3554461000000002E-2</v>
      </c>
    </row>
    <row r="76" spans="1:38" ht="15.5">
      <c r="A76" s="32">
        <v>1924</v>
      </c>
      <c r="B76" s="32">
        <v>-2.3068307999999999E-2</v>
      </c>
      <c r="C76" s="32">
        <v>4.2456565000000002E-2</v>
      </c>
      <c r="D76" s="32">
        <v>-4.5038294999999999E-2</v>
      </c>
      <c r="E76" s="32">
        <v>0.29709623400000001</v>
      </c>
      <c r="F76" s="32">
        <v>0.165472641</v>
      </c>
      <c r="G76" s="32">
        <v>0.34612746300000002</v>
      </c>
      <c r="H76" s="32">
        <v>0.28385387099999998</v>
      </c>
      <c r="I76" s="32">
        <v>9.4974090000000001E-3</v>
      </c>
      <c r="J76" s="32">
        <v>-0.102330332</v>
      </c>
      <c r="K76" s="32">
        <v>4.9367028E-2</v>
      </c>
      <c r="L76" s="32">
        <v>2.7220300999999999E-2</v>
      </c>
      <c r="M76" s="32">
        <v>6.0515389000000003E-2</v>
      </c>
      <c r="N76" s="32">
        <v>0.237770703</v>
      </c>
      <c r="O76" s="32">
        <v>3.8168308999999997E-2</v>
      </c>
      <c r="P76" s="32">
        <v>0.194527846</v>
      </c>
      <c r="Q76" s="32">
        <v>-0.21000479499999999</v>
      </c>
      <c r="R76" s="32">
        <v>0.119335313</v>
      </c>
      <c r="S76" s="32">
        <v>-3.5059420000000001E-2</v>
      </c>
      <c r="T76" s="32">
        <v>0.23920400999999999</v>
      </c>
      <c r="U76" s="32">
        <v>-7.5790358000000002E-2</v>
      </c>
      <c r="V76" s="32">
        <v>0.14445876699999999</v>
      </c>
      <c r="W76" s="32">
        <v>0.28593089300000002</v>
      </c>
      <c r="X76" s="32">
        <v>0.217753118</v>
      </c>
      <c r="Y76" s="32">
        <v>8.2046276000000001E-2</v>
      </c>
      <c r="Z76" s="32">
        <v>6.9624222999999999E-2</v>
      </c>
      <c r="AA76" s="32">
        <v>0.12648530199999999</v>
      </c>
      <c r="AB76" s="32">
        <v>0.18845885400000001</v>
      </c>
      <c r="AC76" s="32">
        <v>0.32235946199999999</v>
      </c>
      <c r="AD76" s="32">
        <v>-0.108584741</v>
      </c>
      <c r="AE76" s="32">
        <v>0.189043245</v>
      </c>
      <c r="AF76" s="32">
        <v>-3.3551767000000003E-2</v>
      </c>
      <c r="AG76" s="32">
        <v>-6.6143349999999998E-3</v>
      </c>
      <c r="AH76" s="32">
        <v>0.11985333099999999</v>
      </c>
      <c r="AI76" s="32">
        <v>0.22290599</v>
      </c>
      <c r="AJ76" s="32">
        <v>-0.259043299</v>
      </c>
      <c r="AK76" s="32">
        <v>-2.2688969E-2</v>
      </c>
      <c r="AL76" s="32">
        <v>3.2300295999999999E-2</v>
      </c>
    </row>
    <row r="77" spans="1:38" ht="15.5">
      <c r="A77" s="32">
        <v>1925</v>
      </c>
      <c r="B77" s="32">
        <v>2.2716941000000001E-2</v>
      </c>
      <c r="C77" s="32">
        <v>0.125964508</v>
      </c>
      <c r="D77" s="32">
        <v>-7.3146449999999998E-3</v>
      </c>
      <c r="E77" s="32">
        <v>0.248397538</v>
      </c>
      <c r="F77" s="32">
        <v>0.27050283000000003</v>
      </c>
      <c r="G77" s="32">
        <v>0.13201152099999999</v>
      </c>
      <c r="H77" s="32">
        <v>0.28799287899999998</v>
      </c>
      <c r="I77" s="32">
        <v>7.3591455E-2</v>
      </c>
      <c r="J77" s="32">
        <v>1.5087236E-2</v>
      </c>
      <c r="K77" s="32">
        <v>0.11175777000000001</v>
      </c>
      <c r="L77" s="32">
        <v>-9.6930077000000003E-2</v>
      </c>
      <c r="M77" s="32">
        <v>0.18701236399999999</v>
      </c>
      <c r="N77" s="32">
        <v>0.36099985699999998</v>
      </c>
      <c r="O77" s="32">
        <v>-4.7261200000000003E-2</v>
      </c>
      <c r="P77" s="32">
        <v>0.40071155000000003</v>
      </c>
      <c r="Q77" s="32">
        <v>0.130873184</v>
      </c>
      <c r="R77" s="32">
        <v>0.13591878299999999</v>
      </c>
      <c r="S77" s="32">
        <v>1.9002733000000001E-2</v>
      </c>
      <c r="T77" s="32">
        <v>0.19145310800000001</v>
      </c>
      <c r="U77" s="32">
        <v>0.15320007499999999</v>
      </c>
      <c r="V77" s="32">
        <v>4.4164522999999997E-2</v>
      </c>
      <c r="W77" s="32">
        <v>0.26273602299999999</v>
      </c>
      <c r="X77" s="32">
        <v>0.202502301</v>
      </c>
      <c r="Y77" s="32">
        <v>5.3707960999999999E-2</v>
      </c>
      <c r="Z77" s="32">
        <v>0.15159630700000001</v>
      </c>
      <c r="AA77" s="32">
        <v>0.13719429699999999</v>
      </c>
      <c r="AB77" s="32">
        <v>0.130991882</v>
      </c>
      <c r="AC77" s="32">
        <v>0.20160470599999999</v>
      </c>
      <c r="AD77" s="32">
        <v>-8.6828322999999999E-2</v>
      </c>
      <c r="AE77" s="32">
        <v>0.16241203200000001</v>
      </c>
      <c r="AF77" s="32">
        <v>0.105827189</v>
      </c>
      <c r="AG77" s="32">
        <v>-8.5102322999999994E-2</v>
      </c>
      <c r="AH77" s="32">
        <v>0.14443186</v>
      </c>
      <c r="AI77" s="32">
        <v>0.12646400999999999</v>
      </c>
      <c r="AJ77" s="32">
        <v>-0.29377947999999998</v>
      </c>
      <c r="AK77" s="32">
        <v>-0.186923385</v>
      </c>
      <c r="AL77" s="32">
        <v>9.7609996000000004E-2</v>
      </c>
    </row>
    <row r="78" spans="1:38" ht="15.5">
      <c r="A78" s="32">
        <v>1926</v>
      </c>
      <c r="B78" s="32">
        <v>-6.9810871999999996E-2</v>
      </c>
      <c r="C78" s="32">
        <v>0.13275241400000001</v>
      </c>
      <c r="D78" s="32">
        <v>6.0108157000000002E-2</v>
      </c>
      <c r="E78" s="32">
        <v>0.26157217799999999</v>
      </c>
      <c r="F78" s="32">
        <v>0.39525026099999999</v>
      </c>
      <c r="G78" s="32">
        <v>0.17590181999999999</v>
      </c>
      <c r="H78" s="32">
        <v>0.269197521</v>
      </c>
      <c r="I78" s="32">
        <v>0.110577205</v>
      </c>
      <c r="J78" s="32">
        <v>0.16234254300000001</v>
      </c>
      <c r="K78" s="32">
        <v>-2.8846786999999999E-2</v>
      </c>
      <c r="L78" s="32">
        <v>7.0940693999999999E-2</v>
      </c>
      <c r="M78" s="32">
        <v>0.27623202899999999</v>
      </c>
      <c r="N78" s="32">
        <v>0.34179463399999999</v>
      </c>
      <c r="O78" s="32">
        <v>-2.0527729999999999E-3</v>
      </c>
      <c r="P78" s="32">
        <v>0.44056285699999997</v>
      </c>
      <c r="Q78" s="32">
        <v>0.22827591699999999</v>
      </c>
      <c r="R78" s="32">
        <v>0.15201809699999999</v>
      </c>
      <c r="S78" s="32">
        <v>0.12706643100000001</v>
      </c>
      <c r="T78" s="32">
        <v>0.148423377</v>
      </c>
      <c r="U78" s="32">
        <v>0.26886797899999998</v>
      </c>
      <c r="V78" s="32">
        <v>0.11105686100000001</v>
      </c>
      <c r="W78" s="32">
        <v>2.0299699000000001E-2</v>
      </c>
      <c r="X78" s="32">
        <v>0.16460337999999999</v>
      </c>
      <c r="Y78" s="32">
        <v>6.5064183999999997E-2</v>
      </c>
      <c r="Z78" s="32">
        <v>0.178324388</v>
      </c>
      <c r="AA78" s="32">
        <v>0.148575337</v>
      </c>
      <c r="AB78" s="32">
        <v>-2.9778592999999999E-2</v>
      </c>
      <c r="AC78" s="32">
        <v>0.119682365</v>
      </c>
      <c r="AD78" s="32">
        <v>0.106517111</v>
      </c>
      <c r="AE78" s="32">
        <v>0.15403430700000001</v>
      </c>
      <c r="AF78" s="32">
        <v>0.10274486200000001</v>
      </c>
      <c r="AG78" s="32">
        <v>-2.5757900000000002E-4</v>
      </c>
      <c r="AH78" s="32">
        <v>0.20498461800000001</v>
      </c>
      <c r="AI78" s="32">
        <v>-2.7924732000000001E-2</v>
      </c>
      <c r="AJ78" s="32">
        <v>-0.14630236299999999</v>
      </c>
      <c r="AK78" s="32">
        <v>-8.9817600000000001E-3</v>
      </c>
      <c r="AL78" s="32">
        <v>8.3372918000000004E-2</v>
      </c>
    </row>
    <row r="79" spans="1:38" ht="15.5">
      <c r="A79" s="32">
        <v>1927</v>
      </c>
      <c r="B79" s="32">
        <v>9.6581085999999997E-2</v>
      </c>
      <c r="C79" s="32">
        <v>0.12689297399999999</v>
      </c>
      <c r="D79" s="32">
        <v>0.11631847200000001</v>
      </c>
      <c r="E79" s="32">
        <v>0.13715841200000001</v>
      </c>
      <c r="F79" s="32">
        <v>0.10274664999999999</v>
      </c>
      <c r="G79" s="32">
        <v>0.33899019899999999</v>
      </c>
      <c r="H79" s="32">
        <v>0.24318658700000001</v>
      </c>
      <c r="I79" s="32">
        <v>0.217946694</v>
      </c>
      <c r="J79" s="32">
        <v>0.38770244300000001</v>
      </c>
      <c r="K79" s="32">
        <v>3.9438672000000001E-2</v>
      </c>
      <c r="L79" s="32">
        <v>1.5368283E-2</v>
      </c>
      <c r="M79" s="32">
        <v>0.14141854500000001</v>
      </c>
      <c r="N79" s="32">
        <v>0.18123058</v>
      </c>
      <c r="O79" s="32">
        <v>-6.1591224999999999E-2</v>
      </c>
      <c r="P79" s="32">
        <v>0.47390212399999998</v>
      </c>
      <c r="Q79" s="32">
        <v>-0.11101894399999999</v>
      </c>
      <c r="R79" s="32">
        <v>0.23970281700000001</v>
      </c>
      <c r="S79" s="32">
        <v>6.2635872999999995E-2</v>
      </c>
      <c r="T79" s="32">
        <v>0.30373047199999997</v>
      </c>
      <c r="U79" s="32">
        <v>0.160416483</v>
      </c>
      <c r="V79" s="32">
        <v>4.9404398000000002E-2</v>
      </c>
      <c r="W79" s="32">
        <v>0.182124798</v>
      </c>
      <c r="X79" s="32">
        <v>0.237046127</v>
      </c>
      <c r="Y79" s="32">
        <v>0.19713597399999999</v>
      </c>
      <c r="Z79" s="32">
        <v>0.19020459300000001</v>
      </c>
      <c r="AA79" s="32">
        <v>0.23328876400000001</v>
      </c>
      <c r="AB79" s="32">
        <v>8.0028005999999999E-2</v>
      </c>
      <c r="AC79" s="32">
        <v>0.19034366</v>
      </c>
      <c r="AD79" s="32">
        <v>0.27047210500000002</v>
      </c>
      <c r="AE79" s="32">
        <v>0.18968822699999999</v>
      </c>
      <c r="AF79" s="32">
        <v>0.22570876300000001</v>
      </c>
      <c r="AG79" s="32">
        <v>0.1378192</v>
      </c>
      <c r="AH79" s="32">
        <v>0.15883409500000001</v>
      </c>
      <c r="AI79" s="32">
        <v>0.121399042</v>
      </c>
      <c r="AJ79" s="32">
        <v>-5.8705979999999998E-2</v>
      </c>
      <c r="AK79" s="32">
        <v>0.102656132</v>
      </c>
      <c r="AL79" s="32">
        <v>2.6445591000000001E-2</v>
      </c>
    </row>
    <row r="80" spans="1:38" ht="15.5">
      <c r="A80" s="32">
        <v>1928</v>
      </c>
      <c r="B80" s="32">
        <v>4.5872179999999999E-2</v>
      </c>
      <c r="C80" s="32">
        <v>-8.6890289999999992E-3</v>
      </c>
      <c r="D80" s="32">
        <v>0.110858675</v>
      </c>
      <c r="E80" s="32">
        <v>0.16031446899999999</v>
      </c>
      <c r="F80" s="32">
        <v>0.186111478</v>
      </c>
      <c r="G80" s="32">
        <v>0.28098938000000001</v>
      </c>
      <c r="H80" s="32">
        <v>0.41705221999999997</v>
      </c>
      <c r="I80" s="32">
        <v>0.27700694399999998</v>
      </c>
      <c r="J80" s="32">
        <v>0.38980630300000002</v>
      </c>
      <c r="K80" s="32">
        <v>0.12125504500000001</v>
      </c>
      <c r="L80" s="32">
        <v>0.15216149700000001</v>
      </c>
      <c r="M80" s="32">
        <v>8.1993135999999994E-2</v>
      </c>
      <c r="N80" s="32">
        <v>0.37543880200000002</v>
      </c>
      <c r="O80" s="32">
        <v>-6.5503509000000001E-2</v>
      </c>
      <c r="P80" s="32">
        <v>0.47952777400000002</v>
      </c>
      <c r="Q80" s="32">
        <v>6.3371904000000007E-2</v>
      </c>
      <c r="R80" s="32">
        <v>0.25897563699999998</v>
      </c>
      <c r="S80" s="32">
        <v>7.7012879999999997E-3</v>
      </c>
      <c r="T80" s="32">
        <v>0.40400932000000001</v>
      </c>
      <c r="U80" s="32">
        <v>0.164844764</v>
      </c>
      <c r="V80" s="32">
        <v>0.13817974099999999</v>
      </c>
      <c r="W80" s="32">
        <v>0.43411828499999999</v>
      </c>
      <c r="X80" s="32">
        <v>0.229173555</v>
      </c>
      <c r="Y80" s="32">
        <v>0.25475690000000001</v>
      </c>
      <c r="Z80" s="32">
        <v>0.16355034500000001</v>
      </c>
      <c r="AA80" s="32">
        <v>0.25218360000000001</v>
      </c>
      <c r="AB80" s="32">
        <v>0.246606031</v>
      </c>
      <c r="AC80" s="32">
        <v>0.29487269500000002</v>
      </c>
      <c r="AD80" s="32">
        <v>0.38767247500000002</v>
      </c>
      <c r="AE80" s="32">
        <v>0.237330809</v>
      </c>
      <c r="AF80" s="32">
        <v>0.20155346699999999</v>
      </c>
      <c r="AG80" s="32">
        <v>0.111793688</v>
      </c>
      <c r="AH80" s="32">
        <v>0.242528036</v>
      </c>
      <c r="AI80" s="32">
        <v>0.13630392</v>
      </c>
      <c r="AJ80" s="32">
        <v>-7.2605019000000007E-2</v>
      </c>
      <c r="AK80" s="32">
        <v>-5.7267380000000003E-3</v>
      </c>
      <c r="AL80" s="32">
        <v>5.8760320999999997E-2</v>
      </c>
    </row>
    <row r="81" spans="1:38" ht="15.5">
      <c r="A81" s="32">
        <v>1929</v>
      </c>
      <c r="B81" s="32">
        <v>0.135464272</v>
      </c>
      <c r="C81" s="32">
        <v>-6.4511833000000005E-2</v>
      </c>
      <c r="D81" s="32">
        <v>-5.4048001999999998E-2</v>
      </c>
      <c r="E81" s="32">
        <v>0.30426274399999997</v>
      </c>
      <c r="F81" s="32">
        <v>0.16767686800000001</v>
      </c>
      <c r="G81" s="32">
        <v>0.12669455199999999</v>
      </c>
      <c r="H81" s="32">
        <v>0.27979194699999999</v>
      </c>
      <c r="I81" s="32">
        <v>0.304809634</v>
      </c>
      <c r="J81" s="32">
        <v>0.31119936100000001</v>
      </c>
      <c r="K81" s="32">
        <v>-0.160544403</v>
      </c>
      <c r="L81" s="32">
        <v>5.5235948E-2</v>
      </c>
      <c r="M81" s="32">
        <v>0.20377215000000001</v>
      </c>
      <c r="N81" s="32">
        <v>0.27632341199999999</v>
      </c>
      <c r="O81" s="32">
        <v>-6.3338564999999999E-2</v>
      </c>
      <c r="P81" s="32">
        <v>0.46842956600000002</v>
      </c>
      <c r="Q81" s="32">
        <v>0.237044168</v>
      </c>
      <c r="R81" s="32">
        <v>0.12094427200000001</v>
      </c>
      <c r="S81" s="32">
        <v>-8.4478873999999995E-2</v>
      </c>
      <c r="T81" s="32">
        <v>0.319255279</v>
      </c>
      <c r="U81" s="32">
        <v>0.22800267099999999</v>
      </c>
      <c r="V81" s="32">
        <v>5.6821663000000001E-2</v>
      </c>
      <c r="W81" s="32">
        <v>0.28390674700000001</v>
      </c>
      <c r="X81" s="32">
        <v>0.28510364999999999</v>
      </c>
      <c r="Y81" s="32">
        <v>0.20781291499999999</v>
      </c>
      <c r="Z81" s="32">
        <v>2.4609176999999999E-2</v>
      </c>
      <c r="AA81" s="32">
        <v>8.0957864000000004E-2</v>
      </c>
      <c r="AB81" s="32">
        <v>0.389950607</v>
      </c>
      <c r="AC81" s="32">
        <v>0.26154342000000003</v>
      </c>
      <c r="AD81" s="32">
        <v>0.18598479900000001</v>
      </c>
      <c r="AE81" s="32">
        <v>0.104832548</v>
      </c>
      <c r="AF81" s="32">
        <v>0.15523266299999999</v>
      </c>
      <c r="AG81" s="32">
        <v>0.164896713</v>
      </c>
      <c r="AH81" s="32">
        <v>0.15920968799999999</v>
      </c>
      <c r="AI81" s="32">
        <v>0.19425553500000001</v>
      </c>
      <c r="AJ81" s="32">
        <v>-5.3251412999999997E-2</v>
      </c>
      <c r="AK81" s="32">
        <v>-7.3598129999999998E-2</v>
      </c>
      <c r="AL81" s="32">
        <v>-0.116151135</v>
      </c>
    </row>
    <row r="82" spans="1:38" ht="15.5">
      <c r="A82" s="32">
        <v>1930</v>
      </c>
      <c r="B82" s="32">
        <v>3.5730069000000003E-2</v>
      </c>
      <c r="C82" s="32">
        <v>8.3977784E-2</v>
      </c>
      <c r="D82" s="32">
        <v>0.117316329</v>
      </c>
      <c r="E82" s="32">
        <v>0.18562712000000001</v>
      </c>
      <c r="F82" s="32">
        <v>4.6331683999999998E-2</v>
      </c>
      <c r="G82" s="32">
        <v>0.19312736699999999</v>
      </c>
      <c r="H82" s="32">
        <v>0.200612923</v>
      </c>
      <c r="I82" s="32">
        <v>0.23418277600000001</v>
      </c>
      <c r="J82" s="32">
        <v>0.230886117</v>
      </c>
      <c r="K82" s="32">
        <v>1.0170198E-2</v>
      </c>
      <c r="L82" s="32">
        <v>0.19560461200000001</v>
      </c>
      <c r="M82" s="32">
        <v>0.26773333599999999</v>
      </c>
      <c r="N82" s="32">
        <v>0.26070712000000001</v>
      </c>
      <c r="O82" s="32">
        <v>-0.26360813599999999</v>
      </c>
      <c r="P82" s="32">
        <v>0.37042069100000002</v>
      </c>
      <c r="Q82" s="32">
        <v>7.1660439000000006E-2</v>
      </c>
      <c r="R82" s="32">
        <v>0.20184843299999999</v>
      </c>
      <c r="S82" s="32">
        <v>-2.6610650999999999E-2</v>
      </c>
      <c r="T82" s="32">
        <v>0.257986506</v>
      </c>
      <c r="U82" s="32">
        <v>-3.6794935000000001E-2</v>
      </c>
      <c r="V82" s="32">
        <v>-8.9653140000000006E-2</v>
      </c>
      <c r="W82" s="32">
        <v>0.27834643999999997</v>
      </c>
      <c r="X82" s="32">
        <v>0.36289871800000001</v>
      </c>
      <c r="Y82" s="32">
        <v>0.103004413</v>
      </c>
      <c r="Z82" s="32">
        <v>0.15649607900000001</v>
      </c>
      <c r="AA82" s="32">
        <v>0.12657718600000001</v>
      </c>
      <c r="AB82" s="32">
        <v>0.39146156199999999</v>
      </c>
      <c r="AC82" s="32">
        <v>9.2815579999999995E-2</v>
      </c>
      <c r="AD82" s="32">
        <v>-0.18937996800000001</v>
      </c>
      <c r="AE82" s="32">
        <v>0.19216148199999999</v>
      </c>
      <c r="AF82" s="32">
        <v>6.6010632E-2</v>
      </c>
      <c r="AG82" s="32">
        <v>0.102341608</v>
      </c>
      <c r="AH82" s="32">
        <v>2.1102389999999999E-2</v>
      </c>
      <c r="AI82" s="32">
        <v>0.11198946</v>
      </c>
      <c r="AJ82" s="32">
        <v>0.17786956700000001</v>
      </c>
      <c r="AK82" s="32">
        <v>-3.3653620000000002E-2</v>
      </c>
      <c r="AL82" s="32">
        <v>-0.164481023</v>
      </c>
    </row>
    <row r="83" spans="1:38" ht="15.5">
      <c r="A83" s="32">
        <v>1931</v>
      </c>
      <c r="B83" s="32">
        <v>-4.6765493999999998E-2</v>
      </c>
      <c r="C83" s="32">
        <v>7.9846454999999997E-2</v>
      </c>
      <c r="D83" s="32">
        <v>-2.8323428000000001E-2</v>
      </c>
      <c r="E83" s="32">
        <v>0.290616396</v>
      </c>
      <c r="F83" s="32">
        <v>6.9110352999999999E-2</v>
      </c>
      <c r="G83" s="32">
        <v>0.30854502499999997</v>
      </c>
      <c r="H83" s="32">
        <v>0.27062119800000001</v>
      </c>
      <c r="I83" s="32">
        <v>8.6167832999999999E-2</v>
      </c>
      <c r="J83" s="32">
        <v>0.42445765400000002</v>
      </c>
      <c r="K83" s="32">
        <v>0.19173382999999999</v>
      </c>
      <c r="L83" s="32">
        <v>9.1675455000000003E-2</v>
      </c>
      <c r="M83" s="32">
        <v>5.2950558000000002E-2</v>
      </c>
      <c r="N83" s="32">
        <v>0.25081913500000003</v>
      </c>
      <c r="O83" s="32">
        <v>-0.33700285600000002</v>
      </c>
      <c r="P83" s="32">
        <v>0.35170053800000001</v>
      </c>
      <c r="Q83" s="32">
        <v>0.29101328199999998</v>
      </c>
      <c r="R83" s="32">
        <v>0.14205021800000001</v>
      </c>
      <c r="S83" s="32">
        <v>4.0409479999999998E-2</v>
      </c>
      <c r="T83" s="32">
        <v>0.34137317</v>
      </c>
      <c r="U83" s="32">
        <v>-0.10698547799999999</v>
      </c>
      <c r="V83" s="32">
        <v>-0.15451095400000001</v>
      </c>
      <c r="W83" s="32">
        <v>0.42628193800000003</v>
      </c>
      <c r="X83" s="32">
        <v>0.26988469500000001</v>
      </c>
      <c r="Y83" s="32">
        <v>6.2965628999999995E-2</v>
      </c>
      <c r="Z83" s="32">
        <v>0.245928696</v>
      </c>
      <c r="AA83" s="32">
        <v>0.127979697</v>
      </c>
      <c r="AB83" s="32">
        <v>0.33644912300000002</v>
      </c>
      <c r="AC83" s="32">
        <v>0.141526121</v>
      </c>
      <c r="AD83" s="32">
        <v>-0.16585672900000001</v>
      </c>
      <c r="AE83" s="32">
        <v>0.18416344700000001</v>
      </c>
      <c r="AF83" s="32">
        <v>0.18127169000000001</v>
      </c>
      <c r="AG83" s="32">
        <v>-5.6943437E-2</v>
      </c>
      <c r="AH83" s="32">
        <v>6.5661893999999998E-2</v>
      </c>
      <c r="AI83" s="32">
        <v>1.8349233999999999E-2</v>
      </c>
      <c r="AJ83" s="32">
        <v>0.24060904399999999</v>
      </c>
      <c r="AK83" s="32">
        <v>2.5584549000000002E-2</v>
      </c>
      <c r="AL83" s="32">
        <v>-7.9310734999999993E-2</v>
      </c>
    </row>
    <row r="84" spans="1:38" ht="15.5">
      <c r="A84" s="32">
        <v>1932</v>
      </c>
      <c r="B84" s="32">
        <v>0.112937774</v>
      </c>
      <c r="C84" s="32">
        <v>0.1083818</v>
      </c>
      <c r="D84" s="32">
        <v>6.6116664000000006E-2</v>
      </c>
      <c r="E84" s="32">
        <v>0.38036663700000001</v>
      </c>
      <c r="F84" s="32">
        <v>0.11191179699999999</v>
      </c>
      <c r="G84" s="32">
        <v>0.31043629900000003</v>
      </c>
      <c r="H84" s="32">
        <v>0.230789677</v>
      </c>
      <c r="I84" s="32">
        <v>0.114319713</v>
      </c>
      <c r="J84" s="32">
        <v>0.56345417900000005</v>
      </c>
      <c r="K84" s="32">
        <v>4.4721741000000002E-2</v>
      </c>
      <c r="L84" s="32">
        <v>8.8768770999999996E-2</v>
      </c>
      <c r="M84" s="32">
        <v>4.4643929999999998E-2</v>
      </c>
      <c r="N84" s="32">
        <v>0.40124760999999998</v>
      </c>
      <c r="O84" s="32">
        <v>-0.284719416</v>
      </c>
      <c r="P84" s="32">
        <v>0.526448374</v>
      </c>
      <c r="Q84" s="32">
        <v>0.37762884899999999</v>
      </c>
      <c r="R84" s="32">
        <v>0.13115880299999999</v>
      </c>
      <c r="S84" s="32">
        <v>2.9374710000000001E-3</v>
      </c>
      <c r="T84" s="32">
        <v>0.41528289099999999</v>
      </c>
      <c r="U84" s="32">
        <v>-1.8370603999999999E-2</v>
      </c>
      <c r="V84" s="32">
        <v>-8.1126714000000003E-2</v>
      </c>
      <c r="W84" s="32">
        <v>0.46995433800000003</v>
      </c>
      <c r="X84" s="32">
        <v>0.229811086</v>
      </c>
      <c r="Y84" s="32">
        <v>0.29149855699999999</v>
      </c>
      <c r="Z84" s="32">
        <v>8.8897813000000006E-2</v>
      </c>
      <c r="AA84" s="32">
        <v>0.27542407899999999</v>
      </c>
      <c r="AB84" s="32">
        <v>0.451661127</v>
      </c>
      <c r="AC84" s="32">
        <v>0.364683598</v>
      </c>
      <c r="AD84" s="32">
        <v>-7.4904100000000003E-3</v>
      </c>
      <c r="AE84" s="32">
        <v>0.27053071699999998</v>
      </c>
      <c r="AF84" s="32">
        <v>0.17840499300000001</v>
      </c>
      <c r="AG84" s="32">
        <v>7.5684351999999996E-2</v>
      </c>
      <c r="AH84" s="32">
        <v>0.179308726</v>
      </c>
      <c r="AI84" s="32">
        <v>0.14217091400000001</v>
      </c>
      <c r="AJ84" s="32">
        <v>-0.11910348599999999</v>
      </c>
      <c r="AK84" s="32">
        <v>0.14757783299999999</v>
      </c>
      <c r="AL84" s="32">
        <v>-9.4068463000000005E-2</v>
      </c>
    </row>
    <row r="85" spans="1:38" ht="15.5">
      <c r="A85" s="32">
        <v>1933</v>
      </c>
      <c r="B85" s="32">
        <v>0.169655471</v>
      </c>
      <c r="C85" s="32">
        <v>-8.7507924000000001E-2</v>
      </c>
      <c r="D85" s="32">
        <v>-1.1541938999999999E-2</v>
      </c>
      <c r="E85" s="32">
        <v>0.21178222999999999</v>
      </c>
      <c r="F85" s="32">
        <v>0.103345692</v>
      </c>
      <c r="G85" s="32">
        <v>0.16104478699999999</v>
      </c>
      <c r="H85" s="32">
        <v>0.31482707999999998</v>
      </c>
      <c r="I85" s="32">
        <v>8.1444780999999994E-2</v>
      </c>
      <c r="J85" s="32">
        <v>0.26568872700000001</v>
      </c>
      <c r="K85" s="32">
        <v>0.191609311</v>
      </c>
      <c r="L85" s="32">
        <v>4.9737880999999998E-2</v>
      </c>
      <c r="M85" s="32">
        <v>4.2592969000000001E-2</v>
      </c>
      <c r="N85" s="32">
        <v>0.32561786300000001</v>
      </c>
      <c r="O85" s="32">
        <v>-0.32621128799999999</v>
      </c>
      <c r="P85" s="32">
        <v>0.41086471299999999</v>
      </c>
      <c r="Q85" s="32">
        <v>0.36054681500000002</v>
      </c>
      <c r="R85" s="32">
        <v>0.20530140899999999</v>
      </c>
      <c r="S85" s="32">
        <v>-6.2439198000000001E-2</v>
      </c>
      <c r="T85" s="32">
        <v>0.36487143999999999</v>
      </c>
      <c r="U85" s="32">
        <v>0.32583107900000002</v>
      </c>
      <c r="V85" s="32">
        <v>-9.7031824000000003E-2</v>
      </c>
      <c r="W85" s="32">
        <v>0.23407802999999999</v>
      </c>
      <c r="X85" s="32">
        <v>0.20517073399999999</v>
      </c>
      <c r="Y85" s="32">
        <v>0.20522909</v>
      </c>
      <c r="Z85" s="32">
        <v>-2.2036025000000001E-2</v>
      </c>
      <c r="AA85" s="32">
        <v>0.19800728000000001</v>
      </c>
      <c r="AB85" s="32">
        <v>0.39826910399999998</v>
      </c>
      <c r="AC85" s="32">
        <v>0.19173315599999999</v>
      </c>
      <c r="AD85" s="32">
        <v>0.11889759900000001</v>
      </c>
      <c r="AE85" s="32">
        <v>0.21689476199999999</v>
      </c>
      <c r="AF85" s="32">
        <v>0.298945089</v>
      </c>
      <c r="AG85" s="32">
        <v>0.10532063899999999</v>
      </c>
      <c r="AH85" s="32">
        <v>0.205490165</v>
      </c>
      <c r="AI85" s="32">
        <v>-0.114475382</v>
      </c>
      <c r="AJ85" s="32">
        <v>3.6027555000000003E-2</v>
      </c>
      <c r="AK85" s="32">
        <v>0.24857982200000001</v>
      </c>
      <c r="AL85" s="32">
        <v>-1.6793485E-2</v>
      </c>
    </row>
    <row r="86" spans="1:38" ht="15.5">
      <c r="A86" s="32">
        <v>1934</v>
      </c>
      <c r="B86" s="32">
        <v>0.37784907400000001</v>
      </c>
      <c r="C86" s="32">
        <v>3.0834441000000001E-2</v>
      </c>
      <c r="D86" s="32">
        <v>-6.4239623999999995E-2</v>
      </c>
      <c r="E86" s="32">
        <v>3.3118318000000001E-2</v>
      </c>
      <c r="F86" s="32">
        <v>4.4986867E-2</v>
      </c>
      <c r="G86" s="32">
        <v>6.1534181E-2</v>
      </c>
      <c r="H86" s="32">
        <v>0.40979608299999998</v>
      </c>
      <c r="I86" s="32">
        <v>0.118367376</v>
      </c>
      <c r="J86" s="32">
        <v>0.12640173099999999</v>
      </c>
      <c r="K86" s="32">
        <v>0.22308702</v>
      </c>
      <c r="L86" s="32">
        <v>0.223648177</v>
      </c>
      <c r="M86" s="32">
        <v>0.13186267900000001</v>
      </c>
      <c r="N86" s="32">
        <v>0.21909631900000001</v>
      </c>
      <c r="O86" s="32">
        <v>-0.36371494900000001</v>
      </c>
      <c r="P86" s="32">
        <v>0.456692037</v>
      </c>
      <c r="Q86" s="32">
        <v>0.11487472</v>
      </c>
      <c r="R86" s="32">
        <v>0.28373652999999999</v>
      </c>
      <c r="S86" s="32">
        <v>-1.9208474E-2</v>
      </c>
      <c r="T86" s="32">
        <v>0.249300572</v>
      </c>
      <c r="U86" s="32">
        <v>9.5009986000000005E-2</v>
      </c>
      <c r="V86" s="32">
        <v>-1.105043E-2</v>
      </c>
      <c r="W86" s="32">
        <v>0.28066832800000002</v>
      </c>
      <c r="X86" s="32">
        <v>0.27589755399999999</v>
      </c>
      <c r="Y86" s="32">
        <v>0.239056507</v>
      </c>
      <c r="Z86" s="32">
        <v>0.15692040500000001</v>
      </c>
      <c r="AA86" s="32">
        <v>0.214517034</v>
      </c>
      <c r="AB86" s="32">
        <v>0.31008798500000001</v>
      </c>
      <c r="AC86" s="32">
        <v>0.142829278</v>
      </c>
      <c r="AD86" s="32">
        <v>0.40031539500000002</v>
      </c>
      <c r="AE86" s="32">
        <v>0.25288189100000003</v>
      </c>
      <c r="AF86" s="32">
        <v>0.41798052699999999</v>
      </c>
      <c r="AG86" s="32">
        <v>8.6882381999999994E-2</v>
      </c>
      <c r="AH86" s="32">
        <v>0.28891836599999998</v>
      </c>
      <c r="AI86" s="32">
        <v>-3.9591866000000003E-2</v>
      </c>
      <c r="AJ86" s="32">
        <v>0.159898295</v>
      </c>
      <c r="AK86" s="32">
        <v>2.1601709999999998E-3</v>
      </c>
      <c r="AL86" s="32">
        <v>7.5214387999999993E-2</v>
      </c>
    </row>
    <row r="87" spans="1:38" ht="15.5">
      <c r="A87" s="32">
        <v>1935</v>
      </c>
      <c r="B87" s="32">
        <v>0.25903226400000001</v>
      </c>
      <c r="C87" s="32">
        <v>3.6736089999999999E-2</v>
      </c>
      <c r="D87" s="32">
        <v>-0.12613508300000001</v>
      </c>
      <c r="E87" s="32">
        <v>0.174223929</v>
      </c>
      <c r="F87" s="32">
        <v>0.209354068</v>
      </c>
      <c r="G87" s="32">
        <v>0.408094876</v>
      </c>
      <c r="H87" s="32">
        <v>0.40795605699999998</v>
      </c>
      <c r="I87" s="32">
        <v>0.21296659900000001</v>
      </c>
      <c r="J87" s="32">
        <v>0.29012920399999997</v>
      </c>
      <c r="K87" s="32">
        <v>9.8877843000000007E-2</v>
      </c>
      <c r="L87" s="32">
        <v>0.13752054599999999</v>
      </c>
      <c r="M87" s="32">
        <v>6.8303099000000006E-2</v>
      </c>
      <c r="N87" s="32">
        <v>0.30161933699999999</v>
      </c>
      <c r="O87" s="32">
        <v>-0.25421814700000001</v>
      </c>
      <c r="P87" s="32">
        <v>0.332989068</v>
      </c>
      <c r="Q87" s="32">
        <v>0.17121409400000001</v>
      </c>
      <c r="R87" s="32">
        <v>0.33388913599999998</v>
      </c>
      <c r="S87" s="32">
        <v>2.4948090000000002E-3</v>
      </c>
      <c r="T87" s="32">
        <v>0.2385504</v>
      </c>
      <c r="U87" s="32">
        <v>-8.3035088000000007E-2</v>
      </c>
      <c r="V87" s="32">
        <v>0.12383248099999999</v>
      </c>
      <c r="W87" s="32">
        <v>0.23849857299999999</v>
      </c>
      <c r="X87" s="32">
        <v>0.25672856799999999</v>
      </c>
      <c r="Y87" s="32">
        <v>0.118449663</v>
      </c>
      <c r="Z87" s="32">
        <v>0.213113898</v>
      </c>
      <c r="AA87" s="32">
        <v>0.23249460699999999</v>
      </c>
      <c r="AB87" s="32">
        <v>0.19751328700000001</v>
      </c>
      <c r="AC87" s="32">
        <v>0.29135261499999998</v>
      </c>
      <c r="AD87" s="32">
        <v>0.186843591</v>
      </c>
      <c r="AE87" s="32">
        <v>0.33107141299999998</v>
      </c>
      <c r="AF87" s="32">
        <v>0.31680487699999998</v>
      </c>
      <c r="AG87" s="32">
        <v>0.19862381900000001</v>
      </c>
      <c r="AH87" s="32">
        <v>0.27539538800000002</v>
      </c>
      <c r="AI87" s="32">
        <v>0.120398388</v>
      </c>
      <c r="AJ87" s="32">
        <v>1.088076E-2</v>
      </c>
      <c r="AK87" s="32">
        <v>0.141376323</v>
      </c>
      <c r="AL87" s="32">
        <v>-4.8268353E-2</v>
      </c>
    </row>
    <row r="88" spans="1:38" ht="15.5">
      <c r="A88" s="32">
        <v>1936</v>
      </c>
      <c r="B88" s="32">
        <v>0.28740417699999998</v>
      </c>
      <c r="C88" s="32">
        <v>3.54855E-4</v>
      </c>
      <c r="D88" s="32">
        <v>-0.154259392</v>
      </c>
      <c r="E88" s="32">
        <v>0.22290272899999999</v>
      </c>
      <c r="F88" s="32">
        <v>0.112689868</v>
      </c>
      <c r="G88" s="32">
        <v>0.52630955599999996</v>
      </c>
      <c r="H88" s="32">
        <v>0.38054670200000001</v>
      </c>
      <c r="I88" s="32">
        <v>0.26533033</v>
      </c>
      <c r="J88" s="32">
        <v>0.39708944499999999</v>
      </c>
      <c r="K88" s="32">
        <v>0.18724410399999999</v>
      </c>
      <c r="L88" s="32">
        <v>0.13367509899999999</v>
      </c>
      <c r="M88" s="32">
        <v>0.101886932</v>
      </c>
      <c r="N88" s="32">
        <v>0.22209657099999999</v>
      </c>
      <c r="O88" s="32">
        <v>-0.22954244500000001</v>
      </c>
      <c r="P88" s="32">
        <v>0.34778249900000002</v>
      </c>
      <c r="Q88" s="32">
        <v>0.43258412600000001</v>
      </c>
      <c r="R88" s="32">
        <v>0.17054862400000001</v>
      </c>
      <c r="S88" s="32">
        <v>0.19261587499999999</v>
      </c>
      <c r="T88" s="32">
        <v>0.16817557</v>
      </c>
      <c r="U88" s="32">
        <v>6.5291673999999994E-2</v>
      </c>
      <c r="V88" s="32">
        <v>-9.6519919999999995E-2</v>
      </c>
      <c r="W88" s="32">
        <v>0.125767607</v>
      </c>
      <c r="X88" s="32">
        <v>0.25742383000000002</v>
      </c>
      <c r="Y88" s="32">
        <v>0.200803131</v>
      </c>
      <c r="Z88" s="32">
        <v>0.26465912699999999</v>
      </c>
      <c r="AA88" s="32">
        <v>0.20930343700000001</v>
      </c>
      <c r="AB88" s="32">
        <v>0.197443904</v>
      </c>
      <c r="AC88" s="32">
        <v>0.38752793000000002</v>
      </c>
      <c r="AD88" s="32">
        <v>-3.5500578999999997E-2</v>
      </c>
      <c r="AE88" s="32">
        <v>0.235192815</v>
      </c>
      <c r="AF88" s="32">
        <v>0.31964609399999999</v>
      </c>
      <c r="AG88" s="32">
        <v>0.314161089</v>
      </c>
      <c r="AH88" s="32">
        <v>0.12646633700000001</v>
      </c>
      <c r="AI88" s="32">
        <v>7.3068011000000002E-2</v>
      </c>
      <c r="AJ88" s="32">
        <v>-0.13840068</v>
      </c>
      <c r="AK88" s="32">
        <v>0.29654091500000002</v>
      </c>
      <c r="AL88" s="32">
        <v>-1.1267507E-2</v>
      </c>
    </row>
    <row r="89" spans="1:38" ht="15.5">
      <c r="A89" s="32">
        <v>1937</v>
      </c>
      <c r="B89" s="32">
        <v>9.4948804999999997E-2</v>
      </c>
      <c r="C89" s="32">
        <v>0.13535614500000001</v>
      </c>
      <c r="D89" s="32">
        <v>-7.1453766000000002E-2</v>
      </c>
      <c r="E89" s="32">
        <v>0.24629040599999999</v>
      </c>
      <c r="F89" s="32">
        <v>2.4775355999999998E-2</v>
      </c>
      <c r="G89" s="32">
        <v>0.28597696</v>
      </c>
      <c r="H89" s="32">
        <v>0.44538139100000002</v>
      </c>
      <c r="I89" s="32">
        <v>0.21072822999999999</v>
      </c>
      <c r="J89" s="32">
        <v>0.247663407</v>
      </c>
      <c r="K89" s="32">
        <v>4.2170223999999999E-2</v>
      </c>
      <c r="L89" s="32">
        <v>3.9023520999999999E-2</v>
      </c>
      <c r="M89" s="32">
        <v>0.24403996</v>
      </c>
      <c r="N89" s="32">
        <v>0.30995272000000001</v>
      </c>
      <c r="O89" s="32">
        <v>-0.219953858</v>
      </c>
      <c r="P89" s="32">
        <v>0.38604624599999998</v>
      </c>
      <c r="Q89" s="32">
        <v>0.37596787300000001</v>
      </c>
      <c r="R89" s="32">
        <v>0.106422146</v>
      </c>
      <c r="S89" s="32">
        <v>0.15458580399999999</v>
      </c>
      <c r="T89" s="32">
        <v>0.13581015799999999</v>
      </c>
      <c r="U89" s="32">
        <v>0.32195041800000002</v>
      </c>
      <c r="V89" s="32">
        <v>-3.7372862E-2</v>
      </c>
      <c r="W89" s="32">
        <v>0.28963311400000002</v>
      </c>
      <c r="X89" s="32">
        <v>0.31617511799999998</v>
      </c>
      <c r="Y89" s="32">
        <v>0.160015465</v>
      </c>
      <c r="Z89" s="32">
        <v>0.14910793</v>
      </c>
      <c r="AA89" s="32">
        <v>0.42857447799999998</v>
      </c>
      <c r="AB89" s="32">
        <v>0.20793920399999999</v>
      </c>
      <c r="AC89" s="32">
        <v>0.32064683999999999</v>
      </c>
      <c r="AD89" s="32">
        <v>-4.1862140999999999E-2</v>
      </c>
      <c r="AE89" s="32">
        <v>0.29639485100000001</v>
      </c>
      <c r="AF89" s="32">
        <v>0.32455989499999999</v>
      </c>
      <c r="AG89" s="32">
        <v>0.24134783800000001</v>
      </c>
      <c r="AH89" s="32">
        <v>0.19831396100000001</v>
      </c>
      <c r="AI89" s="32">
        <v>-5.0687309999999999E-3</v>
      </c>
      <c r="AJ89" s="32">
        <v>-6.2908294000000003E-2</v>
      </c>
      <c r="AK89" s="32">
        <v>0.115773932</v>
      </c>
      <c r="AL89" s="32">
        <v>4.3395261999999997E-2</v>
      </c>
    </row>
    <row r="90" spans="1:38" ht="15.5">
      <c r="A90" s="32">
        <v>1938</v>
      </c>
      <c r="B90" s="32">
        <v>0.15264803399999999</v>
      </c>
      <c r="C90" s="32">
        <v>4.0490502999999997E-2</v>
      </c>
      <c r="D90" s="32">
        <v>0.102251697</v>
      </c>
      <c r="E90" s="32">
        <v>0.24589688100000001</v>
      </c>
      <c r="F90" s="32">
        <v>9.9678981E-2</v>
      </c>
      <c r="G90" s="32">
        <v>0.36632583600000002</v>
      </c>
      <c r="H90" s="32">
        <v>0.607383161</v>
      </c>
      <c r="I90" s="32">
        <v>2.2728903000000002E-2</v>
      </c>
      <c r="J90" s="32">
        <v>0.192214475</v>
      </c>
      <c r="K90" s="32">
        <v>-3.1813035000000003E-2</v>
      </c>
      <c r="L90" s="32">
        <v>0.124729545</v>
      </c>
      <c r="M90" s="32">
        <v>0.385777759</v>
      </c>
      <c r="N90" s="32">
        <v>0.41312143299999998</v>
      </c>
      <c r="O90" s="32">
        <v>-0.29838678600000001</v>
      </c>
      <c r="P90" s="32">
        <v>0.53615409300000005</v>
      </c>
      <c r="Q90" s="32">
        <v>4.4481311000000003E-2</v>
      </c>
      <c r="R90" s="32">
        <v>0.26906442899999999</v>
      </c>
      <c r="S90" s="32">
        <v>2.2757456999999998E-2</v>
      </c>
      <c r="T90" s="32">
        <v>0.23215480199999999</v>
      </c>
      <c r="U90" s="32">
        <v>0.247957766</v>
      </c>
      <c r="V90" s="32">
        <v>7.4427332999999998E-2</v>
      </c>
      <c r="W90" s="32">
        <v>0.42284624900000001</v>
      </c>
      <c r="X90" s="32">
        <v>0.21349328000000001</v>
      </c>
      <c r="Y90" s="32">
        <v>0.25790281199999998</v>
      </c>
      <c r="Z90" s="32">
        <v>0.21909060299999999</v>
      </c>
      <c r="AA90" s="32">
        <v>0.220604727</v>
      </c>
      <c r="AB90" s="32">
        <v>0.28336134699999999</v>
      </c>
      <c r="AC90" s="32">
        <v>0.21407422800000001</v>
      </c>
      <c r="AD90" s="32">
        <v>0.179370472</v>
      </c>
      <c r="AE90" s="32">
        <v>0.332086679</v>
      </c>
      <c r="AF90" s="32">
        <v>0.36180764100000001</v>
      </c>
      <c r="AG90" s="32">
        <v>0.320840405</v>
      </c>
      <c r="AH90" s="32">
        <v>8.4578442000000004E-2</v>
      </c>
      <c r="AI90" s="32">
        <v>4.7451530999999998E-2</v>
      </c>
      <c r="AJ90" s="32">
        <v>9.6283558000000005E-2</v>
      </c>
      <c r="AK90" s="32">
        <v>3.8101424000000002E-2</v>
      </c>
      <c r="AL90" s="32">
        <v>-0.116042454</v>
      </c>
    </row>
    <row r="91" spans="1:38" ht="15.5">
      <c r="A91" s="32">
        <v>1939</v>
      </c>
      <c r="B91" s="32">
        <v>0.21177026299999999</v>
      </c>
      <c r="C91" s="32">
        <v>6.4338479000000004E-2</v>
      </c>
      <c r="D91" s="32">
        <v>2.2990829000000001E-2</v>
      </c>
      <c r="E91" s="32">
        <v>0.24081301099999999</v>
      </c>
      <c r="F91" s="32">
        <v>4.0238887000000001E-2</v>
      </c>
      <c r="G91" s="32">
        <v>0.31199912499999999</v>
      </c>
      <c r="H91" s="32">
        <v>0.49028335899999997</v>
      </c>
      <c r="I91" s="32">
        <v>5.6789872999999998E-2</v>
      </c>
      <c r="J91" s="32">
        <v>0.35661464399999998</v>
      </c>
      <c r="K91" s="32">
        <v>0.18043520699999999</v>
      </c>
      <c r="L91" s="32">
        <v>0.31715853500000002</v>
      </c>
      <c r="M91" s="32">
        <v>0.46429245499999999</v>
      </c>
      <c r="N91" s="32">
        <v>0.41037101300000001</v>
      </c>
      <c r="O91" s="32">
        <v>-0.21936545399999999</v>
      </c>
      <c r="P91" s="32">
        <v>0.43941497800000001</v>
      </c>
      <c r="Q91" s="32">
        <v>0.26089987599999998</v>
      </c>
      <c r="R91" s="32">
        <v>0.31272113800000001</v>
      </c>
      <c r="S91" s="32">
        <v>0.13422144699999999</v>
      </c>
      <c r="T91" s="32">
        <v>0.29607230200000001</v>
      </c>
      <c r="U91" s="32">
        <v>8.0287810000000001E-2</v>
      </c>
      <c r="V91" s="32">
        <v>8.6998031000000003E-2</v>
      </c>
      <c r="W91" s="32">
        <v>0.42629092600000001</v>
      </c>
      <c r="X91" s="32">
        <v>0.24637930199999999</v>
      </c>
      <c r="Y91" s="32">
        <v>0.240413828</v>
      </c>
      <c r="Z91" s="32">
        <v>6.8969130000000003E-2</v>
      </c>
      <c r="AA91" s="32">
        <v>0.20406770900000001</v>
      </c>
      <c r="AB91" s="32">
        <v>0.26883611099999999</v>
      </c>
      <c r="AC91" s="32">
        <v>0.205630071</v>
      </c>
      <c r="AD91" s="32">
        <v>0.52524555900000003</v>
      </c>
      <c r="AE91" s="32">
        <v>0.410104468</v>
      </c>
      <c r="AF91" s="32">
        <v>0.37970757799999999</v>
      </c>
      <c r="AG91" s="32">
        <v>0.25317609000000002</v>
      </c>
      <c r="AH91" s="32">
        <v>3.3890444999999998E-2</v>
      </c>
      <c r="AI91" s="32">
        <v>4.5484073E-2</v>
      </c>
      <c r="AJ91" s="32">
        <v>0.17631508800000001</v>
      </c>
      <c r="AK91" s="32">
        <v>0.10212044200000001</v>
      </c>
      <c r="AL91" s="32">
        <v>-1.5603870000000001E-3</v>
      </c>
    </row>
    <row r="92" spans="1:38" ht="15.5">
      <c r="A92" s="32">
        <v>1940</v>
      </c>
      <c r="B92" s="32">
        <v>0.19354194999999999</v>
      </c>
      <c r="C92" s="32">
        <v>-6.3263310000000001E-3</v>
      </c>
      <c r="D92" s="32">
        <v>5.1905664999999997E-2</v>
      </c>
      <c r="E92" s="32">
        <v>2.0267591000000001E-2</v>
      </c>
      <c r="F92" s="32">
        <v>0.14060297199999999</v>
      </c>
      <c r="G92" s="32">
        <v>0.17889344200000001</v>
      </c>
      <c r="H92" s="32">
        <v>0.29511034800000002</v>
      </c>
      <c r="I92" s="32">
        <v>-1.4620955999999999E-2</v>
      </c>
      <c r="J92" s="32">
        <v>0.41577578199999998</v>
      </c>
      <c r="K92" s="32">
        <v>8.9872636000000006E-2</v>
      </c>
      <c r="L92" s="32">
        <v>0.17247288599999999</v>
      </c>
      <c r="M92" s="32">
        <v>0.37118974599999999</v>
      </c>
      <c r="N92" s="32">
        <v>0.43309994200000002</v>
      </c>
      <c r="O92" s="32">
        <v>-0.31545984100000002</v>
      </c>
      <c r="P92" s="32">
        <v>0.60698773900000003</v>
      </c>
      <c r="Q92" s="32">
        <v>0.33851919499999999</v>
      </c>
      <c r="R92" s="32">
        <v>0.27377607199999998</v>
      </c>
      <c r="S92" s="32">
        <v>0.26777447700000001</v>
      </c>
      <c r="T92" s="32">
        <v>0.31950425500000001</v>
      </c>
      <c r="U92" s="32">
        <v>1.8239499999999999E-2</v>
      </c>
      <c r="V92" s="32">
        <v>0.12743863499999999</v>
      </c>
      <c r="W92" s="32">
        <v>0.319578111</v>
      </c>
      <c r="X92" s="32">
        <v>0.27210312599999997</v>
      </c>
      <c r="Y92" s="32">
        <v>0.18223655</v>
      </c>
      <c r="Z92" s="32">
        <v>0.30355010799999999</v>
      </c>
      <c r="AA92" s="32">
        <v>0.34924443999999999</v>
      </c>
      <c r="AB92" s="32">
        <v>0.21539508700000001</v>
      </c>
      <c r="AC92" s="32">
        <v>0.28814216599999998</v>
      </c>
      <c r="AD92" s="32">
        <v>0.26166735299999999</v>
      </c>
      <c r="AE92" s="32">
        <v>0.379700975</v>
      </c>
      <c r="AF92" s="32">
        <v>0.26686153400000001</v>
      </c>
      <c r="AG92" s="32">
        <v>0.179735852</v>
      </c>
      <c r="AH92" s="32">
        <v>0.19326136399999999</v>
      </c>
      <c r="AI92" s="32">
        <v>0.204785407</v>
      </c>
      <c r="AJ92" s="32">
        <v>0.26311351900000002</v>
      </c>
      <c r="AK92" s="32">
        <v>0.15815051299999999</v>
      </c>
      <c r="AL92" s="32">
        <v>6.7610392000000005E-2</v>
      </c>
    </row>
    <row r="93" spans="1:38" ht="15.5">
      <c r="A93" s="32">
        <v>1941</v>
      </c>
      <c r="B93" s="32">
        <v>0.336024247</v>
      </c>
      <c r="C93" s="32">
        <v>-2.5374587000000001E-2</v>
      </c>
      <c r="D93" s="32">
        <v>0.177066845</v>
      </c>
      <c r="E93" s="32">
        <v>0.22508440599999999</v>
      </c>
      <c r="F93" s="32">
        <v>8.1870109999999996E-2</v>
      </c>
      <c r="G93" s="32">
        <v>0.27889796500000003</v>
      </c>
      <c r="H93" s="32">
        <v>0.44835848299999997</v>
      </c>
      <c r="I93" s="32">
        <v>0.18875635399999999</v>
      </c>
      <c r="J93" s="32">
        <v>0.38190288999999999</v>
      </c>
      <c r="K93" s="32">
        <v>2.7900535000000001E-2</v>
      </c>
      <c r="L93" s="32">
        <v>0.13155925299999999</v>
      </c>
      <c r="M93" s="32">
        <v>0.36663487</v>
      </c>
      <c r="N93" s="32">
        <v>0.43570526399999998</v>
      </c>
      <c r="O93" s="32">
        <v>-0.25263973499999998</v>
      </c>
      <c r="P93" s="32">
        <v>0.47491530599999998</v>
      </c>
      <c r="Q93" s="32">
        <v>8.2495613999999995E-2</v>
      </c>
      <c r="R93" s="32">
        <v>0.335548915</v>
      </c>
      <c r="S93" s="32">
        <v>0.22156667399999999</v>
      </c>
      <c r="T93" s="32">
        <v>0.110551195</v>
      </c>
      <c r="U93" s="32">
        <v>0.115914199</v>
      </c>
      <c r="V93" s="32">
        <v>0.25202238500000002</v>
      </c>
      <c r="W93" s="32">
        <v>0.31086506600000002</v>
      </c>
      <c r="X93" s="32">
        <v>0.39644878900000002</v>
      </c>
      <c r="Y93" s="32">
        <v>0.25590454000000001</v>
      </c>
      <c r="Z93" s="32">
        <v>0.27973914100000002</v>
      </c>
      <c r="AA93" s="32">
        <v>0.42350401900000001</v>
      </c>
      <c r="AB93" s="32">
        <v>0.18725135700000001</v>
      </c>
      <c r="AC93" s="32">
        <v>0.47065305200000002</v>
      </c>
      <c r="AD93" s="32">
        <v>8.2091575E-2</v>
      </c>
      <c r="AE93" s="32">
        <v>0.34478689600000001</v>
      </c>
      <c r="AF93" s="32">
        <v>0.22266988300000001</v>
      </c>
      <c r="AG93" s="32">
        <v>0.21632310699999999</v>
      </c>
      <c r="AH93" s="32">
        <v>0.247810436</v>
      </c>
      <c r="AI93" s="32">
        <v>0.15489913499999999</v>
      </c>
      <c r="AJ93" s="32">
        <v>0.18751227100000001</v>
      </c>
      <c r="AK93" s="32">
        <v>5.7378004000000003E-2</v>
      </c>
      <c r="AL93" s="32">
        <v>0.13763890400000001</v>
      </c>
    </row>
    <row r="94" spans="1:38" ht="15.5">
      <c r="A94" s="32">
        <v>1942</v>
      </c>
      <c r="B94" s="32">
        <v>0.242184172</v>
      </c>
      <c r="C94" s="32">
        <v>7.6639994000000003E-2</v>
      </c>
      <c r="D94" s="32">
        <v>0.182310165</v>
      </c>
      <c r="E94" s="32">
        <v>0.26084775799999999</v>
      </c>
      <c r="F94" s="32">
        <v>0.196909793</v>
      </c>
      <c r="G94" s="32">
        <v>0.37246255900000003</v>
      </c>
      <c r="H94" s="32">
        <v>0.50050499699999995</v>
      </c>
      <c r="I94" s="32">
        <v>8.4228388000000001E-2</v>
      </c>
      <c r="J94" s="32">
        <v>0.122514733</v>
      </c>
      <c r="K94" s="32">
        <v>8.1680585999999999E-2</v>
      </c>
      <c r="L94" s="32">
        <v>0.30855548500000002</v>
      </c>
      <c r="M94" s="32">
        <v>0.19902150599999999</v>
      </c>
      <c r="N94" s="32">
        <v>0.43046942799999999</v>
      </c>
      <c r="O94" s="32">
        <v>-0.33068142099999998</v>
      </c>
      <c r="P94" s="32">
        <v>0.44975379100000001</v>
      </c>
      <c r="Q94" s="32">
        <v>0.20761284199999999</v>
      </c>
      <c r="R94" s="32">
        <v>0.34249535199999998</v>
      </c>
      <c r="S94" s="32">
        <v>6.8010815000000002E-2</v>
      </c>
      <c r="T94" s="32">
        <v>0.122064298</v>
      </c>
      <c r="U94" s="32">
        <v>0.21222295499999999</v>
      </c>
      <c r="V94" s="32">
        <v>5.8105848000000002E-2</v>
      </c>
      <c r="W94" s="32">
        <v>4.3198603000000002E-2</v>
      </c>
      <c r="X94" s="32">
        <v>0.36803746799999998</v>
      </c>
      <c r="Y94" s="32">
        <v>0.32933837700000002</v>
      </c>
      <c r="Z94" s="32">
        <v>8.1094209E-2</v>
      </c>
      <c r="AA94" s="32">
        <v>0.39555172399999999</v>
      </c>
      <c r="AB94" s="32">
        <v>0.182023035</v>
      </c>
      <c r="AC94" s="32">
        <v>0.43064764100000003</v>
      </c>
      <c r="AD94" s="32">
        <v>0.12437672</v>
      </c>
      <c r="AE94" s="32">
        <v>0.43123525600000001</v>
      </c>
      <c r="AF94" s="32">
        <v>0.30316412799999998</v>
      </c>
      <c r="AG94" s="32">
        <v>0.112078332</v>
      </c>
      <c r="AH94" s="32">
        <v>0.23198196200000001</v>
      </c>
      <c r="AI94" s="32">
        <v>-5.0002434999999998E-2</v>
      </c>
      <c r="AJ94" s="32">
        <v>0.17253184699999999</v>
      </c>
      <c r="AK94" s="32">
        <v>-8.0776652000000004E-2</v>
      </c>
      <c r="AL94" s="32">
        <v>2.4367900000000001E-2</v>
      </c>
    </row>
    <row r="95" spans="1:38" ht="15.5">
      <c r="A95" s="32">
        <v>1943</v>
      </c>
      <c r="B95" s="32">
        <v>0.18161530100000001</v>
      </c>
      <c r="C95" s="32">
        <v>6.2297450999999997E-2</v>
      </c>
      <c r="D95" s="32">
        <v>0.21583096700000001</v>
      </c>
      <c r="E95" s="32">
        <v>0.34972689000000001</v>
      </c>
      <c r="F95" s="32">
        <v>0.29230383300000001</v>
      </c>
      <c r="G95" s="32">
        <v>0.285142438</v>
      </c>
      <c r="H95" s="32">
        <v>0.58636841699999998</v>
      </c>
      <c r="I95" s="32">
        <v>-5.5775511E-2</v>
      </c>
      <c r="J95" s="32">
        <v>0.14036671100000001</v>
      </c>
      <c r="K95" s="32">
        <v>7.5826706999999993E-2</v>
      </c>
      <c r="L95" s="32">
        <v>0.208192609</v>
      </c>
      <c r="M95" s="32">
        <v>0.195137791</v>
      </c>
      <c r="N95" s="32">
        <v>0.29454583699999998</v>
      </c>
      <c r="O95" s="32">
        <v>-0.35250142600000001</v>
      </c>
      <c r="P95" s="32">
        <v>0.61906236999999997</v>
      </c>
      <c r="Q95" s="32">
        <v>0.37685703500000001</v>
      </c>
      <c r="R95" s="32">
        <v>0.26342561199999998</v>
      </c>
      <c r="S95" s="32">
        <v>0.20405047100000001</v>
      </c>
      <c r="T95" s="32">
        <v>0.243764012</v>
      </c>
      <c r="U95" s="32">
        <v>0.21264693000000001</v>
      </c>
      <c r="V95" s="32">
        <v>-0.101279393</v>
      </c>
      <c r="W95" s="32">
        <v>0.23782093600000001</v>
      </c>
      <c r="X95" s="32">
        <v>0.37571680800000001</v>
      </c>
      <c r="Y95" s="32">
        <v>0.26081162899999999</v>
      </c>
      <c r="Z95" s="32">
        <v>0.24658898100000001</v>
      </c>
      <c r="AA95" s="32">
        <v>0.47531326200000001</v>
      </c>
      <c r="AB95" s="32">
        <v>0.44867838300000001</v>
      </c>
      <c r="AC95" s="32">
        <v>0.20145828399999999</v>
      </c>
      <c r="AD95" s="32">
        <v>0.22441006299999999</v>
      </c>
      <c r="AE95" s="32">
        <v>0.32883929499999998</v>
      </c>
      <c r="AF95" s="32">
        <v>0.36652114000000002</v>
      </c>
      <c r="AG95" s="32">
        <v>0.130477922</v>
      </c>
      <c r="AH95" s="32">
        <v>0.21665321100000001</v>
      </c>
      <c r="AI95" s="32">
        <v>-8.0175408000000004E-2</v>
      </c>
      <c r="AJ95" s="32">
        <v>4.6889416000000003E-2</v>
      </c>
      <c r="AK95" s="32">
        <v>0.171686113</v>
      </c>
      <c r="AL95" s="32">
        <v>-0.17709655799999999</v>
      </c>
    </row>
    <row r="96" spans="1:38" ht="15.5">
      <c r="A96" s="32">
        <v>1944</v>
      </c>
      <c r="B96" s="32">
        <v>0.27291777299999997</v>
      </c>
      <c r="C96" s="32">
        <v>0.14572169700000001</v>
      </c>
      <c r="D96" s="32">
        <v>0.21313980299999999</v>
      </c>
      <c r="E96" s="32">
        <v>0.38336221599999998</v>
      </c>
      <c r="F96" s="32">
        <v>0.29287169200000002</v>
      </c>
      <c r="G96" s="32">
        <v>0.36408634899999998</v>
      </c>
      <c r="H96" s="32">
        <v>0.37751960400000001</v>
      </c>
      <c r="I96" s="32">
        <v>9.4891039999999996E-2</v>
      </c>
      <c r="J96" s="32">
        <v>0.17777083699999999</v>
      </c>
      <c r="K96" s="32">
        <v>0.112824432</v>
      </c>
      <c r="L96" s="32">
        <v>0.167495319</v>
      </c>
      <c r="M96" s="32">
        <v>0.316310219</v>
      </c>
      <c r="N96" s="32">
        <v>5.9031357E-2</v>
      </c>
      <c r="O96" s="32">
        <v>-0.25789764500000001</v>
      </c>
      <c r="P96" s="32">
        <v>0.45246463100000001</v>
      </c>
      <c r="Q96" s="32">
        <v>0.10781310199999999</v>
      </c>
      <c r="R96" s="32">
        <v>0.28077779400000002</v>
      </c>
      <c r="S96" s="32">
        <v>0.12932300399999999</v>
      </c>
      <c r="T96" s="32">
        <v>0.16997673999999999</v>
      </c>
      <c r="U96" s="32">
        <v>8.2534781000000002E-2</v>
      </c>
      <c r="V96" s="32">
        <v>-1.9792898999999999E-2</v>
      </c>
      <c r="W96" s="32">
        <v>0.22673362799999999</v>
      </c>
      <c r="X96" s="32">
        <v>0.34634921299999999</v>
      </c>
      <c r="Y96" s="32">
        <v>0.304205053</v>
      </c>
      <c r="Z96" s="32">
        <v>0.16034421300000001</v>
      </c>
      <c r="AA96" s="32">
        <v>0.35959183300000003</v>
      </c>
      <c r="AB96" s="32">
        <v>0.43017632900000002</v>
      </c>
      <c r="AC96" s="32">
        <v>8.7480620999999995E-2</v>
      </c>
      <c r="AD96" s="32">
        <v>0.27412572400000002</v>
      </c>
      <c r="AE96" s="32">
        <v>0.21366359400000001</v>
      </c>
      <c r="AF96" s="32">
        <v>0.27977616100000002</v>
      </c>
      <c r="AG96" s="32">
        <v>0.270053559</v>
      </c>
      <c r="AH96" s="32">
        <v>0.19292283900000001</v>
      </c>
      <c r="AI96" s="32">
        <v>4.9427772000000002E-2</v>
      </c>
      <c r="AJ96" s="32">
        <v>-5.1846660000000001E-3</v>
      </c>
      <c r="AK96" s="32">
        <v>0.17826198600000001</v>
      </c>
      <c r="AL96" s="32">
        <v>1.7579E-4</v>
      </c>
    </row>
    <row r="97" spans="1:38" ht="15.5">
      <c r="A97" s="32">
        <v>1945</v>
      </c>
      <c r="B97" s="32">
        <v>0.32706018799999997</v>
      </c>
      <c r="C97" s="32">
        <v>0.168699984</v>
      </c>
      <c r="D97" s="32">
        <v>7.1287053000000003E-2</v>
      </c>
      <c r="E97" s="32">
        <v>0.41475751500000002</v>
      </c>
      <c r="F97" s="32">
        <v>0.10111108100000001</v>
      </c>
      <c r="G97" s="32">
        <v>0.100466581</v>
      </c>
      <c r="H97" s="32">
        <v>0.49107714299999999</v>
      </c>
      <c r="I97" s="32">
        <v>0.241057458</v>
      </c>
      <c r="J97" s="32">
        <v>9.2904810000000004E-2</v>
      </c>
      <c r="K97" s="32">
        <v>5.2080475000000001E-2</v>
      </c>
      <c r="L97" s="32">
        <v>0.206956537</v>
      </c>
      <c r="M97" s="32">
        <v>0.20597357199999999</v>
      </c>
      <c r="N97" s="32">
        <v>0.166394821</v>
      </c>
      <c r="O97" s="32">
        <v>-0.30972772500000001</v>
      </c>
      <c r="P97" s="32">
        <v>0.63933127000000001</v>
      </c>
      <c r="Q97" s="32">
        <v>5.7567515999999999E-2</v>
      </c>
      <c r="R97" s="32">
        <v>0.28859677099999997</v>
      </c>
      <c r="S97" s="32">
        <v>9.5428300999999993E-2</v>
      </c>
      <c r="T97" s="32">
        <v>-4.8074196E-2</v>
      </c>
      <c r="U97" s="32">
        <v>0.157782067</v>
      </c>
      <c r="V97" s="32">
        <v>-8.5449573000000001E-2</v>
      </c>
      <c r="W97" s="32">
        <v>0.28336049000000002</v>
      </c>
      <c r="X97" s="32">
        <v>0.28743256700000003</v>
      </c>
      <c r="Y97" s="32">
        <v>0.374148223</v>
      </c>
      <c r="Z97" s="32">
        <v>0.18398538</v>
      </c>
      <c r="AA97" s="32">
        <v>0.33792318900000001</v>
      </c>
      <c r="AB97" s="32">
        <v>0.44845718499999998</v>
      </c>
      <c r="AC97" s="32">
        <v>0.20419655</v>
      </c>
      <c r="AD97" s="32">
        <v>0.16493297000000001</v>
      </c>
      <c r="AE97" s="32">
        <v>0.16603516500000001</v>
      </c>
      <c r="AF97" s="32">
        <v>0.216388477</v>
      </c>
      <c r="AG97" s="32">
        <v>0.194767211</v>
      </c>
      <c r="AH97" s="32">
        <v>0.152980162</v>
      </c>
      <c r="AI97" s="32">
        <v>0.103090127</v>
      </c>
      <c r="AJ97" s="32">
        <v>7.6483565000000003E-2</v>
      </c>
      <c r="AK97" s="32">
        <v>-8.3203948999999999E-2</v>
      </c>
      <c r="AL97" s="32">
        <v>0.12961094000000001</v>
      </c>
    </row>
    <row r="98" spans="1:38" ht="15.5">
      <c r="A98" s="32">
        <v>1946</v>
      </c>
      <c r="B98" s="32">
        <v>0.22909399799999999</v>
      </c>
      <c r="C98" s="32">
        <v>4.7741616000000001E-2</v>
      </c>
      <c r="D98" s="32">
        <v>0.16426174299999999</v>
      </c>
      <c r="E98" s="32">
        <v>0.47081582100000002</v>
      </c>
      <c r="F98" s="32">
        <v>0.10836085500000001</v>
      </c>
      <c r="G98" s="32">
        <v>6.1164178E-2</v>
      </c>
      <c r="H98" s="32">
        <v>0.51171983700000001</v>
      </c>
      <c r="I98" s="32">
        <v>0.12549740000000001</v>
      </c>
      <c r="J98" s="32">
        <v>0.27280869800000002</v>
      </c>
      <c r="K98" s="32">
        <v>-0.13288228399999999</v>
      </c>
      <c r="L98" s="32">
        <v>-5.2896787000000001E-2</v>
      </c>
      <c r="M98" s="32">
        <v>0.22462965900000001</v>
      </c>
      <c r="N98" s="32">
        <v>0.17251275199999999</v>
      </c>
      <c r="O98" s="32">
        <v>-0.37292733900000002</v>
      </c>
      <c r="P98" s="32">
        <v>0.63849660500000005</v>
      </c>
      <c r="Q98" s="32">
        <v>0.36037407700000001</v>
      </c>
      <c r="R98" s="32">
        <v>0.34512153000000001</v>
      </c>
      <c r="S98" s="32">
        <v>-2.7658034000000001E-2</v>
      </c>
      <c r="T98" s="32">
        <v>4.0965504999999999E-2</v>
      </c>
      <c r="U98" s="32">
        <v>0.29573129999999997</v>
      </c>
      <c r="V98" s="32">
        <v>4.0145344999999999E-2</v>
      </c>
      <c r="W98" s="32">
        <v>0.20748877399999999</v>
      </c>
      <c r="X98" s="32">
        <v>0.232956516</v>
      </c>
      <c r="Y98" s="32">
        <v>0.39036747100000002</v>
      </c>
      <c r="Z98" s="32">
        <v>0.18267681799999999</v>
      </c>
      <c r="AA98" s="32">
        <v>0.30423391799999999</v>
      </c>
      <c r="AB98" s="32">
        <v>0.384219215</v>
      </c>
      <c r="AC98" s="32">
        <v>0.36964647299999998</v>
      </c>
      <c r="AD98" s="32">
        <v>2.1764944000000001E-2</v>
      </c>
      <c r="AE98" s="32">
        <v>0.22198778999999999</v>
      </c>
      <c r="AF98" s="32">
        <v>0.35712480400000002</v>
      </c>
      <c r="AG98" s="32">
        <v>0.345307419</v>
      </c>
      <c r="AH98" s="32">
        <v>0.231119729</v>
      </c>
      <c r="AI98" s="32">
        <v>0.24769539300000001</v>
      </c>
      <c r="AJ98" s="32">
        <v>1.2941642999999999E-2</v>
      </c>
      <c r="AK98" s="32">
        <v>9.8014985999999998E-2</v>
      </c>
      <c r="AL98" s="32">
        <v>0.156755009</v>
      </c>
    </row>
    <row r="99" spans="1:38" ht="15.5">
      <c r="A99" s="32">
        <v>1947</v>
      </c>
      <c r="B99" s="32">
        <v>0.11228697</v>
      </c>
      <c r="C99" s="32">
        <v>-3.723479E-3</v>
      </c>
      <c r="D99" s="32">
        <v>0.20361520499999999</v>
      </c>
      <c r="E99" s="32">
        <v>0.27503324200000001</v>
      </c>
      <c r="F99" s="32">
        <v>2.679603E-3</v>
      </c>
      <c r="G99" s="32">
        <v>-2.2169207E-2</v>
      </c>
      <c r="H99" s="32">
        <v>0.47948243600000001</v>
      </c>
      <c r="I99" s="32">
        <v>0.23660726500000001</v>
      </c>
      <c r="J99" s="32">
        <v>0.36092298299999998</v>
      </c>
      <c r="K99" s="32">
        <v>-7.629032E-3</v>
      </c>
      <c r="L99" s="32">
        <v>0.15244354299999999</v>
      </c>
      <c r="M99" s="32">
        <v>0.392651737</v>
      </c>
      <c r="N99" s="32">
        <v>0.23129851100000001</v>
      </c>
      <c r="O99" s="32">
        <v>-0.48020513799999998</v>
      </c>
      <c r="P99" s="32">
        <v>0.55851631400000001</v>
      </c>
      <c r="Q99" s="32">
        <v>0.28733524300000002</v>
      </c>
      <c r="R99" s="32">
        <v>0.25722338</v>
      </c>
      <c r="S99" s="32">
        <v>6.2492490000000001E-3</v>
      </c>
      <c r="T99" s="32">
        <v>0.239098903</v>
      </c>
      <c r="U99" s="32">
        <v>2.7273868E-2</v>
      </c>
      <c r="V99" s="32">
        <v>9.3232623000000001E-2</v>
      </c>
      <c r="W99" s="32">
        <v>3.2682530000000001E-2</v>
      </c>
      <c r="X99" s="32">
        <v>0.36855487300000001</v>
      </c>
      <c r="Y99" s="32">
        <v>0.35909644200000002</v>
      </c>
      <c r="Z99" s="32">
        <v>0.16050500700000001</v>
      </c>
      <c r="AA99" s="32">
        <v>0.31501601400000001</v>
      </c>
      <c r="AB99" s="32">
        <v>0.455711274</v>
      </c>
      <c r="AC99" s="32">
        <v>0.45000516800000001</v>
      </c>
      <c r="AD99" s="32">
        <v>9.5190074E-2</v>
      </c>
      <c r="AE99" s="32">
        <v>0.43608894599999998</v>
      </c>
      <c r="AF99" s="32">
        <v>0.47314202300000002</v>
      </c>
      <c r="AG99" s="32">
        <v>0.33749691599999998</v>
      </c>
      <c r="AH99" s="32">
        <v>0.43918858</v>
      </c>
      <c r="AI99" s="32">
        <v>0.247605874</v>
      </c>
      <c r="AJ99" s="32">
        <v>1.9693760000000001E-3</v>
      </c>
      <c r="AK99" s="32">
        <v>-1.0368577E-2</v>
      </c>
      <c r="AL99" s="32">
        <v>6.3663839999999999E-2</v>
      </c>
    </row>
    <row r="100" spans="1:38" ht="15.5">
      <c r="A100" s="32">
        <v>1948</v>
      </c>
      <c r="B100" s="32">
        <v>0.113888562</v>
      </c>
      <c r="C100" s="32">
        <v>0.119134833</v>
      </c>
      <c r="D100" s="32">
        <v>0.18494174699999999</v>
      </c>
      <c r="E100" s="32">
        <v>0.16181541799999999</v>
      </c>
      <c r="F100" s="32">
        <v>-2.5363914000000001E-2</v>
      </c>
      <c r="G100" s="32">
        <v>7.2561788000000002E-2</v>
      </c>
      <c r="H100" s="32">
        <v>0.47691868300000001</v>
      </c>
      <c r="I100" s="32">
        <v>0.51368430700000001</v>
      </c>
      <c r="J100" s="32">
        <v>0.27252047000000001</v>
      </c>
      <c r="K100" s="32">
        <v>0.15756829999999999</v>
      </c>
      <c r="L100" s="32">
        <v>0.30126393299999998</v>
      </c>
      <c r="M100" s="32">
        <v>0.40292158700000003</v>
      </c>
      <c r="N100" s="32">
        <v>0.47205858099999998</v>
      </c>
      <c r="O100" s="32">
        <v>-0.20899941799999999</v>
      </c>
      <c r="P100" s="32">
        <v>0.60698218500000001</v>
      </c>
      <c r="Q100" s="32">
        <v>6.2581632999999998E-2</v>
      </c>
      <c r="R100" s="32">
        <v>0.40205065000000001</v>
      </c>
      <c r="S100" s="32">
        <v>0.17416389299999999</v>
      </c>
      <c r="T100" s="32">
        <v>0.14703071200000001</v>
      </c>
      <c r="U100" s="32">
        <v>-4.7666794999999998E-2</v>
      </c>
      <c r="V100" s="32">
        <v>-1.101E-3</v>
      </c>
      <c r="W100" s="32">
        <v>0.411977755</v>
      </c>
      <c r="X100" s="32">
        <v>0.38572781</v>
      </c>
      <c r="Y100" s="32">
        <v>0.38814226299999999</v>
      </c>
      <c r="Z100" s="32">
        <v>0.35535307900000002</v>
      </c>
      <c r="AA100" s="32">
        <v>0.32332218899999998</v>
      </c>
      <c r="AB100" s="32">
        <v>0.660054154</v>
      </c>
      <c r="AC100" s="32">
        <v>0.18897002900000001</v>
      </c>
      <c r="AD100" s="32">
        <v>0.33076159599999999</v>
      </c>
      <c r="AE100" s="32">
        <v>0.53888391400000002</v>
      </c>
      <c r="AF100" s="32">
        <v>0.35274836399999998</v>
      </c>
      <c r="AG100" s="32">
        <v>0.417410279</v>
      </c>
      <c r="AH100" s="32">
        <v>0.42982737300000001</v>
      </c>
      <c r="AI100" s="32">
        <v>0.143213279</v>
      </c>
      <c r="AJ100" s="32">
        <v>0.21595014500000001</v>
      </c>
      <c r="AK100" s="32">
        <v>3.5297712000000002E-2</v>
      </c>
      <c r="AL100" s="32">
        <v>7.6476929999999999E-2</v>
      </c>
    </row>
    <row r="101" spans="1:38" ht="15.5">
      <c r="A101" s="32">
        <v>1949</v>
      </c>
      <c r="B101" s="32">
        <v>0.20681423800000001</v>
      </c>
      <c r="C101" s="32">
        <v>0.12525314100000001</v>
      </c>
      <c r="D101" s="32">
        <v>0.24803172500000001</v>
      </c>
      <c r="E101" s="32">
        <v>3.7616509999999999E-2</v>
      </c>
      <c r="F101" s="32">
        <v>0.116437427</v>
      </c>
      <c r="G101" s="32">
        <v>0.410062555</v>
      </c>
      <c r="H101" s="32">
        <v>0.67622985000000002</v>
      </c>
      <c r="I101" s="32">
        <v>0.28186980699999997</v>
      </c>
      <c r="J101" s="32">
        <v>0.33297647000000002</v>
      </c>
      <c r="K101" s="32">
        <v>3.8642958999999998E-2</v>
      </c>
      <c r="L101" s="32">
        <v>-2.7363702E-2</v>
      </c>
      <c r="M101" s="32">
        <v>0.30005173099999999</v>
      </c>
      <c r="N101" s="32">
        <v>0.43959052399999998</v>
      </c>
      <c r="O101" s="32">
        <v>-0.28809147800000001</v>
      </c>
      <c r="P101" s="32">
        <v>0.68728544499999999</v>
      </c>
      <c r="Q101" s="32">
        <v>0.361064247</v>
      </c>
      <c r="R101" s="32">
        <v>0.33125012199999998</v>
      </c>
      <c r="S101" s="32">
        <v>0.25367689900000001</v>
      </c>
      <c r="T101" s="32">
        <v>9.8521635999999996E-2</v>
      </c>
      <c r="U101" s="32">
        <v>0.30068310500000001</v>
      </c>
      <c r="V101" s="32">
        <v>0.136444542</v>
      </c>
      <c r="W101" s="32">
        <v>0.419041424</v>
      </c>
      <c r="X101" s="32">
        <v>0.405431021</v>
      </c>
      <c r="Y101" s="32">
        <v>0.40950650799999999</v>
      </c>
      <c r="Z101" s="32">
        <v>0.43420431799999998</v>
      </c>
      <c r="AA101" s="32">
        <v>0.390913222</v>
      </c>
      <c r="AB101" s="32">
        <v>0.62417171900000001</v>
      </c>
      <c r="AC101" s="32">
        <v>7.9968153E-2</v>
      </c>
      <c r="AD101" s="32">
        <v>0.49785943399999999</v>
      </c>
      <c r="AE101" s="32">
        <v>0.26767932999999999</v>
      </c>
      <c r="AF101" s="32">
        <v>9.1700490999999995E-2</v>
      </c>
      <c r="AG101" s="32">
        <v>0.39681392700000001</v>
      </c>
      <c r="AH101" s="32">
        <v>0.43570682199999999</v>
      </c>
      <c r="AI101" s="32">
        <v>0.18474642999999999</v>
      </c>
      <c r="AJ101" s="32">
        <v>0.19290753799999999</v>
      </c>
      <c r="AK101" s="32">
        <v>1.7909026000000001E-2</v>
      </c>
      <c r="AL101" s="32">
        <v>-5.6256434000000001E-2</v>
      </c>
    </row>
    <row r="102" spans="1:38" ht="15.5">
      <c r="A102" s="32">
        <v>1950</v>
      </c>
      <c r="B102" s="32">
        <v>2.4515181E-2</v>
      </c>
      <c r="C102" s="32">
        <v>-9.8235891000000006E-2</v>
      </c>
      <c r="D102" s="32">
        <v>0.23527846599999999</v>
      </c>
      <c r="E102" s="32">
        <v>4.3854508E-2</v>
      </c>
      <c r="F102" s="32">
        <v>0.12838479699999999</v>
      </c>
      <c r="G102" s="32">
        <v>0.30708106699999999</v>
      </c>
      <c r="H102" s="32">
        <v>0.52953075000000005</v>
      </c>
      <c r="I102" s="32">
        <v>0.19951266000000001</v>
      </c>
      <c r="J102" s="32">
        <v>0.16103980900000001</v>
      </c>
      <c r="K102" s="32">
        <v>0.24935221199999999</v>
      </c>
      <c r="L102" s="32">
        <v>0.116749113</v>
      </c>
      <c r="M102" s="32">
        <v>0.39814318900000001</v>
      </c>
      <c r="N102" s="32">
        <v>0.47960766500000002</v>
      </c>
      <c r="O102" s="32">
        <v>-0.249725952</v>
      </c>
      <c r="P102" s="32">
        <v>0.62476612200000003</v>
      </c>
      <c r="Q102" s="32">
        <v>0.37555122299999999</v>
      </c>
      <c r="R102" s="32">
        <v>0.58493547599999995</v>
      </c>
      <c r="S102" s="32">
        <v>0.11961250700000001</v>
      </c>
      <c r="T102" s="32">
        <v>0.189960412</v>
      </c>
      <c r="U102" s="32">
        <v>0.31583198600000001</v>
      </c>
      <c r="V102" s="32">
        <v>-4.8288968000000002E-2</v>
      </c>
      <c r="W102" s="32">
        <v>0.18864149399999999</v>
      </c>
      <c r="X102" s="32">
        <v>0.38330389399999998</v>
      </c>
      <c r="Y102" s="32">
        <v>0.50162886299999998</v>
      </c>
      <c r="Z102" s="32">
        <v>0.37212527299999998</v>
      </c>
      <c r="AA102" s="32">
        <v>0.52375365100000004</v>
      </c>
      <c r="AB102" s="32">
        <v>0.43759832500000001</v>
      </c>
      <c r="AC102" s="32">
        <v>0.15934010700000001</v>
      </c>
      <c r="AD102" s="32">
        <v>6.8464445999999998E-2</v>
      </c>
      <c r="AE102" s="32">
        <v>6.6667018999999994E-2</v>
      </c>
      <c r="AF102" s="32">
        <v>0.181890309</v>
      </c>
      <c r="AG102" s="32">
        <v>0.38362177200000003</v>
      </c>
      <c r="AH102" s="32">
        <v>0.52218236399999995</v>
      </c>
      <c r="AI102" s="32">
        <v>0.14327474900000001</v>
      </c>
      <c r="AJ102" s="32">
        <v>0.256232609</v>
      </c>
      <c r="AK102" s="32">
        <v>3.0887222999999998E-2</v>
      </c>
      <c r="AL102" s="32">
        <v>3.4077505000000001E-2</v>
      </c>
    </row>
    <row r="103" spans="1:38" ht="15.5">
      <c r="A103" s="32">
        <v>1951</v>
      </c>
      <c r="B103" s="32">
        <v>0.13205423399999999</v>
      </c>
      <c r="C103" s="32">
        <v>8.4610711000000005E-2</v>
      </c>
      <c r="D103" s="32">
        <v>0.40836752500000001</v>
      </c>
      <c r="E103" s="32">
        <v>0.29025470599999997</v>
      </c>
      <c r="F103" s="32">
        <v>0.138727457</v>
      </c>
      <c r="G103" s="32">
        <v>0.43511819000000002</v>
      </c>
      <c r="H103" s="32">
        <v>0.48447337499999998</v>
      </c>
      <c r="I103" s="32">
        <v>0.371640321</v>
      </c>
      <c r="J103" s="32">
        <v>0.13448684</v>
      </c>
      <c r="K103" s="32">
        <v>7.0067669999999997E-3</v>
      </c>
      <c r="L103" s="32">
        <v>0.27451305999999998</v>
      </c>
      <c r="M103" s="32">
        <v>0.51352022399999997</v>
      </c>
      <c r="N103" s="32">
        <v>0.292917129</v>
      </c>
      <c r="O103" s="32">
        <v>-0.23868436500000001</v>
      </c>
      <c r="P103" s="32">
        <v>0.42507025700000001</v>
      </c>
      <c r="Q103" s="32">
        <v>0.18537867999999999</v>
      </c>
      <c r="R103" s="32">
        <v>0.50477814899999995</v>
      </c>
      <c r="S103" s="32">
        <v>0.31518780200000002</v>
      </c>
      <c r="T103" s="32">
        <v>9.3823249999999997E-2</v>
      </c>
      <c r="U103" s="32">
        <v>4.1512493999999997E-2</v>
      </c>
      <c r="V103" s="32">
        <v>-3.6392848999999998E-2</v>
      </c>
      <c r="W103" s="32">
        <v>0.34715416399999999</v>
      </c>
      <c r="X103" s="32">
        <v>0.326195552</v>
      </c>
      <c r="Y103" s="32">
        <v>0.391972551</v>
      </c>
      <c r="Z103" s="32">
        <v>0.32626703200000001</v>
      </c>
      <c r="AA103" s="32">
        <v>0.36433749799999998</v>
      </c>
      <c r="AB103" s="32">
        <v>0.44911747600000002</v>
      </c>
      <c r="AC103" s="32">
        <v>0.33847296999999998</v>
      </c>
      <c r="AD103" s="32">
        <v>-9.8342229999999996E-3</v>
      </c>
      <c r="AE103" s="32">
        <v>3.9590980000000003E-3</v>
      </c>
      <c r="AF103" s="32">
        <v>0.22958699299999999</v>
      </c>
      <c r="AG103" s="32">
        <v>0.30786947999999997</v>
      </c>
      <c r="AH103" s="32">
        <v>0.60643463200000003</v>
      </c>
      <c r="AI103" s="32">
        <v>0.100397852</v>
      </c>
      <c r="AJ103" s="32">
        <v>0.34210885800000002</v>
      </c>
      <c r="AK103" s="32">
        <v>-4.9361288000000003E-2</v>
      </c>
      <c r="AL103" s="32">
        <v>-8.372607E-2</v>
      </c>
    </row>
    <row r="104" spans="1:38" ht="15.5">
      <c r="A104" s="32">
        <v>1952</v>
      </c>
      <c r="B104" s="32">
        <v>0.18590157500000001</v>
      </c>
      <c r="C104" s="32">
        <v>0.14517617799999999</v>
      </c>
      <c r="D104" s="32">
        <v>0.229838505</v>
      </c>
      <c r="E104" s="32">
        <v>0.16730399300000001</v>
      </c>
      <c r="F104" s="32">
        <v>0.37385869999999999</v>
      </c>
      <c r="G104" s="32">
        <v>0.53293857300000003</v>
      </c>
      <c r="H104" s="32">
        <v>0.45361833400000001</v>
      </c>
      <c r="I104" s="32">
        <v>0.42898394099999998</v>
      </c>
      <c r="J104" s="32">
        <v>0.265279871</v>
      </c>
      <c r="K104" s="32">
        <v>-1.2391563E-2</v>
      </c>
      <c r="L104" s="32">
        <v>1.9853434999999999E-2</v>
      </c>
      <c r="M104" s="32">
        <v>0.34037203799999999</v>
      </c>
      <c r="N104" s="32">
        <v>0.28405915399999998</v>
      </c>
      <c r="O104" s="32">
        <v>-0.23648881899999999</v>
      </c>
      <c r="P104" s="32">
        <v>0.59904801500000004</v>
      </c>
      <c r="Q104" s="32">
        <v>0.38611943500000001</v>
      </c>
      <c r="R104" s="32">
        <v>0.40944066299999998</v>
      </c>
      <c r="S104" s="32">
        <v>0.26221413199999999</v>
      </c>
      <c r="T104" s="32">
        <v>0.115538527</v>
      </c>
      <c r="U104" s="32">
        <v>3.2375313000000003E-2</v>
      </c>
      <c r="V104" s="32">
        <v>8.7974925999999995E-2</v>
      </c>
      <c r="W104" s="32">
        <v>0.205361135</v>
      </c>
      <c r="X104" s="32">
        <v>0.335222566</v>
      </c>
      <c r="Y104" s="32">
        <v>0.32173431400000002</v>
      </c>
      <c r="Z104" s="32">
        <v>0.22234383199999999</v>
      </c>
      <c r="AA104" s="32">
        <v>0.40312988199999999</v>
      </c>
      <c r="AB104" s="32">
        <v>0.56536388800000004</v>
      </c>
      <c r="AC104" s="32">
        <v>0.45660461000000002</v>
      </c>
      <c r="AD104" s="32">
        <v>-0.126709092</v>
      </c>
      <c r="AE104" s="32">
        <v>0.20778959299999999</v>
      </c>
      <c r="AF104" s="32">
        <v>0.34138886499999999</v>
      </c>
      <c r="AG104" s="32">
        <v>0.17617787200000001</v>
      </c>
      <c r="AH104" s="32">
        <v>0.52979790199999999</v>
      </c>
      <c r="AI104" s="32">
        <v>7.1289528000000005E-2</v>
      </c>
      <c r="AJ104" s="32">
        <v>0.16458661899999999</v>
      </c>
      <c r="AK104" s="32">
        <v>-3.7026838999999999E-2</v>
      </c>
      <c r="AL104" s="32">
        <v>5.2393429999999998E-2</v>
      </c>
    </row>
    <row r="105" spans="1:38" ht="15.5">
      <c r="A105" s="32">
        <v>1953</v>
      </c>
      <c r="B105" s="32">
        <v>0.17648813199999999</v>
      </c>
      <c r="C105" s="32">
        <v>1.0170758E-2</v>
      </c>
      <c r="D105" s="32">
        <v>0.26399362300000001</v>
      </c>
      <c r="E105" s="32">
        <v>0.34151337199999998</v>
      </c>
      <c r="F105" s="32">
        <v>0.25969984200000001</v>
      </c>
      <c r="G105" s="32">
        <v>0.36198761299999999</v>
      </c>
      <c r="H105" s="32">
        <v>0.495003533</v>
      </c>
      <c r="I105" s="32">
        <v>0.381716469</v>
      </c>
      <c r="J105" s="32">
        <v>0.30520467899999998</v>
      </c>
      <c r="K105" s="32">
        <v>-6.6594706000000004E-2</v>
      </c>
      <c r="L105" s="32">
        <v>0.33588296400000001</v>
      </c>
      <c r="M105" s="32">
        <v>0.21308675599999999</v>
      </c>
      <c r="N105" s="32">
        <v>0.34050252600000003</v>
      </c>
      <c r="O105" s="32">
        <v>0.103777485</v>
      </c>
      <c r="P105" s="32">
        <v>0.51412947399999998</v>
      </c>
      <c r="Q105" s="32">
        <v>0.44955698599999999</v>
      </c>
      <c r="R105" s="32">
        <v>0.332690598</v>
      </c>
      <c r="S105" s="32">
        <v>0.190354671</v>
      </c>
      <c r="T105" s="32">
        <v>0.232222912</v>
      </c>
      <c r="U105" s="32">
        <v>0.16608603899999999</v>
      </c>
      <c r="V105" s="32">
        <v>0.25851537899999999</v>
      </c>
      <c r="W105" s="32">
        <v>0.433829201</v>
      </c>
      <c r="X105" s="32">
        <v>0.30765497200000003</v>
      </c>
      <c r="Y105" s="32">
        <v>0.41405634600000002</v>
      </c>
      <c r="Z105" s="32">
        <v>0.11127487599999999</v>
      </c>
      <c r="AA105" s="32">
        <v>0.44107258500000002</v>
      </c>
      <c r="AB105" s="32">
        <v>0.403738076</v>
      </c>
      <c r="AC105" s="32">
        <v>8.6792076999999995E-2</v>
      </c>
      <c r="AD105" s="32">
        <v>5.5525019000000002E-2</v>
      </c>
      <c r="AE105" s="32">
        <v>0.19656241199999999</v>
      </c>
      <c r="AF105" s="32">
        <v>0.26024576100000002</v>
      </c>
      <c r="AG105" s="32">
        <v>7.8570232000000004E-2</v>
      </c>
      <c r="AH105" s="32">
        <v>0.668201253</v>
      </c>
      <c r="AI105" s="32">
        <v>3.3842862000000001E-2</v>
      </c>
      <c r="AJ105" s="32">
        <v>0.13824492599999999</v>
      </c>
      <c r="AK105" s="32">
        <v>3.2928674999999998E-2</v>
      </c>
      <c r="AL105" s="32">
        <v>7.5945209999999999E-2</v>
      </c>
    </row>
    <row r="106" spans="1:38" ht="15.5">
      <c r="A106" s="32">
        <v>1954</v>
      </c>
      <c r="B106" s="32">
        <v>0.10532158699999999</v>
      </c>
      <c r="C106" s="32">
        <v>8.6892648000000003E-2</v>
      </c>
      <c r="D106" s="32">
        <v>0.30291483800000002</v>
      </c>
      <c r="E106" s="32">
        <v>0.46901760999999997</v>
      </c>
      <c r="F106" s="32">
        <v>0.23403015999999999</v>
      </c>
      <c r="G106" s="32">
        <v>0.296410544</v>
      </c>
      <c r="H106" s="32">
        <v>0.56775923500000003</v>
      </c>
      <c r="I106" s="32">
        <v>0.128494053</v>
      </c>
      <c r="J106" s="32">
        <v>0.23757230100000001</v>
      </c>
      <c r="K106" s="32">
        <v>0.21630825000000001</v>
      </c>
      <c r="L106" s="32">
        <v>0.26747560199999998</v>
      </c>
      <c r="M106" s="32">
        <v>0.26701149899999999</v>
      </c>
      <c r="N106" s="32">
        <v>0.31733583799999998</v>
      </c>
      <c r="O106" s="32">
        <v>8.5147486999999994E-2</v>
      </c>
      <c r="P106" s="32">
        <v>0.48005113900000002</v>
      </c>
      <c r="Q106" s="32">
        <v>6.0622576999999997E-2</v>
      </c>
      <c r="R106" s="32">
        <v>0.321267529</v>
      </c>
      <c r="S106" s="32">
        <v>1.8247144999999999E-2</v>
      </c>
      <c r="T106" s="32">
        <v>0.22939356499999999</v>
      </c>
      <c r="U106" s="32">
        <v>0.212892199</v>
      </c>
      <c r="V106" s="32">
        <v>9.8461482000000003E-2</v>
      </c>
      <c r="W106" s="32">
        <v>0.53741847200000004</v>
      </c>
      <c r="X106" s="32">
        <v>0.36304993499999999</v>
      </c>
      <c r="Y106" s="32">
        <v>0.27619955600000001</v>
      </c>
      <c r="Z106" s="32">
        <v>9.4522252000000001E-2</v>
      </c>
      <c r="AA106" s="32">
        <v>0.604354575</v>
      </c>
      <c r="AB106" s="32">
        <v>0.38942639099999998</v>
      </c>
      <c r="AC106" s="32">
        <v>9.3114245999999998E-2</v>
      </c>
      <c r="AD106" s="32">
        <v>3.8533060000000001E-2</v>
      </c>
      <c r="AE106" s="32">
        <v>5.9052832999999999E-2</v>
      </c>
      <c r="AF106" s="32">
        <v>0.16417084200000001</v>
      </c>
      <c r="AG106" s="32">
        <v>0.194842033</v>
      </c>
      <c r="AH106" s="32">
        <v>0.531032583</v>
      </c>
      <c r="AI106" s="32">
        <v>0.218447166</v>
      </c>
      <c r="AJ106" s="32">
        <v>0.22551908700000001</v>
      </c>
      <c r="AK106" s="32">
        <v>3.3367419000000002E-2</v>
      </c>
      <c r="AL106" s="32">
        <v>0.169973391</v>
      </c>
    </row>
    <row r="107" spans="1:38" ht="15.5">
      <c r="A107" s="32">
        <v>1955</v>
      </c>
      <c r="B107" s="32">
        <v>0.14527500199999999</v>
      </c>
      <c r="C107" s="32">
        <v>0.203558873</v>
      </c>
      <c r="D107" s="32">
        <v>0.28590810999999999</v>
      </c>
      <c r="E107" s="32">
        <v>0.14669473699999999</v>
      </c>
      <c r="F107" s="32">
        <v>0.257776226</v>
      </c>
      <c r="G107" s="32">
        <v>0.38811480500000001</v>
      </c>
      <c r="H107" s="32">
        <v>0.61393438300000003</v>
      </c>
      <c r="I107" s="32">
        <v>0.34825531500000001</v>
      </c>
      <c r="J107" s="32">
        <v>0.29590249200000002</v>
      </c>
      <c r="K107" s="32">
        <v>5.4899681999999998E-2</v>
      </c>
      <c r="L107" s="32">
        <v>0.13805126200000001</v>
      </c>
      <c r="M107" s="32">
        <v>0.43490805100000002</v>
      </c>
      <c r="N107" s="32">
        <v>0.15776257899999999</v>
      </c>
      <c r="O107" s="32">
        <v>-0.202053702</v>
      </c>
      <c r="P107" s="32">
        <v>0.49648202800000002</v>
      </c>
      <c r="Q107" s="32">
        <v>0.19360266600000001</v>
      </c>
      <c r="R107" s="32">
        <v>0.32962704399999998</v>
      </c>
      <c r="S107" s="32">
        <v>0.14554139199999999</v>
      </c>
      <c r="T107" s="32">
        <v>0.165102255</v>
      </c>
      <c r="U107" s="32">
        <v>0.37857949800000001</v>
      </c>
      <c r="V107" s="32">
        <v>-3.3166214999999999E-2</v>
      </c>
      <c r="W107" s="32">
        <v>0.52186091199999995</v>
      </c>
      <c r="X107" s="32">
        <v>0.40593512399999998</v>
      </c>
      <c r="Y107" s="32">
        <v>0.35664295000000001</v>
      </c>
      <c r="Z107" s="32">
        <v>0.40388532500000002</v>
      </c>
      <c r="AA107" s="32">
        <v>0.49446056500000002</v>
      </c>
      <c r="AB107" s="32">
        <v>0.28976021699999999</v>
      </c>
      <c r="AC107" s="32">
        <v>0.215891957</v>
      </c>
      <c r="AD107" s="32">
        <v>0.16379471800000001</v>
      </c>
      <c r="AE107" s="32">
        <v>0.27461680100000002</v>
      </c>
      <c r="AF107" s="32">
        <v>0.21692954</v>
      </c>
      <c r="AG107" s="32">
        <v>0.34795907999999998</v>
      </c>
      <c r="AH107" s="32">
        <v>0.33827826999999999</v>
      </c>
      <c r="AI107" s="32">
        <v>0.465922954</v>
      </c>
      <c r="AJ107" s="32">
        <v>5.0615432000000002E-2</v>
      </c>
      <c r="AK107" s="32">
        <v>1.4647032000000001E-2</v>
      </c>
      <c r="AL107" s="32">
        <v>-7.2450450000000003E-3</v>
      </c>
    </row>
    <row r="108" spans="1:38" ht="15.5">
      <c r="A108" s="32">
        <v>1956</v>
      </c>
      <c r="B108" s="32">
        <v>4.1030803999999997E-2</v>
      </c>
      <c r="C108" s="32">
        <v>-3.9604878000000003E-2</v>
      </c>
      <c r="D108" s="32">
        <v>0.27554510399999999</v>
      </c>
      <c r="E108" s="32">
        <v>0.27870697</v>
      </c>
      <c r="F108" s="32">
        <v>0.20737892899999999</v>
      </c>
      <c r="G108" s="32">
        <v>0.34676694400000002</v>
      </c>
      <c r="H108" s="32">
        <v>0.57286402199999997</v>
      </c>
      <c r="I108" s="32">
        <v>0.52011484299999999</v>
      </c>
      <c r="J108" s="32">
        <v>0.21141637099999999</v>
      </c>
      <c r="K108" s="32">
        <v>4.6614839999999998E-2</v>
      </c>
      <c r="L108" s="32">
        <v>0.194679567</v>
      </c>
      <c r="M108" s="32">
        <v>0.192583213</v>
      </c>
      <c r="N108" s="32">
        <v>7.1862053999999995E-2</v>
      </c>
      <c r="O108" s="32">
        <v>-0.139201506</v>
      </c>
      <c r="P108" s="32">
        <v>0.36395983799999998</v>
      </c>
      <c r="Q108" s="32">
        <v>0.482695971</v>
      </c>
      <c r="R108" s="32">
        <v>0.39746335100000002</v>
      </c>
      <c r="S108" s="32">
        <v>8.4308094E-2</v>
      </c>
      <c r="T108" s="32">
        <v>0.105661478</v>
      </c>
      <c r="U108" s="32">
        <v>0.1087336</v>
      </c>
      <c r="V108" s="32">
        <v>0.13965728799999999</v>
      </c>
      <c r="W108" s="32">
        <v>0.33690128899999999</v>
      </c>
      <c r="X108" s="32">
        <v>0.37384213399999999</v>
      </c>
      <c r="Y108" s="32">
        <v>0.37839891399999998</v>
      </c>
      <c r="Z108" s="32">
        <v>0.40076885899999998</v>
      </c>
      <c r="AA108" s="32">
        <v>0.51547147400000004</v>
      </c>
      <c r="AB108" s="32">
        <v>0.34112258600000001</v>
      </c>
      <c r="AC108" s="32">
        <v>0.34407799500000003</v>
      </c>
      <c r="AD108" s="32">
        <v>0.13693092700000001</v>
      </c>
      <c r="AE108" s="32">
        <v>0.310213986</v>
      </c>
      <c r="AF108" s="32">
        <v>0.16405213699999999</v>
      </c>
      <c r="AG108" s="32">
        <v>0.162972857</v>
      </c>
      <c r="AH108" s="32">
        <v>0.35271424099999998</v>
      </c>
      <c r="AI108" s="32">
        <v>0.18666338599999999</v>
      </c>
      <c r="AJ108" s="32">
        <v>-5.6582990999999999E-2</v>
      </c>
      <c r="AK108" s="32">
        <v>-9.3973793E-2</v>
      </c>
      <c r="AL108" s="32">
        <v>2.9107550999999999E-2</v>
      </c>
    </row>
    <row r="109" spans="1:38" ht="15.5">
      <c r="A109" s="32">
        <v>1957</v>
      </c>
      <c r="B109" s="32">
        <v>0.15578277200000001</v>
      </c>
      <c r="C109" s="32">
        <v>-0.122745489</v>
      </c>
      <c r="D109" s="32">
        <v>0.28956855500000001</v>
      </c>
      <c r="E109" s="32">
        <v>0.32912616700000003</v>
      </c>
      <c r="F109" s="32">
        <v>0.22164508799999999</v>
      </c>
      <c r="G109" s="32">
        <v>0.19879887500000001</v>
      </c>
      <c r="H109" s="32">
        <v>0.58463347099999996</v>
      </c>
      <c r="I109" s="32">
        <v>0.35710855200000002</v>
      </c>
      <c r="J109" s="32">
        <v>0.34037420400000001</v>
      </c>
      <c r="K109" s="32">
        <v>0.11247125199999999</v>
      </c>
      <c r="L109" s="32">
        <v>9.0920211000000001E-2</v>
      </c>
      <c r="M109" s="32">
        <v>0.31476294199999999</v>
      </c>
      <c r="N109" s="32">
        <v>0.28374990900000002</v>
      </c>
      <c r="O109" s="32">
        <v>0.119278281</v>
      </c>
      <c r="P109" s="32">
        <v>0.48071622800000002</v>
      </c>
      <c r="Q109" s="32">
        <v>0.16957228799999999</v>
      </c>
      <c r="R109" s="32">
        <v>0.47416832599999997</v>
      </c>
      <c r="S109" s="32">
        <v>0.15565631999999999</v>
      </c>
      <c r="T109" s="32">
        <v>0.15049288399999999</v>
      </c>
      <c r="U109" s="32">
        <v>-3.8542234000000002E-2</v>
      </c>
      <c r="V109" s="32">
        <v>0.16090859199999999</v>
      </c>
      <c r="W109" s="32">
        <v>0.50538982200000004</v>
      </c>
      <c r="X109" s="32">
        <v>0.37849888900000001</v>
      </c>
      <c r="Y109" s="32">
        <v>0.47632229599999998</v>
      </c>
      <c r="Z109" s="32">
        <v>0.51607008399999998</v>
      </c>
      <c r="AA109" s="32">
        <v>0.50960527099999997</v>
      </c>
      <c r="AB109" s="32">
        <v>0.52715332699999995</v>
      </c>
      <c r="AC109" s="32">
        <v>0.42217469499999999</v>
      </c>
      <c r="AD109" s="32">
        <v>0.159282336</v>
      </c>
      <c r="AE109" s="32">
        <v>0.233601581</v>
      </c>
      <c r="AF109" s="32">
        <v>0.40254706699999998</v>
      </c>
      <c r="AG109" s="32">
        <v>0.246196367</v>
      </c>
      <c r="AH109" s="32">
        <v>0.373670962</v>
      </c>
      <c r="AI109" s="32">
        <v>0.27400645699999998</v>
      </c>
      <c r="AJ109" s="32">
        <v>-0.12962712600000001</v>
      </c>
      <c r="AK109" s="32">
        <v>8.2664399999999999E-3</v>
      </c>
      <c r="AL109" s="32">
        <v>0.180572067</v>
      </c>
    </row>
    <row r="110" spans="1:38" ht="15.5">
      <c r="A110" s="32">
        <v>1958</v>
      </c>
      <c r="B110" s="32">
        <v>0.124772752</v>
      </c>
      <c r="C110" s="32">
        <v>-1.3250081E-2</v>
      </c>
      <c r="D110" s="32">
        <v>0.30820035800000001</v>
      </c>
      <c r="E110" s="32">
        <v>0.36153455699999998</v>
      </c>
      <c r="F110" s="32">
        <v>8.9626292999999996E-2</v>
      </c>
      <c r="G110" s="32">
        <v>7.0194208999999994E-2</v>
      </c>
      <c r="H110" s="32">
        <v>0.53336521400000003</v>
      </c>
      <c r="I110" s="32">
        <v>0.16180656700000001</v>
      </c>
      <c r="J110" s="32">
        <v>0.35174844700000002</v>
      </c>
      <c r="K110" s="32">
        <v>0.118228611</v>
      </c>
      <c r="L110" s="32">
        <v>0.197285406</v>
      </c>
      <c r="M110" s="32">
        <v>0.41350394699999998</v>
      </c>
      <c r="N110" s="32">
        <v>0.30899670299999998</v>
      </c>
      <c r="O110" s="32">
        <v>4.0907840000000001E-2</v>
      </c>
      <c r="P110" s="32">
        <v>0.59407630300000003</v>
      </c>
      <c r="Q110" s="32">
        <v>0.205890401</v>
      </c>
      <c r="R110" s="32">
        <v>0.49814760200000002</v>
      </c>
      <c r="S110" s="32">
        <v>-6.0743430000000003E-3</v>
      </c>
      <c r="T110" s="32">
        <v>0.27694545799999998</v>
      </c>
      <c r="U110" s="32">
        <v>1.7053276999999999E-2</v>
      </c>
      <c r="V110" s="32">
        <v>7.6737944000000002E-2</v>
      </c>
      <c r="W110" s="32">
        <v>0.57241115799999998</v>
      </c>
      <c r="X110" s="32">
        <v>0.33744718899999998</v>
      </c>
      <c r="Y110" s="32">
        <v>0.40782194399999999</v>
      </c>
      <c r="Z110" s="32">
        <v>0.36910775400000001</v>
      </c>
      <c r="AA110" s="32">
        <v>0.41466238700000002</v>
      </c>
      <c r="AB110" s="32">
        <v>0.64262195</v>
      </c>
      <c r="AC110" s="32">
        <v>0.20095432899999999</v>
      </c>
      <c r="AD110" s="32">
        <v>0.20881601799999999</v>
      </c>
      <c r="AE110" s="32">
        <v>0.292095934</v>
      </c>
      <c r="AF110" s="32">
        <v>0.33146882700000002</v>
      </c>
      <c r="AG110" s="32">
        <v>0.333126482</v>
      </c>
      <c r="AH110" s="32">
        <v>0.41750430100000002</v>
      </c>
      <c r="AI110" s="32">
        <v>0.24472846200000001</v>
      </c>
      <c r="AJ110" s="32">
        <v>-4.6340233000000002E-2</v>
      </c>
      <c r="AK110" s="32">
        <v>-4.2484189999999998E-3</v>
      </c>
      <c r="AL110" s="32">
        <v>0.121164624</v>
      </c>
    </row>
    <row r="111" spans="1:38" ht="15.5">
      <c r="A111" s="32">
        <v>1959</v>
      </c>
      <c r="B111" s="32">
        <v>0.214592795</v>
      </c>
      <c r="C111" s="32">
        <v>1.616897E-3</v>
      </c>
      <c r="D111" s="32">
        <v>0.376912001</v>
      </c>
      <c r="E111" s="32">
        <v>5.8960551999999999E-2</v>
      </c>
      <c r="F111" s="32">
        <v>0.16087167199999999</v>
      </c>
      <c r="G111" s="32">
        <v>-0.103224274</v>
      </c>
      <c r="H111" s="32">
        <v>0.53723964300000004</v>
      </c>
      <c r="I111" s="32">
        <v>0.22238701999999999</v>
      </c>
      <c r="J111" s="32">
        <v>0.20046277700000001</v>
      </c>
      <c r="K111" s="32">
        <v>0.17469444200000001</v>
      </c>
      <c r="L111" s="32">
        <v>0.132072406</v>
      </c>
      <c r="M111" s="32">
        <v>0.37203055200000001</v>
      </c>
      <c r="N111" s="32">
        <v>0.35383669499999998</v>
      </c>
      <c r="O111" s="32">
        <v>0.12737464300000001</v>
      </c>
      <c r="P111" s="32">
        <v>0.50276717599999998</v>
      </c>
      <c r="Q111" s="32">
        <v>0.423674724</v>
      </c>
      <c r="R111" s="32">
        <v>0.486210904</v>
      </c>
      <c r="S111" s="32">
        <v>9.2894766000000004E-2</v>
      </c>
      <c r="T111" s="32">
        <v>0.33541696199999999</v>
      </c>
      <c r="U111" s="32">
        <v>0.25518787799999998</v>
      </c>
      <c r="V111" s="32">
        <v>8.9470946999999995E-2</v>
      </c>
      <c r="W111" s="32">
        <v>0.378846197</v>
      </c>
      <c r="X111" s="32">
        <v>0.44912563100000003</v>
      </c>
      <c r="Y111" s="32">
        <v>0.40988614800000001</v>
      </c>
      <c r="Z111" s="32">
        <v>0.24494749699999999</v>
      </c>
      <c r="AA111" s="32">
        <v>0.491031261</v>
      </c>
      <c r="AB111" s="32">
        <v>0.54095988800000006</v>
      </c>
      <c r="AC111" s="32">
        <v>7.7543307000000006E-2</v>
      </c>
      <c r="AD111" s="32">
        <v>0.42365108299999998</v>
      </c>
      <c r="AE111" s="32">
        <v>0.24294358399999999</v>
      </c>
      <c r="AF111" s="32">
        <v>0.17555791900000001</v>
      </c>
      <c r="AG111" s="32">
        <v>0.26511229400000003</v>
      </c>
      <c r="AH111" s="32">
        <v>0.51169779100000001</v>
      </c>
      <c r="AI111" s="32">
        <v>0.30528969299999997</v>
      </c>
      <c r="AJ111" s="32">
        <v>0.16511163700000001</v>
      </c>
      <c r="AK111" s="32">
        <v>-0.169417226</v>
      </c>
      <c r="AL111" s="32">
        <v>7.1240779000000004E-2</v>
      </c>
    </row>
    <row r="112" spans="1:38" ht="15.5">
      <c r="A112" s="32">
        <v>1960</v>
      </c>
      <c r="B112" s="32">
        <v>0.27886247199999997</v>
      </c>
      <c r="C112" s="32">
        <v>-0.16562281500000001</v>
      </c>
      <c r="D112" s="32">
        <v>0.25973006500000001</v>
      </c>
      <c r="E112" s="32">
        <v>0.26395982400000001</v>
      </c>
      <c r="F112" s="32">
        <v>0.310721421</v>
      </c>
      <c r="G112" s="32">
        <v>-4.2641899999999998E-4</v>
      </c>
      <c r="H112" s="32">
        <v>0.687252427</v>
      </c>
      <c r="I112" s="32">
        <v>0.11605987299999999</v>
      </c>
      <c r="J112" s="32">
        <v>0.17326136</v>
      </c>
      <c r="K112" s="32">
        <v>0.216141888</v>
      </c>
      <c r="L112" s="32">
        <v>0.21881831800000001</v>
      </c>
      <c r="M112" s="32">
        <v>0.27443422200000001</v>
      </c>
      <c r="N112" s="32">
        <v>0.23553247999999999</v>
      </c>
      <c r="O112" s="32">
        <v>9.0762484000000004E-2</v>
      </c>
      <c r="P112" s="32">
        <v>0.57249214299999995</v>
      </c>
      <c r="Q112" s="32">
        <v>0.36392962800000001</v>
      </c>
      <c r="R112" s="32">
        <v>0.63991275000000003</v>
      </c>
      <c r="S112" s="32">
        <v>0.31510754499999999</v>
      </c>
      <c r="T112" s="32">
        <v>0.22021956100000001</v>
      </c>
      <c r="U112" s="32">
        <v>0.34148813700000002</v>
      </c>
      <c r="V112" s="32">
        <v>0.14023601799999999</v>
      </c>
      <c r="W112" s="32">
        <v>0.39376382900000001</v>
      </c>
      <c r="X112" s="32">
        <v>0.470372338</v>
      </c>
      <c r="Y112" s="32">
        <v>0.44053573499999998</v>
      </c>
      <c r="Z112" s="32">
        <v>0.26772905600000002</v>
      </c>
      <c r="AA112" s="32">
        <v>0.55414496400000002</v>
      </c>
      <c r="AB112" s="32">
        <v>0.43755676700000001</v>
      </c>
      <c r="AC112" s="32">
        <v>-7.5945070000000003E-3</v>
      </c>
      <c r="AD112" s="32">
        <v>0.159479395</v>
      </c>
      <c r="AE112" s="32">
        <v>0.30378682400000001</v>
      </c>
      <c r="AF112" s="32">
        <v>0.42535611899999998</v>
      </c>
      <c r="AG112" s="32">
        <v>0.26415150300000001</v>
      </c>
      <c r="AH112" s="32">
        <v>0.527070276</v>
      </c>
      <c r="AI112" s="32">
        <v>1.1137487999999999E-2</v>
      </c>
      <c r="AJ112" s="32">
        <v>0.234393458</v>
      </c>
      <c r="AK112" s="32">
        <v>-1.0346203E-2</v>
      </c>
      <c r="AL112" s="32">
        <v>5.5176857000000003E-2</v>
      </c>
    </row>
    <row r="113" spans="1:38" ht="15.5">
      <c r="A113" s="32">
        <v>1961</v>
      </c>
      <c r="B113" s="32">
        <v>0.23545792199999999</v>
      </c>
      <c r="C113" s="32">
        <v>-4.0355510000000001E-3</v>
      </c>
      <c r="D113" s="32">
        <v>0.23498361800000001</v>
      </c>
      <c r="E113" s="32">
        <v>0.392844782</v>
      </c>
      <c r="F113" s="32">
        <v>0.19245683599999999</v>
      </c>
      <c r="G113" s="32">
        <v>0.18205504</v>
      </c>
      <c r="H113" s="32">
        <v>0.76148531100000005</v>
      </c>
      <c r="I113" s="32">
        <v>0.16591462200000001</v>
      </c>
      <c r="J113" s="32">
        <v>0.34228937599999998</v>
      </c>
      <c r="K113" s="32">
        <v>8.8724207999999999E-2</v>
      </c>
      <c r="L113" s="32">
        <v>0.15615174200000001</v>
      </c>
      <c r="M113" s="32">
        <v>0.21305090300000001</v>
      </c>
      <c r="N113" s="32">
        <v>0.32290077900000003</v>
      </c>
      <c r="O113" s="32">
        <v>2.5270218000000001E-2</v>
      </c>
      <c r="P113" s="32">
        <v>0.50546126400000002</v>
      </c>
      <c r="Q113" s="32">
        <v>0.37073808800000002</v>
      </c>
      <c r="R113" s="32">
        <v>0.57022319899999996</v>
      </c>
      <c r="S113" s="32">
        <v>6.4468892E-2</v>
      </c>
      <c r="T113" s="32">
        <v>0.149103977</v>
      </c>
      <c r="U113" s="32">
        <v>0.16027200899999999</v>
      </c>
      <c r="V113" s="32">
        <v>0.118917618</v>
      </c>
      <c r="W113" s="32">
        <v>0.49743435499999999</v>
      </c>
      <c r="X113" s="32">
        <v>0.48084824799999998</v>
      </c>
      <c r="Y113" s="32">
        <v>0.474044733</v>
      </c>
      <c r="Z113" s="32">
        <v>0.37483448699999999</v>
      </c>
      <c r="AA113" s="32">
        <v>0.47612528599999998</v>
      </c>
      <c r="AB113" s="32">
        <v>0.36054170200000002</v>
      </c>
      <c r="AC113" s="32">
        <v>0.23433643500000001</v>
      </c>
      <c r="AD113" s="32">
        <v>0.15257161899999999</v>
      </c>
      <c r="AE113" s="32">
        <v>0.29131483699999999</v>
      </c>
      <c r="AF113" s="32">
        <v>0.41176053699999998</v>
      </c>
      <c r="AG113" s="32">
        <v>0.130348774</v>
      </c>
      <c r="AH113" s="32">
        <v>0.34818383000000003</v>
      </c>
      <c r="AI113" s="32">
        <v>-5.2457201000000002E-2</v>
      </c>
      <c r="AJ113" s="32">
        <v>0.36586093800000002</v>
      </c>
      <c r="AK113" s="32">
        <v>-2.9119573999999999E-2</v>
      </c>
      <c r="AL113" s="32">
        <v>3.1173124E-2</v>
      </c>
    </row>
    <row r="114" spans="1:38" ht="15.5">
      <c r="A114" s="32">
        <v>1962</v>
      </c>
      <c r="B114" s="32">
        <v>0.15834176699999999</v>
      </c>
      <c r="C114" s="32">
        <v>0.14952702900000001</v>
      </c>
      <c r="D114" s="32">
        <v>0.239337628</v>
      </c>
      <c r="E114" s="32">
        <v>0.17550052999999999</v>
      </c>
      <c r="F114" s="32">
        <v>0.193968054</v>
      </c>
      <c r="G114" s="32">
        <v>0.249291869</v>
      </c>
      <c r="H114" s="32">
        <v>0.43742627299999998</v>
      </c>
      <c r="I114" s="32">
        <v>0.300177574</v>
      </c>
      <c r="J114" s="32">
        <v>0.445552265</v>
      </c>
      <c r="K114" s="32">
        <v>0.142935908</v>
      </c>
      <c r="L114" s="32">
        <v>0.14461507500000001</v>
      </c>
      <c r="M114" s="32">
        <v>0.29392352100000002</v>
      </c>
      <c r="N114" s="32">
        <v>0.37912498700000002</v>
      </c>
      <c r="O114" s="32">
        <v>-0.19919899499999999</v>
      </c>
      <c r="P114" s="32">
        <v>0.38654977400000001</v>
      </c>
      <c r="Q114" s="32">
        <v>0.50797115699999995</v>
      </c>
      <c r="R114" s="32">
        <v>0.27540500000000001</v>
      </c>
      <c r="S114" s="32">
        <v>-4.0300531000000001E-2</v>
      </c>
      <c r="T114" s="32">
        <v>0.17135109500000001</v>
      </c>
      <c r="U114" s="32">
        <v>0.15193134999999999</v>
      </c>
      <c r="V114" s="32">
        <v>4.5356069999999997E-3</v>
      </c>
      <c r="W114" s="32">
        <v>0.393752198</v>
      </c>
      <c r="X114" s="32">
        <v>0.40810646900000003</v>
      </c>
      <c r="Y114" s="32">
        <v>0.31282438400000001</v>
      </c>
      <c r="Z114" s="32">
        <v>0.55570402600000002</v>
      </c>
      <c r="AA114" s="32">
        <v>0.52131901800000002</v>
      </c>
      <c r="AB114" s="32">
        <v>0.39282301800000002</v>
      </c>
      <c r="AC114" s="32">
        <v>0.27959275</v>
      </c>
      <c r="AD114" s="32">
        <v>0.28424784600000003</v>
      </c>
      <c r="AE114" s="32">
        <v>0.22082085200000001</v>
      </c>
      <c r="AF114" s="32">
        <v>0.26002320800000001</v>
      </c>
      <c r="AG114" s="32">
        <v>0.177448991</v>
      </c>
      <c r="AH114" s="32">
        <v>0.26027661400000002</v>
      </c>
      <c r="AI114" s="32">
        <v>-3.1735647999999998E-2</v>
      </c>
      <c r="AJ114" s="32">
        <v>0.36115676099999999</v>
      </c>
      <c r="AK114" s="32">
        <v>4.5581010000000002E-3</v>
      </c>
      <c r="AL114" s="32">
        <v>-0.166498225</v>
      </c>
    </row>
    <row r="115" spans="1:38" ht="15.5">
      <c r="A115" s="32">
        <v>1963</v>
      </c>
      <c r="B115" s="32">
        <v>-4.6698939000000002E-2</v>
      </c>
      <c r="C115" s="32">
        <v>0.177773023</v>
      </c>
      <c r="D115" s="32">
        <v>4.1965229E-2</v>
      </c>
      <c r="E115" s="32">
        <v>0.108286644</v>
      </c>
      <c r="F115" s="32">
        <v>0.31227437400000002</v>
      </c>
      <c r="G115" s="32">
        <v>0.31789234100000002</v>
      </c>
      <c r="H115" s="32">
        <v>0.350359947</v>
      </c>
      <c r="I115" s="32">
        <v>0.373406452</v>
      </c>
      <c r="J115" s="32">
        <v>0.29843425899999998</v>
      </c>
      <c r="K115" s="32">
        <v>-1.8870149999999999E-3</v>
      </c>
      <c r="L115" s="32">
        <v>2.8746830000000001E-2</v>
      </c>
      <c r="M115" s="32">
        <v>0.41683766</v>
      </c>
      <c r="N115" s="32">
        <v>0.15727211799999999</v>
      </c>
      <c r="O115" s="32">
        <v>-0.24108607800000001</v>
      </c>
      <c r="P115" s="32">
        <v>0.32348772999999997</v>
      </c>
      <c r="Q115" s="32">
        <v>0.197008186</v>
      </c>
      <c r="R115" s="32">
        <v>0.26723228199999999</v>
      </c>
      <c r="S115" s="32">
        <v>-0.13097572599999999</v>
      </c>
      <c r="T115" s="32">
        <v>3.3942150999999997E-2</v>
      </c>
      <c r="U115" s="32">
        <v>0.24407527200000001</v>
      </c>
      <c r="V115" s="32">
        <v>-0.209236492</v>
      </c>
      <c r="W115" s="32">
        <v>0.21411206899999999</v>
      </c>
      <c r="X115" s="32">
        <v>0.19053089000000001</v>
      </c>
      <c r="Y115" s="32">
        <v>0.227502554</v>
      </c>
      <c r="Z115" s="32">
        <v>0.246073282</v>
      </c>
      <c r="AA115" s="32">
        <v>0.44441388799999998</v>
      </c>
      <c r="AB115" s="32">
        <v>0.32517079500000001</v>
      </c>
      <c r="AC115" s="32">
        <v>-9.5697613000000001E-2</v>
      </c>
      <c r="AD115" s="32">
        <v>0.36105108600000002</v>
      </c>
      <c r="AE115" s="32">
        <v>0.29507198099999998</v>
      </c>
      <c r="AF115" s="32">
        <v>0.36205409599999999</v>
      </c>
      <c r="AG115" s="32">
        <v>9.8012214E-2</v>
      </c>
      <c r="AH115" s="32">
        <v>0.11380520399999999</v>
      </c>
      <c r="AI115" s="32">
        <v>-4.9713952999999998E-2</v>
      </c>
      <c r="AJ115" s="32">
        <v>7.1511806999999997E-2</v>
      </c>
      <c r="AK115" s="32">
        <v>-0.21519569299999999</v>
      </c>
      <c r="AL115" s="32">
        <v>-0.14224034699999999</v>
      </c>
    </row>
    <row r="116" spans="1:38" ht="15.5">
      <c r="A116" s="32">
        <v>1964</v>
      </c>
      <c r="B116" s="32">
        <v>-0.12367297300000001</v>
      </c>
      <c r="C116" s="32">
        <v>-0.16623091000000001</v>
      </c>
      <c r="D116" s="32">
        <v>-8.1049173000000002E-2</v>
      </c>
      <c r="E116" s="32">
        <v>8.9600104999999999E-2</v>
      </c>
      <c r="F116" s="32">
        <v>-6.1177200000000001E-3</v>
      </c>
      <c r="G116" s="32">
        <v>0.31437184499999998</v>
      </c>
      <c r="H116" s="32">
        <v>0.36824685600000001</v>
      </c>
      <c r="I116" s="32">
        <v>0.38116154400000002</v>
      </c>
      <c r="J116" s="32">
        <v>7.9193784000000003E-2</v>
      </c>
      <c r="K116" s="32">
        <v>0.149640251</v>
      </c>
      <c r="L116" s="32">
        <v>-1.8516600000000001E-2</v>
      </c>
      <c r="M116" s="32">
        <v>0.36767050899999998</v>
      </c>
      <c r="N116" s="32">
        <v>0.123054948</v>
      </c>
      <c r="O116" s="32">
        <v>-0.18847650499999999</v>
      </c>
      <c r="P116" s="32">
        <v>0.280833161</v>
      </c>
      <c r="Q116" s="32">
        <v>0.12658044299999999</v>
      </c>
      <c r="R116" s="32">
        <v>0.18928437300000001</v>
      </c>
      <c r="S116" s="32">
        <v>-0.17437728599999999</v>
      </c>
      <c r="T116" s="32">
        <v>-0.26488008000000002</v>
      </c>
      <c r="U116" s="32">
        <v>0.145938762</v>
      </c>
      <c r="V116" s="32">
        <v>-0.23579962600000001</v>
      </c>
      <c r="W116" s="32">
        <v>3.6951445999999999E-2</v>
      </c>
      <c r="X116" s="32">
        <v>0.18862822800000001</v>
      </c>
      <c r="Y116" s="32">
        <v>0.186474527</v>
      </c>
      <c r="Z116" s="32">
        <v>0.168510194</v>
      </c>
      <c r="AA116" s="32">
        <v>0.36872354000000002</v>
      </c>
      <c r="AB116" s="32">
        <v>0.222685507</v>
      </c>
      <c r="AC116" s="32">
        <v>-0.208061257</v>
      </c>
      <c r="AD116" s="32">
        <v>-6.4434548999999994E-2</v>
      </c>
      <c r="AE116" s="32">
        <v>0.20703817699999999</v>
      </c>
      <c r="AF116" s="32">
        <v>0.31323620600000002</v>
      </c>
      <c r="AG116" s="32">
        <v>0.113988571</v>
      </c>
      <c r="AH116" s="32">
        <v>0.28763158999999999</v>
      </c>
      <c r="AI116" s="32">
        <v>-5.4236724E-2</v>
      </c>
      <c r="AJ116" s="32">
        <v>-0.13719239</v>
      </c>
      <c r="AK116" s="32">
        <v>-0.32301627900000002</v>
      </c>
      <c r="AL116" s="32">
        <v>-0.104405319</v>
      </c>
    </row>
    <row r="117" spans="1:38" ht="15.5">
      <c r="A117" s="32">
        <v>1965</v>
      </c>
      <c r="B117" s="32">
        <v>-0.12977550299999999</v>
      </c>
      <c r="C117" s="32">
        <v>-4.8718427000000002E-2</v>
      </c>
      <c r="D117" s="32">
        <v>-8.9171317E-2</v>
      </c>
      <c r="E117" s="32">
        <v>-2.5034780999999999E-2</v>
      </c>
      <c r="F117" s="32">
        <v>-6.1364136E-2</v>
      </c>
      <c r="G117" s="32">
        <v>7.0181671000000001E-2</v>
      </c>
      <c r="H117" s="32">
        <v>0.49083454999999998</v>
      </c>
      <c r="I117" s="32">
        <v>0.49355918199999999</v>
      </c>
      <c r="J117" s="32">
        <v>7.8398387999999999E-2</v>
      </c>
      <c r="K117" s="32">
        <v>-6.9187198000000005E-2</v>
      </c>
      <c r="L117" s="32">
        <v>-5.1258270000000003E-3</v>
      </c>
      <c r="M117" s="32">
        <v>0.42359703900000001</v>
      </c>
      <c r="N117" s="32">
        <v>0.27175835999999998</v>
      </c>
      <c r="O117" s="32">
        <v>-0.23147158000000001</v>
      </c>
      <c r="P117" s="32">
        <v>0.29001526</v>
      </c>
      <c r="Q117" s="32">
        <v>0.31631228300000003</v>
      </c>
      <c r="R117" s="32">
        <v>0.23930868799999999</v>
      </c>
      <c r="S117" s="32">
        <v>-0.168246534</v>
      </c>
      <c r="T117" s="32">
        <v>-0.162537456</v>
      </c>
      <c r="U117" s="32">
        <v>4.3996937E-2</v>
      </c>
      <c r="V117" s="32">
        <v>-0.278287964</v>
      </c>
      <c r="W117" s="32">
        <v>0.26736155</v>
      </c>
      <c r="X117" s="32">
        <v>0.248165467</v>
      </c>
      <c r="Y117" s="32">
        <v>0.24232287199999999</v>
      </c>
      <c r="Z117" s="32">
        <v>0.232301917</v>
      </c>
      <c r="AA117" s="32">
        <v>0.29981326899999999</v>
      </c>
      <c r="AB117" s="32">
        <v>0.232346636</v>
      </c>
      <c r="AC117" s="32">
        <v>-8.5621092999999995E-2</v>
      </c>
      <c r="AD117" s="32">
        <v>-0.22624725800000001</v>
      </c>
      <c r="AE117" s="32">
        <v>0.229813291</v>
      </c>
      <c r="AF117" s="32">
        <v>0.45405954799999998</v>
      </c>
      <c r="AG117" s="32">
        <v>6.0273515999999999E-2</v>
      </c>
      <c r="AH117" s="32">
        <v>0.302052763</v>
      </c>
      <c r="AI117" s="32">
        <v>6.7285654E-2</v>
      </c>
      <c r="AJ117" s="32">
        <v>-0.248372812</v>
      </c>
      <c r="AK117" s="32">
        <v>-0.42113713899999999</v>
      </c>
      <c r="AL117" s="32">
        <v>-0.187043457</v>
      </c>
    </row>
    <row r="118" spans="1:38" ht="15.5">
      <c r="A118" s="32">
        <v>1966</v>
      </c>
      <c r="B118" s="32">
        <v>-0.14169770800000001</v>
      </c>
      <c r="C118" s="32">
        <v>2.7540799999999999E-4</v>
      </c>
      <c r="D118" s="32">
        <v>0.15596800299999999</v>
      </c>
      <c r="E118" s="32">
        <v>8.6983989999999997E-2</v>
      </c>
      <c r="F118" s="32">
        <v>-2.4164458E-2</v>
      </c>
      <c r="G118" s="32">
        <v>8.8031500999999998E-2</v>
      </c>
      <c r="H118" s="32">
        <v>0.44630951400000002</v>
      </c>
      <c r="I118" s="32">
        <v>0.31351849599999998</v>
      </c>
      <c r="J118" s="32">
        <v>0.25898274100000002</v>
      </c>
      <c r="K118" s="32">
        <v>-3.1327351000000003E-2</v>
      </c>
      <c r="L118" s="32">
        <v>-8.9313769000000001E-2</v>
      </c>
      <c r="M118" s="32">
        <v>0.192658737</v>
      </c>
      <c r="N118" s="32">
        <v>0.21665283900000001</v>
      </c>
      <c r="O118" s="32">
        <v>-3.0568030999999999E-2</v>
      </c>
      <c r="P118" s="32">
        <v>0.40973507300000001</v>
      </c>
      <c r="Q118" s="32">
        <v>7.0774246999999998E-2</v>
      </c>
      <c r="R118" s="32">
        <v>0.31021759199999999</v>
      </c>
      <c r="S118" s="32">
        <v>-0.127017134</v>
      </c>
      <c r="T118" s="32">
        <v>6.7697671000000001E-2</v>
      </c>
      <c r="U118" s="32">
        <v>8.2666049999999998E-3</v>
      </c>
      <c r="V118" s="32">
        <v>-0.21800243</v>
      </c>
      <c r="W118" s="32">
        <v>0.239439876</v>
      </c>
      <c r="X118" s="32">
        <v>0.24062138799999999</v>
      </c>
      <c r="Y118" s="32">
        <v>0.30973128599999999</v>
      </c>
      <c r="Z118" s="32">
        <v>0.37142852500000001</v>
      </c>
      <c r="AA118" s="32">
        <v>0.21106755599999999</v>
      </c>
      <c r="AB118" s="32">
        <v>0.29179524600000001</v>
      </c>
      <c r="AC118" s="32">
        <v>0.16078916600000001</v>
      </c>
      <c r="AD118" s="32">
        <v>-5.0475701999999997E-2</v>
      </c>
      <c r="AE118" s="32">
        <v>0.13423651</v>
      </c>
      <c r="AF118" s="32">
        <v>0.33308363000000002</v>
      </c>
      <c r="AG118" s="32">
        <v>9.8151730000000006E-2</v>
      </c>
      <c r="AH118" s="32">
        <v>0.245946313</v>
      </c>
      <c r="AI118" s="32">
        <v>0.14629556299999999</v>
      </c>
      <c r="AJ118" s="32">
        <v>-0.32307509299999998</v>
      </c>
      <c r="AK118" s="32">
        <v>-0.43018532199999998</v>
      </c>
      <c r="AL118" s="32">
        <v>-0.115400499</v>
      </c>
    </row>
    <row r="119" spans="1:38" ht="15.5">
      <c r="A119" s="32">
        <v>1967</v>
      </c>
      <c r="B119" s="32">
        <v>-5.6360114000000003E-2</v>
      </c>
      <c r="C119" s="32">
        <v>-0.294442539</v>
      </c>
      <c r="D119" s="32">
        <v>2.0689104E-2</v>
      </c>
      <c r="E119" s="32">
        <v>0.24420837100000001</v>
      </c>
      <c r="F119" s="32">
        <v>-0.232259893</v>
      </c>
      <c r="G119" s="32">
        <v>0.159776521</v>
      </c>
      <c r="H119" s="32">
        <v>0.57975382099999995</v>
      </c>
      <c r="I119" s="32">
        <v>8.6860820000000005E-2</v>
      </c>
      <c r="J119" s="32">
        <v>0.48522018700000003</v>
      </c>
      <c r="K119" s="32">
        <v>2.1929173999999999E-2</v>
      </c>
      <c r="L119" s="32">
        <v>0.138004236</v>
      </c>
      <c r="M119" s="32">
        <v>0.10220306999999999</v>
      </c>
      <c r="N119" s="32">
        <v>0.19701484599999999</v>
      </c>
      <c r="O119" s="32">
        <v>-0.26558600799999998</v>
      </c>
      <c r="P119" s="32">
        <v>0.184834103</v>
      </c>
      <c r="Q119" s="32">
        <v>0.22081400700000001</v>
      </c>
      <c r="R119" s="32">
        <v>0.35415847299999997</v>
      </c>
      <c r="S119" s="32">
        <v>-7.6760834E-2</v>
      </c>
      <c r="T119" s="32">
        <v>0.14101232699999999</v>
      </c>
      <c r="U119" s="32">
        <v>5.8570031000000002E-2</v>
      </c>
      <c r="V119" s="32">
        <v>-0.15391594</v>
      </c>
      <c r="W119" s="32">
        <v>0.38484976900000001</v>
      </c>
      <c r="X119" s="32">
        <v>0.38109154899999997</v>
      </c>
      <c r="Y119" s="32">
        <v>0.242417876</v>
      </c>
      <c r="Z119" s="32">
        <v>0.27411886400000002</v>
      </c>
      <c r="AA119" s="32">
        <v>0.21112651499999999</v>
      </c>
      <c r="AB119" s="32">
        <v>0.394804194</v>
      </c>
      <c r="AC119" s="32">
        <v>0.148138626</v>
      </c>
      <c r="AD119" s="32">
        <v>0.14654669100000001</v>
      </c>
      <c r="AE119" s="32">
        <v>7.8085578000000003E-2</v>
      </c>
      <c r="AF119" s="32">
        <v>0.40963109199999997</v>
      </c>
      <c r="AG119" s="32">
        <v>0.12755751700000001</v>
      </c>
      <c r="AH119" s="32">
        <v>0.11103484199999999</v>
      </c>
      <c r="AI119" s="32">
        <v>-0.242624439</v>
      </c>
      <c r="AJ119" s="32">
        <v>-0.47562716500000002</v>
      </c>
      <c r="AK119" s="32">
        <v>-0.34433607999999999</v>
      </c>
      <c r="AL119" s="32">
        <v>-0.115154372</v>
      </c>
    </row>
    <row r="120" spans="1:38" ht="15.5">
      <c r="A120" s="32">
        <v>1968</v>
      </c>
      <c r="B120" s="32">
        <v>0.11820099000000001</v>
      </c>
      <c r="C120" s="32">
        <v>-8.6351083999999995E-2</v>
      </c>
      <c r="D120" s="32">
        <v>0.13888810600000001</v>
      </c>
      <c r="E120" s="32">
        <v>0.35527016900000002</v>
      </c>
      <c r="F120" s="32">
        <v>-2.9566814E-2</v>
      </c>
      <c r="G120" s="32">
        <v>0.21385583899999999</v>
      </c>
      <c r="H120" s="32">
        <v>0.65659236600000004</v>
      </c>
      <c r="I120" s="32">
        <v>0.31982569100000002</v>
      </c>
      <c r="J120" s="32">
        <v>0.52085078100000004</v>
      </c>
      <c r="K120" s="32">
        <v>4.8211507000000001E-2</v>
      </c>
      <c r="L120" s="32">
        <v>0.260337015</v>
      </c>
      <c r="M120" s="32">
        <v>0.23977931399999999</v>
      </c>
      <c r="N120" s="32">
        <v>0.26017684499999999</v>
      </c>
      <c r="O120" s="32">
        <v>-0.34405597300000001</v>
      </c>
      <c r="P120" s="32">
        <v>0.249683936</v>
      </c>
      <c r="Q120" s="32">
        <v>0.33490865399999997</v>
      </c>
      <c r="R120" s="32">
        <v>0.30352899300000002</v>
      </c>
      <c r="S120" s="32">
        <v>-0.13941049599999999</v>
      </c>
      <c r="T120" s="32">
        <v>0.12873637499999999</v>
      </c>
      <c r="U120" s="32">
        <v>0.18223572599999999</v>
      </c>
      <c r="V120" s="32">
        <v>-1.4456762E-2</v>
      </c>
      <c r="W120" s="32">
        <v>0.48147670199999998</v>
      </c>
      <c r="X120" s="32">
        <v>0.36368249800000002</v>
      </c>
      <c r="Y120" s="32">
        <v>0.30962393599999999</v>
      </c>
      <c r="Z120" s="32">
        <v>0.267357595</v>
      </c>
      <c r="AA120" s="32">
        <v>0.36906409400000001</v>
      </c>
      <c r="AB120" s="32">
        <v>0.40130221900000002</v>
      </c>
      <c r="AC120" s="32">
        <v>0.223363226</v>
      </c>
      <c r="AD120" s="32">
        <v>0.27867522300000003</v>
      </c>
      <c r="AE120" s="32">
        <v>9.3726606000000004E-2</v>
      </c>
      <c r="AF120" s="32">
        <v>0.25919510200000001</v>
      </c>
      <c r="AG120" s="32">
        <v>9.0261796000000005E-2</v>
      </c>
      <c r="AH120" s="32">
        <v>0.134257718</v>
      </c>
      <c r="AI120" s="32">
        <v>-0.31087013099999999</v>
      </c>
      <c r="AJ120" s="32">
        <v>-0.30055989999999999</v>
      </c>
      <c r="AK120" s="32">
        <v>-0.26827513800000002</v>
      </c>
      <c r="AL120" s="32">
        <v>-0.264705831</v>
      </c>
    </row>
    <row r="121" spans="1:38" ht="15.5">
      <c r="A121" s="32">
        <v>1969</v>
      </c>
      <c r="B121" s="32">
        <v>0.12065751800000001</v>
      </c>
      <c r="C121" s="32">
        <v>0.118494294</v>
      </c>
      <c r="D121" s="32">
        <v>0.138121202</v>
      </c>
      <c r="E121" s="32">
        <v>0.23802024999999999</v>
      </c>
      <c r="F121" s="32">
        <v>9.9108654000000004E-2</v>
      </c>
      <c r="G121" s="32">
        <v>0.13941463500000001</v>
      </c>
      <c r="H121" s="32">
        <v>0.57218978399999998</v>
      </c>
      <c r="I121" s="32">
        <v>0.39729889499999999</v>
      </c>
      <c r="J121" s="32">
        <v>0.199664798</v>
      </c>
      <c r="K121" s="32">
        <v>1.4956773E-2</v>
      </c>
      <c r="L121" s="32">
        <v>4.0497070000000003E-2</v>
      </c>
      <c r="M121" s="32">
        <v>0.25127909900000001</v>
      </c>
      <c r="N121" s="32">
        <v>0.19826064800000001</v>
      </c>
      <c r="O121" s="32">
        <v>-0.29771407500000002</v>
      </c>
      <c r="P121" s="32">
        <v>0.46825134499999999</v>
      </c>
      <c r="Q121" s="32">
        <v>0.16345969599999999</v>
      </c>
      <c r="R121" s="32">
        <v>0.44014550600000002</v>
      </c>
      <c r="S121" s="32">
        <v>3.1525337E-2</v>
      </c>
      <c r="T121" s="32">
        <v>0.106023965</v>
      </c>
      <c r="U121" s="32">
        <v>7.8801783E-2</v>
      </c>
      <c r="V121" s="32">
        <v>5.8795426999999997E-2</v>
      </c>
      <c r="W121" s="32">
        <v>0.43591555500000001</v>
      </c>
      <c r="X121" s="32">
        <v>0.32954021</v>
      </c>
      <c r="Y121" s="32">
        <v>0.24130069100000001</v>
      </c>
      <c r="Z121" s="32">
        <v>0.60859582700000003</v>
      </c>
      <c r="AA121" s="32">
        <v>0.38343993599999998</v>
      </c>
      <c r="AB121" s="32">
        <v>0.37614059999999999</v>
      </c>
      <c r="AC121" s="32">
        <v>0.103301543</v>
      </c>
      <c r="AD121" s="32">
        <v>0.490893203</v>
      </c>
      <c r="AE121" s="32">
        <v>0.22213939399999999</v>
      </c>
      <c r="AF121" s="32">
        <v>0.24200700999999999</v>
      </c>
      <c r="AG121" s="32">
        <v>2.8996681999999999E-2</v>
      </c>
      <c r="AH121" s="32">
        <v>0.169103113</v>
      </c>
      <c r="AI121" s="32">
        <v>-0.20558704</v>
      </c>
      <c r="AJ121" s="32">
        <v>-0.334098542</v>
      </c>
      <c r="AK121" s="32">
        <v>-0.16753591900000001</v>
      </c>
      <c r="AL121" s="32">
        <v>-0.25919019799999998</v>
      </c>
    </row>
    <row r="122" spans="1:38" ht="15.5">
      <c r="A122" s="32">
        <v>1970</v>
      </c>
      <c r="B122" s="32">
        <v>5.5885676000000002E-2</v>
      </c>
      <c r="C122" s="32">
        <v>0.10955480099999999</v>
      </c>
      <c r="D122" s="32">
        <v>0.13804506699999999</v>
      </c>
      <c r="E122" s="32">
        <v>0.45927680999999998</v>
      </c>
      <c r="F122" s="32">
        <v>0.35187645400000001</v>
      </c>
      <c r="G122" s="32">
        <v>0.12741197500000001</v>
      </c>
      <c r="H122" s="32">
        <v>0.65664528499999997</v>
      </c>
      <c r="I122" s="32">
        <v>0.484697078</v>
      </c>
      <c r="J122" s="32">
        <v>4.9979318000000002E-2</v>
      </c>
      <c r="K122" s="32">
        <v>0.149605404</v>
      </c>
      <c r="L122" s="32">
        <v>9.0534803999999997E-2</v>
      </c>
      <c r="M122" s="32">
        <v>0.19304565700000001</v>
      </c>
      <c r="N122" s="32">
        <v>0.31518965799999998</v>
      </c>
      <c r="O122" s="32">
        <v>-0.184105765</v>
      </c>
      <c r="P122" s="32">
        <v>0.56706971900000003</v>
      </c>
      <c r="Q122" s="32">
        <v>0.46000718200000001</v>
      </c>
      <c r="R122" s="32">
        <v>0.52632994</v>
      </c>
      <c r="S122" s="32">
        <v>0.131610477</v>
      </c>
      <c r="T122" s="32">
        <v>4.5599951E-2</v>
      </c>
      <c r="U122" s="32">
        <v>6.6426534999999995E-2</v>
      </c>
      <c r="V122" s="32">
        <v>-9.5519554000000007E-2</v>
      </c>
      <c r="W122" s="32">
        <v>0.53090349699999995</v>
      </c>
      <c r="X122" s="32">
        <v>0.32489923900000001</v>
      </c>
      <c r="Y122" s="32">
        <v>0.30286973299999997</v>
      </c>
      <c r="Z122" s="32">
        <v>0.39088505299999998</v>
      </c>
      <c r="AA122" s="32">
        <v>0.43143438200000001</v>
      </c>
      <c r="AB122" s="32">
        <v>0.45380933200000001</v>
      </c>
      <c r="AC122" s="32">
        <v>0.137007144</v>
      </c>
      <c r="AD122" s="32">
        <v>0.18474090000000001</v>
      </c>
      <c r="AE122" s="32">
        <v>0.23840544899999999</v>
      </c>
      <c r="AF122" s="32">
        <v>0.50098226099999998</v>
      </c>
      <c r="AG122" s="32">
        <v>0.11550849000000001</v>
      </c>
      <c r="AH122" s="32">
        <v>0.28126466300000003</v>
      </c>
      <c r="AI122" s="32">
        <v>-3.9454674000000002E-2</v>
      </c>
      <c r="AJ122" s="32">
        <v>-0.278528781</v>
      </c>
      <c r="AK122" s="32">
        <v>-0.18748542900000001</v>
      </c>
      <c r="AL122" s="32">
        <v>-0.20130011</v>
      </c>
    </row>
    <row r="123" spans="1:38" ht="15.5">
      <c r="A123" s="32">
        <v>1971</v>
      </c>
      <c r="B123" s="32">
        <v>2.4163153999999999E-2</v>
      </c>
      <c r="C123" s="32">
        <v>-1.6584872000000001E-2</v>
      </c>
      <c r="D123" s="32">
        <v>0.178724355</v>
      </c>
      <c r="E123" s="32">
        <v>0.40117556300000001</v>
      </c>
      <c r="F123" s="32">
        <v>0.31647513599999999</v>
      </c>
      <c r="G123" s="32">
        <v>8.4452873999999997E-2</v>
      </c>
      <c r="H123" s="32">
        <v>0.70310575200000003</v>
      </c>
      <c r="I123" s="32">
        <v>0.62521355899999997</v>
      </c>
      <c r="J123" s="32">
        <v>0.10871217599999999</v>
      </c>
      <c r="K123" s="32">
        <v>-6.9789182000000005E-2</v>
      </c>
      <c r="L123" s="32">
        <v>0.15236245300000001</v>
      </c>
      <c r="M123" s="32">
        <v>0.14012534800000001</v>
      </c>
      <c r="N123" s="32">
        <v>0.34193855499999998</v>
      </c>
      <c r="O123" s="32">
        <v>-0.26006370600000001</v>
      </c>
      <c r="P123" s="32">
        <v>0.61016975799999995</v>
      </c>
      <c r="Q123" s="32">
        <v>0.54347290699999995</v>
      </c>
      <c r="R123" s="32">
        <v>0.38394432000000001</v>
      </c>
      <c r="S123" s="32">
        <v>9.1766039999999993E-2</v>
      </c>
      <c r="T123" s="32">
        <v>6.7956179000000005E-2</v>
      </c>
      <c r="U123" s="32">
        <v>2.4072065E-2</v>
      </c>
      <c r="V123" s="32">
        <v>-2.5828110000000001E-2</v>
      </c>
      <c r="W123" s="32">
        <v>0.57085572399999995</v>
      </c>
      <c r="X123" s="32">
        <v>0.38365991300000002</v>
      </c>
      <c r="Y123" s="32">
        <v>0.32412957599999997</v>
      </c>
      <c r="Z123" s="32">
        <v>8.5749700999999998E-2</v>
      </c>
      <c r="AA123" s="32">
        <v>0.494114689</v>
      </c>
      <c r="AB123" s="32">
        <v>0.635861181</v>
      </c>
      <c r="AC123" s="32">
        <v>0.14150474299999999</v>
      </c>
      <c r="AD123" s="32">
        <v>5.6558800000000003E-3</v>
      </c>
      <c r="AE123" s="32">
        <v>0.248860794</v>
      </c>
      <c r="AF123" s="32">
        <v>0.40491642999999999</v>
      </c>
      <c r="AG123" s="32">
        <v>0.16809631999999999</v>
      </c>
      <c r="AH123" s="32">
        <v>0.20510904799999999</v>
      </c>
      <c r="AI123" s="32">
        <v>9.1964920000000006E-3</v>
      </c>
      <c r="AJ123" s="32">
        <v>-0.27832659300000001</v>
      </c>
      <c r="AK123" s="32">
        <v>-0.16196185900000001</v>
      </c>
      <c r="AL123" s="32">
        <v>-3.6337679999999997E-2</v>
      </c>
    </row>
    <row r="124" spans="1:38" ht="15.5">
      <c r="A124" s="32">
        <v>1972</v>
      </c>
      <c r="B124" s="32">
        <v>0.118820944</v>
      </c>
      <c r="C124" s="32">
        <v>-2.6697040000000002E-3</v>
      </c>
      <c r="D124" s="32">
        <v>-5.1019318000000001E-2</v>
      </c>
      <c r="E124" s="32">
        <v>0.27993102399999997</v>
      </c>
      <c r="F124" s="32">
        <v>0.337998725</v>
      </c>
      <c r="G124" s="32">
        <v>0.31000356400000001</v>
      </c>
      <c r="H124" s="32">
        <v>0.72614242600000001</v>
      </c>
      <c r="I124" s="32">
        <v>0.46493940900000003</v>
      </c>
      <c r="J124" s="32">
        <v>0.45804104200000001</v>
      </c>
      <c r="K124" s="32">
        <v>5.9800131999999999E-2</v>
      </c>
      <c r="L124" s="32">
        <v>0.26572236300000002</v>
      </c>
      <c r="M124" s="32">
        <v>0.26891337500000001</v>
      </c>
      <c r="N124" s="32">
        <v>0.30850056199999998</v>
      </c>
      <c r="O124" s="32">
        <v>-0.342832105</v>
      </c>
      <c r="P124" s="32">
        <v>0.64075710200000002</v>
      </c>
      <c r="Q124" s="32">
        <v>0.26803144299999998</v>
      </c>
      <c r="R124" s="32">
        <v>0.28165215399999999</v>
      </c>
      <c r="S124" s="32">
        <v>1.2914375000000001E-2</v>
      </c>
      <c r="T124" s="32">
        <v>0.260912321</v>
      </c>
      <c r="U124" s="32">
        <v>2.8535271000000001E-2</v>
      </c>
      <c r="V124" s="32">
        <v>7.9666132000000001E-2</v>
      </c>
      <c r="W124" s="32">
        <v>0.44659788900000003</v>
      </c>
      <c r="X124" s="32">
        <v>0.196545048</v>
      </c>
      <c r="Y124" s="32">
        <v>0.23350818000000001</v>
      </c>
      <c r="Z124" s="32">
        <v>0.10094193799999999</v>
      </c>
      <c r="AA124" s="32">
        <v>0.38346804099999998</v>
      </c>
      <c r="AB124" s="32">
        <v>0.65400180500000005</v>
      </c>
      <c r="AC124" s="32">
        <v>0.107740713</v>
      </c>
      <c r="AD124" s="32">
        <v>4.1350184999999998E-2</v>
      </c>
      <c r="AE124" s="32">
        <v>0.26546012200000002</v>
      </c>
      <c r="AF124" s="32">
        <v>0.33025242100000002</v>
      </c>
      <c r="AG124" s="32">
        <v>8.8622328E-2</v>
      </c>
      <c r="AH124" s="32">
        <v>7.8818242999999996E-2</v>
      </c>
      <c r="AI124" s="32">
        <v>-7.0817646999999997E-2</v>
      </c>
      <c r="AJ124" s="32">
        <v>-4.6563194000000002E-2</v>
      </c>
      <c r="AK124" s="32">
        <v>-7.9254045999999995E-2</v>
      </c>
      <c r="AL124" s="32">
        <v>0.18698959700000001</v>
      </c>
    </row>
    <row r="125" spans="1:38" ht="15.5">
      <c r="A125" s="32">
        <v>1973</v>
      </c>
      <c r="B125" s="32">
        <v>0.25591052600000003</v>
      </c>
      <c r="C125" s="32">
        <v>0.10484563199999999</v>
      </c>
      <c r="D125" s="32">
        <v>0.118661791</v>
      </c>
      <c r="E125" s="32">
        <v>0.174532725</v>
      </c>
      <c r="F125" s="32">
        <v>0.24522400499999999</v>
      </c>
      <c r="G125" s="32">
        <v>0.44279012299999998</v>
      </c>
      <c r="H125" s="32">
        <v>0.60550503499999997</v>
      </c>
      <c r="I125" s="32">
        <v>0.31855734800000002</v>
      </c>
      <c r="J125" s="32">
        <v>0.69496896200000002</v>
      </c>
      <c r="K125" s="32">
        <v>0.12798019199999999</v>
      </c>
      <c r="L125" s="32">
        <v>0.12591744399999999</v>
      </c>
      <c r="M125" s="32">
        <v>0.28237581099999998</v>
      </c>
      <c r="N125" s="32">
        <v>0.35961875199999999</v>
      </c>
      <c r="O125" s="32">
        <v>-0.12756833400000001</v>
      </c>
      <c r="P125" s="32">
        <v>0.71276207000000003</v>
      </c>
      <c r="Q125" s="32">
        <v>0.45582969800000001</v>
      </c>
      <c r="R125" s="32">
        <v>0.494647687</v>
      </c>
      <c r="S125" s="32">
        <v>-4.7485102000000001E-2</v>
      </c>
      <c r="T125" s="32">
        <v>0.299834769</v>
      </c>
      <c r="U125" s="32">
        <v>0.22106309900000001</v>
      </c>
      <c r="V125" s="32">
        <v>9.3234224000000004E-2</v>
      </c>
      <c r="W125" s="32">
        <v>0.38716924600000002</v>
      </c>
      <c r="X125" s="32">
        <v>0.18615063400000001</v>
      </c>
      <c r="Y125" s="32">
        <v>0.345147492</v>
      </c>
      <c r="Z125" s="32">
        <v>0.37800204300000001</v>
      </c>
      <c r="AA125" s="32">
        <v>0.31383162599999997</v>
      </c>
      <c r="AB125" s="32">
        <v>0.574129153</v>
      </c>
      <c r="AC125" s="32">
        <v>6.7881702000000002E-2</v>
      </c>
      <c r="AD125" s="32">
        <v>0.20020152699999999</v>
      </c>
      <c r="AE125" s="32">
        <v>0.26190761099999998</v>
      </c>
      <c r="AF125" s="32">
        <v>0.336661877</v>
      </c>
      <c r="AG125" s="32">
        <v>8.6631619000000007E-2</v>
      </c>
      <c r="AH125" s="32">
        <v>-3.5968889999999998E-3</v>
      </c>
      <c r="AI125" s="32">
        <v>-7.8926420999999997E-2</v>
      </c>
      <c r="AJ125" s="32">
        <v>-9.9031859999999996E-3</v>
      </c>
      <c r="AK125" s="32">
        <v>-0.11472713</v>
      </c>
      <c r="AL125" s="32">
        <v>7.0610906000000001E-2</v>
      </c>
    </row>
    <row r="126" spans="1:38" ht="15.5">
      <c r="A126" s="32">
        <v>1974</v>
      </c>
      <c r="B126" s="32">
        <v>6.4435664000000004E-2</v>
      </c>
      <c r="C126" s="32">
        <v>2.8965623999999999E-2</v>
      </c>
      <c r="D126" s="32">
        <v>0.23593060099999999</v>
      </c>
      <c r="E126" s="32">
        <v>0.20487061000000001</v>
      </c>
      <c r="F126" s="32">
        <v>0.20805839200000001</v>
      </c>
      <c r="G126" s="32">
        <v>0.244858662</v>
      </c>
      <c r="H126" s="32">
        <v>0.49720291599999999</v>
      </c>
      <c r="I126" s="32">
        <v>0.198864139</v>
      </c>
      <c r="J126" s="32">
        <v>0.61204917299999995</v>
      </c>
      <c r="K126" s="32">
        <v>0.20334838</v>
      </c>
      <c r="L126" s="32">
        <v>9.2775273000000005E-2</v>
      </c>
      <c r="M126" s="32">
        <v>0.34040883399999999</v>
      </c>
      <c r="N126" s="32">
        <v>0.60265751000000001</v>
      </c>
      <c r="O126" s="32">
        <v>5.8587554E-2</v>
      </c>
      <c r="P126" s="32">
        <v>0.70524164</v>
      </c>
      <c r="Q126" s="32">
        <v>0.68182942099999999</v>
      </c>
      <c r="R126" s="32">
        <v>0.509880471</v>
      </c>
      <c r="S126" s="32">
        <v>4.4514782000000003E-2</v>
      </c>
      <c r="T126" s="32">
        <v>0.15895926099999999</v>
      </c>
      <c r="U126" s="32">
        <v>1.7906762E-2</v>
      </c>
      <c r="V126" s="32">
        <v>-1.1283144E-2</v>
      </c>
      <c r="W126" s="32">
        <v>0.43735965700000001</v>
      </c>
      <c r="X126" s="32">
        <v>0.23827851</v>
      </c>
      <c r="Y126" s="32">
        <v>0.40020424700000001</v>
      </c>
      <c r="Z126" s="32">
        <v>0.65072161900000003</v>
      </c>
      <c r="AA126" s="32">
        <v>0.37759114999999999</v>
      </c>
      <c r="AB126" s="32">
        <v>0.55492198500000001</v>
      </c>
      <c r="AC126" s="32">
        <v>0.29375921100000002</v>
      </c>
      <c r="AD126" s="32">
        <v>0.25179220099999999</v>
      </c>
      <c r="AE126" s="32">
        <v>0.263627583</v>
      </c>
      <c r="AF126" s="32">
        <v>0.24201212899999999</v>
      </c>
      <c r="AG126" s="32">
        <v>0.29074287599999998</v>
      </c>
      <c r="AH126" s="32">
        <v>0.32319307000000003</v>
      </c>
      <c r="AI126" s="32">
        <v>-1.1263782E-2</v>
      </c>
      <c r="AJ126" s="32">
        <v>0.119545902</v>
      </c>
      <c r="AK126" s="32">
        <v>-0.23578107300000001</v>
      </c>
      <c r="AL126" s="32">
        <v>-2.8677083999999999E-2</v>
      </c>
    </row>
    <row r="127" spans="1:38" ht="15.5">
      <c r="A127" s="32">
        <v>1975</v>
      </c>
      <c r="B127" s="32">
        <v>4.7956323000000002E-2</v>
      </c>
      <c r="C127" s="32">
        <v>-3.6233502000000001E-2</v>
      </c>
      <c r="D127" s="32">
        <v>0.20791915999999999</v>
      </c>
      <c r="E127" s="32">
        <v>0.11589174100000001</v>
      </c>
      <c r="F127" s="32">
        <v>0.17015264499999999</v>
      </c>
      <c r="G127" s="32">
        <v>0.13197057500000001</v>
      </c>
      <c r="H127" s="32">
        <v>0.55857768200000002</v>
      </c>
      <c r="I127" s="32">
        <v>0.23219135199999999</v>
      </c>
      <c r="J127" s="32">
        <v>0.45486009399999999</v>
      </c>
      <c r="K127" s="32">
        <v>-4.0393984000000001E-2</v>
      </c>
      <c r="L127" s="32">
        <v>0.20117175800000001</v>
      </c>
      <c r="M127" s="32">
        <v>0.42187875600000002</v>
      </c>
      <c r="N127" s="32">
        <v>0.556217395</v>
      </c>
      <c r="O127" s="32">
        <v>2.2634106000000001E-2</v>
      </c>
      <c r="P127" s="32">
        <v>0.59653272700000004</v>
      </c>
      <c r="Q127" s="32">
        <v>0.49771768599999999</v>
      </c>
      <c r="R127" s="32">
        <v>0.44949888300000002</v>
      </c>
      <c r="S127" s="32">
        <v>4.9881760000000004E-3</v>
      </c>
      <c r="T127" s="32">
        <v>-7.4405100000000002E-4</v>
      </c>
      <c r="U127" s="32">
        <v>-8.9288202999999997E-2</v>
      </c>
      <c r="V127" s="32">
        <v>-5.7475888000000003E-2</v>
      </c>
      <c r="W127" s="32">
        <v>0.31398141899999998</v>
      </c>
      <c r="X127" s="32">
        <v>0.37927383999999997</v>
      </c>
      <c r="Y127" s="32">
        <v>0.39075358999999998</v>
      </c>
      <c r="Z127" s="32">
        <v>0.48050187900000002</v>
      </c>
      <c r="AA127" s="32">
        <v>0.26535854399999997</v>
      </c>
      <c r="AB127" s="32">
        <v>0.39170735400000001</v>
      </c>
      <c r="AC127" s="32">
        <v>0.45199256199999999</v>
      </c>
      <c r="AD127" s="32">
        <v>3.1877928999999999E-2</v>
      </c>
      <c r="AE127" s="32">
        <v>0.11371479800000001</v>
      </c>
      <c r="AF127" s="32">
        <v>0.23194474100000001</v>
      </c>
      <c r="AG127" s="32">
        <v>0.23586416900000001</v>
      </c>
      <c r="AH127" s="32">
        <v>0.22477894500000001</v>
      </c>
      <c r="AI127" s="32">
        <v>-0.31079490799999998</v>
      </c>
      <c r="AJ127" s="32">
        <v>0.15407066699999999</v>
      </c>
      <c r="AK127" s="32">
        <v>-0.27923489200000001</v>
      </c>
      <c r="AL127" s="32">
        <v>-0.15447349099999999</v>
      </c>
    </row>
    <row r="128" spans="1:38" ht="15.5">
      <c r="A128" s="32">
        <v>1976</v>
      </c>
      <c r="B128" s="32">
        <v>0.140904111</v>
      </c>
      <c r="C128" s="32">
        <v>-1.3099909E-2</v>
      </c>
      <c r="D128" s="32">
        <v>0.125232811</v>
      </c>
      <c r="E128" s="32">
        <v>0.27898500700000001</v>
      </c>
      <c r="F128" s="32">
        <v>7.7908650999999995E-2</v>
      </c>
      <c r="G128" s="32">
        <v>0.29366904199999999</v>
      </c>
      <c r="H128" s="32">
        <v>0.58264845899999995</v>
      </c>
      <c r="I128" s="32">
        <v>0.41480837700000001</v>
      </c>
      <c r="J128" s="32">
        <v>0.51163067900000003</v>
      </c>
      <c r="K128" s="32">
        <v>9.9157989999999994E-3</v>
      </c>
      <c r="L128" s="32">
        <v>0.30534202700000002</v>
      </c>
      <c r="M128" s="32">
        <v>0.142218978</v>
      </c>
      <c r="N128" s="32">
        <v>0.37445199499999998</v>
      </c>
      <c r="O128" s="32">
        <v>-1.6309423E-2</v>
      </c>
      <c r="P128" s="32">
        <v>0.74030395999999998</v>
      </c>
      <c r="Q128" s="32">
        <v>0.32891767799999999</v>
      </c>
      <c r="R128" s="32">
        <v>0.50770095500000001</v>
      </c>
      <c r="S128" s="32">
        <v>0.20402731499999999</v>
      </c>
      <c r="T128" s="32">
        <v>0.15356708799999999</v>
      </c>
      <c r="U128" s="32">
        <v>0.205080605</v>
      </c>
      <c r="V128" s="32">
        <v>-0.17713829</v>
      </c>
      <c r="W128" s="32">
        <v>0.50514145600000004</v>
      </c>
      <c r="X128" s="32">
        <v>0.34825029499999999</v>
      </c>
      <c r="Y128" s="32">
        <v>0.43991034899999998</v>
      </c>
      <c r="Z128" s="32">
        <v>0.41230803999999999</v>
      </c>
      <c r="AA128" s="32">
        <v>0.339830986</v>
      </c>
      <c r="AB128" s="32">
        <v>0.43456413199999999</v>
      </c>
      <c r="AC128" s="32">
        <v>0.214948586</v>
      </c>
      <c r="AD128" s="32">
        <v>5.8393755999999998E-2</v>
      </c>
      <c r="AE128" s="32">
        <v>0.137848207</v>
      </c>
      <c r="AF128" s="32">
        <v>0.269889669</v>
      </c>
      <c r="AG128" s="32">
        <v>-1.377052E-2</v>
      </c>
      <c r="AH128" s="32">
        <v>0.120132818</v>
      </c>
      <c r="AI128" s="32">
        <v>-0.124398283</v>
      </c>
      <c r="AJ128" s="32">
        <v>6.1874862000000003E-2</v>
      </c>
      <c r="AK128" s="32">
        <v>-0.281467093</v>
      </c>
      <c r="AL128" s="32">
        <v>-0.15335270600000001</v>
      </c>
    </row>
    <row r="129" spans="1:38" ht="15.5">
      <c r="A129" s="32">
        <v>1977</v>
      </c>
      <c r="B129" s="32">
        <v>0.15663133900000001</v>
      </c>
      <c r="C129" s="32">
        <v>0.105662663</v>
      </c>
      <c r="D129" s="32">
        <v>0.18140809199999999</v>
      </c>
      <c r="E129" s="32">
        <v>0.51288340600000004</v>
      </c>
      <c r="F129" s="32">
        <v>0.32066609800000001</v>
      </c>
      <c r="G129" s="32">
        <v>0.40684180800000003</v>
      </c>
      <c r="H129" s="32">
        <v>0.85285505900000003</v>
      </c>
      <c r="I129" s="32">
        <v>0.55134820299999998</v>
      </c>
      <c r="J129" s="32">
        <v>0.51294960700000003</v>
      </c>
      <c r="K129" s="32">
        <v>2.8983513999999998E-2</v>
      </c>
      <c r="L129" s="32">
        <v>0.171018481</v>
      </c>
      <c r="M129" s="32">
        <v>0.16574793099999999</v>
      </c>
      <c r="N129" s="32">
        <v>0.37149041199999999</v>
      </c>
      <c r="O129" s="32">
        <v>0.14371456299999999</v>
      </c>
      <c r="P129" s="32">
        <v>0.82521806499999995</v>
      </c>
      <c r="Q129" s="32">
        <v>0.61065993299999999</v>
      </c>
      <c r="R129" s="32">
        <v>0.543574381</v>
      </c>
      <c r="S129" s="32">
        <v>7.3113699000000004E-2</v>
      </c>
      <c r="T129" s="32">
        <v>0.27786016699999999</v>
      </c>
      <c r="U129" s="32">
        <v>0.27854176600000002</v>
      </c>
      <c r="V129" s="32">
        <v>-3.4810800000000001E-3</v>
      </c>
      <c r="W129" s="32">
        <v>0.28519292899999998</v>
      </c>
      <c r="X129" s="32">
        <v>0.33687413199999999</v>
      </c>
      <c r="Y129" s="32">
        <v>0.38126092499999997</v>
      </c>
      <c r="Z129" s="32">
        <v>0.29234794200000003</v>
      </c>
      <c r="AA129" s="32">
        <v>0.47585699100000001</v>
      </c>
      <c r="AB129" s="32">
        <v>0.51482462799999995</v>
      </c>
      <c r="AC129" s="32">
        <v>4.1222457999999997E-2</v>
      </c>
      <c r="AD129" s="32">
        <v>0.21837171799999999</v>
      </c>
      <c r="AE129" s="32">
        <v>0.20678116799999999</v>
      </c>
      <c r="AF129" s="32">
        <v>0.49496087</v>
      </c>
      <c r="AG129" s="32">
        <v>7.0576353999999994E-2</v>
      </c>
      <c r="AH129" s="32">
        <v>0.18957035899999999</v>
      </c>
      <c r="AI129" s="32">
        <v>-9.4956410000000008E-3</v>
      </c>
      <c r="AJ129" s="32">
        <v>0.166345296</v>
      </c>
      <c r="AK129" s="32">
        <v>-0.379498644</v>
      </c>
      <c r="AL129" s="32">
        <v>-0.147502261</v>
      </c>
    </row>
    <row r="130" spans="1:38" ht="15.5">
      <c r="A130" s="32">
        <v>1978</v>
      </c>
      <c r="B130" s="32">
        <v>0.14800542699999999</v>
      </c>
      <c r="C130" s="32">
        <v>3.9570752000000001E-2</v>
      </c>
      <c r="D130" s="32">
        <v>0.27387076199999999</v>
      </c>
      <c r="E130" s="32">
        <v>0.40792101600000003</v>
      </c>
      <c r="F130" s="32">
        <v>0.40553257999999998</v>
      </c>
      <c r="G130" s="32">
        <v>0.480849372</v>
      </c>
      <c r="H130" s="32">
        <v>0.64649388699999999</v>
      </c>
      <c r="I130" s="32">
        <v>0.53135112600000001</v>
      </c>
      <c r="J130" s="32">
        <v>0.53354840000000003</v>
      </c>
      <c r="K130" s="32">
        <v>0.16440322800000001</v>
      </c>
      <c r="L130" s="32">
        <v>0.37616467399999998</v>
      </c>
      <c r="M130" s="32">
        <v>0.38364105700000001</v>
      </c>
      <c r="N130" s="32">
        <v>0.49257093600000001</v>
      </c>
      <c r="O130" s="32">
        <v>3.2650384999999997E-2</v>
      </c>
      <c r="P130" s="32">
        <v>0.69276421799999999</v>
      </c>
      <c r="Q130" s="32">
        <v>0.54003460199999997</v>
      </c>
      <c r="R130" s="32">
        <v>0.48178495700000001</v>
      </c>
      <c r="S130" s="32">
        <v>7.3741380999999995E-2</v>
      </c>
      <c r="T130" s="32">
        <v>0.19470873499999999</v>
      </c>
      <c r="U130" s="32">
        <v>0.100326767</v>
      </c>
      <c r="V130" s="32">
        <v>-7.5955247000000004E-2</v>
      </c>
      <c r="W130" s="32">
        <v>0.370569804</v>
      </c>
      <c r="X130" s="32">
        <v>0.33913945899999998</v>
      </c>
      <c r="Y130" s="32">
        <v>0.46901503300000003</v>
      </c>
      <c r="Z130" s="32">
        <v>0.50439437399999998</v>
      </c>
      <c r="AA130" s="32">
        <v>0.37269561699999998</v>
      </c>
      <c r="AB130" s="32">
        <v>0.41978378399999999</v>
      </c>
      <c r="AC130" s="32">
        <v>0.22369154099999999</v>
      </c>
      <c r="AD130" s="32">
        <v>0.47404952099999997</v>
      </c>
      <c r="AE130" s="32">
        <v>0.216166258</v>
      </c>
      <c r="AF130" s="32">
        <v>0.48870086899999998</v>
      </c>
      <c r="AG130" s="32">
        <v>0.22750441099999999</v>
      </c>
      <c r="AH130" s="32">
        <v>0.139820735</v>
      </c>
      <c r="AI130" s="32">
        <v>-2.2295167000000001E-2</v>
      </c>
      <c r="AJ130" s="32">
        <v>0.26717648100000002</v>
      </c>
      <c r="AK130" s="32">
        <v>-0.150922423</v>
      </c>
      <c r="AL130" s="32">
        <v>-9.2258740000000002E-3</v>
      </c>
    </row>
    <row r="131" spans="1:38" ht="15.5">
      <c r="A131" s="32">
        <v>1979</v>
      </c>
      <c r="B131" s="32">
        <v>0.28816857400000001</v>
      </c>
      <c r="C131" s="32">
        <v>0.15292024900000001</v>
      </c>
      <c r="D131" s="32">
        <v>0.15783062</v>
      </c>
      <c r="E131" s="32">
        <v>0.38317130900000002</v>
      </c>
      <c r="F131" s="32">
        <v>0.32895412299999999</v>
      </c>
      <c r="G131" s="32">
        <v>0.30548828</v>
      </c>
      <c r="H131" s="32">
        <v>0.63304966900000004</v>
      </c>
      <c r="I131" s="32">
        <v>0.67955215000000002</v>
      </c>
      <c r="J131" s="32">
        <v>0.69646824500000004</v>
      </c>
      <c r="K131" s="32">
        <v>0.16551247099999999</v>
      </c>
      <c r="L131" s="32">
        <v>0.46626557699999999</v>
      </c>
      <c r="M131" s="32">
        <v>0.30941988999999998</v>
      </c>
      <c r="N131" s="32">
        <v>0.43536122500000002</v>
      </c>
      <c r="O131" s="32">
        <v>-2.3724130999999999E-2</v>
      </c>
      <c r="P131" s="32">
        <v>0.69793861300000004</v>
      </c>
      <c r="Q131" s="32">
        <v>0.43994693099999999</v>
      </c>
      <c r="R131" s="32">
        <v>0.48031756799999997</v>
      </c>
      <c r="S131" s="32">
        <v>0.18491703300000001</v>
      </c>
      <c r="T131" s="32">
        <v>0.140519745</v>
      </c>
      <c r="U131" s="32">
        <v>0.29165169000000002</v>
      </c>
      <c r="V131" s="32">
        <v>-1.6110933000000001E-2</v>
      </c>
      <c r="W131" s="32">
        <v>0.51383140999999999</v>
      </c>
      <c r="X131" s="32">
        <v>0.475383993</v>
      </c>
      <c r="Y131" s="32">
        <v>0.49069428599999998</v>
      </c>
      <c r="Z131" s="32">
        <v>0.376499739</v>
      </c>
      <c r="AA131" s="32">
        <v>0.49881033299999999</v>
      </c>
      <c r="AB131" s="32">
        <v>0.51238717099999997</v>
      </c>
      <c r="AC131" s="32">
        <v>0.22438925800000001</v>
      </c>
      <c r="AD131" s="32">
        <v>0.10619632800000001</v>
      </c>
      <c r="AE131" s="32">
        <v>0.364566049</v>
      </c>
      <c r="AF131" s="32">
        <v>0.45067366399999997</v>
      </c>
      <c r="AG131" s="32">
        <v>0.188399496</v>
      </c>
      <c r="AH131" s="32">
        <v>0.21115025400000001</v>
      </c>
      <c r="AI131" s="32">
        <v>2.3246109999999999E-3</v>
      </c>
      <c r="AJ131" s="32">
        <v>0.34516960400000002</v>
      </c>
      <c r="AK131" s="32">
        <v>-9.7607619000000007E-2</v>
      </c>
      <c r="AL131" s="32">
        <v>5.4186392E-2</v>
      </c>
    </row>
    <row r="132" spans="1:38" ht="15.5">
      <c r="A132" s="32">
        <v>1980</v>
      </c>
      <c r="B132" s="32">
        <v>0.14533146799999999</v>
      </c>
      <c r="C132" s="32">
        <v>0.24014511499999999</v>
      </c>
      <c r="D132" s="32">
        <v>0.18732030099999999</v>
      </c>
      <c r="E132" s="32">
        <v>0.43137044299999999</v>
      </c>
      <c r="F132" s="32">
        <v>0.26408284399999998</v>
      </c>
      <c r="G132" s="32">
        <v>0.26489362100000002</v>
      </c>
      <c r="H132" s="32">
        <v>0.76600235400000005</v>
      </c>
      <c r="I132" s="32">
        <v>0.72896032300000002</v>
      </c>
      <c r="J132" s="32">
        <v>0.63553154099999998</v>
      </c>
      <c r="K132" s="32">
        <v>0.473902885</v>
      </c>
      <c r="L132" s="32">
        <v>0.429016436</v>
      </c>
      <c r="M132" s="32">
        <v>0.29412595800000002</v>
      </c>
      <c r="N132" s="32">
        <v>0.473808805</v>
      </c>
      <c r="O132" s="32">
        <v>-1.5013175E-2</v>
      </c>
      <c r="P132" s="32">
        <v>0.87018318800000005</v>
      </c>
      <c r="Q132" s="32">
        <v>0.64876191500000002</v>
      </c>
      <c r="R132" s="32">
        <v>0.58855337600000002</v>
      </c>
      <c r="S132" s="32">
        <v>0.17492559499999999</v>
      </c>
      <c r="T132" s="32">
        <v>9.1447298999999996E-2</v>
      </c>
      <c r="U132" s="32">
        <v>0.462364895</v>
      </c>
      <c r="V132" s="32">
        <v>3.0215500000000002E-4</v>
      </c>
      <c r="W132" s="32">
        <v>0.446422504</v>
      </c>
      <c r="X132" s="32">
        <v>0.44602037300000003</v>
      </c>
      <c r="Y132" s="32">
        <v>0.49906874899999998</v>
      </c>
      <c r="Z132" s="32">
        <v>0.63210388900000003</v>
      </c>
      <c r="AA132" s="32">
        <v>0.62734019399999996</v>
      </c>
      <c r="AB132" s="32">
        <v>0.57168767700000001</v>
      </c>
      <c r="AC132" s="32">
        <v>0.35865175999999999</v>
      </c>
      <c r="AD132" s="32">
        <v>2.0816733E-2</v>
      </c>
      <c r="AE132" s="32">
        <v>0.519758567</v>
      </c>
      <c r="AF132" s="32">
        <v>0.58884000400000003</v>
      </c>
      <c r="AG132" s="32">
        <v>0.18310811299999999</v>
      </c>
      <c r="AH132" s="32">
        <v>0.123136487</v>
      </c>
      <c r="AI132" s="32">
        <v>9.4369974999999995E-2</v>
      </c>
      <c r="AJ132" s="32">
        <v>0.14284005399999999</v>
      </c>
      <c r="AK132" s="32">
        <v>-0.241755472</v>
      </c>
      <c r="AL132" s="32">
        <v>7.7163676E-2</v>
      </c>
    </row>
    <row r="133" spans="1:38" ht="15.5">
      <c r="A133" s="32">
        <v>1981</v>
      </c>
      <c r="B133" s="32">
        <v>0.21510270300000001</v>
      </c>
      <c r="C133" s="32">
        <v>0.12809136300000001</v>
      </c>
      <c r="D133" s="32">
        <v>0.38295640800000003</v>
      </c>
      <c r="E133" s="32">
        <v>0.37817862000000002</v>
      </c>
      <c r="F133" s="32">
        <v>0.32953781900000001</v>
      </c>
      <c r="G133" s="32">
        <v>0.548937805</v>
      </c>
      <c r="H133" s="32">
        <v>0.83389018299999995</v>
      </c>
      <c r="I133" s="32">
        <v>0.74492059700000002</v>
      </c>
      <c r="J133" s="32">
        <v>0.53797624399999999</v>
      </c>
      <c r="K133" s="32">
        <v>0.33905471300000001</v>
      </c>
      <c r="L133" s="32">
        <v>0.23493955699999999</v>
      </c>
      <c r="M133" s="32">
        <v>0.34831171300000002</v>
      </c>
      <c r="N133" s="32">
        <v>0.56712903699999995</v>
      </c>
      <c r="O133" s="32">
        <v>0.114557432</v>
      </c>
      <c r="P133" s="32">
        <v>1.0472870320000001</v>
      </c>
      <c r="Q133" s="32">
        <v>0.61076721499999997</v>
      </c>
      <c r="R133" s="32">
        <v>0.62811663100000004</v>
      </c>
      <c r="S133" s="32">
        <v>-6.1450469999999998E-3</v>
      </c>
      <c r="T133" s="32">
        <v>0.263798331</v>
      </c>
      <c r="U133" s="32">
        <v>0.29874988000000002</v>
      </c>
      <c r="V133" s="32">
        <v>-0.122678037</v>
      </c>
      <c r="W133" s="32">
        <v>0.49173835700000001</v>
      </c>
      <c r="X133" s="32">
        <v>0.42654399500000001</v>
      </c>
      <c r="Y133" s="32">
        <v>0.38635672999999998</v>
      </c>
      <c r="Z133" s="32">
        <v>0.513513408</v>
      </c>
      <c r="AA133" s="32">
        <v>0.75594160499999996</v>
      </c>
      <c r="AB133" s="32">
        <v>0.67955055399999997</v>
      </c>
      <c r="AC133" s="32">
        <v>0.54445057500000005</v>
      </c>
      <c r="AD133" s="32">
        <v>2.0804051E-2</v>
      </c>
      <c r="AE133" s="32">
        <v>0.47446693699999998</v>
      </c>
      <c r="AF133" s="32">
        <v>0.350086014</v>
      </c>
      <c r="AG133" s="32">
        <v>0.28819026399999997</v>
      </c>
      <c r="AH133" s="32">
        <v>0.27384473100000001</v>
      </c>
      <c r="AI133" s="32">
        <v>0.12417186</v>
      </c>
      <c r="AJ133" s="32">
        <v>0.14039916099999999</v>
      </c>
      <c r="AK133" s="32">
        <v>-0.20347431799999999</v>
      </c>
      <c r="AL133" s="32">
        <v>2.2073361E-2</v>
      </c>
    </row>
    <row r="134" spans="1:38" ht="15.5">
      <c r="A134" s="32">
        <v>1982</v>
      </c>
      <c r="B134" s="32">
        <v>0.167048163</v>
      </c>
      <c r="C134" s="32">
        <v>3.2604270999999997E-2</v>
      </c>
      <c r="D134" s="32">
        <v>0.38485923100000002</v>
      </c>
      <c r="E134" s="32">
        <v>0.39176734600000002</v>
      </c>
      <c r="F134" s="32">
        <v>0.280700534</v>
      </c>
      <c r="G134" s="32">
        <v>0.37507806900000001</v>
      </c>
      <c r="H134" s="32">
        <v>0.66502505199999995</v>
      </c>
      <c r="I134" s="32">
        <v>0.66161261199999999</v>
      </c>
      <c r="J134" s="32">
        <v>0.68824507099999999</v>
      </c>
      <c r="K134" s="32">
        <v>0.13048279300000001</v>
      </c>
      <c r="L134" s="32">
        <v>0.40366511300000002</v>
      </c>
      <c r="M134" s="32">
        <v>0.30200534299999998</v>
      </c>
      <c r="N134" s="32">
        <v>0.61895832699999997</v>
      </c>
      <c r="O134" s="32">
        <v>1.4672196E-2</v>
      </c>
      <c r="P134" s="32">
        <v>0.72649200899999999</v>
      </c>
      <c r="Q134" s="32">
        <v>0.53064180500000002</v>
      </c>
      <c r="R134" s="32">
        <v>0.57165062600000005</v>
      </c>
      <c r="S134" s="32">
        <v>0.147016171</v>
      </c>
      <c r="T134" s="32">
        <v>0.35239995499999999</v>
      </c>
      <c r="U134" s="32">
        <v>8.4774970000000005E-2</v>
      </c>
      <c r="V134" s="32">
        <v>-2.0363856E-2</v>
      </c>
      <c r="W134" s="32">
        <v>0.48212055700000001</v>
      </c>
      <c r="X134" s="32">
        <v>0.43415821300000002</v>
      </c>
      <c r="Y134" s="32">
        <v>0.39011348899999998</v>
      </c>
      <c r="Z134" s="32">
        <v>0.48747214</v>
      </c>
      <c r="AA134" s="32">
        <v>0.52075763600000002</v>
      </c>
      <c r="AB134" s="32">
        <v>0.71565710699999996</v>
      </c>
      <c r="AC134" s="32">
        <v>0.43148559399999997</v>
      </c>
      <c r="AD134" s="32">
        <v>7.052957E-2</v>
      </c>
      <c r="AE134" s="32">
        <v>0.49502211400000001</v>
      </c>
      <c r="AF134" s="32">
        <v>0.34962003800000002</v>
      </c>
      <c r="AG134" s="32">
        <v>0.39741347599999999</v>
      </c>
      <c r="AH134" s="32">
        <v>0.21678038599999999</v>
      </c>
      <c r="AI134" s="32">
        <v>0.17819879299999999</v>
      </c>
      <c r="AJ134" s="32">
        <v>4.1918199000000003E-2</v>
      </c>
      <c r="AK134" s="32">
        <v>-0.18263120499999999</v>
      </c>
      <c r="AL134" s="32">
        <v>0.15068147800000001</v>
      </c>
    </row>
    <row r="135" spans="1:38" ht="15.5">
      <c r="A135" s="32">
        <v>1983</v>
      </c>
      <c r="B135" s="32">
        <v>8.1433116E-2</v>
      </c>
      <c r="C135" s="32">
        <v>0.114949623</v>
      </c>
      <c r="D135" s="32">
        <v>0.26690239799999999</v>
      </c>
      <c r="E135" s="32">
        <v>0.38026959100000002</v>
      </c>
      <c r="F135" s="32">
        <v>0.25509661099999997</v>
      </c>
      <c r="G135" s="32">
        <v>0.172515739</v>
      </c>
      <c r="H135" s="32">
        <v>0.571722752</v>
      </c>
      <c r="I135" s="32">
        <v>0.68958472000000004</v>
      </c>
      <c r="J135" s="32">
        <v>0.79497660599999997</v>
      </c>
      <c r="K135" s="32">
        <v>0.17184263799999999</v>
      </c>
      <c r="L135" s="32">
        <v>0.40489343100000003</v>
      </c>
      <c r="M135" s="32">
        <v>0.41369652400000001</v>
      </c>
      <c r="N135" s="32">
        <v>0.47065300700000001</v>
      </c>
      <c r="O135" s="32">
        <v>-0.19158859</v>
      </c>
      <c r="P135" s="32">
        <v>0.69060217300000004</v>
      </c>
      <c r="Q135" s="32">
        <v>0.59939965399999995</v>
      </c>
      <c r="R135" s="32">
        <v>0.448559545</v>
      </c>
      <c r="S135" s="32">
        <v>7.7774865999999998E-2</v>
      </c>
      <c r="T135" s="32">
        <v>9.5107153999999999E-2</v>
      </c>
      <c r="U135" s="32">
        <v>0.167211094</v>
      </c>
      <c r="V135" s="32">
        <v>-0.11765258300000001</v>
      </c>
      <c r="W135" s="32">
        <v>0.51858035599999996</v>
      </c>
      <c r="X135" s="32">
        <v>4.8622962999999998E-2</v>
      </c>
      <c r="Y135" s="32">
        <v>3.6318947999999997E-2</v>
      </c>
      <c r="Z135" s="32">
        <v>0.33991621900000002</v>
      </c>
      <c r="AA135" s="32">
        <v>0.477934831</v>
      </c>
      <c r="AB135" s="32">
        <v>0.46339954900000002</v>
      </c>
      <c r="AC135" s="32">
        <v>0.16640171300000001</v>
      </c>
      <c r="AD135" s="32">
        <v>4.5018783999999999E-2</v>
      </c>
      <c r="AE135" s="32">
        <v>0.34267669499999998</v>
      </c>
      <c r="AF135" s="32">
        <v>0.48777701600000001</v>
      </c>
      <c r="AG135" s="32">
        <v>0.199748333</v>
      </c>
      <c r="AH135" s="32">
        <v>-0.161102791</v>
      </c>
      <c r="AI135" s="32">
        <v>0.236963272</v>
      </c>
      <c r="AJ135" s="32">
        <v>-0.130061542</v>
      </c>
      <c r="AK135" s="32">
        <v>-0.30527337399999999</v>
      </c>
      <c r="AL135" s="32">
        <v>-4.1331819999999998E-2</v>
      </c>
    </row>
    <row r="136" spans="1:38" ht="15.5">
      <c r="A136" s="32">
        <v>1984</v>
      </c>
      <c r="B136" s="32">
        <v>0.20891496800000001</v>
      </c>
      <c r="C136" s="32">
        <v>0.16721902299999999</v>
      </c>
      <c r="D136" s="32">
        <v>0.27767243899999999</v>
      </c>
      <c r="E136" s="32">
        <v>0.21726928400000001</v>
      </c>
      <c r="F136" s="32">
        <v>0.42533495599999999</v>
      </c>
      <c r="G136" s="32">
        <v>0.30179492499999999</v>
      </c>
      <c r="H136" s="32">
        <v>0.74450434899999995</v>
      </c>
      <c r="I136" s="32">
        <v>0.66245638600000001</v>
      </c>
      <c r="J136" s="32">
        <v>0.68982060499999998</v>
      </c>
      <c r="K136" s="32">
        <v>0.25726443100000002</v>
      </c>
      <c r="L136" s="32">
        <v>0.49832124900000002</v>
      </c>
      <c r="M136" s="32">
        <v>0.30733141800000002</v>
      </c>
      <c r="N136" s="32">
        <v>0.56346628799999998</v>
      </c>
      <c r="O136" s="32">
        <v>-0.10645573699999999</v>
      </c>
      <c r="P136" s="32">
        <v>0.76057876400000002</v>
      </c>
      <c r="Q136" s="32">
        <v>0.56983665299999997</v>
      </c>
      <c r="R136" s="32">
        <v>0.73968352999999998</v>
      </c>
      <c r="S136" s="32">
        <v>8.7497263000000006E-2</v>
      </c>
      <c r="T136" s="32">
        <v>5.7695610000000003E-3</v>
      </c>
      <c r="U136" s="32">
        <v>0.48198291900000001</v>
      </c>
      <c r="V136" s="32">
        <v>6.5885827999999994E-2</v>
      </c>
      <c r="W136" s="32">
        <v>0.67127873400000004</v>
      </c>
      <c r="X136" s="32">
        <v>0.324361342</v>
      </c>
      <c r="Y136" s="32">
        <v>0.11394589199999999</v>
      </c>
      <c r="Z136" s="32">
        <v>0.45672084499999999</v>
      </c>
      <c r="AA136" s="32">
        <v>0.60286519800000005</v>
      </c>
      <c r="AB136" s="32">
        <v>0.714391365</v>
      </c>
      <c r="AC136" s="32">
        <v>0.20843794099999999</v>
      </c>
      <c r="AD136" s="32">
        <v>0.25752077899999998</v>
      </c>
      <c r="AE136" s="32">
        <v>0.32645239500000001</v>
      </c>
      <c r="AF136" s="32">
        <v>0.70638735600000002</v>
      </c>
      <c r="AG136" s="32">
        <v>0.10166673499999999</v>
      </c>
      <c r="AH136" s="32">
        <v>0.12812126700000001</v>
      </c>
      <c r="AI136" s="32">
        <v>8.0115028000000005E-2</v>
      </c>
      <c r="AJ136" s="32">
        <v>-0.13619725499999999</v>
      </c>
      <c r="AK136" s="32">
        <v>-0.27435207</v>
      </c>
      <c r="AL136" s="32">
        <v>-2.2823454999999999E-2</v>
      </c>
    </row>
    <row r="137" spans="1:38" ht="15.5">
      <c r="A137" s="32">
        <v>1985</v>
      </c>
      <c r="B137" s="32">
        <v>0.30650829499999999</v>
      </c>
      <c r="C137" s="32">
        <v>-1.48379E-4</v>
      </c>
      <c r="D137" s="32">
        <v>0.11596925700000001</v>
      </c>
      <c r="E137" s="32">
        <v>0.14374425599999999</v>
      </c>
      <c r="F137" s="32">
        <v>0.379124195</v>
      </c>
      <c r="G137" s="32">
        <v>0.28800516999999998</v>
      </c>
      <c r="H137" s="32">
        <v>0.94081523700000003</v>
      </c>
      <c r="I137" s="32">
        <v>0.59163633100000002</v>
      </c>
      <c r="J137" s="32">
        <v>0.61369571199999995</v>
      </c>
      <c r="K137" s="32">
        <v>0.16423992800000001</v>
      </c>
      <c r="L137" s="32">
        <v>0.54151390799999999</v>
      </c>
      <c r="M137" s="32">
        <v>0.30006178300000003</v>
      </c>
      <c r="N137" s="32">
        <v>0.77487684899999998</v>
      </c>
      <c r="O137" s="32">
        <v>0.158400609</v>
      </c>
      <c r="P137" s="32">
        <v>0.83743841600000002</v>
      </c>
      <c r="Q137" s="32">
        <v>0.38244961900000002</v>
      </c>
      <c r="R137" s="32">
        <v>0.74900194499999995</v>
      </c>
      <c r="S137" s="32">
        <v>3.2516507E-2</v>
      </c>
      <c r="T137" s="32">
        <v>9.0969053999999994E-2</v>
      </c>
      <c r="U137" s="32">
        <v>0.51180828099999998</v>
      </c>
      <c r="V137" s="32">
        <v>-1.4136142000000001E-2</v>
      </c>
      <c r="W137" s="32">
        <v>0.52003935700000004</v>
      </c>
      <c r="X137" s="32">
        <v>0.438572085</v>
      </c>
      <c r="Y137" s="32">
        <v>0.344581003</v>
      </c>
      <c r="Z137" s="32">
        <v>0.753898175</v>
      </c>
      <c r="AA137" s="32">
        <v>0.56236827599999994</v>
      </c>
      <c r="AB137" s="32">
        <v>0.79511159099999995</v>
      </c>
      <c r="AC137" s="32">
        <v>0.47770868700000002</v>
      </c>
      <c r="AD137" s="32">
        <v>0.41072257099999998</v>
      </c>
      <c r="AE137" s="32">
        <v>0.26223773099999997</v>
      </c>
      <c r="AF137" s="32">
        <v>0.52821018399999997</v>
      </c>
      <c r="AG137" s="32">
        <v>0.50602169799999996</v>
      </c>
      <c r="AH137" s="32">
        <v>9.9204681000000003E-2</v>
      </c>
      <c r="AI137" s="32">
        <v>6.5505608000000007E-2</v>
      </c>
      <c r="AJ137" s="32">
        <v>5.2479043000000003E-2</v>
      </c>
      <c r="AK137" s="32">
        <v>-0.17013846799999999</v>
      </c>
      <c r="AL137" s="32">
        <v>-1.9744114E-2</v>
      </c>
    </row>
    <row r="138" spans="1:38" ht="15.5">
      <c r="A138" s="32">
        <v>1986</v>
      </c>
      <c r="B138" s="32">
        <v>0.43142999700000001</v>
      </c>
      <c r="C138" s="32">
        <v>7.6105582000000005E-2</v>
      </c>
      <c r="D138" s="32">
        <v>0.242311268</v>
      </c>
      <c r="E138" s="32">
        <v>0.49665094900000001</v>
      </c>
      <c r="F138" s="32">
        <v>0.34402464399999999</v>
      </c>
      <c r="G138" s="32">
        <v>0.23685810600000001</v>
      </c>
      <c r="H138" s="32">
        <v>0.70030503499999996</v>
      </c>
      <c r="I138" s="32">
        <v>0.54670509899999997</v>
      </c>
      <c r="J138" s="32">
        <v>0.64450547999999996</v>
      </c>
      <c r="K138" s="32">
        <v>0.42405011799999998</v>
      </c>
      <c r="L138" s="32">
        <v>0.41336849199999998</v>
      </c>
      <c r="M138" s="32">
        <v>0.32679329499999998</v>
      </c>
      <c r="N138" s="32">
        <v>0.59625914300000005</v>
      </c>
      <c r="O138" s="32">
        <v>0.118638468</v>
      </c>
      <c r="P138" s="32">
        <v>0.77156248100000002</v>
      </c>
      <c r="Q138" s="32">
        <v>0.60567040699999997</v>
      </c>
      <c r="R138" s="32">
        <v>0.63020849700000003</v>
      </c>
      <c r="S138" s="32">
        <v>0.27658597800000001</v>
      </c>
      <c r="T138" s="32">
        <v>0.25565919300000001</v>
      </c>
      <c r="U138" s="32">
        <v>0.26954053900000002</v>
      </c>
      <c r="V138" s="32">
        <v>5.3615588999999998E-2</v>
      </c>
      <c r="W138" s="32">
        <v>0.66299227500000002</v>
      </c>
      <c r="X138" s="32">
        <v>0.46765502799999997</v>
      </c>
      <c r="Y138" s="32">
        <v>0.40472846800000001</v>
      </c>
      <c r="Z138" s="32">
        <v>0.81027929600000004</v>
      </c>
      <c r="AA138" s="32">
        <v>0.69183041099999998</v>
      </c>
      <c r="AB138" s="32">
        <v>0.94948583499999994</v>
      </c>
      <c r="AC138" s="32">
        <v>0.55393304499999996</v>
      </c>
      <c r="AD138" s="32">
        <v>0.28839613600000003</v>
      </c>
      <c r="AE138" s="32">
        <v>0.25071823500000001</v>
      </c>
      <c r="AF138" s="32">
        <v>0.43843428899999998</v>
      </c>
      <c r="AG138" s="32">
        <v>0.35266357599999998</v>
      </c>
      <c r="AH138" s="32">
        <v>0.17884877099999999</v>
      </c>
      <c r="AI138" s="32">
        <v>0.14716032600000001</v>
      </c>
      <c r="AJ138" s="32">
        <v>1.1520112000000001E-2</v>
      </c>
      <c r="AK138" s="32">
        <v>-0.15688949299999999</v>
      </c>
      <c r="AL138" s="32">
        <v>-4.8944700000000001E-2</v>
      </c>
    </row>
    <row r="139" spans="1:38" ht="15.5">
      <c r="A139" s="32">
        <v>1987</v>
      </c>
      <c r="B139" s="32">
        <v>0.163150871</v>
      </c>
      <c r="C139" s="32">
        <v>0.114650086</v>
      </c>
      <c r="D139" s="32">
        <v>0.289330225</v>
      </c>
      <c r="E139" s="32">
        <v>0.50082063499999996</v>
      </c>
      <c r="F139" s="32">
        <v>0.49797042499999999</v>
      </c>
      <c r="G139" s="32">
        <v>0.359483777</v>
      </c>
      <c r="H139" s="32">
        <v>0.83480845699999995</v>
      </c>
      <c r="I139" s="32">
        <v>0.75761484499999998</v>
      </c>
      <c r="J139" s="32">
        <v>0.67943512299999997</v>
      </c>
      <c r="K139" s="32">
        <v>0.37027757900000002</v>
      </c>
      <c r="L139" s="32">
        <v>0.62071090399999995</v>
      </c>
      <c r="M139" s="32">
        <v>0.30525518400000001</v>
      </c>
      <c r="N139" s="32">
        <v>0.66190563400000002</v>
      </c>
      <c r="O139" s="32">
        <v>0.30713148600000001</v>
      </c>
      <c r="P139" s="32">
        <v>0.76348514700000003</v>
      </c>
      <c r="Q139" s="32">
        <v>0.72304508999999995</v>
      </c>
      <c r="R139" s="32">
        <v>0.793836188</v>
      </c>
      <c r="S139" s="32">
        <v>0.49173488500000001</v>
      </c>
      <c r="T139" s="32">
        <v>0.28085056400000002</v>
      </c>
      <c r="U139" s="32">
        <v>0.239671369</v>
      </c>
      <c r="V139" s="32">
        <v>6.0220451000000001E-2</v>
      </c>
      <c r="W139" s="32">
        <v>0.74787846000000002</v>
      </c>
      <c r="X139" s="32">
        <v>0.44011841200000001</v>
      </c>
      <c r="Y139" s="32">
        <v>0.47087004100000002</v>
      </c>
      <c r="Z139" s="32">
        <v>0.74241199800000002</v>
      </c>
      <c r="AA139" s="32">
        <v>0.748136566</v>
      </c>
      <c r="AB139" s="32">
        <v>0.97779519500000001</v>
      </c>
      <c r="AC139" s="32">
        <v>0.20370650700000001</v>
      </c>
      <c r="AD139" s="32">
        <v>0.153858999</v>
      </c>
      <c r="AE139" s="32">
        <v>0.23544778199999999</v>
      </c>
      <c r="AF139" s="32">
        <v>0.47558062699999998</v>
      </c>
      <c r="AG139" s="32">
        <v>0.31696703999999998</v>
      </c>
      <c r="AH139" s="32">
        <v>0.20753997099999999</v>
      </c>
      <c r="AI139" s="32">
        <v>-4.5984496999999999E-2</v>
      </c>
      <c r="AJ139" s="32">
        <v>-0.14342532</v>
      </c>
      <c r="AK139" s="32">
        <v>4.6789392999999999E-2</v>
      </c>
      <c r="AL139" s="32">
        <v>7.5471055999999995E-2</v>
      </c>
    </row>
    <row r="140" spans="1:38" ht="15.5">
      <c r="A140" s="32">
        <v>1988</v>
      </c>
      <c r="B140" s="32">
        <v>0.167470971</v>
      </c>
      <c r="C140" s="32">
        <v>0.18357441799999999</v>
      </c>
      <c r="D140" s="32">
        <v>0.38304660099999999</v>
      </c>
      <c r="E140" s="32">
        <v>0.36400581399999998</v>
      </c>
      <c r="F140" s="32">
        <v>0.47280510399999998</v>
      </c>
      <c r="G140" s="32">
        <v>0.60925577500000005</v>
      </c>
      <c r="H140" s="32">
        <v>0.930585997</v>
      </c>
      <c r="I140" s="32">
        <v>0.801438871</v>
      </c>
      <c r="J140" s="32">
        <v>0.68368966900000006</v>
      </c>
      <c r="K140" s="32">
        <v>0.27428552099999998</v>
      </c>
      <c r="L140" s="32">
        <v>0.46697646700000001</v>
      </c>
      <c r="M140" s="32">
        <v>0.45768289000000001</v>
      </c>
      <c r="N140" s="32">
        <v>0.70459231700000002</v>
      </c>
      <c r="O140" s="32">
        <v>0.147876074</v>
      </c>
      <c r="P140" s="32">
        <v>0.802746454</v>
      </c>
      <c r="Q140" s="32">
        <v>0.53467313100000002</v>
      </c>
      <c r="R140" s="32">
        <v>0.85642079199999999</v>
      </c>
      <c r="S140" s="32">
        <v>0.35821202099999999</v>
      </c>
      <c r="T140" s="32">
        <v>0.22035739700000001</v>
      </c>
      <c r="U140" s="32">
        <v>0.47899528099999999</v>
      </c>
      <c r="V140" s="32">
        <v>4.4825569000000003E-2</v>
      </c>
      <c r="W140" s="32">
        <v>0.73290085000000005</v>
      </c>
      <c r="X140" s="32">
        <v>0.51969997099999998</v>
      </c>
      <c r="Y140" s="32">
        <v>0.54020364600000004</v>
      </c>
      <c r="Z140" s="32">
        <v>0.60746130099999995</v>
      </c>
      <c r="AA140" s="32">
        <v>0.87979554199999999</v>
      </c>
      <c r="AB140" s="32">
        <v>0.97779389000000005</v>
      </c>
      <c r="AC140" s="32">
        <v>0.21536941300000001</v>
      </c>
      <c r="AD140" s="32">
        <v>0.29184261500000003</v>
      </c>
      <c r="AE140" s="32">
        <v>0.35380437799999997</v>
      </c>
      <c r="AF140" s="32">
        <v>0.73812548499999997</v>
      </c>
      <c r="AG140" s="32">
        <v>0.38232968299999998</v>
      </c>
      <c r="AH140" s="32">
        <v>0.39524173499999998</v>
      </c>
      <c r="AI140" s="32">
        <v>2.2593433E-2</v>
      </c>
      <c r="AJ140" s="32">
        <v>-1.909153E-3</v>
      </c>
      <c r="AK140" s="32">
        <v>0.21447507099999999</v>
      </c>
      <c r="AL140" s="32">
        <v>0.207232686</v>
      </c>
    </row>
    <row r="141" spans="1:38" ht="15.5">
      <c r="A141" s="32">
        <v>1989</v>
      </c>
      <c r="B141" s="32">
        <v>0.334034777</v>
      </c>
      <c r="C141" s="32">
        <v>0.19482232499999999</v>
      </c>
      <c r="D141" s="32">
        <v>0.467473111</v>
      </c>
      <c r="E141" s="32">
        <v>0.54166986299999997</v>
      </c>
      <c r="F141" s="32">
        <v>0.54022817400000001</v>
      </c>
      <c r="G141" s="32">
        <v>0.57855463500000004</v>
      </c>
      <c r="H141" s="32">
        <v>0.93726406100000004</v>
      </c>
      <c r="I141" s="32">
        <v>0.77948850999999997</v>
      </c>
      <c r="J141" s="32">
        <v>0.79911321199999996</v>
      </c>
      <c r="K141" s="32">
        <v>0.52902935699999998</v>
      </c>
      <c r="L141" s="32">
        <v>0.51183365800000002</v>
      </c>
      <c r="M141" s="32">
        <v>0.57183976700000005</v>
      </c>
      <c r="N141" s="32">
        <v>1.047900708</v>
      </c>
      <c r="O141" s="32">
        <v>0.33095958800000003</v>
      </c>
      <c r="P141" s="32">
        <v>0.98059893200000003</v>
      </c>
      <c r="Q141" s="32">
        <v>0.70530302700000003</v>
      </c>
      <c r="R141" s="32">
        <v>0.97897512499999995</v>
      </c>
      <c r="S141" s="32">
        <v>0.34122270999999998</v>
      </c>
      <c r="T141" s="32">
        <v>0.333590567</v>
      </c>
      <c r="U141" s="32">
        <v>0.41543659100000002</v>
      </c>
      <c r="V141" s="32">
        <v>0.214510691</v>
      </c>
      <c r="W141" s="32">
        <v>0.73012483399999994</v>
      </c>
      <c r="X141" s="32">
        <v>0.60602628999999997</v>
      </c>
      <c r="Y141" s="32">
        <v>0.58919327300000002</v>
      </c>
      <c r="Z141" s="32">
        <v>0.61780408600000003</v>
      </c>
      <c r="AA141" s="32">
        <v>0.77775144299999999</v>
      </c>
      <c r="AB141" s="32">
        <v>1.0307912770000001</v>
      </c>
      <c r="AC141" s="32">
        <v>0.35231352300000002</v>
      </c>
      <c r="AD141" s="32">
        <v>0.34578616000000001</v>
      </c>
      <c r="AE141" s="32">
        <v>0.42829830099999999</v>
      </c>
      <c r="AF141" s="32">
        <v>0.72887017799999998</v>
      </c>
      <c r="AG141" s="32">
        <v>0.26823350699999998</v>
      </c>
      <c r="AH141" s="32">
        <v>0.48382391400000002</v>
      </c>
      <c r="AI141" s="32">
        <v>0.200634906</v>
      </c>
      <c r="AJ141" s="32">
        <v>0.24730675299999999</v>
      </c>
      <c r="AK141" s="32">
        <v>0.170065787</v>
      </c>
      <c r="AL141" s="32">
        <v>0.30937520400000001</v>
      </c>
    </row>
    <row r="142" spans="1:38" ht="15.5">
      <c r="A142" s="32">
        <v>1990</v>
      </c>
      <c r="B142" s="32">
        <v>0.43602809300000001</v>
      </c>
      <c r="C142" s="32">
        <v>0.22709407700000001</v>
      </c>
      <c r="D142" s="32">
        <v>0.37353829199999999</v>
      </c>
      <c r="E142" s="32">
        <v>0.64835442799999998</v>
      </c>
      <c r="F142" s="32">
        <v>0.61533139400000003</v>
      </c>
      <c r="G142" s="32">
        <v>0.51806403199999995</v>
      </c>
      <c r="H142" s="32">
        <v>1.0201236090000001</v>
      </c>
      <c r="I142" s="32">
        <v>0.78277702400000004</v>
      </c>
      <c r="J142" s="32">
        <v>0.84837114300000005</v>
      </c>
      <c r="K142" s="32">
        <v>0.612581771</v>
      </c>
      <c r="L142" s="32">
        <v>0.79231562600000005</v>
      </c>
      <c r="M142" s="32">
        <v>0.51954404799999998</v>
      </c>
      <c r="N142" s="32">
        <v>0.95503248399999996</v>
      </c>
      <c r="O142" s="32">
        <v>0.42558254899999998</v>
      </c>
      <c r="P142" s="32">
        <v>1.1334035629999999</v>
      </c>
      <c r="Q142" s="32">
        <v>0.95035758400000003</v>
      </c>
      <c r="R142" s="32">
        <v>1.1351940810000001</v>
      </c>
      <c r="S142" s="32">
        <v>0.29448550699999998</v>
      </c>
      <c r="T142" s="32">
        <v>0.59618322700000004</v>
      </c>
      <c r="U142" s="32">
        <v>0.179078932</v>
      </c>
      <c r="V142" s="32">
        <v>0.328066413</v>
      </c>
      <c r="W142" s="32">
        <v>0.78830604999999998</v>
      </c>
      <c r="X142" s="32">
        <v>0.77059015799999997</v>
      </c>
      <c r="Y142" s="32">
        <v>0.54539744899999998</v>
      </c>
      <c r="Z142" s="32">
        <v>0.65297500399999997</v>
      </c>
      <c r="AA142" s="32">
        <v>0.87410747300000002</v>
      </c>
      <c r="AB142" s="32">
        <v>0.76863517400000003</v>
      </c>
      <c r="AC142" s="32">
        <v>0.46136264500000002</v>
      </c>
      <c r="AD142" s="32">
        <v>0.55980556999999997</v>
      </c>
      <c r="AE142" s="32">
        <v>0.62921613600000004</v>
      </c>
      <c r="AF142" s="32">
        <v>0.66652534200000002</v>
      </c>
      <c r="AG142" s="32">
        <v>0.35057898700000001</v>
      </c>
      <c r="AH142" s="32">
        <v>0.60293137299999999</v>
      </c>
      <c r="AI142" s="32">
        <v>0.26854653499999998</v>
      </c>
      <c r="AJ142" s="32">
        <v>0.79247089100000001</v>
      </c>
      <c r="AK142" s="32">
        <v>0.20031077799999999</v>
      </c>
      <c r="AL142" s="32">
        <v>0.29097605500000001</v>
      </c>
    </row>
    <row r="143" spans="1:38" ht="15.5">
      <c r="A143" s="32">
        <v>1991</v>
      </c>
      <c r="B143" s="32">
        <v>0.37326324799999999</v>
      </c>
      <c r="C143" s="32">
        <v>0.25362463499999999</v>
      </c>
      <c r="D143" s="32">
        <v>0.25649850899999999</v>
      </c>
      <c r="E143" s="32">
        <v>0.55794381699999995</v>
      </c>
      <c r="F143" s="32">
        <v>0.41148541300000002</v>
      </c>
      <c r="G143" s="32">
        <v>0.40662611700000001</v>
      </c>
      <c r="H143" s="32">
        <v>1.143713255</v>
      </c>
      <c r="I143" s="32">
        <v>0.98118678400000003</v>
      </c>
      <c r="J143" s="32">
        <v>0.72432074899999999</v>
      </c>
      <c r="K143" s="32">
        <v>0.45837528799999999</v>
      </c>
      <c r="L143" s="32">
        <v>0.76497540200000003</v>
      </c>
      <c r="M143" s="32">
        <v>0.59548460999999997</v>
      </c>
      <c r="N143" s="32">
        <v>0.97641866600000005</v>
      </c>
      <c r="O143" s="32">
        <v>0.39085941699999999</v>
      </c>
      <c r="P143" s="32">
        <v>1.1869825789999999</v>
      </c>
      <c r="Q143" s="32">
        <v>0.68194519200000003</v>
      </c>
      <c r="R143" s="32">
        <v>0.99629467999999999</v>
      </c>
      <c r="S143" s="32">
        <v>0.393201674</v>
      </c>
      <c r="T143" s="32">
        <v>0.59448378199999996</v>
      </c>
      <c r="U143" s="32">
        <v>0.17016642700000001</v>
      </c>
      <c r="V143" s="32">
        <v>0.34556099400000001</v>
      </c>
      <c r="W143" s="32">
        <v>0.81644267800000003</v>
      </c>
      <c r="X143" s="32">
        <v>0.69977492500000005</v>
      </c>
      <c r="Y143" s="32">
        <v>0.61492155500000001</v>
      </c>
      <c r="Z143" s="32">
        <v>0.65099554100000001</v>
      </c>
      <c r="AA143" s="32">
        <v>0.80872923100000005</v>
      </c>
      <c r="AB143" s="32">
        <v>0.75738994500000001</v>
      </c>
      <c r="AC143" s="32">
        <v>0.433607307</v>
      </c>
      <c r="AD143" s="32">
        <v>0.44587702299999998</v>
      </c>
      <c r="AE143" s="32">
        <v>0.51706947299999995</v>
      </c>
      <c r="AF143" s="32">
        <v>0.71592472399999996</v>
      </c>
      <c r="AG143" s="32">
        <v>0.41083678200000001</v>
      </c>
      <c r="AH143" s="32">
        <v>0.491215336</v>
      </c>
      <c r="AI143" s="32">
        <v>0.36591611800000001</v>
      </c>
      <c r="AJ143" s="32">
        <v>0.49600317900000002</v>
      </c>
      <c r="AK143" s="32">
        <v>-9.1847040000000005E-2</v>
      </c>
      <c r="AL143" s="32">
        <v>0.27035152699999998</v>
      </c>
    </row>
    <row r="144" spans="1:38" ht="15.5">
      <c r="A144" s="32">
        <v>1992</v>
      </c>
      <c r="B144" s="32">
        <v>-5.0927589999999997E-3</v>
      </c>
      <c r="C144" s="32">
        <v>8.2373901999999999E-2</v>
      </c>
      <c r="D144" s="32">
        <v>1.1040944E-2</v>
      </c>
      <c r="E144" s="32">
        <v>0.25907430799999998</v>
      </c>
      <c r="F144" s="32">
        <v>0.233161438</v>
      </c>
      <c r="G144" s="32">
        <v>0.39406576199999999</v>
      </c>
      <c r="H144" s="32">
        <v>0.63157574999999999</v>
      </c>
      <c r="I144" s="32">
        <v>0.52189752099999998</v>
      </c>
      <c r="J144" s="32">
        <v>0.53354590300000004</v>
      </c>
      <c r="K144" s="32">
        <v>0.37586877099999999</v>
      </c>
      <c r="L144" s="32">
        <v>0.44583067999999998</v>
      </c>
      <c r="M144" s="32">
        <v>0.35984949300000002</v>
      </c>
      <c r="N144" s="32">
        <v>0.53398542500000001</v>
      </c>
      <c r="O144" s="32">
        <v>-6.1151524999999998E-2</v>
      </c>
      <c r="P144" s="32">
        <v>0.73778322900000004</v>
      </c>
      <c r="Q144" s="32">
        <v>0.48788988999999999</v>
      </c>
      <c r="R144" s="32">
        <v>0.77931606200000003</v>
      </c>
      <c r="S144" s="32">
        <v>0.16865506</v>
      </c>
      <c r="T144" s="32">
        <v>-6.8786674000000006E-2</v>
      </c>
      <c r="U144" s="32">
        <v>0.28019301299999999</v>
      </c>
      <c r="V144" s="32">
        <v>0.122090511</v>
      </c>
      <c r="W144" s="32">
        <v>0.55195793100000001</v>
      </c>
      <c r="X144" s="32">
        <v>0.30419382</v>
      </c>
      <c r="Y144" s="32">
        <v>0.22029353500000001</v>
      </c>
      <c r="Z144" s="32">
        <v>0.63488270300000005</v>
      </c>
      <c r="AA144" s="32">
        <v>0.60955754200000001</v>
      </c>
      <c r="AB144" s="32">
        <v>0.39271927499999998</v>
      </c>
      <c r="AC144" s="32">
        <v>0.16998097100000001</v>
      </c>
      <c r="AD144" s="32">
        <v>-5.2256589999999999E-2</v>
      </c>
      <c r="AE144" s="32">
        <v>0.34926658399999999</v>
      </c>
      <c r="AF144" s="32">
        <v>0.42197912500000001</v>
      </c>
      <c r="AG144" s="32">
        <v>9.9924370999999998E-2</v>
      </c>
      <c r="AH144" s="32">
        <v>4.0312980999999998E-2</v>
      </c>
      <c r="AI144" s="32">
        <v>6.6920937999999999E-2</v>
      </c>
      <c r="AJ144" s="32">
        <v>9.5640151000000007E-2</v>
      </c>
      <c r="AK144" s="32">
        <v>-0.372547566</v>
      </c>
      <c r="AL144" s="32">
        <v>0.126349398</v>
      </c>
    </row>
    <row r="145" spans="1:38" ht="15.5">
      <c r="A145" s="32">
        <v>1993</v>
      </c>
      <c r="B145" s="32">
        <v>0.107333443</v>
      </c>
      <c r="C145" s="32">
        <v>0.12499674600000001</v>
      </c>
      <c r="D145" s="32">
        <v>0.12729114</v>
      </c>
      <c r="E145" s="32">
        <v>0.20109303000000001</v>
      </c>
      <c r="F145" s="32">
        <v>0.54973616199999997</v>
      </c>
      <c r="G145" s="32">
        <v>0.45181454100000001</v>
      </c>
      <c r="H145" s="32">
        <v>0.65482717199999996</v>
      </c>
      <c r="I145" s="32">
        <v>0.41762052700000002</v>
      </c>
      <c r="J145" s="32">
        <v>0.46776316099999998</v>
      </c>
      <c r="K145" s="32">
        <v>0.45416321900000001</v>
      </c>
      <c r="L145" s="32">
        <v>0.53190983599999997</v>
      </c>
      <c r="M145" s="32">
        <v>0.38093463599999999</v>
      </c>
      <c r="N145" s="32">
        <v>0.68054665199999997</v>
      </c>
      <c r="O145" s="32">
        <v>0.155557166</v>
      </c>
      <c r="P145" s="32">
        <v>0.67663985900000001</v>
      </c>
      <c r="Q145" s="32">
        <v>0.83898248900000005</v>
      </c>
      <c r="R145" s="32">
        <v>0.67346907</v>
      </c>
      <c r="S145" s="32">
        <v>8.8900349000000004E-2</v>
      </c>
      <c r="T145" s="32">
        <v>1.0113066E-2</v>
      </c>
      <c r="U145" s="32">
        <v>0.5068743</v>
      </c>
      <c r="V145" s="32">
        <v>4.0907104999999999E-2</v>
      </c>
      <c r="W145" s="32">
        <v>0.66523065599999998</v>
      </c>
      <c r="X145" s="32">
        <v>0.230460895</v>
      </c>
      <c r="Y145" s="32">
        <v>0.177577863</v>
      </c>
      <c r="Z145" s="32">
        <v>0.61952207800000003</v>
      </c>
      <c r="AA145" s="32">
        <v>0.67142790299999999</v>
      </c>
      <c r="AB145" s="32">
        <v>0.62812349199999995</v>
      </c>
      <c r="AC145" s="32">
        <v>0.21312365999999999</v>
      </c>
      <c r="AD145" s="32">
        <v>-6.0584256000000003E-2</v>
      </c>
      <c r="AE145" s="32">
        <v>0.57175914800000005</v>
      </c>
      <c r="AF145" s="32">
        <v>0.46159054100000002</v>
      </c>
      <c r="AG145" s="32">
        <v>0.28559087900000002</v>
      </c>
      <c r="AH145" s="32">
        <v>0.12595909199999999</v>
      </c>
      <c r="AI145" s="32">
        <v>-8.1055402999999998E-2</v>
      </c>
      <c r="AJ145" s="32">
        <v>0.19905673400000001</v>
      </c>
      <c r="AK145" s="32">
        <v>-0.121654296</v>
      </c>
      <c r="AL145" s="32">
        <v>0.23803426899999999</v>
      </c>
    </row>
    <row r="146" spans="1:38" ht="15.5">
      <c r="A146" s="32">
        <v>1994</v>
      </c>
      <c r="B146" s="32">
        <v>0.240844856</v>
      </c>
      <c r="C146" s="32">
        <v>4.4469521999999997E-2</v>
      </c>
      <c r="D146" s="32">
        <v>0.34880772300000001</v>
      </c>
      <c r="E146" s="32">
        <v>0.38324150099999998</v>
      </c>
      <c r="F146" s="32">
        <v>0.816592553</v>
      </c>
      <c r="G146" s="32">
        <v>0.52329338700000005</v>
      </c>
      <c r="H146" s="32">
        <v>0.86735857699999996</v>
      </c>
      <c r="I146" s="32">
        <v>0.42072005899999998</v>
      </c>
      <c r="J146" s="32">
        <v>0.40672422600000002</v>
      </c>
      <c r="K146" s="32">
        <v>0.37892575000000001</v>
      </c>
      <c r="L146" s="32">
        <v>0.38180766399999999</v>
      </c>
      <c r="M146" s="32">
        <v>0.60988619499999996</v>
      </c>
      <c r="N146" s="32">
        <v>0.68777838499999999</v>
      </c>
      <c r="O146" s="32">
        <v>0.17659307199999999</v>
      </c>
      <c r="P146" s="32">
        <v>0.92840517300000003</v>
      </c>
      <c r="Q146" s="32">
        <v>0.889393663</v>
      </c>
      <c r="R146" s="32">
        <v>0.75709489200000002</v>
      </c>
      <c r="S146" s="32">
        <v>0.15757787300000001</v>
      </c>
      <c r="T146" s="32">
        <v>0.25856256900000002</v>
      </c>
      <c r="U146" s="32">
        <v>0.29185835999999998</v>
      </c>
      <c r="V146" s="32">
        <v>6.2749499E-2</v>
      </c>
      <c r="W146" s="32">
        <v>0.60268499399999997</v>
      </c>
      <c r="X146" s="32">
        <v>0.45777504400000002</v>
      </c>
      <c r="Y146" s="32">
        <v>0.37414996700000003</v>
      </c>
      <c r="Z146" s="32">
        <v>0.49949471899999998</v>
      </c>
      <c r="AA146" s="32">
        <v>0.79496436999999998</v>
      </c>
      <c r="AB146" s="32">
        <v>0.78799596000000005</v>
      </c>
      <c r="AC146" s="32">
        <v>0.425573337</v>
      </c>
      <c r="AD146" s="32">
        <v>9.0490413000000006E-2</v>
      </c>
      <c r="AE146" s="32">
        <v>0.71604557999999996</v>
      </c>
      <c r="AF146" s="32">
        <v>0.53447494900000003</v>
      </c>
      <c r="AG146" s="32">
        <v>0.40895527500000001</v>
      </c>
      <c r="AH146" s="32">
        <v>0.33875607600000002</v>
      </c>
      <c r="AI146" s="32">
        <v>6.2868901000000005E-2</v>
      </c>
      <c r="AJ146" s="32">
        <v>0.46987956400000003</v>
      </c>
      <c r="AK146" s="32">
        <v>-1.7017689999999999E-3</v>
      </c>
      <c r="AL146" s="32">
        <v>0.308006365</v>
      </c>
    </row>
    <row r="147" spans="1:38" ht="15.5">
      <c r="A147" s="32">
        <v>1995</v>
      </c>
      <c r="B147" s="32">
        <v>0.28109584300000001</v>
      </c>
      <c r="C147" s="32">
        <v>0.28803489700000001</v>
      </c>
      <c r="D147" s="32">
        <v>0.44750236900000001</v>
      </c>
      <c r="E147" s="32">
        <v>0.427456897</v>
      </c>
      <c r="F147" s="32">
        <v>0.41937081999999998</v>
      </c>
      <c r="G147" s="32">
        <v>0.51094223100000002</v>
      </c>
      <c r="H147" s="32">
        <v>1.042700819</v>
      </c>
      <c r="I147" s="32">
        <v>0.54245281599999995</v>
      </c>
      <c r="J147" s="32">
        <v>0.44461551799999999</v>
      </c>
      <c r="K147" s="32">
        <v>0.60721998200000005</v>
      </c>
      <c r="L147" s="32">
        <v>0.50195211699999998</v>
      </c>
      <c r="M147" s="32">
        <v>0.76916518899999997</v>
      </c>
      <c r="N147" s="32">
        <v>0.89412496500000005</v>
      </c>
      <c r="O147" s="32">
        <v>0.30777370300000001</v>
      </c>
      <c r="P147" s="32">
        <v>0.99375820500000001</v>
      </c>
      <c r="Q147" s="32">
        <v>0.78037635100000002</v>
      </c>
      <c r="R147" s="32">
        <v>0.883545315</v>
      </c>
      <c r="S147" s="32">
        <v>0.25138649600000001</v>
      </c>
      <c r="T147" s="32">
        <v>0.24175343399999999</v>
      </c>
      <c r="U147" s="32">
        <v>0.24826821399999999</v>
      </c>
      <c r="V147" s="32">
        <v>0.17708215099999999</v>
      </c>
      <c r="W147" s="32">
        <v>0.63933837100000002</v>
      </c>
      <c r="X147" s="32">
        <v>0.56987295800000004</v>
      </c>
      <c r="Y147" s="32">
        <v>0.45191483300000002</v>
      </c>
      <c r="Z147" s="32">
        <v>0.55923500800000003</v>
      </c>
      <c r="AA147" s="32">
        <v>0.75882050400000001</v>
      </c>
      <c r="AB147" s="32">
        <v>0.76140559600000002</v>
      </c>
      <c r="AC147" s="32">
        <v>0.45088219600000001</v>
      </c>
      <c r="AD147" s="32">
        <v>0.30973336099999998</v>
      </c>
      <c r="AE147" s="32">
        <v>0.63477530999999998</v>
      </c>
      <c r="AF147" s="32">
        <v>0.83492318300000001</v>
      </c>
      <c r="AG147" s="32">
        <v>0.38127776800000002</v>
      </c>
      <c r="AH147" s="32">
        <v>0.32784914900000001</v>
      </c>
      <c r="AI147" s="32">
        <v>0.16919728000000001</v>
      </c>
      <c r="AJ147" s="32">
        <v>0.437000045</v>
      </c>
      <c r="AK147" s="32">
        <v>4.7900160000000002E-3</v>
      </c>
      <c r="AL147" s="32">
        <v>0.36405269899999998</v>
      </c>
    </row>
    <row r="148" spans="1:38" ht="15.5">
      <c r="A148" s="32">
        <v>1996</v>
      </c>
      <c r="B148" s="32">
        <v>0.465022241</v>
      </c>
      <c r="C148" s="32">
        <v>0.53068125200000005</v>
      </c>
      <c r="D148" s="32">
        <v>0.30040482200000002</v>
      </c>
      <c r="E148" s="32">
        <v>0.49299980900000001</v>
      </c>
      <c r="F148" s="32">
        <v>0.53088704399999997</v>
      </c>
      <c r="G148" s="32">
        <v>0.53744701800000005</v>
      </c>
      <c r="H148" s="32">
        <v>0.93799032500000001</v>
      </c>
      <c r="I148" s="32">
        <v>0.56725132</v>
      </c>
      <c r="J148" s="32">
        <v>0.62191496599999996</v>
      </c>
      <c r="K148" s="32">
        <v>0.637307972</v>
      </c>
      <c r="L148" s="32">
        <v>0.55405421799999999</v>
      </c>
      <c r="M148" s="32">
        <v>0.91243282599999997</v>
      </c>
      <c r="N148" s="32">
        <v>1.226594118</v>
      </c>
      <c r="O148" s="32">
        <v>0.32797519000000003</v>
      </c>
      <c r="P148" s="32">
        <v>1.1024865349999999</v>
      </c>
      <c r="Q148" s="32">
        <v>0.95815107200000005</v>
      </c>
      <c r="R148" s="32">
        <v>1.0128911190000001</v>
      </c>
      <c r="S148" s="32">
        <v>0.39738147899999998</v>
      </c>
      <c r="T148" s="32">
        <v>0.32287377299999998</v>
      </c>
      <c r="U148" s="32">
        <v>0.53622179299999995</v>
      </c>
      <c r="V148" s="32">
        <v>0.26920487700000001</v>
      </c>
      <c r="W148" s="32">
        <v>0.70954085200000006</v>
      </c>
      <c r="X148" s="32">
        <v>0.66248013100000003</v>
      </c>
      <c r="Y148" s="32">
        <v>0.547840832</v>
      </c>
      <c r="Z148" s="32">
        <v>0.85846899300000001</v>
      </c>
      <c r="AA148" s="32">
        <v>0.86250325100000003</v>
      </c>
      <c r="AB148" s="32">
        <v>0.88203768100000002</v>
      </c>
      <c r="AC148" s="32">
        <v>0.413203455</v>
      </c>
      <c r="AD148" s="32">
        <v>0.52029454200000003</v>
      </c>
      <c r="AE148" s="32">
        <v>0.67218069199999997</v>
      </c>
      <c r="AF148" s="32">
        <v>0.95543693699999999</v>
      </c>
      <c r="AG148" s="32">
        <v>0.31086458500000003</v>
      </c>
      <c r="AH148" s="32">
        <v>0.50168628199999998</v>
      </c>
      <c r="AI148" s="32">
        <v>0.34038853400000002</v>
      </c>
      <c r="AJ148" s="32">
        <v>0.50281643200000004</v>
      </c>
      <c r="AK148" s="32">
        <v>0.122840198</v>
      </c>
      <c r="AL148" s="32">
        <v>0.456519018</v>
      </c>
    </row>
    <row r="149" spans="1:38" ht="15.5">
      <c r="A149" s="32">
        <v>1997</v>
      </c>
      <c r="B149" s="32">
        <v>0.329621673</v>
      </c>
      <c r="C149" s="32">
        <v>0.51683159199999995</v>
      </c>
      <c r="D149" s="32">
        <v>0.55000170400000004</v>
      </c>
      <c r="E149" s="32">
        <v>0.60270215299999996</v>
      </c>
      <c r="F149" s="32">
        <v>0.72944358200000003</v>
      </c>
      <c r="G149" s="32">
        <v>0.62799316999999999</v>
      </c>
      <c r="H149" s="32">
        <v>1.032428377</v>
      </c>
      <c r="I149" s="32">
        <v>0.751740725</v>
      </c>
      <c r="J149" s="32">
        <v>0.86080392299999997</v>
      </c>
      <c r="K149" s="32">
        <v>0.50391043300000005</v>
      </c>
      <c r="L149" s="32">
        <v>0.62731671600000005</v>
      </c>
      <c r="M149" s="32">
        <v>0.78291400200000005</v>
      </c>
      <c r="N149" s="32">
        <v>0.97944639200000005</v>
      </c>
      <c r="O149" s="32">
        <v>0.50363270599999999</v>
      </c>
      <c r="P149" s="32">
        <v>1.2514201709999999</v>
      </c>
      <c r="Q149" s="32">
        <v>1.0024336110000001</v>
      </c>
      <c r="R149" s="32">
        <v>1.0058458240000001</v>
      </c>
      <c r="S149" s="32">
        <v>0.516507575</v>
      </c>
      <c r="T149" s="32">
        <v>0.40445853199999998</v>
      </c>
      <c r="U149" s="32">
        <v>0.71661590200000003</v>
      </c>
      <c r="V149" s="32">
        <v>0.32811016599999998</v>
      </c>
      <c r="W149" s="32">
        <v>0.62223059000000003</v>
      </c>
      <c r="X149" s="32">
        <v>0.75422179600000006</v>
      </c>
      <c r="Y149" s="32">
        <v>0.51437477499999995</v>
      </c>
      <c r="Z149" s="32">
        <v>0.90704157699999999</v>
      </c>
      <c r="AA149" s="32">
        <v>0.92171251700000001</v>
      </c>
      <c r="AB149" s="32">
        <v>0.79472438199999995</v>
      </c>
      <c r="AC149" s="32">
        <v>0.38837929399999999</v>
      </c>
      <c r="AD149" s="32">
        <v>0.52536045099999995</v>
      </c>
      <c r="AE149" s="32">
        <v>0.73209252700000005</v>
      </c>
      <c r="AF149" s="32">
        <v>0.93059980799999997</v>
      </c>
      <c r="AG149" s="32">
        <v>0.46560262499999999</v>
      </c>
      <c r="AH149" s="32">
        <v>0.52173936399999998</v>
      </c>
      <c r="AI149" s="32">
        <v>0.48378489499999999</v>
      </c>
      <c r="AJ149" s="32">
        <v>0.38978063699999999</v>
      </c>
      <c r="AK149" s="32">
        <v>0.36842159800000002</v>
      </c>
      <c r="AL149" s="32">
        <v>0.392560988</v>
      </c>
    </row>
    <row r="150" spans="1:38" ht="15.5">
      <c r="A150" s="32">
        <v>1998</v>
      </c>
      <c r="B150" s="32">
        <v>0.38733948499999998</v>
      </c>
      <c r="C150" s="32">
        <v>0.70338916100000004</v>
      </c>
      <c r="D150" s="32">
        <v>0.480430894</v>
      </c>
      <c r="E150" s="32">
        <v>0.65240656900000005</v>
      </c>
      <c r="F150" s="32">
        <v>0.60327834700000005</v>
      </c>
      <c r="G150" s="32">
        <v>0.61633434899999995</v>
      </c>
      <c r="H150" s="32">
        <v>1.1775564709999999</v>
      </c>
      <c r="I150" s="32">
        <v>0.73444351600000002</v>
      </c>
      <c r="J150" s="32">
        <v>0.94488947400000001</v>
      </c>
      <c r="K150" s="32">
        <v>0.60550256199999997</v>
      </c>
      <c r="L150" s="32">
        <v>0.69298912800000001</v>
      </c>
      <c r="M150" s="32">
        <v>0.84379000400000004</v>
      </c>
      <c r="N150" s="32">
        <v>0.97789494499999996</v>
      </c>
      <c r="O150" s="32">
        <v>0.60931204800000005</v>
      </c>
      <c r="P150" s="32">
        <v>1.3139890839999999</v>
      </c>
      <c r="Q150" s="32">
        <v>0.96661996400000005</v>
      </c>
      <c r="R150" s="32">
        <v>0.96936591400000005</v>
      </c>
      <c r="S150" s="32">
        <v>0.53711667299999999</v>
      </c>
      <c r="T150" s="32">
        <v>0.45915053500000003</v>
      </c>
      <c r="U150" s="32">
        <v>0.62134223300000002</v>
      </c>
      <c r="V150" s="32">
        <v>0.341064914</v>
      </c>
      <c r="W150" s="32">
        <v>0.65764816000000004</v>
      </c>
      <c r="X150" s="32">
        <v>0.73766783400000002</v>
      </c>
      <c r="Y150" s="32">
        <v>0.57936430000000005</v>
      </c>
      <c r="Z150" s="32">
        <v>0.89709081000000002</v>
      </c>
      <c r="AA150" s="32">
        <v>0.87597646900000004</v>
      </c>
      <c r="AB150" s="32">
        <v>0.93446431100000005</v>
      </c>
      <c r="AC150" s="32">
        <v>0.33185909299999999</v>
      </c>
      <c r="AD150" s="32">
        <v>0.49420378500000001</v>
      </c>
      <c r="AE150" s="32">
        <v>0.78572563200000001</v>
      </c>
      <c r="AF150" s="32">
        <v>0.82802416300000004</v>
      </c>
      <c r="AG150" s="32">
        <v>0.65914152999999998</v>
      </c>
      <c r="AH150" s="32">
        <v>0.65836932800000003</v>
      </c>
      <c r="AI150" s="32">
        <v>0.50102925200000004</v>
      </c>
      <c r="AJ150" s="32">
        <v>8.039135E-2</v>
      </c>
      <c r="AK150" s="32">
        <v>0.39657952899999999</v>
      </c>
      <c r="AL150" s="32">
        <v>0.53480492899999998</v>
      </c>
    </row>
    <row r="151" spans="1:38" ht="15.5">
      <c r="A151" s="32">
        <v>1999</v>
      </c>
      <c r="B151" s="32">
        <v>0.50004371199999997</v>
      </c>
      <c r="C151" s="32">
        <v>0.76230434599999997</v>
      </c>
      <c r="D151" s="32">
        <v>0.46446413199999997</v>
      </c>
      <c r="E151" s="32">
        <v>0.516958731</v>
      </c>
      <c r="F151" s="32">
        <v>0.59979144600000001</v>
      </c>
      <c r="G151" s="32">
        <v>0.70212043000000002</v>
      </c>
      <c r="H151" s="32">
        <v>1.1589738089999999</v>
      </c>
      <c r="I151" s="32">
        <v>0.79990367200000001</v>
      </c>
      <c r="J151" s="32">
        <v>0.874659721</v>
      </c>
      <c r="K151" s="32">
        <v>0.68757772699999997</v>
      </c>
      <c r="L151" s="32">
        <v>0.72522762299999999</v>
      </c>
      <c r="M151" s="32">
        <v>0.91021036600000005</v>
      </c>
      <c r="N151" s="32">
        <v>1.154510001</v>
      </c>
      <c r="O151" s="32">
        <v>0.56959545700000003</v>
      </c>
      <c r="P151" s="32">
        <v>1.1757540360000001</v>
      </c>
      <c r="Q151" s="32">
        <v>0.97896459700000005</v>
      </c>
      <c r="R151" s="32">
        <v>1.092879991</v>
      </c>
      <c r="S151" s="32">
        <v>0.39209111600000002</v>
      </c>
      <c r="T151" s="32">
        <v>0.49959769100000001</v>
      </c>
      <c r="U151" s="32">
        <v>0.48390559999999999</v>
      </c>
      <c r="V151" s="32">
        <v>0.33885105799999998</v>
      </c>
      <c r="W151" s="32">
        <v>0.81269006700000002</v>
      </c>
      <c r="X151" s="32">
        <v>0.81028687399999999</v>
      </c>
      <c r="Y151" s="32">
        <v>0.57663505100000001</v>
      </c>
      <c r="Z151" s="32">
        <v>0.79465315400000003</v>
      </c>
      <c r="AA151" s="32">
        <v>0.96301544500000003</v>
      </c>
      <c r="AB151" s="32">
        <v>1.1282801760000001</v>
      </c>
      <c r="AC151" s="32">
        <v>0.44824936300000001</v>
      </c>
      <c r="AD151" s="32">
        <v>0.44071564899999999</v>
      </c>
      <c r="AE151" s="32">
        <v>0.83678173499999997</v>
      </c>
      <c r="AF151" s="32">
        <v>0.92137298199999995</v>
      </c>
      <c r="AG151" s="32">
        <v>0.55691205799999999</v>
      </c>
      <c r="AH151" s="32">
        <v>0.77852650099999998</v>
      </c>
      <c r="AI151" s="32">
        <v>0.61636914700000001</v>
      </c>
      <c r="AJ151" s="32">
        <v>-6.6199538000000002E-2</v>
      </c>
      <c r="AK151" s="32">
        <v>0.28924961500000002</v>
      </c>
      <c r="AL151" s="32">
        <v>0.63856725599999997</v>
      </c>
    </row>
    <row r="152" spans="1:38" ht="15.5">
      <c r="A152" s="32">
        <v>2000</v>
      </c>
      <c r="B152" s="32">
        <v>0.65563534599999995</v>
      </c>
      <c r="C152" s="32">
        <v>0.66057325700000002</v>
      </c>
      <c r="D152" s="32">
        <v>0.64431887300000001</v>
      </c>
      <c r="E152" s="32">
        <v>0.53432167200000003</v>
      </c>
      <c r="F152" s="32">
        <v>0.65379965200000001</v>
      </c>
      <c r="G152" s="32">
        <v>0.90431511799999997</v>
      </c>
      <c r="H152" s="32">
        <v>1.0521840490000001</v>
      </c>
      <c r="I152" s="32">
        <v>0.79608196600000003</v>
      </c>
      <c r="J152" s="32">
        <v>0.86753503700000001</v>
      </c>
      <c r="K152" s="32">
        <v>0.67916664100000002</v>
      </c>
      <c r="L152" s="32">
        <v>0.74486650099999996</v>
      </c>
      <c r="M152" s="32">
        <v>0.98099882000000005</v>
      </c>
      <c r="N152" s="32">
        <v>1.2669566409999999</v>
      </c>
      <c r="O152" s="32">
        <v>0.58635388799999999</v>
      </c>
      <c r="P152" s="32">
        <v>1.151289352</v>
      </c>
      <c r="Q152" s="32">
        <v>0.93039970100000002</v>
      </c>
      <c r="R152" s="32">
        <v>1.197606145</v>
      </c>
      <c r="S152" s="32">
        <v>0.64231724800000001</v>
      </c>
      <c r="T152" s="32">
        <v>0.61255813800000003</v>
      </c>
      <c r="U152" s="32">
        <v>0.54602833799999995</v>
      </c>
      <c r="V152" s="32">
        <v>0.46088692399999998</v>
      </c>
      <c r="W152" s="32">
        <v>0.84409356899999999</v>
      </c>
      <c r="X152" s="32">
        <v>0.86071752099999999</v>
      </c>
      <c r="Y152" s="32">
        <v>0.63253980300000001</v>
      </c>
      <c r="Z152" s="32">
        <v>0.88436014299999999</v>
      </c>
      <c r="AA152" s="32">
        <v>0.99816008700000003</v>
      </c>
      <c r="AB152" s="32">
        <v>1.072110141</v>
      </c>
      <c r="AC152" s="32">
        <v>0.66464100400000004</v>
      </c>
      <c r="AD152" s="32">
        <v>0.51221175699999999</v>
      </c>
      <c r="AE152" s="32">
        <v>0.79370289299999996</v>
      </c>
      <c r="AF152" s="32">
        <v>0.86118776500000005</v>
      </c>
      <c r="AG152" s="32">
        <v>0.70312129700000003</v>
      </c>
      <c r="AH152" s="32">
        <v>0.70242163099999999</v>
      </c>
      <c r="AI152" s="32">
        <v>0.75253245300000005</v>
      </c>
      <c r="AJ152" s="32">
        <v>-3.6787882000000001E-2</v>
      </c>
      <c r="AK152" s="32">
        <v>0.25129767200000003</v>
      </c>
      <c r="AL152" s="32">
        <v>0.71448350500000002</v>
      </c>
    </row>
    <row r="153" spans="1:38" ht="15.5">
      <c r="A153" s="32">
        <v>2001</v>
      </c>
      <c r="B153" s="32">
        <v>0.54260424699999998</v>
      </c>
      <c r="C153" s="32">
        <v>0.77712579599999998</v>
      </c>
      <c r="D153" s="32">
        <v>0.75225870299999997</v>
      </c>
      <c r="E153" s="32">
        <v>0.51907903300000002</v>
      </c>
      <c r="F153" s="32">
        <v>0.81617283100000004</v>
      </c>
      <c r="G153" s="32">
        <v>1.103414063</v>
      </c>
      <c r="H153" s="32">
        <v>1.1192471690000001</v>
      </c>
      <c r="I153" s="32">
        <v>1.0394969730000001</v>
      </c>
      <c r="J153" s="32">
        <v>1.2297760049999999</v>
      </c>
      <c r="K153" s="32">
        <v>0.63226756399999995</v>
      </c>
      <c r="L153" s="32">
        <v>0.74327208700000003</v>
      </c>
      <c r="M153" s="32">
        <v>1.2429229129999999</v>
      </c>
      <c r="N153" s="32">
        <v>1.4987133340000001</v>
      </c>
      <c r="O153" s="32">
        <v>0.60528017599999995</v>
      </c>
      <c r="P153" s="32">
        <v>1.3673942269999999</v>
      </c>
      <c r="Q153" s="32">
        <v>1.025398985</v>
      </c>
      <c r="R153" s="32">
        <v>1.2256911880000001</v>
      </c>
      <c r="S153" s="32">
        <v>0.71844172799999995</v>
      </c>
      <c r="T153" s="32">
        <v>0.735365465</v>
      </c>
      <c r="U153" s="32">
        <v>0.758518158</v>
      </c>
      <c r="V153" s="32">
        <v>0.70031713299999998</v>
      </c>
      <c r="W153" s="32">
        <v>1.0372881940000001</v>
      </c>
      <c r="X153" s="32">
        <v>0.84924690899999999</v>
      </c>
      <c r="Y153" s="32">
        <v>0.75897947899999996</v>
      </c>
      <c r="Z153" s="32">
        <v>1.0611203849999999</v>
      </c>
      <c r="AA153" s="32">
        <v>1.023654528</v>
      </c>
      <c r="AB153" s="32">
        <v>1.0267632200000001</v>
      </c>
      <c r="AC153" s="32">
        <v>0.85433020000000004</v>
      </c>
      <c r="AD153" s="32">
        <v>0.77430867699999995</v>
      </c>
      <c r="AE153" s="32">
        <v>0.89340427700000002</v>
      </c>
      <c r="AF153" s="32">
        <v>0.93414127599999996</v>
      </c>
      <c r="AG153" s="32">
        <v>0.69177330599999998</v>
      </c>
      <c r="AH153" s="32">
        <v>0.62188445800000003</v>
      </c>
      <c r="AI153" s="32">
        <v>0.63861470300000001</v>
      </c>
      <c r="AJ153" s="32">
        <v>0.27571784599999999</v>
      </c>
      <c r="AK153" s="32">
        <v>0.32414674199999999</v>
      </c>
      <c r="AL153" s="32">
        <v>0.57837796399999997</v>
      </c>
    </row>
    <row r="154" spans="1:38" ht="15.5">
      <c r="A154" s="32">
        <v>2002</v>
      </c>
      <c r="B154" s="32">
        <v>0.53369950700000002</v>
      </c>
      <c r="C154" s="32">
        <v>0.93804675699999995</v>
      </c>
      <c r="D154" s="32">
        <v>0.77838505300000005</v>
      </c>
      <c r="E154" s="32">
        <v>0.67483837400000002</v>
      </c>
      <c r="F154" s="32">
        <v>1.0213650700000001</v>
      </c>
      <c r="G154" s="32">
        <v>1.087167091</v>
      </c>
      <c r="H154" s="32">
        <v>1.337994269</v>
      </c>
      <c r="I154" s="32">
        <v>1.295940828</v>
      </c>
      <c r="J154" s="32">
        <v>1.183025628</v>
      </c>
      <c r="K154" s="32">
        <v>0.80772816599999997</v>
      </c>
      <c r="L154" s="32">
        <v>0.87974047300000002</v>
      </c>
      <c r="M154" s="32">
        <v>1.3849977469999999</v>
      </c>
      <c r="N154" s="32">
        <v>1.461754505</v>
      </c>
      <c r="O154" s="32">
        <v>0.78110676499999998</v>
      </c>
      <c r="P154" s="32">
        <v>1.261491366</v>
      </c>
      <c r="Q154" s="32">
        <v>1.218037649</v>
      </c>
      <c r="R154" s="32">
        <v>1.0508075370000001</v>
      </c>
      <c r="S154" s="32">
        <v>0.65597450099999999</v>
      </c>
      <c r="T154" s="32">
        <v>0.68445564000000003</v>
      </c>
      <c r="U154" s="32">
        <v>0.89828455399999996</v>
      </c>
      <c r="V154" s="32">
        <v>0.732567619</v>
      </c>
      <c r="W154" s="32">
        <v>0.89998733799999997</v>
      </c>
      <c r="X154" s="32">
        <v>0.704931313</v>
      </c>
      <c r="Y154" s="32">
        <v>0.78692969199999996</v>
      </c>
      <c r="Z154" s="32">
        <v>0.98485730000000005</v>
      </c>
      <c r="AA154" s="32">
        <v>1.1251897230000001</v>
      </c>
      <c r="AB154" s="32">
        <v>0.856074416</v>
      </c>
      <c r="AC154" s="32">
        <v>0.70067752800000005</v>
      </c>
      <c r="AD154" s="32">
        <v>0.79008992300000003</v>
      </c>
      <c r="AE154" s="32">
        <v>0.94144145199999996</v>
      </c>
      <c r="AF154" s="32">
        <v>0.984657</v>
      </c>
      <c r="AG154" s="32">
        <v>0.56537271700000002</v>
      </c>
      <c r="AH154" s="32">
        <v>0.77412574599999995</v>
      </c>
      <c r="AI154" s="32">
        <v>0.27599901399999999</v>
      </c>
      <c r="AJ154" s="32">
        <v>0.42265160099999999</v>
      </c>
      <c r="AK154" s="32">
        <v>0.314625233</v>
      </c>
      <c r="AL154" s="32">
        <v>0.82107440300000001</v>
      </c>
    </row>
    <row r="155" spans="1:38" ht="15.5">
      <c r="A155" s="32">
        <v>2003</v>
      </c>
      <c r="B155" s="32">
        <v>0.71019036700000004</v>
      </c>
      <c r="C155" s="32">
        <v>0.85928047900000004</v>
      </c>
      <c r="D155" s="32">
        <v>0.67380402900000003</v>
      </c>
      <c r="E155" s="32">
        <v>0.74389157800000005</v>
      </c>
      <c r="F155" s="32">
        <v>1.0121582730000001</v>
      </c>
      <c r="G155" s="32">
        <v>1.0484870390000001</v>
      </c>
      <c r="H155" s="32">
        <v>1.176535171</v>
      </c>
      <c r="I155" s="32">
        <v>1.2415579450000001</v>
      </c>
      <c r="J155" s="32">
        <v>0.98516103099999996</v>
      </c>
      <c r="K155" s="32">
        <v>0.551326706</v>
      </c>
      <c r="L155" s="32">
        <v>0.73891282199999997</v>
      </c>
      <c r="M155" s="32">
        <v>1.2565321149999999</v>
      </c>
      <c r="N155" s="32">
        <v>1.3619523689999999</v>
      </c>
      <c r="O155" s="32">
        <v>0.86372128100000001</v>
      </c>
      <c r="P155" s="32">
        <v>1.384279359</v>
      </c>
      <c r="Q155" s="32">
        <v>1.06311862</v>
      </c>
      <c r="R155" s="32">
        <v>1.1186674700000001</v>
      </c>
      <c r="S155" s="32">
        <v>0.66655079800000006</v>
      </c>
      <c r="T155" s="32">
        <v>0.61669004999999999</v>
      </c>
      <c r="U155" s="32">
        <v>0.67121199899999995</v>
      </c>
      <c r="V155" s="32">
        <v>0.69704994200000003</v>
      </c>
      <c r="W155" s="32">
        <v>1.002588735</v>
      </c>
      <c r="X155" s="32">
        <v>0.85221340800000001</v>
      </c>
      <c r="Y155" s="32">
        <v>0.769225029</v>
      </c>
      <c r="Z155" s="32">
        <v>1.0772006590000001</v>
      </c>
      <c r="AA155" s="32">
        <v>1.2073469059999999</v>
      </c>
      <c r="AB155" s="32">
        <v>0.82492474500000001</v>
      </c>
      <c r="AC155" s="32">
        <v>0.39677405599999999</v>
      </c>
      <c r="AD155" s="32">
        <v>0.71623637299999998</v>
      </c>
      <c r="AE155" s="32">
        <v>0.81845544999999997</v>
      </c>
      <c r="AF155" s="32">
        <v>1.161974308</v>
      </c>
      <c r="AG155" s="32">
        <v>0.68899327899999996</v>
      </c>
      <c r="AH155" s="32">
        <v>0.81615619399999995</v>
      </c>
      <c r="AI155" s="32">
        <v>0.38350341399999999</v>
      </c>
      <c r="AJ155" s="32">
        <v>0.61705364500000004</v>
      </c>
      <c r="AK155" s="32">
        <v>0.32713526199999998</v>
      </c>
      <c r="AL155" s="32">
        <v>0.90780729800000004</v>
      </c>
    </row>
    <row r="156" spans="1:38" ht="15.5">
      <c r="A156" s="32">
        <v>2004</v>
      </c>
      <c r="B156" s="32">
        <v>0.55187081699999996</v>
      </c>
      <c r="C156" s="32">
        <v>0.89676203799999998</v>
      </c>
      <c r="D156" s="32">
        <v>0.69797158699999995</v>
      </c>
      <c r="E156" s="32">
        <v>0.75815333200000001</v>
      </c>
      <c r="F156" s="32">
        <v>1.016003268</v>
      </c>
      <c r="G156" s="32">
        <v>0.96587076000000005</v>
      </c>
      <c r="H156" s="32">
        <v>1.154873547</v>
      </c>
      <c r="I156" s="32">
        <v>1.0818146959999999</v>
      </c>
      <c r="J156" s="32">
        <v>0.92342755600000004</v>
      </c>
      <c r="K156" s="32">
        <v>0.59763428200000002</v>
      </c>
      <c r="L156" s="32">
        <v>0.85575660799999997</v>
      </c>
      <c r="M156" s="32">
        <v>1.147741922</v>
      </c>
      <c r="N156" s="32">
        <v>1.350064339</v>
      </c>
      <c r="O156" s="32">
        <v>0.83349717599999995</v>
      </c>
      <c r="P156" s="32">
        <v>1.4214355729999999</v>
      </c>
      <c r="Q156" s="32">
        <v>1.220205837</v>
      </c>
      <c r="R156" s="32">
        <v>1.1838871099999999</v>
      </c>
      <c r="S156" s="32">
        <v>0.82440667300000003</v>
      </c>
      <c r="T156" s="32">
        <v>0.70094982299999997</v>
      </c>
      <c r="U156" s="32">
        <v>0.73447580800000001</v>
      </c>
      <c r="V156" s="32">
        <v>0.79697156999999996</v>
      </c>
      <c r="W156" s="32">
        <v>0.93835152300000002</v>
      </c>
      <c r="X156" s="32">
        <v>0.95122081199999997</v>
      </c>
      <c r="Y156" s="32">
        <v>0.83328160299999998</v>
      </c>
      <c r="Z156" s="32">
        <v>1.2146970619999999</v>
      </c>
      <c r="AA156" s="32">
        <v>1.1829755040000001</v>
      </c>
      <c r="AB156" s="32">
        <v>1.006302545</v>
      </c>
      <c r="AC156" s="32">
        <v>0.43149079800000001</v>
      </c>
      <c r="AD156" s="32">
        <v>0.50586990099999996</v>
      </c>
      <c r="AE156" s="32">
        <v>0.78745017799999995</v>
      </c>
      <c r="AF156" s="32">
        <v>1.205601371</v>
      </c>
      <c r="AG156" s="32">
        <v>0.76186749300000001</v>
      </c>
      <c r="AH156" s="32">
        <v>0.78771383399999995</v>
      </c>
      <c r="AI156" s="32">
        <v>0.46505026399999999</v>
      </c>
      <c r="AJ156" s="32">
        <v>0.84322333800000004</v>
      </c>
      <c r="AK156" s="32">
        <v>0.442041825</v>
      </c>
      <c r="AL156" s="32">
        <v>0.86242775199999999</v>
      </c>
    </row>
    <row r="157" spans="1:38" ht="15.5">
      <c r="A157" s="32">
        <v>2005</v>
      </c>
      <c r="B157" s="32">
        <v>0.64110118199999999</v>
      </c>
      <c r="C157" s="32">
        <v>0.95288972800000005</v>
      </c>
      <c r="D157" s="32">
        <v>0.63185093400000003</v>
      </c>
      <c r="E157" s="32">
        <v>0.77058067799999996</v>
      </c>
      <c r="F157" s="32">
        <v>1.0442263039999999</v>
      </c>
      <c r="G157" s="32">
        <v>0.88084838399999998</v>
      </c>
      <c r="H157" s="32">
        <v>1.3384715030000001</v>
      </c>
      <c r="I157" s="32">
        <v>1.108142854</v>
      </c>
      <c r="J157" s="32">
        <v>0.94630211399999997</v>
      </c>
      <c r="K157" s="32">
        <v>0.86599245400000002</v>
      </c>
      <c r="L157" s="32">
        <v>0.73548360899999998</v>
      </c>
      <c r="M157" s="32">
        <v>1.3053396930000001</v>
      </c>
      <c r="N157" s="32">
        <v>1.183650101</v>
      </c>
      <c r="O157" s="32">
        <v>0.95800049399999998</v>
      </c>
      <c r="P157" s="32">
        <v>1.3081380789999999</v>
      </c>
      <c r="Q157" s="32">
        <v>1.230021373</v>
      </c>
      <c r="R157" s="32">
        <v>1.360598905</v>
      </c>
      <c r="S157" s="32">
        <v>0.79702684000000001</v>
      </c>
      <c r="T157" s="32">
        <v>0.63823176199999998</v>
      </c>
      <c r="U157" s="32">
        <v>0.83146257000000001</v>
      </c>
      <c r="V157" s="32">
        <v>0.80657232199999995</v>
      </c>
      <c r="W157" s="32">
        <v>0.972820986</v>
      </c>
      <c r="X157" s="32">
        <v>0.89385969499999995</v>
      </c>
      <c r="Y157" s="32">
        <v>0.88265538399999999</v>
      </c>
      <c r="Z157" s="32">
        <v>0.92349178600000004</v>
      </c>
      <c r="AA157" s="32">
        <v>1.1444962320000001</v>
      </c>
      <c r="AB157" s="32">
        <v>1.026039999</v>
      </c>
      <c r="AC157" s="32">
        <v>0.71150375700000001</v>
      </c>
      <c r="AD157" s="32">
        <v>0.41604088299999997</v>
      </c>
      <c r="AE157" s="32">
        <v>0.94896089400000005</v>
      </c>
      <c r="AF157" s="32">
        <v>1.1892405800000001</v>
      </c>
      <c r="AG157" s="32">
        <v>0.92080613300000003</v>
      </c>
      <c r="AH157" s="32">
        <v>0.81302929599999996</v>
      </c>
      <c r="AI157" s="32">
        <v>0.39093604700000001</v>
      </c>
      <c r="AJ157" s="32">
        <v>0.901222784</v>
      </c>
      <c r="AK157" s="32">
        <v>0.71873307600000003</v>
      </c>
      <c r="AL157" s="32">
        <v>0.83734148100000005</v>
      </c>
    </row>
    <row r="158" spans="1:38" ht="15.5">
      <c r="A158" s="32">
        <v>2006</v>
      </c>
      <c r="B158" s="32">
        <v>0.64697906400000005</v>
      </c>
      <c r="C158" s="32">
        <v>0.88260519999999998</v>
      </c>
      <c r="D158" s="32">
        <v>0.73399007599999999</v>
      </c>
      <c r="E158" s="32">
        <v>0.78623341099999999</v>
      </c>
      <c r="F158" s="32">
        <v>1.111180246</v>
      </c>
      <c r="G158" s="32">
        <v>0.85715103999999998</v>
      </c>
      <c r="H158" s="32">
        <v>1.4258608960000001</v>
      </c>
      <c r="I158" s="32">
        <v>1.2257124049999999</v>
      </c>
      <c r="J158" s="32">
        <v>1.1722847599999999</v>
      </c>
      <c r="K158" s="32">
        <v>0.73957369699999997</v>
      </c>
      <c r="L158" s="32">
        <v>0.80372384799999996</v>
      </c>
      <c r="M158" s="32">
        <v>1.490298076</v>
      </c>
      <c r="N158" s="32">
        <v>1.171485254</v>
      </c>
      <c r="O158" s="32">
        <v>0.96356324400000004</v>
      </c>
      <c r="P158" s="32">
        <v>1.3738309150000001</v>
      </c>
      <c r="Q158" s="32">
        <v>0.91935969799999995</v>
      </c>
      <c r="R158" s="32">
        <v>1.2946832829999999</v>
      </c>
      <c r="S158" s="32">
        <v>0.81810462699999997</v>
      </c>
      <c r="T158" s="32">
        <v>0.55051609300000004</v>
      </c>
      <c r="U158" s="32">
        <v>0.67127874499999995</v>
      </c>
      <c r="V158" s="32">
        <v>0.99010805899999998</v>
      </c>
      <c r="W158" s="32">
        <v>0.92230717600000001</v>
      </c>
      <c r="X158" s="32">
        <v>0.85717078000000002</v>
      </c>
      <c r="Y158" s="32">
        <v>0.901347542</v>
      </c>
      <c r="Z158" s="32">
        <v>1.158533995</v>
      </c>
      <c r="AA158" s="32">
        <v>1.181377302</v>
      </c>
      <c r="AB158" s="32">
        <v>1.1778534380000001</v>
      </c>
      <c r="AC158" s="32">
        <v>0.90233875500000005</v>
      </c>
      <c r="AD158" s="32">
        <v>0.47683303100000002</v>
      </c>
      <c r="AE158" s="32">
        <v>0.81672678700000001</v>
      </c>
      <c r="AF158" s="32">
        <v>1.226149758</v>
      </c>
      <c r="AG158" s="32">
        <v>0.84290548499999995</v>
      </c>
      <c r="AH158" s="32">
        <v>0.87985634899999998</v>
      </c>
      <c r="AI158" s="32">
        <v>0.428931018</v>
      </c>
      <c r="AJ158" s="32">
        <v>0.61656309200000003</v>
      </c>
      <c r="AK158" s="32">
        <v>0.67822063899999996</v>
      </c>
      <c r="AL158" s="32">
        <v>0.81699445299999995</v>
      </c>
    </row>
    <row r="159" spans="1:38" ht="15.5">
      <c r="A159" s="32">
        <v>2007</v>
      </c>
      <c r="B159" s="32">
        <v>0.49166306100000001</v>
      </c>
      <c r="C159" s="32">
        <v>0.74093978599999999</v>
      </c>
      <c r="D159" s="32">
        <v>0.68346986300000001</v>
      </c>
      <c r="E159" s="32">
        <v>0.75334828300000001</v>
      </c>
      <c r="F159" s="32">
        <v>1.1491210409999999</v>
      </c>
      <c r="G159" s="32">
        <v>1.0548108300000001</v>
      </c>
      <c r="H159" s="32">
        <v>1.202439222</v>
      </c>
      <c r="I159" s="32">
        <v>1.3839194749999999</v>
      </c>
      <c r="J159" s="32">
        <v>1.2811132119999999</v>
      </c>
      <c r="K159" s="32">
        <v>0.83325434099999995</v>
      </c>
      <c r="L159" s="32">
        <v>0.84706367199999999</v>
      </c>
      <c r="M159" s="32">
        <v>1.3816221440000001</v>
      </c>
      <c r="N159" s="32">
        <v>1.362714167</v>
      </c>
      <c r="O159" s="32">
        <v>0.99980565899999996</v>
      </c>
      <c r="P159" s="32">
        <v>1.465822103</v>
      </c>
      <c r="Q159" s="32">
        <v>1.169946624</v>
      </c>
      <c r="R159" s="32">
        <v>1.2882408789999999</v>
      </c>
      <c r="S159" s="32">
        <v>0.85974072999999995</v>
      </c>
      <c r="T159" s="32">
        <v>0.60507146999999994</v>
      </c>
      <c r="U159" s="32">
        <v>0.50184483599999996</v>
      </c>
      <c r="V159" s="32">
        <v>0.86950068300000005</v>
      </c>
      <c r="W159" s="32">
        <v>0.97631887399999995</v>
      </c>
      <c r="X159" s="32">
        <v>0.84129363000000001</v>
      </c>
      <c r="Y159" s="32">
        <v>0.888903255</v>
      </c>
      <c r="Z159" s="32">
        <v>1.1832018470000001</v>
      </c>
      <c r="AA159" s="32">
        <v>1.2351563130000001</v>
      </c>
      <c r="AB159" s="32">
        <v>1.303724176</v>
      </c>
      <c r="AC159" s="32">
        <v>0.59936422499999997</v>
      </c>
      <c r="AD159" s="32">
        <v>0.54631533700000001</v>
      </c>
      <c r="AE159" s="32">
        <v>0.68335102700000006</v>
      </c>
      <c r="AF159" s="32">
        <v>1.190159293</v>
      </c>
      <c r="AG159" s="32">
        <v>0.80073532599999997</v>
      </c>
      <c r="AH159" s="32">
        <v>0.83218320899999998</v>
      </c>
      <c r="AI159" s="32">
        <v>0.63701575200000005</v>
      </c>
      <c r="AJ159" s="32">
        <v>0.38932724200000002</v>
      </c>
      <c r="AK159" s="32">
        <v>0.61948469100000003</v>
      </c>
      <c r="AL159" s="32">
        <v>0.83488527700000004</v>
      </c>
    </row>
    <row r="160" spans="1:38" ht="15.5">
      <c r="A160" s="32">
        <v>2008</v>
      </c>
      <c r="B160" s="32">
        <v>0.65892324599999996</v>
      </c>
      <c r="C160" s="32">
        <v>0.89621960300000003</v>
      </c>
      <c r="D160" s="32">
        <v>0.68843133499999998</v>
      </c>
      <c r="E160" s="32">
        <v>0.61668942900000001</v>
      </c>
      <c r="F160" s="32">
        <v>1.1575431410000001</v>
      </c>
      <c r="G160" s="32">
        <v>1.062115082</v>
      </c>
      <c r="H160" s="32">
        <v>1.184335838</v>
      </c>
      <c r="I160" s="32">
        <v>1.45528875</v>
      </c>
      <c r="J160" s="32">
        <v>1.3934252380000001</v>
      </c>
      <c r="K160" s="32">
        <v>0.82810282099999999</v>
      </c>
      <c r="L160" s="32">
        <v>0.722820307</v>
      </c>
      <c r="M160" s="32">
        <v>1.294023498</v>
      </c>
      <c r="N160" s="32">
        <v>1.5111749969999999</v>
      </c>
      <c r="O160" s="32">
        <v>1.0517823260000001</v>
      </c>
      <c r="P160" s="32">
        <v>1.295581729</v>
      </c>
      <c r="Q160" s="32">
        <v>1.422792646</v>
      </c>
      <c r="R160" s="32">
        <v>1.2168309390000001</v>
      </c>
      <c r="S160" s="32">
        <v>0.85672479300000004</v>
      </c>
      <c r="T160" s="32">
        <v>0.689309163</v>
      </c>
      <c r="U160" s="32">
        <v>0.69599889100000001</v>
      </c>
      <c r="V160" s="32">
        <v>0.82085099900000003</v>
      </c>
      <c r="W160" s="32">
        <v>0.71319922899999999</v>
      </c>
      <c r="X160" s="32">
        <v>0.86519760599999995</v>
      </c>
      <c r="Y160" s="32">
        <v>0.70267886800000001</v>
      </c>
      <c r="Z160" s="32">
        <v>1.109367467</v>
      </c>
      <c r="AA160" s="32">
        <v>1.2143178720000001</v>
      </c>
      <c r="AB160" s="32">
        <v>1.3005911800000001</v>
      </c>
      <c r="AC160" s="32">
        <v>0.50125348400000003</v>
      </c>
      <c r="AD160" s="32">
        <v>0.67695921199999998</v>
      </c>
      <c r="AE160" s="32">
        <v>0.77439097800000001</v>
      </c>
      <c r="AF160" s="32">
        <v>0.92942824599999996</v>
      </c>
      <c r="AG160" s="32">
        <v>0.90757945100000004</v>
      </c>
      <c r="AH160" s="32">
        <v>0.93601433999999994</v>
      </c>
      <c r="AI160" s="32">
        <v>0.77850504899999995</v>
      </c>
      <c r="AJ160" s="32">
        <v>0.32064201399999998</v>
      </c>
      <c r="AK160" s="32">
        <v>0.68330617900000001</v>
      </c>
      <c r="AL160" s="32">
        <v>0.99505792299999996</v>
      </c>
    </row>
    <row r="161" spans="1:38" ht="15.5">
      <c r="A161" s="32">
        <v>2009</v>
      </c>
      <c r="B161" s="32">
        <v>0.59269516700000002</v>
      </c>
      <c r="C161" s="32">
        <v>0.94419316099999995</v>
      </c>
      <c r="D161" s="32">
        <v>0.65602402299999996</v>
      </c>
      <c r="E161" s="32">
        <v>0.62156384200000003</v>
      </c>
      <c r="F161" s="32">
        <v>1.0630922460000001</v>
      </c>
      <c r="G161" s="32">
        <v>0.97701976400000001</v>
      </c>
      <c r="H161" s="32">
        <v>1.2033034540000001</v>
      </c>
      <c r="I161" s="32">
        <v>1.3936566749999999</v>
      </c>
      <c r="J161" s="32">
        <v>1.1571830620000001</v>
      </c>
      <c r="K161" s="32">
        <v>0.88257833500000005</v>
      </c>
      <c r="L161" s="32">
        <v>0.72488403599999995</v>
      </c>
      <c r="M161" s="32">
        <v>1.309667484</v>
      </c>
      <c r="N161" s="32">
        <v>1.4224251020000001</v>
      </c>
      <c r="O161" s="32">
        <v>1.114538351</v>
      </c>
      <c r="P161" s="32">
        <v>1.2771260149999999</v>
      </c>
      <c r="Q161" s="32">
        <v>0.93904927800000004</v>
      </c>
      <c r="R161" s="32">
        <v>1.216005336</v>
      </c>
      <c r="S161" s="32">
        <v>0.70889079499999996</v>
      </c>
      <c r="T161" s="32">
        <v>0.79081836500000002</v>
      </c>
      <c r="U161" s="32">
        <v>0.78326082200000002</v>
      </c>
      <c r="V161" s="32">
        <v>0.85948034600000001</v>
      </c>
      <c r="W161" s="32">
        <v>0.83524297800000002</v>
      </c>
      <c r="X161" s="32">
        <v>0.94180302900000001</v>
      </c>
      <c r="Y161" s="32">
        <v>0.86300691799999996</v>
      </c>
      <c r="Z161" s="32">
        <v>1.12062474</v>
      </c>
      <c r="AA161" s="32">
        <v>1.235940982</v>
      </c>
      <c r="AB161" s="32">
        <v>1.3732096279999999</v>
      </c>
      <c r="AC161" s="32">
        <v>0.61043694199999998</v>
      </c>
      <c r="AD161" s="32">
        <v>0.97456560299999995</v>
      </c>
      <c r="AE161" s="32">
        <v>0.86513403099999997</v>
      </c>
      <c r="AF161" s="32">
        <v>0.89670970900000002</v>
      </c>
      <c r="AG161" s="32">
        <v>0.78907143000000002</v>
      </c>
      <c r="AH161" s="32">
        <v>0.91596009</v>
      </c>
      <c r="AI161" s="32">
        <v>0.71595632200000003</v>
      </c>
      <c r="AJ161" s="32">
        <v>0.48383867200000003</v>
      </c>
      <c r="AK161" s="32">
        <v>0.69732569899999997</v>
      </c>
      <c r="AL161" s="32">
        <v>1.0658088960000001</v>
      </c>
    </row>
    <row r="162" spans="1:38" ht="15.5">
      <c r="A162" s="32">
        <v>2010</v>
      </c>
      <c r="B162" s="32">
        <v>0.77354530200000005</v>
      </c>
      <c r="C162" s="32">
        <v>0.88968500500000003</v>
      </c>
      <c r="D162" s="32">
        <v>0.68533258799999996</v>
      </c>
      <c r="E162" s="32">
        <v>0.60414536699999999</v>
      </c>
      <c r="F162" s="32">
        <v>1.15319707</v>
      </c>
      <c r="G162" s="32">
        <v>1.0359334769999999</v>
      </c>
      <c r="H162" s="32">
        <v>1.3007479829999999</v>
      </c>
      <c r="I162" s="32">
        <v>1.2457107059999999</v>
      </c>
      <c r="J162" s="32">
        <v>1.1241403640000001</v>
      </c>
      <c r="K162" s="32">
        <v>1.003484346</v>
      </c>
      <c r="L162" s="32">
        <v>0.92349690799999995</v>
      </c>
      <c r="M162" s="32">
        <v>1.5168884819999999</v>
      </c>
      <c r="N162" s="32">
        <v>1.444580768</v>
      </c>
      <c r="O162" s="32">
        <v>1.1302844460000001</v>
      </c>
      <c r="P162" s="32">
        <v>1.3927534669999999</v>
      </c>
      <c r="Q162" s="32">
        <v>1.056179118</v>
      </c>
      <c r="R162" s="32">
        <v>1.336067903</v>
      </c>
      <c r="S162" s="32">
        <v>0.86920660699999996</v>
      </c>
      <c r="T162" s="32">
        <v>0.69512329100000003</v>
      </c>
      <c r="U162" s="32">
        <v>1.003985881</v>
      </c>
      <c r="V162" s="32">
        <v>1.048646924</v>
      </c>
      <c r="W162" s="32">
        <v>1.0107852690000001</v>
      </c>
      <c r="X162" s="32">
        <v>1.018590313</v>
      </c>
      <c r="Y162" s="32">
        <v>0.86906709100000001</v>
      </c>
      <c r="Z162" s="32">
        <v>1.0165676669999999</v>
      </c>
      <c r="AA162" s="32">
        <v>1.275400299</v>
      </c>
      <c r="AB162" s="32">
        <v>1.3173307320000001</v>
      </c>
      <c r="AC162" s="32">
        <v>0.686444261</v>
      </c>
      <c r="AD162" s="32">
        <v>0.64400438999999998</v>
      </c>
      <c r="AE162" s="32">
        <v>0.97534458499999999</v>
      </c>
      <c r="AF162" s="32">
        <v>1.032859967</v>
      </c>
      <c r="AG162" s="32">
        <v>0.69327813999999999</v>
      </c>
      <c r="AH162" s="32">
        <v>0.881116432</v>
      </c>
      <c r="AI162" s="32">
        <v>0.72692363000000004</v>
      </c>
      <c r="AJ162" s="32">
        <v>0.50188654399999999</v>
      </c>
      <c r="AK162" s="32">
        <v>0.57301142199999999</v>
      </c>
      <c r="AL162" s="32">
        <v>1.0819977359999999</v>
      </c>
    </row>
    <row r="163" spans="1:38" ht="15.5">
      <c r="A163" s="32">
        <v>2011</v>
      </c>
      <c r="B163" s="32">
        <v>0.89469386799999995</v>
      </c>
      <c r="C163" s="32">
        <v>0.93832234599999997</v>
      </c>
      <c r="D163" s="32">
        <v>0.76384535799999997</v>
      </c>
      <c r="E163" s="32">
        <v>0.67388004499999998</v>
      </c>
      <c r="F163" s="32">
        <v>1.130675987</v>
      </c>
      <c r="G163" s="32">
        <v>1.251125144</v>
      </c>
      <c r="H163" s="32">
        <v>1.2450176040000001</v>
      </c>
      <c r="I163" s="32">
        <v>1.340310428</v>
      </c>
      <c r="J163" s="32">
        <v>1.2750427040000001</v>
      </c>
      <c r="K163" s="32">
        <v>0.74135612900000003</v>
      </c>
      <c r="L163" s="32">
        <v>0.92173893100000004</v>
      </c>
      <c r="M163" s="32">
        <v>1.6556110479999999</v>
      </c>
      <c r="N163" s="32">
        <v>1.5165727369999999</v>
      </c>
      <c r="O163" s="32">
        <v>1.091292677</v>
      </c>
      <c r="P163" s="32">
        <v>1.4911484699999999</v>
      </c>
      <c r="Q163" s="32">
        <v>1.2409592380000001</v>
      </c>
      <c r="R163" s="32">
        <v>1.3345280479999999</v>
      </c>
      <c r="S163" s="32">
        <v>0.99925207800000004</v>
      </c>
      <c r="T163" s="32">
        <v>0.71345018999999998</v>
      </c>
      <c r="U163" s="32">
        <v>0.894804708</v>
      </c>
      <c r="V163" s="32">
        <v>1.2107615380000001</v>
      </c>
      <c r="W163" s="32">
        <v>1.0696295</v>
      </c>
      <c r="X163" s="32">
        <v>0.95522790099999999</v>
      </c>
      <c r="Y163" s="32">
        <v>0.89555742100000002</v>
      </c>
      <c r="Z163" s="32">
        <v>1.1197386220000001</v>
      </c>
      <c r="AA163" s="32">
        <v>1.396560735</v>
      </c>
      <c r="AB163" s="32">
        <v>1.3357115129999999</v>
      </c>
      <c r="AC163" s="32">
        <v>1.0059547</v>
      </c>
      <c r="AD163" s="32">
        <v>0.43636047300000003</v>
      </c>
      <c r="AE163" s="32">
        <v>1.0201017020000001</v>
      </c>
      <c r="AF163" s="32">
        <v>1.074438048</v>
      </c>
      <c r="AG163" s="32">
        <v>0.73136363400000004</v>
      </c>
      <c r="AH163" s="32">
        <v>1.165529721</v>
      </c>
      <c r="AI163" s="32">
        <v>0.83253369600000005</v>
      </c>
      <c r="AJ163" s="32">
        <v>0.46318772800000002</v>
      </c>
      <c r="AK163" s="32">
        <v>0.56661165199999997</v>
      </c>
      <c r="AL163" s="32">
        <v>1.099610701</v>
      </c>
    </row>
    <row r="164" spans="1:38" ht="15.5">
      <c r="A164" s="32">
        <v>2012</v>
      </c>
      <c r="B164" s="32">
        <v>1.0304001490000001</v>
      </c>
      <c r="C164" s="32">
        <v>0.95319791200000004</v>
      </c>
      <c r="D164" s="32">
        <v>0.80902367900000005</v>
      </c>
      <c r="E164" s="32">
        <v>0.76413758799999998</v>
      </c>
      <c r="F164" s="32">
        <v>0.91645098400000002</v>
      </c>
      <c r="G164" s="32">
        <v>1.2718204049999999</v>
      </c>
      <c r="H164" s="32">
        <v>1.267502224</v>
      </c>
      <c r="I164" s="32">
        <v>1.470051765</v>
      </c>
      <c r="J164" s="32">
        <v>1.3694966449999999</v>
      </c>
      <c r="K164" s="32">
        <v>0.90095156099999996</v>
      </c>
      <c r="L164" s="32">
        <v>0.94837906599999999</v>
      </c>
      <c r="M164" s="32">
        <v>1.7598657799999999</v>
      </c>
      <c r="N164" s="32">
        <v>1.681498328</v>
      </c>
      <c r="O164" s="32">
        <v>1.188139075</v>
      </c>
      <c r="P164" s="32">
        <v>1.5563846320000001</v>
      </c>
      <c r="Q164" s="32">
        <v>1.1521837020000001</v>
      </c>
      <c r="R164" s="32">
        <v>1.2465455700000001</v>
      </c>
      <c r="S164" s="32">
        <v>0.89654495899999997</v>
      </c>
      <c r="T164" s="32">
        <v>0.88775729800000003</v>
      </c>
      <c r="U164" s="32">
        <v>0.65278514600000004</v>
      </c>
      <c r="V164" s="32">
        <v>1.123919715</v>
      </c>
      <c r="W164" s="32">
        <v>1.082927355</v>
      </c>
      <c r="X164" s="32">
        <v>0.95477584400000004</v>
      </c>
      <c r="Y164" s="32">
        <v>0.96955818800000004</v>
      </c>
      <c r="Z164" s="32">
        <v>1.0333379330000001</v>
      </c>
      <c r="AA164" s="32">
        <v>1.356679033</v>
      </c>
      <c r="AB164" s="32">
        <v>1.404666985</v>
      </c>
      <c r="AC164" s="32">
        <v>0.82076107700000001</v>
      </c>
      <c r="AD164" s="32">
        <v>0.56588054899999995</v>
      </c>
      <c r="AE164" s="32">
        <v>1.0389605310000001</v>
      </c>
      <c r="AF164" s="32">
        <v>0.99147046999999999</v>
      </c>
      <c r="AG164" s="32">
        <v>0.859506506</v>
      </c>
      <c r="AH164" s="32">
        <v>1.227947984</v>
      </c>
      <c r="AI164" s="32">
        <v>0.72968522499999999</v>
      </c>
      <c r="AJ164" s="32">
        <v>0.574101466</v>
      </c>
      <c r="AK164" s="32">
        <v>0.74599539599999998</v>
      </c>
      <c r="AL164" s="32">
        <v>1.042089684</v>
      </c>
    </row>
    <row r="165" spans="1:38" ht="15.5">
      <c r="A165" s="32">
        <v>2013</v>
      </c>
      <c r="B165" s="32">
        <v>0.74682862000000005</v>
      </c>
      <c r="C165" s="32">
        <v>1.057460719</v>
      </c>
      <c r="D165" s="32">
        <v>0.86527552699999999</v>
      </c>
      <c r="E165" s="32">
        <v>0.86503289699999997</v>
      </c>
      <c r="F165" s="32">
        <v>0.85147236500000001</v>
      </c>
      <c r="G165" s="32">
        <v>1.116202669</v>
      </c>
      <c r="H165" s="32">
        <v>1.385614211</v>
      </c>
      <c r="I165" s="32">
        <v>1.4204921189999999</v>
      </c>
      <c r="J165" s="32">
        <v>1.207659872</v>
      </c>
      <c r="K165" s="32">
        <v>1.128118884</v>
      </c>
      <c r="L165" s="32">
        <v>0.81930816699999998</v>
      </c>
      <c r="M165" s="32">
        <v>1.681631959</v>
      </c>
      <c r="N165" s="32">
        <v>1.569863252</v>
      </c>
      <c r="O165" s="32">
        <v>1.287439287</v>
      </c>
      <c r="P165" s="32">
        <v>1.457997652</v>
      </c>
      <c r="Q165" s="32">
        <v>1.2422731520000001</v>
      </c>
      <c r="R165" s="32">
        <v>1.170006404</v>
      </c>
      <c r="S165" s="32">
        <v>0.91701663200000005</v>
      </c>
      <c r="T165" s="32">
        <v>0.99448795300000004</v>
      </c>
      <c r="U165" s="32">
        <v>0.82693776200000002</v>
      </c>
      <c r="V165" s="32">
        <v>1.1127255069999999</v>
      </c>
      <c r="W165" s="32">
        <v>0.961097321</v>
      </c>
      <c r="X165" s="32">
        <v>1.0262787369999999</v>
      </c>
      <c r="Y165" s="32">
        <v>0.93460289500000004</v>
      </c>
      <c r="Z165" s="32">
        <v>1.137196753</v>
      </c>
      <c r="AA165" s="32">
        <v>1.3256174620000001</v>
      </c>
      <c r="AB165" s="32">
        <v>1.3271454030000001</v>
      </c>
      <c r="AC165" s="32">
        <v>0.56143816599999996</v>
      </c>
      <c r="AD165" s="32">
        <v>0.871161038</v>
      </c>
      <c r="AE165" s="32">
        <v>1.153901767</v>
      </c>
      <c r="AF165" s="32">
        <v>0.91334906900000001</v>
      </c>
      <c r="AG165" s="32">
        <v>0.90105555199999998</v>
      </c>
      <c r="AH165" s="32">
        <v>1.278754924</v>
      </c>
      <c r="AI165" s="32">
        <v>0.83980185799999996</v>
      </c>
      <c r="AJ165" s="32">
        <v>0.79975354700000001</v>
      </c>
      <c r="AK165" s="32">
        <v>0.79054768200000003</v>
      </c>
      <c r="AL165" s="32">
        <v>1.161868194</v>
      </c>
    </row>
    <row r="166" spans="1:38" ht="15.5">
      <c r="A166" s="32">
        <v>2014</v>
      </c>
      <c r="B166" s="32">
        <v>0.96628868499999998</v>
      </c>
      <c r="C166" s="32">
        <v>1.042842161</v>
      </c>
      <c r="D166" s="32">
        <v>0.91664011400000001</v>
      </c>
      <c r="E166" s="32">
        <v>0.73889918799999998</v>
      </c>
      <c r="F166" s="32">
        <v>1.1473062979999999</v>
      </c>
      <c r="G166" s="32">
        <v>1.158921493</v>
      </c>
      <c r="H166" s="32">
        <v>1.443731409</v>
      </c>
      <c r="I166" s="32">
        <v>1.3451411879999999</v>
      </c>
      <c r="J166" s="32">
        <v>1.124989529</v>
      </c>
      <c r="K166" s="32">
        <v>1.0069955399999999</v>
      </c>
      <c r="L166" s="32">
        <v>0.92778370099999996</v>
      </c>
      <c r="M166" s="32">
        <v>1.824601315</v>
      </c>
      <c r="N166" s="32">
        <v>1.7326176799999999</v>
      </c>
      <c r="O166" s="32">
        <v>1.254254577</v>
      </c>
      <c r="P166" s="32">
        <v>1.567317649</v>
      </c>
      <c r="Q166" s="32">
        <v>1.3150392710000001</v>
      </c>
      <c r="R166" s="32">
        <v>1.3135756139999999</v>
      </c>
      <c r="S166" s="32">
        <v>1.029710074</v>
      </c>
      <c r="T166" s="32">
        <v>0.72480351899999995</v>
      </c>
      <c r="U166" s="32">
        <v>1.034388718</v>
      </c>
      <c r="V166" s="32">
        <v>1.2321178939999999</v>
      </c>
      <c r="W166" s="32">
        <v>1.0274111770000001</v>
      </c>
      <c r="X166" s="32">
        <v>0.95325200399999999</v>
      </c>
      <c r="Y166" s="32">
        <v>0.95528300899999996</v>
      </c>
      <c r="Z166" s="32">
        <v>1.2564823190000001</v>
      </c>
      <c r="AA166" s="32">
        <v>1.4602247749999999</v>
      </c>
      <c r="AB166" s="32">
        <v>1.3599030649999999</v>
      </c>
      <c r="AC166" s="32">
        <v>0.73651081100000004</v>
      </c>
      <c r="AD166" s="32">
        <v>1.0003979549999999</v>
      </c>
      <c r="AE166" s="32">
        <v>1.0299844680000001</v>
      </c>
      <c r="AF166" s="32">
        <v>1.0379557909999999</v>
      </c>
      <c r="AG166" s="32">
        <v>0.90229787900000002</v>
      </c>
      <c r="AH166" s="32">
        <v>1.096370788</v>
      </c>
      <c r="AI166" s="32">
        <v>1.024718215</v>
      </c>
      <c r="AJ166" s="32">
        <v>0.95718208100000002</v>
      </c>
      <c r="AK166" s="32">
        <v>0.727679305</v>
      </c>
      <c r="AL166" s="32">
        <v>1.2907894579999999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0"/>
  <sheetViews>
    <sheetView workbookViewId="0"/>
  </sheetViews>
  <sheetFormatPr defaultColWidth="12.6328125" defaultRowHeight="15.75" customHeight="1"/>
  <sheetData>
    <row r="1" spans="1:38" ht="15.5">
      <c r="A1" s="34"/>
      <c r="B1" s="35" t="s">
        <v>22</v>
      </c>
      <c r="C1" s="35" t="s">
        <v>26</v>
      </c>
      <c r="D1" s="35" t="s">
        <v>33</v>
      </c>
      <c r="E1" s="35" t="s">
        <v>40</v>
      </c>
      <c r="F1" s="35" t="s">
        <v>48</v>
      </c>
      <c r="G1" s="35" t="s">
        <v>55</v>
      </c>
      <c r="H1" s="35" t="s">
        <v>60</v>
      </c>
      <c r="I1" s="35" t="s">
        <v>63</v>
      </c>
      <c r="J1" s="35" t="s">
        <v>66</v>
      </c>
      <c r="K1" s="35" t="s">
        <v>69</v>
      </c>
      <c r="L1" s="35" t="s">
        <v>76</v>
      </c>
      <c r="M1" s="35" t="s">
        <v>78</v>
      </c>
      <c r="N1" s="35" t="s">
        <v>81</v>
      </c>
      <c r="O1" s="35" t="s">
        <v>91</v>
      </c>
      <c r="P1" s="35" t="s">
        <v>101</v>
      </c>
      <c r="Q1" s="35" t="s">
        <v>109</v>
      </c>
      <c r="R1" s="35" t="s">
        <v>116</v>
      </c>
      <c r="S1" s="35" t="s">
        <v>119</v>
      </c>
      <c r="T1" s="35" t="s">
        <v>121</v>
      </c>
      <c r="U1" s="35" t="s">
        <v>124</v>
      </c>
      <c r="V1" s="35" t="s">
        <v>131</v>
      </c>
      <c r="W1" s="35" t="s">
        <v>138</v>
      </c>
      <c r="X1" s="35" t="s">
        <v>141</v>
      </c>
      <c r="Y1" s="35" t="s">
        <v>144</v>
      </c>
      <c r="Z1" s="35" t="s">
        <v>150</v>
      </c>
      <c r="AA1" s="35" t="s">
        <v>152</v>
      </c>
      <c r="AB1" s="35" t="s">
        <v>160</v>
      </c>
      <c r="AC1" s="35" t="s">
        <v>167</v>
      </c>
      <c r="AD1" s="35" t="s">
        <v>170</v>
      </c>
      <c r="AE1" s="35" t="s">
        <v>177</v>
      </c>
      <c r="AF1" s="35" t="s">
        <v>180</v>
      </c>
      <c r="AG1" s="35" t="s">
        <v>183</v>
      </c>
      <c r="AH1" s="35" t="s">
        <v>186</v>
      </c>
      <c r="AI1" s="35" t="s">
        <v>191</v>
      </c>
      <c r="AJ1" s="35" t="s">
        <v>194</v>
      </c>
      <c r="AK1" s="35" t="s">
        <v>199</v>
      </c>
      <c r="AL1" s="35" t="s">
        <v>202</v>
      </c>
    </row>
    <row r="2" spans="1:38" ht="15.5">
      <c r="A2" s="36">
        <v>2015</v>
      </c>
      <c r="B2" s="37">
        <v>1.044438089</v>
      </c>
      <c r="C2" s="37">
        <v>1.0609672349999999</v>
      </c>
      <c r="D2" s="37">
        <v>0.82983321300000001</v>
      </c>
      <c r="E2" s="37">
        <v>0.70375868399999997</v>
      </c>
      <c r="F2" s="37">
        <v>1.3150770199999999</v>
      </c>
      <c r="G2" s="37">
        <v>1.331695947</v>
      </c>
      <c r="H2" s="37">
        <v>1.3703235709999999</v>
      </c>
      <c r="I2" s="37">
        <v>1.406730343</v>
      </c>
      <c r="J2" s="38"/>
      <c r="K2" s="37">
        <v>1.010326488</v>
      </c>
      <c r="L2" s="37">
        <v>1.026258968</v>
      </c>
      <c r="M2" s="37">
        <v>1.860360142</v>
      </c>
      <c r="N2" s="37">
        <v>1.7845935550000001</v>
      </c>
      <c r="O2" s="37">
        <v>1.264144865</v>
      </c>
      <c r="P2" s="37">
        <v>1.57115001</v>
      </c>
      <c r="Q2" s="37">
        <v>1.2244650500000001</v>
      </c>
      <c r="R2" s="37">
        <v>1.3869468110000001</v>
      </c>
      <c r="S2" s="38"/>
      <c r="T2" s="37">
        <v>0.79074873899999998</v>
      </c>
      <c r="U2" s="37">
        <v>0.91195431299999996</v>
      </c>
      <c r="V2" s="37">
        <v>1.2890859050000001</v>
      </c>
      <c r="W2" s="38"/>
      <c r="X2" s="37">
        <v>0.914122039</v>
      </c>
      <c r="Y2" s="37">
        <v>1.018392459</v>
      </c>
      <c r="Z2" s="37">
        <v>1.164159537</v>
      </c>
      <c r="AA2" s="37">
        <v>1.5474996329999999</v>
      </c>
      <c r="AB2" s="37">
        <v>1.732471756</v>
      </c>
      <c r="AC2" s="37">
        <v>1.15431974</v>
      </c>
      <c r="AD2" s="37">
        <v>0.46650160800000001</v>
      </c>
      <c r="AE2" s="37">
        <v>0.94554619100000004</v>
      </c>
      <c r="AF2" s="37">
        <v>0.95821131100000001</v>
      </c>
      <c r="AG2" s="37">
        <v>1.079249766</v>
      </c>
      <c r="AH2" s="37">
        <v>1.258492758</v>
      </c>
      <c r="AI2" s="37">
        <v>0.77579338900000006</v>
      </c>
      <c r="AJ2" s="37">
        <v>1.1211311740000001</v>
      </c>
      <c r="AK2" s="38"/>
      <c r="AL2" s="37">
        <v>1.174674145</v>
      </c>
    </row>
    <row r="3" spans="1:38" ht="15.5">
      <c r="A3" s="36">
        <v>2016</v>
      </c>
      <c r="B3" s="37">
        <v>1.138341657</v>
      </c>
      <c r="C3" s="37">
        <v>0.91651335199999995</v>
      </c>
      <c r="D3" s="37">
        <v>1.019898314</v>
      </c>
      <c r="E3" s="37">
        <v>0.69837422500000002</v>
      </c>
      <c r="F3" s="37">
        <v>1.1654201689999999</v>
      </c>
      <c r="G3" s="37">
        <v>1.4340059380000001</v>
      </c>
      <c r="H3" s="37">
        <v>1.4921815009999999</v>
      </c>
      <c r="I3" s="37">
        <v>1.567338795</v>
      </c>
      <c r="J3" s="38"/>
      <c r="K3" s="37">
        <v>1.182937364</v>
      </c>
      <c r="L3" s="37">
        <v>1.036434772</v>
      </c>
      <c r="M3" s="37">
        <v>1.9223465769999999</v>
      </c>
      <c r="N3" s="37">
        <v>1.760137794</v>
      </c>
      <c r="O3" s="37">
        <v>1.2704666739999999</v>
      </c>
      <c r="P3" s="37">
        <v>1.5568414669999999</v>
      </c>
      <c r="Q3" s="37">
        <v>1.4318781249999999</v>
      </c>
      <c r="R3" s="37">
        <v>1.3856046989999999</v>
      </c>
      <c r="S3" s="38"/>
      <c r="T3" s="37">
        <v>0.857495126</v>
      </c>
      <c r="U3" s="37">
        <v>0.90026594599999998</v>
      </c>
      <c r="V3" s="37">
        <v>1.3317655349999999</v>
      </c>
      <c r="W3" s="38"/>
      <c r="X3" s="37">
        <v>1.002008191</v>
      </c>
      <c r="Y3" s="37">
        <v>1.065794667</v>
      </c>
      <c r="Z3" s="37">
        <v>0.98462993099999996</v>
      </c>
      <c r="AA3" s="37">
        <v>1.573621403</v>
      </c>
      <c r="AB3" s="37">
        <v>1.746945505</v>
      </c>
      <c r="AC3" s="37">
        <v>0.68695004500000001</v>
      </c>
      <c r="AD3" s="37">
        <v>0.41066722500000002</v>
      </c>
      <c r="AE3" s="37">
        <v>1.101061638</v>
      </c>
      <c r="AF3" s="37">
        <v>0.92494216399999996</v>
      </c>
      <c r="AG3" s="37">
        <v>1.124185961</v>
      </c>
      <c r="AH3" s="37">
        <v>1.3922672389999999</v>
      </c>
      <c r="AI3" s="37">
        <v>0.77023859699999997</v>
      </c>
      <c r="AJ3" s="37">
        <v>0.83979819499999997</v>
      </c>
      <c r="AK3" s="38"/>
      <c r="AL3" s="37">
        <v>1.1911866310000001</v>
      </c>
    </row>
    <row r="4" spans="1:38" ht="15.5">
      <c r="A4" s="36">
        <v>2017</v>
      </c>
      <c r="B4" s="37">
        <v>1.065229668</v>
      </c>
      <c r="C4" s="37">
        <v>0.94765148700000001</v>
      </c>
      <c r="D4" s="37">
        <v>1.0877910500000001</v>
      </c>
      <c r="E4" s="37">
        <v>0.96393166900000005</v>
      </c>
      <c r="F4" s="37">
        <v>1.2704103280000001</v>
      </c>
      <c r="G4" s="37">
        <v>1.4383903659999999</v>
      </c>
      <c r="H4" s="37">
        <v>1.662006914</v>
      </c>
      <c r="I4" s="37">
        <v>1.5211120929999999</v>
      </c>
      <c r="J4" s="38"/>
      <c r="K4" s="37">
        <v>0.89063998600000005</v>
      </c>
      <c r="L4" s="37">
        <v>1.085307888</v>
      </c>
      <c r="M4" s="37">
        <v>1.8433642050000001</v>
      </c>
      <c r="N4" s="37">
        <v>1.853858792</v>
      </c>
      <c r="O4" s="37">
        <v>1.3672630509999999</v>
      </c>
      <c r="P4" s="37">
        <v>1.5076277659999999</v>
      </c>
      <c r="Q4" s="37">
        <v>1.576801981</v>
      </c>
      <c r="R4" s="37">
        <v>1.586198022</v>
      </c>
      <c r="S4" s="38"/>
      <c r="T4" s="37">
        <v>1.031943805</v>
      </c>
      <c r="U4" s="37">
        <v>0.76388179499999997</v>
      </c>
      <c r="V4" s="37">
        <v>1.3598692590000001</v>
      </c>
      <c r="W4" s="38"/>
      <c r="X4" s="37">
        <v>1.0297722279999999</v>
      </c>
      <c r="Y4" s="37">
        <v>1.039941588</v>
      </c>
      <c r="Z4" s="37">
        <v>0.951198498</v>
      </c>
      <c r="AA4" s="37">
        <v>1.6251675249999999</v>
      </c>
      <c r="AB4" s="37">
        <v>1.671388063</v>
      </c>
      <c r="AC4" s="37">
        <v>0.73113620700000004</v>
      </c>
      <c r="AD4" s="37">
        <v>0.50996673800000003</v>
      </c>
      <c r="AE4" s="37">
        <v>1.1272343389999999</v>
      </c>
      <c r="AF4" s="37">
        <v>1.142959785</v>
      </c>
      <c r="AG4" s="37">
        <v>1.0071362639999999</v>
      </c>
      <c r="AH4" s="37">
        <v>1.43136683</v>
      </c>
      <c r="AI4" s="37">
        <v>0.88365391400000004</v>
      </c>
      <c r="AJ4" s="37">
        <v>0.84837316799999996</v>
      </c>
      <c r="AK4" s="38"/>
      <c r="AL4" s="37">
        <v>1.2625488499999999</v>
      </c>
    </row>
    <row r="5" spans="1:38" ht="15.5">
      <c r="A5" s="36">
        <v>2018</v>
      </c>
      <c r="B5" s="37">
        <v>1.050766045</v>
      </c>
      <c r="C5" s="37">
        <v>0.92986341500000003</v>
      </c>
      <c r="D5" s="37">
        <v>0.93407805499999996</v>
      </c>
      <c r="E5" s="37">
        <v>1.0089058470000001</v>
      </c>
      <c r="F5" s="37">
        <v>1.1032332119999999</v>
      </c>
      <c r="G5" s="37">
        <v>1.6535172709999999</v>
      </c>
      <c r="H5" s="37">
        <v>1.4955837670000001</v>
      </c>
      <c r="I5" s="37">
        <v>1.369486263</v>
      </c>
      <c r="J5" s="38"/>
      <c r="K5" s="37">
        <v>1.050924186</v>
      </c>
      <c r="L5" s="37">
        <v>1.1316025620000001</v>
      </c>
      <c r="M5" s="37">
        <v>1.99603033</v>
      </c>
      <c r="N5" s="37">
        <v>1.842112161</v>
      </c>
      <c r="O5" s="37">
        <v>1.4217758060000001</v>
      </c>
      <c r="P5" s="37">
        <v>1.536121326</v>
      </c>
      <c r="Q5" s="37">
        <v>1.1783713259999999</v>
      </c>
      <c r="R5" s="37">
        <v>1.6641738880000001</v>
      </c>
      <c r="S5" s="38"/>
      <c r="T5" s="37">
        <v>0.83961172900000003</v>
      </c>
      <c r="U5" s="37">
        <v>0.90636564600000002</v>
      </c>
      <c r="V5" s="37">
        <v>1.5902646730000001</v>
      </c>
      <c r="W5" s="38"/>
      <c r="X5" s="37">
        <v>1.0329758330000001</v>
      </c>
      <c r="Y5" s="37">
        <v>1.0857334789999999</v>
      </c>
      <c r="Z5" s="37">
        <v>1.3307909179999999</v>
      </c>
      <c r="AA5" s="37">
        <v>1.542741052</v>
      </c>
      <c r="AB5" s="37">
        <v>1.571680698</v>
      </c>
      <c r="AC5" s="37">
        <v>0.91116303799999998</v>
      </c>
      <c r="AD5" s="37">
        <v>0.71457990000000005</v>
      </c>
      <c r="AE5" s="37">
        <v>1.10383919</v>
      </c>
      <c r="AF5" s="37">
        <v>1.159355334</v>
      </c>
      <c r="AG5" s="37">
        <v>1.0991588640000001</v>
      </c>
      <c r="AH5" s="37">
        <v>1.3830945050000001</v>
      </c>
      <c r="AI5" s="37">
        <v>0.93564197900000001</v>
      </c>
      <c r="AJ5" s="37">
        <v>0.83099872200000002</v>
      </c>
      <c r="AK5" s="38"/>
      <c r="AL5" s="37">
        <v>1.372133144</v>
      </c>
    </row>
    <row r="6" spans="1:38" ht="15.5">
      <c r="A6" s="36">
        <v>2019</v>
      </c>
      <c r="B6" s="37">
        <v>1.194599835</v>
      </c>
      <c r="C6" s="37">
        <v>1.106937456</v>
      </c>
      <c r="D6" s="37">
        <v>0.96399798299999995</v>
      </c>
      <c r="E6" s="37">
        <v>0.78605904100000001</v>
      </c>
      <c r="F6" s="37">
        <v>1.2597231609999999</v>
      </c>
      <c r="G6" s="37">
        <v>1.4849370710000001</v>
      </c>
      <c r="H6" s="37">
        <v>1.468466614</v>
      </c>
      <c r="I6" s="37">
        <v>1.3139802620000001</v>
      </c>
      <c r="J6" s="38"/>
      <c r="K6" s="37">
        <v>1.096716901</v>
      </c>
      <c r="L6" s="37">
        <v>1.0746322770000001</v>
      </c>
      <c r="M6" s="37">
        <v>2.0060830510000001</v>
      </c>
      <c r="N6" s="37">
        <v>1.9871996220000001</v>
      </c>
      <c r="O6" s="37">
        <v>1.546283117</v>
      </c>
      <c r="P6" s="37">
        <v>1.729498532</v>
      </c>
      <c r="Q6" s="37">
        <v>1.4264592279999999</v>
      </c>
      <c r="R6" s="37">
        <v>1.712665603</v>
      </c>
      <c r="S6" s="38"/>
      <c r="T6" s="37">
        <v>0.93797003700000003</v>
      </c>
      <c r="U6" s="37">
        <v>1.020897183</v>
      </c>
      <c r="V6" s="37">
        <v>1.4304014979999999</v>
      </c>
      <c r="W6" s="38"/>
      <c r="X6" s="37">
        <v>1.0534881760000001</v>
      </c>
      <c r="Y6" s="37">
        <v>1.1659410939999999</v>
      </c>
      <c r="Z6" s="37">
        <v>1.320675209</v>
      </c>
      <c r="AA6" s="37">
        <v>1.671596281</v>
      </c>
      <c r="AB6" s="37">
        <v>1.3921256930000001</v>
      </c>
      <c r="AC6" s="37">
        <v>1.2787381950000001</v>
      </c>
      <c r="AD6" s="37">
        <v>1.0000715899999999</v>
      </c>
      <c r="AE6" s="37">
        <v>1.2113351590000001</v>
      </c>
      <c r="AF6" s="37">
        <v>1.2130789689999999</v>
      </c>
      <c r="AG6" s="37">
        <v>1.330978631</v>
      </c>
      <c r="AH6" s="37">
        <v>1.5331782089999999</v>
      </c>
      <c r="AI6" s="37">
        <v>0.87519988400000004</v>
      </c>
      <c r="AJ6" s="37">
        <v>0.86950977900000004</v>
      </c>
      <c r="AK6" s="38"/>
      <c r="AL6" s="37">
        <v>1.522830079</v>
      </c>
    </row>
    <row r="7" spans="1:38" ht="15.5">
      <c r="A7" s="36">
        <v>2020</v>
      </c>
      <c r="B7" s="37">
        <v>1.167306014</v>
      </c>
      <c r="C7" s="37">
        <v>1.2457426730000001</v>
      </c>
      <c r="D7" s="37">
        <v>1.02573538</v>
      </c>
      <c r="E7" s="37">
        <v>0.92585210799999995</v>
      </c>
      <c r="F7" s="37">
        <v>1.4334834139999999</v>
      </c>
      <c r="G7" s="37">
        <v>1.42203529</v>
      </c>
      <c r="H7" s="37">
        <v>1.67822217</v>
      </c>
      <c r="I7" s="37">
        <v>1.3714922860000001</v>
      </c>
      <c r="J7" s="38"/>
      <c r="K7" s="37">
        <v>1.2849999919999999</v>
      </c>
      <c r="L7" s="37">
        <v>1.126429154</v>
      </c>
      <c r="M7" s="37">
        <v>2.015519587</v>
      </c>
      <c r="N7" s="37">
        <v>2.006832562</v>
      </c>
      <c r="O7" s="37">
        <v>1.4508558330000001</v>
      </c>
      <c r="P7" s="37">
        <v>1.794333806</v>
      </c>
      <c r="Q7" s="37">
        <v>1.7922295429999999</v>
      </c>
      <c r="R7" s="37">
        <v>1.6935503460000001</v>
      </c>
      <c r="S7" s="38"/>
      <c r="T7" s="37">
        <v>1.144279829</v>
      </c>
      <c r="U7" s="37">
        <v>1.0092520089999999</v>
      </c>
      <c r="V7" s="37">
        <v>1.5153416150000001</v>
      </c>
      <c r="W7" s="38"/>
      <c r="X7" s="37">
        <v>1.0544829739999999</v>
      </c>
      <c r="Y7" s="37">
        <v>1.3101796809999999</v>
      </c>
      <c r="Z7" s="37">
        <v>1.2894671900000001</v>
      </c>
      <c r="AA7" s="37">
        <v>1.744425874</v>
      </c>
      <c r="AB7" s="37">
        <v>1.4206513839999999</v>
      </c>
      <c r="AC7" s="37">
        <v>1.025113511</v>
      </c>
      <c r="AD7" s="37">
        <v>1.162066603</v>
      </c>
      <c r="AE7" s="37">
        <v>1.19234302</v>
      </c>
      <c r="AF7" s="37">
        <v>1.3799685189999999</v>
      </c>
      <c r="AG7" s="37">
        <v>1.35468861</v>
      </c>
      <c r="AH7" s="37">
        <v>1.5212976730000001</v>
      </c>
      <c r="AI7" s="37">
        <v>0.73609197400000004</v>
      </c>
      <c r="AJ7" s="37">
        <v>1.0091606769999999</v>
      </c>
      <c r="AK7" s="38"/>
      <c r="AL7" s="37">
        <v>1.515652964</v>
      </c>
    </row>
    <row r="8" spans="1:38" ht="15.5">
      <c r="A8" s="36">
        <v>2021</v>
      </c>
      <c r="B8" s="37">
        <v>1.3098421979999999</v>
      </c>
      <c r="C8" s="37">
        <v>1.4193762969999999</v>
      </c>
      <c r="D8" s="37">
        <v>1.144784451</v>
      </c>
      <c r="E8" s="37">
        <v>0.93143967800000005</v>
      </c>
      <c r="F8" s="37">
        <v>1.3414058069999999</v>
      </c>
      <c r="G8" s="37">
        <v>1.548896968</v>
      </c>
      <c r="H8" s="37">
        <v>1.8332878930000001</v>
      </c>
      <c r="I8" s="37">
        <v>1.517900824</v>
      </c>
      <c r="J8" s="38"/>
      <c r="K8" s="37">
        <v>1.0622927600000001</v>
      </c>
      <c r="L8" s="37">
        <v>1.393665903</v>
      </c>
      <c r="M8" s="37">
        <v>2.0708909439999998</v>
      </c>
      <c r="N8" s="37">
        <v>1.9060826099999999</v>
      </c>
      <c r="O8" s="37">
        <v>1.393787611</v>
      </c>
      <c r="P8" s="37">
        <v>1.787328561</v>
      </c>
      <c r="Q8" s="37">
        <v>1.509102521</v>
      </c>
      <c r="R8" s="37">
        <v>1.5763523239999999</v>
      </c>
      <c r="S8" s="38"/>
      <c r="T8" s="37">
        <v>1.2766461760000001</v>
      </c>
      <c r="U8" s="37">
        <v>0.80071287800000002</v>
      </c>
      <c r="V8" s="37">
        <v>1.459732708</v>
      </c>
      <c r="W8" s="38"/>
      <c r="X8" s="37">
        <v>1.1234585509999999</v>
      </c>
      <c r="Y8" s="37">
        <v>1.3381419480000001</v>
      </c>
      <c r="Z8" s="37">
        <v>1.323998155</v>
      </c>
      <c r="AA8" s="37">
        <v>1.873279253</v>
      </c>
      <c r="AB8" s="37">
        <v>1.608083436</v>
      </c>
      <c r="AC8" s="37">
        <v>0.90253931700000001</v>
      </c>
      <c r="AD8" s="37">
        <v>0.77877491499999996</v>
      </c>
      <c r="AE8" s="37">
        <v>1.1137828400000001</v>
      </c>
      <c r="AF8" s="37">
        <v>1.5150147039999999</v>
      </c>
      <c r="AG8" s="37">
        <v>1.221785685</v>
      </c>
      <c r="AH8" s="37">
        <v>1.6057764779999999</v>
      </c>
      <c r="AI8" s="37">
        <v>0.805618579</v>
      </c>
      <c r="AJ8" s="37">
        <v>0.94642892599999995</v>
      </c>
      <c r="AK8" s="38"/>
      <c r="AL8" s="37">
        <v>1.556637823</v>
      </c>
    </row>
    <row r="9" spans="1:38" ht="15.5">
      <c r="A9" s="36">
        <v>2022</v>
      </c>
      <c r="B9" s="37">
        <v>1.37968658</v>
      </c>
      <c r="C9" s="37">
        <v>1.2638200829999999</v>
      </c>
      <c r="D9" s="37">
        <v>1.222335433</v>
      </c>
      <c r="E9" s="37">
        <v>0.86222438800000001</v>
      </c>
      <c r="F9" s="37">
        <v>1.543696776</v>
      </c>
      <c r="G9" s="37">
        <v>1.6570994990000001</v>
      </c>
      <c r="H9" s="37">
        <v>1.631362481</v>
      </c>
      <c r="I9" s="37">
        <v>1.5498110949999999</v>
      </c>
      <c r="J9" s="38"/>
      <c r="K9" s="37">
        <v>1.3088199899999999</v>
      </c>
      <c r="L9" s="37">
        <v>1.387021982</v>
      </c>
      <c r="M9" s="37">
        <v>1.908133791</v>
      </c>
      <c r="N9" s="37">
        <v>1.944344689</v>
      </c>
      <c r="O9" s="37">
        <v>1.383267544</v>
      </c>
      <c r="P9" s="37">
        <v>1.733030305</v>
      </c>
      <c r="Q9" s="37">
        <v>1.544381609</v>
      </c>
      <c r="R9" s="37">
        <v>1.594782801</v>
      </c>
      <c r="S9" s="38"/>
      <c r="T9" s="37">
        <v>1.0636098119999999</v>
      </c>
      <c r="U9" s="37">
        <v>0.99427991299999996</v>
      </c>
      <c r="V9" s="37">
        <v>1.5667046529999999</v>
      </c>
      <c r="W9" s="38"/>
      <c r="X9" s="37">
        <v>1.1984119520000001</v>
      </c>
      <c r="Y9" s="37">
        <v>1.2291390769999999</v>
      </c>
      <c r="Z9" s="37">
        <v>1.5992010750000001</v>
      </c>
      <c r="AA9" s="37">
        <v>2.0865820820000001</v>
      </c>
      <c r="AB9" s="37">
        <v>1.5654345329999999</v>
      </c>
      <c r="AC9" s="37">
        <v>1.0057602480000001</v>
      </c>
      <c r="AD9" s="37">
        <v>0.76251602900000004</v>
      </c>
      <c r="AE9" s="37">
        <v>1.3494997019999999</v>
      </c>
      <c r="AF9" s="37">
        <v>1.3288839459999999</v>
      </c>
      <c r="AG9" s="37">
        <v>1.1542175640000001</v>
      </c>
      <c r="AH9" s="37">
        <v>1.6523084370000001</v>
      </c>
      <c r="AI9" s="37">
        <v>1.002829771</v>
      </c>
      <c r="AJ9" s="37">
        <v>0.86728845499999996</v>
      </c>
      <c r="AK9" s="38"/>
      <c r="AL9" s="37">
        <v>1.7040583970000001</v>
      </c>
    </row>
    <row r="10" spans="1:38" ht="15.5">
      <c r="A10" s="36">
        <v>2023</v>
      </c>
      <c r="B10" s="37">
        <v>1.3601403379999999</v>
      </c>
      <c r="C10" s="37">
        <v>1.2446082629999999</v>
      </c>
      <c r="D10" s="37">
        <v>1.0929259680000001</v>
      </c>
      <c r="E10" s="37">
        <v>1.1203333310000001</v>
      </c>
      <c r="F10" s="37">
        <v>1.4352127889999999</v>
      </c>
      <c r="G10" s="37">
        <v>1.5165020279999999</v>
      </c>
      <c r="H10" s="37">
        <v>1.6970317930000001</v>
      </c>
      <c r="I10" s="37">
        <v>1.200832364</v>
      </c>
      <c r="J10" s="38"/>
      <c r="K10" s="37">
        <v>1.503544097</v>
      </c>
      <c r="L10" s="37">
        <v>1.2200019499999999</v>
      </c>
      <c r="M10" s="37">
        <v>1.703043203</v>
      </c>
      <c r="N10" s="37">
        <v>2.263009898</v>
      </c>
      <c r="O10" s="37">
        <v>1.5257672040000001</v>
      </c>
      <c r="P10" s="37">
        <v>1.7560627040000001</v>
      </c>
      <c r="Q10" s="37">
        <v>1.8633487399999999</v>
      </c>
      <c r="R10" s="37">
        <v>1.7001714779999999</v>
      </c>
      <c r="S10" s="38"/>
      <c r="T10" s="37">
        <v>0.99889156700000004</v>
      </c>
      <c r="U10" s="37">
        <v>1.344535869</v>
      </c>
      <c r="V10" s="37">
        <v>1.6045469590000001</v>
      </c>
      <c r="W10" s="38"/>
      <c r="X10" s="37">
        <v>1.153922321</v>
      </c>
      <c r="Y10" s="37">
        <v>1.207567625</v>
      </c>
      <c r="Z10" s="37">
        <v>1.5795481709999999</v>
      </c>
      <c r="AA10" s="37">
        <v>2.0546172020000002</v>
      </c>
      <c r="AB10" s="37">
        <v>1.544692994</v>
      </c>
      <c r="AC10" s="37">
        <v>1.204718669</v>
      </c>
      <c r="AD10" s="37">
        <v>0.93057430699999999</v>
      </c>
      <c r="AE10" s="37">
        <v>1.27330034</v>
      </c>
      <c r="AF10" s="37">
        <v>1.222373546</v>
      </c>
      <c r="AG10" s="37">
        <v>1.365870728</v>
      </c>
      <c r="AH10" s="37">
        <v>1.575712698</v>
      </c>
      <c r="AI10" s="37">
        <v>1.041611474</v>
      </c>
      <c r="AJ10" s="37">
        <v>1.0342347409999999</v>
      </c>
      <c r="AK10" s="38"/>
      <c r="AL10" s="37">
        <v>1.657113845</v>
      </c>
    </row>
    <row r="11" spans="1:38" ht="15.5">
      <c r="A11" s="36">
        <v>2024</v>
      </c>
      <c r="B11" s="37">
        <v>1.5347251710000001</v>
      </c>
      <c r="C11" s="37">
        <v>1.3665240590000001</v>
      </c>
      <c r="D11" s="37">
        <v>1.214354009</v>
      </c>
      <c r="E11" s="37">
        <v>1.0353388649999999</v>
      </c>
      <c r="F11" s="37">
        <v>1.3005983889999999</v>
      </c>
      <c r="G11" s="37">
        <v>1.70699099</v>
      </c>
      <c r="H11" s="37">
        <v>1.7736379069999999</v>
      </c>
      <c r="I11" s="37">
        <v>1.154860303</v>
      </c>
      <c r="J11" s="38"/>
      <c r="K11" s="37">
        <v>1.4284274619999999</v>
      </c>
      <c r="L11" s="37">
        <v>1.343206345</v>
      </c>
      <c r="M11" s="37">
        <v>1.813769508</v>
      </c>
      <c r="N11" s="37">
        <v>2.2292716929999998</v>
      </c>
      <c r="O11" s="37">
        <v>1.6065574600000001</v>
      </c>
      <c r="P11" s="37">
        <v>1.7044731930000001</v>
      </c>
      <c r="Q11" s="37">
        <v>1.563310964</v>
      </c>
      <c r="R11" s="37">
        <v>1.9561237680000001</v>
      </c>
      <c r="S11" s="38"/>
      <c r="T11" s="37">
        <v>1.062967429</v>
      </c>
      <c r="U11" s="37">
        <v>1.2824042710000001</v>
      </c>
      <c r="V11" s="37">
        <v>1.4690644239999999</v>
      </c>
      <c r="W11" s="38"/>
      <c r="X11" s="37">
        <v>1.216617788</v>
      </c>
      <c r="Y11" s="37">
        <v>1.373851935</v>
      </c>
      <c r="Z11" s="37">
        <v>1.4057884089999999</v>
      </c>
      <c r="AA11" s="37">
        <v>2.1108416120000002</v>
      </c>
      <c r="AB11" s="37">
        <v>1.668130567</v>
      </c>
      <c r="AC11" s="37">
        <v>1.397925184</v>
      </c>
      <c r="AD11" s="37">
        <v>1.130654716</v>
      </c>
      <c r="AE11" s="37">
        <v>1.4200624829999999</v>
      </c>
      <c r="AF11" s="37">
        <v>1.1935821550000001</v>
      </c>
      <c r="AG11" s="37">
        <v>1.4492203189999999</v>
      </c>
      <c r="AH11" s="37">
        <v>1.500134386</v>
      </c>
      <c r="AI11" s="37">
        <v>0.89143617900000005</v>
      </c>
      <c r="AJ11" s="37">
        <v>1.082433014</v>
      </c>
      <c r="AK11" s="38"/>
      <c r="AL11" s="37">
        <v>1.722747875</v>
      </c>
    </row>
    <row r="12" spans="1:38" ht="15.5">
      <c r="A12" s="36">
        <v>2025</v>
      </c>
      <c r="B12" s="37">
        <v>1.529175242</v>
      </c>
      <c r="C12" s="37">
        <v>1.403956156</v>
      </c>
      <c r="D12" s="37">
        <v>1.369295779</v>
      </c>
      <c r="E12" s="37">
        <v>0.91780402500000002</v>
      </c>
      <c r="F12" s="37">
        <v>1.6254076420000001</v>
      </c>
      <c r="G12" s="37">
        <v>1.7837357309999999</v>
      </c>
      <c r="H12" s="37">
        <v>1.807703426</v>
      </c>
      <c r="I12" s="37">
        <v>1.2687259049999999</v>
      </c>
      <c r="J12" s="38"/>
      <c r="K12" s="37">
        <v>1.433354818</v>
      </c>
      <c r="L12" s="37">
        <v>1.375720523</v>
      </c>
      <c r="M12" s="37">
        <v>2.0143174039999998</v>
      </c>
      <c r="N12" s="37">
        <v>2.2017037930000001</v>
      </c>
      <c r="O12" s="37">
        <v>1.5958266800000001</v>
      </c>
      <c r="P12" s="37">
        <v>1.9390343240000001</v>
      </c>
      <c r="Q12" s="37">
        <v>1.6000878270000001</v>
      </c>
      <c r="R12" s="37">
        <v>1.856132949</v>
      </c>
      <c r="S12" s="38"/>
      <c r="T12" s="37">
        <v>1.2496850450000001</v>
      </c>
      <c r="U12" s="37">
        <v>0.97692648800000004</v>
      </c>
      <c r="V12" s="37">
        <v>1.646813198</v>
      </c>
      <c r="W12" s="38"/>
      <c r="X12" s="37">
        <v>1.301758714</v>
      </c>
      <c r="Y12" s="37">
        <v>1.3159896019999999</v>
      </c>
      <c r="Z12" s="37">
        <v>1.3376118029999999</v>
      </c>
      <c r="AA12" s="37">
        <v>2.0156734900000002</v>
      </c>
      <c r="AB12" s="37">
        <v>1.694483317</v>
      </c>
      <c r="AC12" s="37">
        <v>1.204135197</v>
      </c>
      <c r="AD12" s="37">
        <v>1.2018712579999999</v>
      </c>
      <c r="AE12" s="37">
        <v>1.4419192409999999</v>
      </c>
      <c r="AF12" s="37">
        <v>1.193837442</v>
      </c>
      <c r="AG12" s="37">
        <v>1.454237091</v>
      </c>
      <c r="AH12" s="37">
        <v>1.501490569</v>
      </c>
      <c r="AI12" s="37">
        <v>0.87252982999999995</v>
      </c>
      <c r="AJ12" s="37">
        <v>1.273056269</v>
      </c>
      <c r="AK12" s="38"/>
      <c r="AL12" s="37">
        <v>1.648589136</v>
      </c>
    </row>
    <row r="13" spans="1:38" ht="15.5">
      <c r="A13" s="36">
        <v>2026</v>
      </c>
      <c r="B13" s="37">
        <v>1.3956318430000001</v>
      </c>
      <c r="C13" s="37">
        <v>1.3670176409999999</v>
      </c>
      <c r="D13" s="37">
        <v>1.3029271899999999</v>
      </c>
      <c r="E13" s="37">
        <v>1.0985713239999999</v>
      </c>
      <c r="F13" s="37">
        <v>1.5682142800000001</v>
      </c>
      <c r="G13" s="37">
        <v>1.5295601910000001</v>
      </c>
      <c r="H13" s="37">
        <v>1.967893143</v>
      </c>
      <c r="I13" s="37">
        <v>1.489943968</v>
      </c>
      <c r="J13" s="38"/>
      <c r="K13" s="37">
        <v>1.4341419200000001</v>
      </c>
      <c r="L13" s="37">
        <v>1.2772571180000001</v>
      </c>
      <c r="M13" s="37">
        <v>2.2139426640000002</v>
      </c>
      <c r="N13" s="37">
        <v>2.29466948</v>
      </c>
      <c r="O13" s="37">
        <v>1.69804847</v>
      </c>
      <c r="P13" s="37">
        <v>2.0580505379999998</v>
      </c>
      <c r="Q13" s="37">
        <v>1.8143684790000001</v>
      </c>
      <c r="R13" s="37">
        <v>1.8031725320000001</v>
      </c>
      <c r="S13" s="38"/>
      <c r="T13" s="37">
        <v>1.2289511120000001</v>
      </c>
      <c r="U13" s="37">
        <v>1.080824341</v>
      </c>
      <c r="V13" s="37">
        <v>1.7330576849999999</v>
      </c>
      <c r="W13" s="38"/>
      <c r="X13" s="37">
        <v>1.238408001</v>
      </c>
      <c r="Y13" s="37">
        <v>1.3393446520000001</v>
      </c>
      <c r="Z13" s="37">
        <v>1.532264917</v>
      </c>
      <c r="AA13" s="37">
        <v>2.109997468</v>
      </c>
      <c r="AB13" s="37">
        <v>1.7546706320000001</v>
      </c>
      <c r="AC13" s="37">
        <v>1.0181862239999999</v>
      </c>
      <c r="AD13" s="37">
        <v>0.93938025300000005</v>
      </c>
      <c r="AE13" s="37">
        <v>1.2374163979999999</v>
      </c>
      <c r="AF13" s="37">
        <v>1.3686730789999999</v>
      </c>
      <c r="AG13" s="37">
        <v>1.461665295</v>
      </c>
      <c r="AH13" s="37">
        <v>1.631998662</v>
      </c>
      <c r="AI13" s="37">
        <v>1.078964882</v>
      </c>
      <c r="AJ13" s="37">
        <v>1.2084867029999999</v>
      </c>
      <c r="AK13" s="38"/>
      <c r="AL13" s="37">
        <v>1.7710487749999999</v>
      </c>
    </row>
    <row r="14" spans="1:38" ht="15.5">
      <c r="A14" s="36">
        <v>2027</v>
      </c>
      <c r="B14" s="37">
        <v>1.551620413</v>
      </c>
      <c r="C14" s="37">
        <v>1.510275738</v>
      </c>
      <c r="D14" s="37">
        <v>1.160679432</v>
      </c>
      <c r="E14" s="37">
        <v>1.1107167469999999</v>
      </c>
      <c r="F14" s="37">
        <v>1.2805561139999999</v>
      </c>
      <c r="G14" s="37">
        <v>1.592087263</v>
      </c>
      <c r="H14" s="37">
        <v>1.624949398</v>
      </c>
      <c r="I14" s="37">
        <v>1.7581038229999999</v>
      </c>
      <c r="J14" s="38"/>
      <c r="K14" s="37">
        <v>1.6230129900000001</v>
      </c>
      <c r="L14" s="37">
        <v>1.46352108</v>
      </c>
      <c r="M14" s="37">
        <v>2.297765289</v>
      </c>
      <c r="N14" s="37">
        <v>2.4778240189999998</v>
      </c>
      <c r="O14" s="37">
        <v>1.6711089160000001</v>
      </c>
      <c r="P14" s="37">
        <v>2.162976172</v>
      </c>
      <c r="Q14" s="37">
        <v>1.579698786</v>
      </c>
      <c r="R14" s="37">
        <v>1.7968744999999999</v>
      </c>
      <c r="S14" s="38"/>
      <c r="T14" s="37">
        <v>1.0824734949999999</v>
      </c>
      <c r="U14" s="37">
        <v>1.4414242319999999</v>
      </c>
      <c r="V14" s="37">
        <v>1.8524016720000001</v>
      </c>
      <c r="W14" s="38"/>
      <c r="X14" s="37">
        <v>1.1675543390000001</v>
      </c>
      <c r="Y14" s="37">
        <v>1.4875550390000001</v>
      </c>
      <c r="Z14" s="37">
        <v>1.410193861</v>
      </c>
      <c r="AA14" s="37">
        <v>2.214705881</v>
      </c>
      <c r="AB14" s="37">
        <v>1.934941902</v>
      </c>
      <c r="AC14" s="37">
        <v>1.088585406</v>
      </c>
      <c r="AD14" s="37">
        <v>0.854755504</v>
      </c>
      <c r="AE14" s="37">
        <v>1.2841054599999999</v>
      </c>
      <c r="AF14" s="37">
        <v>1.371103634</v>
      </c>
      <c r="AG14" s="37">
        <v>1.3313626080000001</v>
      </c>
      <c r="AH14" s="37">
        <v>1.8034368599999999</v>
      </c>
      <c r="AI14" s="37">
        <v>0.99977585499999999</v>
      </c>
      <c r="AJ14" s="37">
        <v>1.104229549</v>
      </c>
      <c r="AK14" s="38"/>
      <c r="AL14" s="37">
        <v>1.870676709</v>
      </c>
    </row>
    <row r="15" spans="1:38" ht="15.5">
      <c r="A15" s="36">
        <v>2028</v>
      </c>
      <c r="B15" s="37">
        <v>1.6573634319999999</v>
      </c>
      <c r="C15" s="37">
        <v>1.4642788010000001</v>
      </c>
      <c r="D15" s="37">
        <v>1.26090233</v>
      </c>
      <c r="E15" s="37">
        <v>1.064482658</v>
      </c>
      <c r="F15" s="37">
        <v>1.520200384</v>
      </c>
      <c r="G15" s="37">
        <v>1.6253060859999999</v>
      </c>
      <c r="H15" s="37">
        <v>1.7720136129999999</v>
      </c>
      <c r="I15" s="37">
        <v>1.954991261</v>
      </c>
      <c r="J15" s="38"/>
      <c r="K15" s="37">
        <v>1.4849904279999999</v>
      </c>
      <c r="L15" s="37">
        <v>1.3799130959999999</v>
      </c>
      <c r="M15" s="37">
        <v>2.1319812909999998</v>
      </c>
      <c r="N15" s="37">
        <v>2.4162297380000002</v>
      </c>
      <c r="O15" s="37">
        <v>1.7690736579999999</v>
      </c>
      <c r="P15" s="37">
        <v>1.997993659</v>
      </c>
      <c r="Q15" s="37">
        <v>1.614424978</v>
      </c>
      <c r="R15" s="37">
        <v>1.9011654819999999</v>
      </c>
      <c r="S15" s="38"/>
      <c r="T15" s="37">
        <v>1.1438065749999999</v>
      </c>
      <c r="U15" s="37">
        <v>1.317090796</v>
      </c>
      <c r="V15" s="37">
        <v>1.8513406450000001</v>
      </c>
      <c r="W15" s="38"/>
      <c r="X15" s="37">
        <v>1.2531553870000001</v>
      </c>
      <c r="Y15" s="37">
        <v>1.499512043</v>
      </c>
      <c r="Z15" s="37">
        <v>1.3521493440000001</v>
      </c>
      <c r="AA15" s="37">
        <v>2.2710034069999998</v>
      </c>
      <c r="AB15" s="37">
        <v>1.7781938749999999</v>
      </c>
      <c r="AC15" s="37">
        <v>1.42460312</v>
      </c>
      <c r="AD15" s="37">
        <v>0.96936774199999998</v>
      </c>
      <c r="AE15" s="37">
        <v>1.405053557</v>
      </c>
      <c r="AF15" s="37">
        <v>1.3518057450000001</v>
      </c>
      <c r="AG15" s="37">
        <v>1.4958063109999999</v>
      </c>
      <c r="AH15" s="37">
        <v>1.785720277</v>
      </c>
      <c r="AI15" s="37">
        <v>0.96378295999999997</v>
      </c>
      <c r="AJ15" s="37">
        <v>1.1893113790000001</v>
      </c>
      <c r="AK15" s="38"/>
      <c r="AL15" s="37">
        <v>1.936134931</v>
      </c>
    </row>
    <row r="16" spans="1:38" ht="15.5">
      <c r="A16" s="36">
        <v>2029</v>
      </c>
      <c r="B16" s="37">
        <v>1.728084416</v>
      </c>
      <c r="C16" s="37">
        <v>1.519680573</v>
      </c>
      <c r="D16" s="37">
        <v>1.3327606869999999</v>
      </c>
      <c r="E16" s="37">
        <v>0.82603897800000003</v>
      </c>
      <c r="F16" s="37">
        <v>1.7355901140000001</v>
      </c>
      <c r="G16" s="37">
        <v>1.652768521</v>
      </c>
      <c r="H16" s="37">
        <v>1.976249844</v>
      </c>
      <c r="I16" s="37">
        <v>1.8552299729999999</v>
      </c>
      <c r="J16" s="38"/>
      <c r="K16" s="37">
        <v>1.3652859399999999</v>
      </c>
      <c r="L16" s="37">
        <v>1.1646361110000001</v>
      </c>
      <c r="M16" s="37">
        <v>2.133020074</v>
      </c>
      <c r="N16" s="37">
        <v>2.4215995189999999</v>
      </c>
      <c r="O16" s="37">
        <v>1.682805753</v>
      </c>
      <c r="P16" s="37">
        <v>2.028140139</v>
      </c>
      <c r="Q16" s="37">
        <v>1.8380281919999999</v>
      </c>
      <c r="R16" s="37">
        <v>1.9311700860000001</v>
      </c>
      <c r="S16" s="38"/>
      <c r="T16" s="37">
        <v>1.3168121740000001</v>
      </c>
      <c r="U16" s="37">
        <v>1.0385684180000001</v>
      </c>
      <c r="V16" s="37">
        <v>1.7151884770000001</v>
      </c>
      <c r="W16" s="38"/>
      <c r="X16" s="37">
        <v>1.289715148</v>
      </c>
      <c r="Y16" s="37">
        <v>1.502020353</v>
      </c>
      <c r="Z16" s="37">
        <v>1.6644446530000001</v>
      </c>
      <c r="AA16" s="37">
        <v>2.283997018</v>
      </c>
      <c r="AB16" s="37">
        <v>1.8152871669999999</v>
      </c>
      <c r="AC16" s="37">
        <v>1.5443813420000001</v>
      </c>
      <c r="AD16" s="37">
        <v>1.135017524</v>
      </c>
      <c r="AE16" s="37">
        <v>1.4833025010000001</v>
      </c>
      <c r="AF16" s="37">
        <v>1.396749053</v>
      </c>
      <c r="AG16" s="37">
        <v>1.4305574379999999</v>
      </c>
      <c r="AH16" s="37">
        <v>1.754433358</v>
      </c>
      <c r="AI16" s="37">
        <v>1.0216507749999999</v>
      </c>
      <c r="AJ16" s="37">
        <v>1.009835802</v>
      </c>
      <c r="AK16" s="38"/>
      <c r="AL16" s="37">
        <v>1.7307902239999999</v>
      </c>
    </row>
    <row r="17" spans="1:38" ht="15.5">
      <c r="A17" s="36">
        <v>2030</v>
      </c>
      <c r="B17" s="37">
        <v>1.667791225</v>
      </c>
      <c r="C17" s="37">
        <v>1.423933798</v>
      </c>
      <c r="D17" s="37">
        <v>1.258374297</v>
      </c>
      <c r="E17" s="37">
        <v>0.92143527800000002</v>
      </c>
      <c r="F17" s="37">
        <v>1.6534836310000001</v>
      </c>
      <c r="G17" s="37">
        <v>1.8072996939999999</v>
      </c>
      <c r="H17" s="37">
        <v>1.8318768569999999</v>
      </c>
      <c r="I17" s="37">
        <v>1.588646494</v>
      </c>
      <c r="J17" s="38"/>
      <c r="K17" s="37">
        <v>1.519972331</v>
      </c>
      <c r="L17" s="37">
        <v>1.1635759560000001</v>
      </c>
      <c r="M17" s="37">
        <v>2.2109313199999998</v>
      </c>
      <c r="N17" s="37">
        <v>2.4373236290000002</v>
      </c>
      <c r="O17" s="37">
        <v>1.6585723619999999</v>
      </c>
      <c r="P17" s="37">
        <v>2.159421343</v>
      </c>
      <c r="Q17" s="37">
        <v>1.8588611349999999</v>
      </c>
      <c r="R17" s="37">
        <v>1.981331145</v>
      </c>
      <c r="S17" s="38"/>
      <c r="T17" s="37">
        <v>1.285627318</v>
      </c>
      <c r="U17" s="37">
        <v>1.1931073649999999</v>
      </c>
      <c r="V17" s="37">
        <v>1.784818743</v>
      </c>
      <c r="W17" s="38"/>
      <c r="X17" s="37">
        <v>1.3312120359999999</v>
      </c>
      <c r="Y17" s="37">
        <v>1.453778674</v>
      </c>
      <c r="Z17" s="37">
        <v>1.8619677670000001</v>
      </c>
      <c r="AA17" s="37">
        <v>2.2677580000000002</v>
      </c>
      <c r="AB17" s="37">
        <v>1.849149581</v>
      </c>
      <c r="AC17" s="37">
        <v>1.1487768350000001</v>
      </c>
      <c r="AD17" s="37">
        <v>1.4629116369999999</v>
      </c>
      <c r="AE17" s="37">
        <v>1.280246588</v>
      </c>
      <c r="AF17" s="37">
        <v>1.5277632370000001</v>
      </c>
      <c r="AG17" s="37">
        <v>1.4677517899999999</v>
      </c>
      <c r="AH17" s="37">
        <v>1.793645164</v>
      </c>
      <c r="AI17" s="37">
        <v>0.97640419700000003</v>
      </c>
      <c r="AJ17" s="37">
        <v>1.039437078</v>
      </c>
      <c r="AK17" s="38"/>
      <c r="AL17" s="37">
        <v>1.745506824</v>
      </c>
    </row>
    <row r="18" spans="1:38" ht="15.5">
      <c r="A18" s="36">
        <v>2031</v>
      </c>
      <c r="B18" s="37">
        <v>1.6133350440000001</v>
      </c>
      <c r="C18" s="37">
        <v>1.517152268</v>
      </c>
      <c r="D18" s="37">
        <v>1.3934226830000001</v>
      </c>
      <c r="E18" s="37">
        <v>1.0887472540000001</v>
      </c>
      <c r="F18" s="37">
        <v>1.71045198</v>
      </c>
      <c r="G18" s="37">
        <v>1.6110725770000001</v>
      </c>
      <c r="H18" s="37">
        <v>1.972112702</v>
      </c>
      <c r="I18" s="37">
        <v>1.56111873</v>
      </c>
      <c r="J18" s="38"/>
      <c r="K18" s="37">
        <v>1.590071853</v>
      </c>
      <c r="L18" s="37">
        <v>1.5086572330000001</v>
      </c>
      <c r="M18" s="37">
        <v>2.2618437390000001</v>
      </c>
      <c r="N18" s="37">
        <v>2.2067663280000001</v>
      </c>
      <c r="O18" s="37">
        <v>1.568176311</v>
      </c>
      <c r="P18" s="37">
        <v>2.0189813829999999</v>
      </c>
      <c r="Q18" s="37">
        <v>1.780392</v>
      </c>
      <c r="R18" s="37">
        <v>1.818212696</v>
      </c>
      <c r="S18" s="38"/>
      <c r="T18" s="37">
        <v>1.2775493120000001</v>
      </c>
      <c r="U18" s="37">
        <v>1.2793294040000001</v>
      </c>
      <c r="V18" s="37">
        <v>1.8366104130000001</v>
      </c>
      <c r="W18" s="38"/>
      <c r="X18" s="37">
        <v>1.2969389950000001</v>
      </c>
      <c r="Y18" s="37">
        <v>1.483185277</v>
      </c>
      <c r="Z18" s="37">
        <v>1.8053945410000001</v>
      </c>
      <c r="AA18" s="37">
        <v>2.3159373510000001</v>
      </c>
      <c r="AB18" s="37">
        <v>1.832387287</v>
      </c>
      <c r="AC18" s="37">
        <v>1.1417968540000001</v>
      </c>
      <c r="AD18" s="37">
        <v>1.3691619150000001</v>
      </c>
      <c r="AE18" s="37">
        <v>1.2263959600000001</v>
      </c>
      <c r="AF18" s="37">
        <v>1.5173188550000001</v>
      </c>
      <c r="AG18" s="37">
        <v>1.592637662</v>
      </c>
      <c r="AH18" s="37">
        <v>1.6655816619999999</v>
      </c>
      <c r="AI18" s="37">
        <v>1.064436438</v>
      </c>
      <c r="AJ18" s="37">
        <v>1.2238533119999999</v>
      </c>
      <c r="AK18" s="38"/>
      <c r="AL18" s="37">
        <v>1.8957134090000001</v>
      </c>
    </row>
    <row r="19" spans="1:38" ht="15.5">
      <c r="A19" s="36">
        <v>2032</v>
      </c>
      <c r="B19" s="37">
        <v>1.5867716569999999</v>
      </c>
      <c r="C19" s="37">
        <v>1.5143180759999999</v>
      </c>
      <c r="D19" s="37">
        <v>1.309081457</v>
      </c>
      <c r="E19" s="37">
        <v>1.1185033950000001</v>
      </c>
      <c r="F19" s="37">
        <v>1.97299274</v>
      </c>
      <c r="G19" s="37">
        <v>1.733172785</v>
      </c>
      <c r="H19" s="37">
        <v>1.9605284700000001</v>
      </c>
      <c r="I19" s="37">
        <v>1.6787405980000001</v>
      </c>
      <c r="J19" s="38"/>
      <c r="K19" s="37">
        <v>1.4931141139999999</v>
      </c>
      <c r="L19" s="37">
        <v>1.3875490049999999</v>
      </c>
      <c r="M19" s="37">
        <v>2.2449657780000001</v>
      </c>
      <c r="N19" s="37">
        <v>2.3047096069999999</v>
      </c>
      <c r="O19" s="37">
        <v>1.7226865609999999</v>
      </c>
      <c r="P19" s="37">
        <v>2.0889132520000002</v>
      </c>
      <c r="Q19" s="37">
        <v>1.9713032319999999</v>
      </c>
      <c r="R19" s="37">
        <v>1.8513993790000001</v>
      </c>
      <c r="S19" s="38"/>
      <c r="T19" s="37">
        <v>1.1776484089999999</v>
      </c>
      <c r="U19" s="37">
        <v>1.3938227750000001</v>
      </c>
      <c r="V19" s="37">
        <v>1.8786749199999999</v>
      </c>
      <c r="W19" s="38"/>
      <c r="X19" s="37">
        <v>1.4336792789999999</v>
      </c>
      <c r="Y19" s="37">
        <v>1.4377893749999999</v>
      </c>
      <c r="Z19" s="37">
        <v>1.686331177</v>
      </c>
      <c r="AA19" s="37">
        <v>2.4447251940000001</v>
      </c>
      <c r="AB19" s="37">
        <v>1.9329743100000001</v>
      </c>
      <c r="AC19" s="37">
        <v>1.1984550860000001</v>
      </c>
      <c r="AD19" s="37">
        <v>0.99156117899999996</v>
      </c>
      <c r="AE19" s="37">
        <v>1.413988418</v>
      </c>
      <c r="AF19" s="37">
        <v>1.282593584</v>
      </c>
      <c r="AG19" s="37">
        <v>1.6058321440000001</v>
      </c>
      <c r="AH19" s="37">
        <v>1.6885589169999999</v>
      </c>
      <c r="AI19" s="37">
        <v>1.212552276</v>
      </c>
      <c r="AJ19" s="37">
        <v>1.099587052</v>
      </c>
      <c r="AK19" s="38"/>
      <c r="AL19" s="37">
        <v>1.84833333</v>
      </c>
    </row>
    <row r="20" spans="1:38" ht="15.5">
      <c r="A20" s="36">
        <v>2033</v>
      </c>
      <c r="B20" s="37">
        <v>1.7286265590000001</v>
      </c>
      <c r="C20" s="37">
        <v>1.51091362</v>
      </c>
      <c r="D20" s="37">
        <v>1.494147501</v>
      </c>
      <c r="E20" s="37">
        <v>1.1236654720000001</v>
      </c>
      <c r="F20" s="37">
        <v>1.928866083</v>
      </c>
      <c r="G20" s="37">
        <v>1.8928278599999999</v>
      </c>
      <c r="H20" s="37">
        <v>2.014062558</v>
      </c>
      <c r="I20" s="37">
        <v>1.936622209</v>
      </c>
      <c r="J20" s="38"/>
      <c r="K20" s="37">
        <v>1.541352383</v>
      </c>
      <c r="L20" s="37">
        <v>1.442382713</v>
      </c>
      <c r="M20" s="37">
        <v>2.2872009150000001</v>
      </c>
      <c r="N20" s="37">
        <v>2.3673641490000001</v>
      </c>
      <c r="O20" s="37">
        <v>1.81878232</v>
      </c>
      <c r="P20" s="37">
        <v>2.1426549220000002</v>
      </c>
      <c r="Q20" s="37">
        <v>2.0184969009999998</v>
      </c>
      <c r="R20" s="37">
        <v>1.9977031780000001</v>
      </c>
      <c r="S20" s="38"/>
      <c r="T20" s="37">
        <v>1.3712006999999999</v>
      </c>
      <c r="U20" s="37">
        <v>1.3742393230000001</v>
      </c>
      <c r="V20" s="37">
        <v>1.8152435060000001</v>
      </c>
      <c r="W20" s="38"/>
      <c r="X20" s="37">
        <v>1.349724465</v>
      </c>
      <c r="Y20" s="37">
        <v>1.554729188</v>
      </c>
      <c r="Z20" s="37">
        <v>1.79022649</v>
      </c>
      <c r="AA20" s="37">
        <v>2.3709843030000002</v>
      </c>
      <c r="AB20" s="37">
        <v>2.0508731619999998</v>
      </c>
      <c r="AC20" s="37">
        <v>1.489774492</v>
      </c>
      <c r="AD20" s="37">
        <v>0.85207259499999999</v>
      </c>
      <c r="AE20" s="37">
        <v>1.367342179</v>
      </c>
      <c r="AF20" s="37">
        <v>1.2655659560000001</v>
      </c>
      <c r="AG20" s="37">
        <v>1.672749668</v>
      </c>
      <c r="AH20" s="37">
        <v>1.7343002059999999</v>
      </c>
      <c r="AI20" s="37">
        <v>0.93246942099999997</v>
      </c>
      <c r="AJ20" s="37">
        <v>0.83401878299999999</v>
      </c>
      <c r="AK20" s="38"/>
      <c r="AL20" s="37">
        <v>1.9700813420000001</v>
      </c>
    </row>
    <row r="21" spans="1:38" ht="15.5">
      <c r="A21" s="36">
        <v>2034</v>
      </c>
      <c r="B21" s="37">
        <v>1.5715121439999999</v>
      </c>
      <c r="C21" s="37">
        <v>1.433471902</v>
      </c>
      <c r="D21" s="37">
        <v>1.3805858600000001</v>
      </c>
      <c r="E21" s="37">
        <v>1.092501261</v>
      </c>
      <c r="F21" s="37">
        <v>1.716475634</v>
      </c>
      <c r="G21" s="37">
        <v>2.0465180159999998</v>
      </c>
      <c r="H21" s="37">
        <v>2.0782240669999998</v>
      </c>
      <c r="I21" s="37">
        <v>1.976805471</v>
      </c>
      <c r="J21" s="38"/>
      <c r="K21" s="37">
        <v>1.6356140939999999</v>
      </c>
      <c r="L21" s="37">
        <v>1.5017181580000001</v>
      </c>
      <c r="M21" s="37">
        <v>2.1445757140000001</v>
      </c>
      <c r="N21" s="37">
        <v>2.353760324</v>
      </c>
      <c r="O21" s="37">
        <v>1.5909407929999999</v>
      </c>
      <c r="P21" s="37">
        <v>2.0481693280000002</v>
      </c>
      <c r="Q21" s="37">
        <v>1.6547581389999999</v>
      </c>
      <c r="R21" s="37">
        <v>2.0556992250000001</v>
      </c>
      <c r="S21" s="38"/>
      <c r="T21" s="37">
        <v>1.386048323</v>
      </c>
      <c r="U21" s="37">
        <v>1.486873965</v>
      </c>
      <c r="V21" s="37">
        <v>1.989312172</v>
      </c>
      <c r="W21" s="38"/>
      <c r="X21" s="37">
        <v>1.3686786129999999</v>
      </c>
      <c r="Y21" s="37">
        <v>1.6579752459999999</v>
      </c>
      <c r="Z21" s="37">
        <v>1.992018509</v>
      </c>
      <c r="AA21" s="37">
        <v>2.4225151899999999</v>
      </c>
      <c r="AB21" s="37">
        <v>2.1297251519999998</v>
      </c>
      <c r="AC21" s="37">
        <v>1.671561909</v>
      </c>
      <c r="AD21" s="37">
        <v>1.0016903539999999</v>
      </c>
      <c r="AE21" s="37">
        <v>1.2790478510000001</v>
      </c>
      <c r="AF21" s="37">
        <v>1.26894518</v>
      </c>
      <c r="AG21" s="37">
        <v>1.722497468</v>
      </c>
      <c r="AH21" s="37">
        <v>1.784349604</v>
      </c>
      <c r="AI21" s="37">
        <v>0.92496428399999997</v>
      </c>
      <c r="AJ21" s="37">
        <v>0.87943337899999996</v>
      </c>
      <c r="AK21" s="38"/>
      <c r="AL21" s="37">
        <v>2.1732707439999999</v>
      </c>
    </row>
    <row r="22" spans="1:38" ht="15.5">
      <c r="A22" s="36">
        <v>2035</v>
      </c>
      <c r="B22" s="37">
        <v>1.800718614</v>
      </c>
      <c r="C22" s="37">
        <v>1.6871736450000001</v>
      </c>
      <c r="D22" s="37">
        <v>1.473182641</v>
      </c>
      <c r="E22" s="37">
        <v>1.0062058199999999</v>
      </c>
      <c r="F22" s="37">
        <v>1.8204161299999999</v>
      </c>
      <c r="G22" s="37">
        <v>2.0257550449999999</v>
      </c>
      <c r="H22" s="37">
        <v>1.9215956810000001</v>
      </c>
      <c r="I22" s="37">
        <v>1.8661880420000001</v>
      </c>
      <c r="J22" s="38"/>
      <c r="K22" s="37">
        <v>1.5549830330000001</v>
      </c>
      <c r="L22" s="37">
        <v>1.348150011</v>
      </c>
      <c r="M22" s="37">
        <v>2.2268234589999998</v>
      </c>
      <c r="N22" s="37">
        <v>2.62443822</v>
      </c>
      <c r="O22" s="37">
        <v>1.6413837339999999</v>
      </c>
      <c r="P22" s="37">
        <v>2.1382960830000002</v>
      </c>
      <c r="Q22" s="37">
        <v>1.8128678140000001</v>
      </c>
      <c r="R22" s="37">
        <v>1.883399359</v>
      </c>
      <c r="S22" s="38"/>
      <c r="T22" s="37">
        <v>1.188048848</v>
      </c>
      <c r="U22" s="37">
        <v>1.7635757439999999</v>
      </c>
      <c r="V22" s="37">
        <v>2.106055558</v>
      </c>
      <c r="W22" s="38"/>
      <c r="X22" s="37">
        <v>1.3834108540000001</v>
      </c>
      <c r="Y22" s="37">
        <v>1.6224098659999999</v>
      </c>
      <c r="Z22" s="37">
        <v>1.9436010340000001</v>
      </c>
      <c r="AA22" s="37">
        <v>2.4745096470000001</v>
      </c>
      <c r="AB22" s="37">
        <v>2.0923285200000001</v>
      </c>
      <c r="AC22" s="37">
        <v>1.3103755589999999</v>
      </c>
      <c r="AD22" s="37">
        <v>1.129398342</v>
      </c>
      <c r="AE22" s="37">
        <v>1.4312742679999999</v>
      </c>
      <c r="AF22" s="37">
        <v>1.4362111799999999</v>
      </c>
      <c r="AG22" s="37">
        <v>1.648239776</v>
      </c>
      <c r="AH22" s="37">
        <v>1.8486132260000001</v>
      </c>
      <c r="AI22" s="37">
        <v>1.077244264</v>
      </c>
      <c r="AJ22" s="37">
        <v>0.94108750299999999</v>
      </c>
      <c r="AK22" s="38"/>
      <c r="AL22" s="37">
        <v>2.0391808710000001</v>
      </c>
    </row>
    <row r="23" spans="1:38" ht="15.5">
      <c r="A23" s="36">
        <v>2036</v>
      </c>
      <c r="B23" s="37">
        <v>1.7461570959999999</v>
      </c>
      <c r="C23" s="37">
        <v>1.6428816209999999</v>
      </c>
      <c r="D23" s="37">
        <v>1.53167089</v>
      </c>
      <c r="E23" s="37">
        <v>1.1106369490000001</v>
      </c>
      <c r="F23" s="37">
        <v>1.9167763280000001</v>
      </c>
      <c r="G23" s="37">
        <v>2.107623598</v>
      </c>
      <c r="H23" s="37">
        <v>2.0900235519999999</v>
      </c>
      <c r="I23" s="37">
        <v>2.0027236560000001</v>
      </c>
      <c r="J23" s="38"/>
      <c r="K23" s="37">
        <v>1.643275115</v>
      </c>
      <c r="L23" s="37">
        <v>1.4857997869999999</v>
      </c>
      <c r="M23" s="37">
        <v>2.4970016890000002</v>
      </c>
      <c r="N23" s="37">
        <v>2.431688141</v>
      </c>
      <c r="O23" s="37">
        <v>1.825558174</v>
      </c>
      <c r="P23" s="37">
        <v>2.3263487710000001</v>
      </c>
      <c r="Q23" s="37">
        <v>1.886020322</v>
      </c>
      <c r="R23" s="37">
        <v>1.8924001420000001</v>
      </c>
      <c r="S23" s="38"/>
      <c r="T23" s="37">
        <v>1.251072747</v>
      </c>
      <c r="U23" s="37">
        <v>1.6870316320000001</v>
      </c>
      <c r="V23" s="37">
        <v>2.0446241509999998</v>
      </c>
      <c r="W23" s="38"/>
      <c r="X23" s="37">
        <v>1.3778032929999999</v>
      </c>
      <c r="Y23" s="37">
        <v>1.601789951</v>
      </c>
      <c r="Z23" s="37">
        <v>1.965231626</v>
      </c>
      <c r="AA23" s="37">
        <v>2.5477042910000001</v>
      </c>
      <c r="AB23" s="37">
        <v>2.0040483729999998</v>
      </c>
      <c r="AC23" s="37">
        <v>1.1983935800000001</v>
      </c>
      <c r="AD23" s="37">
        <v>1.2922652670000001</v>
      </c>
      <c r="AE23" s="37">
        <v>1.347341847</v>
      </c>
      <c r="AF23" s="37">
        <v>1.6052068479999999</v>
      </c>
      <c r="AG23" s="37">
        <v>1.602666505</v>
      </c>
      <c r="AH23" s="37">
        <v>1.7910149319999999</v>
      </c>
      <c r="AI23" s="37">
        <v>1.2926975199999999</v>
      </c>
      <c r="AJ23" s="37">
        <v>1.0455566670000001</v>
      </c>
      <c r="AK23" s="38"/>
      <c r="AL23" s="37">
        <v>2.200090093</v>
      </c>
    </row>
    <row r="24" spans="1:38" ht="15.5">
      <c r="A24" s="36">
        <v>2037</v>
      </c>
      <c r="B24" s="37">
        <v>1.7946947529999999</v>
      </c>
      <c r="C24" s="37">
        <v>1.621536855</v>
      </c>
      <c r="D24" s="37">
        <v>1.433940451</v>
      </c>
      <c r="E24" s="37">
        <v>1.235920693</v>
      </c>
      <c r="F24" s="37">
        <v>1.9505999119999999</v>
      </c>
      <c r="G24" s="37">
        <v>1.9766116410000001</v>
      </c>
      <c r="H24" s="37">
        <v>2.0719091860000001</v>
      </c>
      <c r="I24" s="37">
        <v>2.069619366</v>
      </c>
      <c r="J24" s="38"/>
      <c r="K24" s="37">
        <v>1.580961064</v>
      </c>
      <c r="L24" s="37">
        <v>1.407347162</v>
      </c>
      <c r="M24" s="37">
        <v>2.584331369</v>
      </c>
      <c r="N24" s="37">
        <v>2.4305021199999999</v>
      </c>
      <c r="O24" s="37">
        <v>2.0596358449999999</v>
      </c>
      <c r="P24" s="37">
        <v>2.0971303309999998</v>
      </c>
      <c r="Q24" s="37">
        <v>1.60740908</v>
      </c>
      <c r="R24" s="37">
        <v>1.997784113</v>
      </c>
      <c r="S24" s="38"/>
      <c r="T24" s="37">
        <v>1.3921413629999999</v>
      </c>
      <c r="U24" s="37">
        <v>1.479604377</v>
      </c>
      <c r="V24" s="37">
        <v>2.0147677339999999</v>
      </c>
      <c r="W24" s="38"/>
      <c r="X24" s="37">
        <v>1.4184455760000001</v>
      </c>
      <c r="Y24" s="37">
        <v>1.6512850109999999</v>
      </c>
      <c r="Z24" s="37">
        <v>2.21703545</v>
      </c>
      <c r="AA24" s="37">
        <v>2.4692376710000001</v>
      </c>
      <c r="AB24" s="37">
        <v>1.965600716</v>
      </c>
      <c r="AC24" s="37">
        <v>1.3569287800000001</v>
      </c>
      <c r="AD24" s="37">
        <v>1.549896419</v>
      </c>
      <c r="AE24" s="37">
        <v>1.3811339899999999</v>
      </c>
      <c r="AF24" s="37">
        <v>1.560646926</v>
      </c>
      <c r="AG24" s="37">
        <v>1.688417684</v>
      </c>
      <c r="AH24" s="37">
        <v>1.7409120950000001</v>
      </c>
      <c r="AI24" s="37">
        <v>1.5396459389999999</v>
      </c>
      <c r="AJ24" s="37">
        <v>1.231288231</v>
      </c>
      <c r="AK24" s="38"/>
      <c r="AL24" s="37">
        <v>2.2188846350000002</v>
      </c>
    </row>
    <row r="25" spans="1:38" ht="15.5">
      <c r="A25" s="36">
        <v>2038</v>
      </c>
      <c r="B25" s="37">
        <v>1.906922598</v>
      </c>
      <c r="C25" s="37">
        <v>1.6559246329999999</v>
      </c>
      <c r="D25" s="37">
        <v>1.5381061970000001</v>
      </c>
      <c r="E25" s="37">
        <v>1.262346916</v>
      </c>
      <c r="F25" s="37">
        <v>2.0357544879999998</v>
      </c>
      <c r="G25" s="37">
        <v>2.1402437609999998</v>
      </c>
      <c r="H25" s="37">
        <v>2.1286051669999999</v>
      </c>
      <c r="I25" s="37">
        <v>2.0363198389999999</v>
      </c>
      <c r="J25" s="38"/>
      <c r="K25" s="37">
        <v>1.5402891919999999</v>
      </c>
      <c r="L25" s="37">
        <v>1.239866482</v>
      </c>
      <c r="M25" s="37">
        <v>2.6296032039999999</v>
      </c>
      <c r="N25" s="37">
        <v>2.3794744109999999</v>
      </c>
      <c r="O25" s="37">
        <v>1.9545680700000001</v>
      </c>
      <c r="P25" s="37">
        <v>2.1269521849999999</v>
      </c>
      <c r="Q25" s="37">
        <v>1.8267652569999999</v>
      </c>
      <c r="R25" s="37">
        <v>2.1740600319999999</v>
      </c>
      <c r="S25" s="38"/>
      <c r="T25" s="37">
        <v>1.269707935</v>
      </c>
      <c r="U25" s="37">
        <v>1.7226243699999999</v>
      </c>
      <c r="V25" s="37">
        <v>1.986516814</v>
      </c>
      <c r="W25" s="38"/>
      <c r="X25" s="37">
        <v>1.4526484609999999</v>
      </c>
      <c r="Y25" s="37">
        <v>1.6256204110000001</v>
      </c>
      <c r="Z25" s="37">
        <v>2.0275912059999999</v>
      </c>
      <c r="AA25" s="37">
        <v>2.474877277</v>
      </c>
      <c r="AB25" s="37">
        <v>2.082403142</v>
      </c>
      <c r="AC25" s="37">
        <v>1.7043923009999999</v>
      </c>
      <c r="AD25" s="37">
        <v>1.168732849</v>
      </c>
      <c r="AE25" s="37">
        <v>1.427650394</v>
      </c>
      <c r="AF25" s="37">
        <v>1.5241332329999999</v>
      </c>
      <c r="AG25" s="37">
        <v>1.579692605</v>
      </c>
      <c r="AH25" s="37">
        <v>1.674227554</v>
      </c>
      <c r="AI25" s="37">
        <v>1.3021414609999999</v>
      </c>
      <c r="AJ25" s="37">
        <v>1.227446308</v>
      </c>
      <c r="AK25" s="38"/>
      <c r="AL25" s="37">
        <v>2.1770121790000001</v>
      </c>
    </row>
    <row r="26" spans="1:38" ht="15.5">
      <c r="A26" s="36">
        <v>2039</v>
      </c>
      <c r="B26" s="37">
        <v>1.89274097</v>
      </c>
      <c r="C26" s="37">
        <v>1.815404786</v>
      </c>
      <c r="D26" s="37">
        <v>1.3654977720000001</v>
      </c>
      <c r="E26" s="37">
        <v>1.14237006</v>
      </c>
      <c r="F26" s="37">
        <v>1.830626053</v>
      </c>
      <c r="G26" s="37">
        <v>2.1148976020000001</v>
      </c>
      <c r="H26" s="37">
        <v>2.0631790080000001</v>
      </c>
      <c r="I26" s="37">
        <v>2.1086653160000002</v>
      </c>
      <c r="J26" s="38"/>
      <c r="K26" s="37">
        <v>1.7301651469999999</v>
      </c>
      <c r="L26" s="37">
        <v>1.3665604280000001</v>
      </c>
      <c r="M26" s="37">
        <v>2.4422025199999999</v>
      </c>
      <c r="N26" s="37">
        <v>2.472856857</v>
      </c>
      <c r="O26" s="37">
        <v>1.965245578</v>
      </c>
      <c r="P26" s="37">
        <v>2.0874148240000001</v>
      </c>
      <c r="Q26" s="37">
        <v>1.9070649200000001</v>
      </c>
      <c r="R26" s="37">
        <v>2.1043860830000001</v>
      </c>
      <c r="S26" s="38"/>
      <c r="T26" s="37">
        <v>1.262794631</v>
      </c>
      <c r="U26" s="37">
        <v>1.609666405</v>
      </c>
      <c r="V26" s="37">
        <v>2.1903739089999998</v>
      </c>
      <c r="W26" s="38"/>
      <c r="X26" s="37">
        <v>1.514869928</v>
      </c>
      <c r="Y26" s="37">
        <v>1.6611936979999999</v>
      </c>
      <c r="Z26" s="37">
        <v>1.9286066479999999</v>
      </c>
      <c r="AA26" s="37">
        <v>2.5856402429999998</v>
      </c>
      <c r="AB26" s="37">
        <v>2.2210196359999999</v>
      </c>
      <c r="AC26" s="37">
        <v>1.628660193</v>
      </c>
      <c r="AD26" s="37">
        <v>1.0630059519999999</v>
      </c>
      <c r="AE26" s="37">
        <v>1.5895146689999999</v>
      </c>
      <c r="AF26" s="37">
        <v>1.4002039390000001</v>
      </c>
      <c r="AG26" s="37">
        <v>1.6814583240000001</v>
      </c>
      <c r="AH26" s="37">
        <v>1.7816148030000001</v>
      </c>
      <c r="AI26" s="37">
        <v>0.99858343900000002</v>
      </c>
      <c r="AJ26" s="37">
        <v>1.0602646060000001</v>
      </c>
      <c r="AK26" s="38"/>
      <c r="AL26" s="37">
        <v>2.1246010540000002</v>
      </c>
    </row>
    <row r="27" spans="1:38" ht="15.5">
      <c r="A27" s="36">
        <v>2040</v>
      </c>
      <c r="B27" s="37">
        <v>1.961431401</v>
      </c>
      <c r="C27" s="37">
        <v>1.668259876</v>
      </c>
      <c r="D27" s="37">
        <v>1.4607697310000001</v>
      </c>
      <c r="E27" s="37">
        <v>1.2539437769999999</v>
      </c>
      <c r="F27" s="37">
        <v>1.9853727080000001</v>
      </c>
      <c r="G27" s="37">
        <v>2.1932424269999999</v>
      </c>
      <c r="H27" s="37">
        <v>2.1100804100000001</v>
      </c>
      <c r="I27" s="37">
        <v>2.0408716259999999</v>
      </c>
      <c r="J27" s="38"/>
      <c r="K27" s="37">
        <v>1.666043103</v>
      </c>
      <c r="L27" s="37">
        <v>1.4914968239999999</v>
      </c>
      <c r="M27" s="37">
        <v>2.567919818</v>
      </c>
      <c r="N27" s="37">
        <v>2.769073723</v>
      </c>
      <c r="O27" s="37">
        <v>2.2840789780000001</v>
      </c>
      <c r="P27" s="37">
        <v>1.9156579030000001</v>
      </c>
      <c r="Q27" s="37">
        <v>1.676872403</v>
      </c>
      <c r="R27" s="37">
        <v>2.13498594</v>
      </c>
      <c r="S27" s="38"/>
      <c r="T27" s="37">
        <v>1.213791523</v>
      </c>
      <c r="U27" s="37">
        <v>1.362626264</v>
      </c>
      <c r="V27" s="37">
        <v>2.0612026389999998</v>
      </c>
      <c r="W27" s="38"/>
      <c r="X27" s="37">
        <v>1.4263464690000001</v>
      </c>
      <c r="Y27" s="37">
        <v>1.6242086419999999</v>
      </c>
      <c r="Z27" s="37">
        <v>2.102530513</v>
      </c>
      <c r="AA27" s="37">
        <v>2.6088285149999999</v>
      </c>
      <c r="AB27" s="37">
        <v>2.114090966</v>
      </c>
      <c r="AC27" s="37">
        <v>1.3701610829999999</v>
      </c>
      <c r="AD27" s="37">
        <v>1.105293123</v>
      </c>
      <c r="AE27" s="37">
        <v>1.6078285370000001</v>
      </c>
      <c r="AF27" s="37">
        <v>1.3736589260000001</v>
      </c>
      <c r="AG27" s="37">
        <v>1.7776783380000001</v>
      </c>
      <c r="AH27" s="37">
        <v>1.8595297420000001</v>
      </c>
      <c r="AI27" s="37">
        <v>1.0503262289999999</v>
      </c>
      <c r="AJ27" s="37">
        <v>1.2026585999999999</v>
      </c>
      <c r="AK27" s="38"/>
      <c r="AL27" s="37">
        <v>2.1223266550000002</v>
      </c>
    </row>
    <row r="28" spans="1:38" ht="15.5">
      <c r="A28" s="36">
        <v>2041</v>
      </c>
      <c r="B28" s="37">
        <v>1.908161357</v>
      </c>
      <c r="C28" s="37">
        <v>1.6232079530000001</v>
      </c>
      <c r="D28" s="37">
        <v>1.4827884739999999</v>
      </c>
      <c r="E28" s="37">
        <v>1.129828091</v>
      </c>
      <c r="F28" s="37">
        <v>2.0834995420000002</v>
      </c>
      <c r="G28" s="37">
        <v>2.2419015170000001</v>
      </c>
      <c r="H28" s="37">
        <v>2.2121232609999999</v>
      </c>
      <c r="I28" s="37">
        <v>2.039040703</v>
      </c>
      <c r="J28" s="38"/>
      <c r="K28" s="37">
        <v>1.743727985</v>
      </c>
      <c r="L28" s="37">
        <v>1.3671046019999999</v>
      </c>
      <c r="M28" s="37">
        <v>2.4991403839999999</v>
      </c>
      <c r="N28" s="37">
        <v>2.8744053790000001</v>
      </c>
      <c r="O28" s="37">
        <v>1.821005064</v>
      </c>
      <c r="P28" s="37">
        <v>2.0817671180000001</v>
      </c>
      <c r="Q28" s="37">
        <v>1.9937378290000001</v>
      </c>
      <c r="R28" s="37">
        <v>2.213679489</v>
      </c>
      <c r="S28" s="38"/>
      <c r="T28" s="37">
        <v>1.42561845</v>
      </c>
      <c r="U28" s="37">
        <v>1.5238149679999999</v>
      </c>
      <c r="V28" s="37">
        <v>1.9753893849999999</v>
      </c>
      <c r="W28" s="38"/>
      <c r="X28" s="37">
        <v>1.285054511</v>
      </c>
      <c r="Y28" s="37">
        <v>1.59889733</v>
      </c>
      <c r="Z28" s="37">
        <v>2.1105439389999998</v>
      </c>
      <c r="AA28" s="37">
        <v>2.5126062220000001</v>
      </c>
      <c r="AB28" s="37">
        <v>2.0664580419999998</v>
      </c>
      <c r="AC28" s="37">
        <v>1.29153377</v>
      </c>
      <c r="AD28" s="37">
        <v>1.2123084129999999</v>
      </c>
      <c r="AE28" s="37">
        <v>1.6018590619999999</v>
      </c>
      <c r="AF28" s="37">
        <v>1.5582238589999999</v>
      </c>
      <c r="AG28" s="37">
        <v>1.662175704</v>
      </c>
      <c r="AH28" s="37">
        <v>1.986716983</v>
      </c>
      <c r="AI28" s="37">
        <v>1.150495899</v>
      </c>
      <c r="AJ28" s="37">
        <v>1.3091782329999999</v>
      </c>
      <c r="AK28" s="38"/>
      <c r="AL28" s="37">
        <v>2.165439519</v>
      </c>
    </row>
    <row r="29" spans="1:38" ht="15.5">
      <c r="A29" s="36">
        <v>2042</v>
      </c>
      <c r="B29" s="37">
        <v>2.035449984</v>
      </c>
      <c r="C29" s="37">
        <v>1.7764604740000001</v>
      </c>
      <c r="D29" s="37">
        <v>1.5428540310000001</v>
      </c>
      <c r="E29" s="37">
        <v>1.1816637080000001</v>
      </c>
      <c r="F29" s="37">
        <v>2.1439654940000001</v>
      </c>
      <c r="G29" s="37">
        <v>2.0856424009999999</v>
      </c>
      <c r="H29" s="37">
        <v>2.043480856</v>
      </c>
      <c r="I29" s="37">
        <v>2.0904375009999998</v>
      </c>
      <c r="J29" s="38"/>
      <c r="K29" s="37">
        <v>1.505254514</v>
      </c>
      <c r="L29" s="37">
        <v>1.529042008</v>
      </c>
      <c r="M29" s="37">
        <v>2.3707408270000001</v>
      </c>
      <c r="N29" s="37">
        <v>2.5682889979999999</v>
      </c>
      <c r="O29" s="37">
        <v>1.923466567</v>
      </c>
      <c r="P29" s="37">
        <v>2.1351803110000001</v>
      </c>
      <c r="Q29" s="37">
        <v>1.9104484749999999</v>
      </c>
      <c r="R29" s="37">
        <v>2.2817075569999998</v>
      </c>
      <c r="S29" s="38"/>
      <c r="T29" s="37">
        <v>1.4091900610000001</v>
      </c>
      <c r="U29" s="37">
        <v>1.762993958</v>
      </c>
      <c r="V29" s="37">
        <v>2.0639756720000002</v>
      </c>
      <c r="W29" s="38"/>
      <c r="X29" s="37">
        <v>1.315666821</v>
      </c>
      <c r="Y29" s="37">
        <v>1.5576023080000001</v>
      </c>
      <c r="Z29" s="37">
        <v>1.9934050000000001</v>
      </c>
      <c r="AA29" s="37">
        <v>2.554027842</v>
      </c>
      <c r="AB29" s="37">
        <v>2.0747978929999999</v>
      </c>
      <c r="AC29" s="37">
        <v>1.577947279</v>
      </c>
      <c r="AD29" s="37">
        <v>1.251117013</v>
      </c>
      <c r="AE29" s="37">
        <v>1.488253051</v>
      </c>
      <c r="AF29" s="37">
        <v>1.52562273</v>
      </c>
      <c r="AG29" s="37">
        <v>1.6544587799999999</v>
      </c>
      <c r="AH29" s="37">
        <v>1.9380135650000001</v>
      </c>
      <c r="AI29" s="37">
        <v>1.350209274</v>
      </c>
      <c r="AJ29" s="37">
        <v>1.3009701840000001</v>
      </c>
      <c r="AK29" s="38"/>
      <c r="AL29" s="37">
        <v>2.2801681290000002</v>
      </c>
    </row>
    <row r="30" spans="1:38" ht="15.5">
      <c r="A30" s="36">
        <v>2043</v>
      </c>
      <c r="B30" s="37">
        <v>2.1911315259999999</v>
      </c>
      <c r="C30" s="37">
        <v>1.8233904590000001</v>
      </c>
      <c r="D30" s="37">
        <v>1.4785716120000001</v>
      </c>
      <c r="E30" s="37">
        <v>1.36157393</v>
      </c>
      <c r="F30" s="37">
        <v>1.9611258359999999</v>
      </c>
      <c r="G30" s="37">
        <v>2.0699998019999999</v>
      </c>
      <c r="H30" s="37">
        <v>1.973615533</v>
      </c>
      <c r="I30" s="37">
        <v>2.1172963249999999</v>
      </c>
      <c r="J30" s="38"/>
      <c r="K30" s="37">
        <v>1.7028706929999999</v>
      </c>
      <c r="L30" s="37">
        <v>1.6182945099999999</v>
      </c>
      <c r="M30" s="37">
        <v>2.5480524280000001</v>
      </c>
      <c r="N30" s="37">
        <v>2.5833999520000002</v>
      </c>
      <c r="O30" s="37">
        <v>2.1124949599999998</v>
      </c>
      <c r="P30" s="37">
        <v>1.9185054960000001</v>
      </c>
      <c r="Q30" s="37">
        <v>1.6508505499999999</v>
      </c>
      <c r="R30" s="37">
        <v>2.2187526599999998</v>
      </c>
      <c r="S30" s="38"/>
      <c r="T30" s="37">
        <v>1.4187959960000001</v>
      </c>
      <c r="U30" s="37">
        <v>1.641452259</v>
      </c>
      <c r="V30" s="37">
        <v>2.1011444479999999</v>
      </c>
      <c r="W30" s="38"/>
      <c r="X30" s="37">
        <v>1.513064489</v>
      </c>
      <c r="Y30" s="37">
        <v>1.629986275</v>
      </c>
      <c r="Z30" s="37">
        <v>2.154584963</v>
      </c>
      <c r="AA30" s="37">
        <v>2.4226696470000002</v>
      </c>
      <c r="AB30" s="37">
        <v>2.088815329</v>
      </c>
      <c r="AC30" s="37">
        <v>1.904088904</v>
      </c>
      <c r="AD30" s="37">
        <v>1.3707736150000001</v>
      </c>
      <c r="AE30" s="37">
        <v>1.4603412819999999</v>
      </c>
      <c r="AF30" s="37">
        <v>1.624229897</v>
      </c>
      <c r="AG30" s="37">
        <v>1.6979347950000001</v>
      </c>
      <c r="AH30" s="37">
        <v>1.893946527</v>
      </c>
      <c r="AI30" s="37">
        <v>1.311872519</v>
      </c>
      <c r="AJ30" s="37">
        <v>1.5578521780000001</v>
      </c>
      <c r="AK30" s="38"/>
      <c r="AL30" s="37">
        <v>2.3733628059999998</v>
      </c>
    </row>
    <row r="31" spans="1:38" ht="15.5">
      <c r="A31" s="36">
        <v>2044</v>
      </c>
      <c r="B31" s="37">
        <v>2.0847109079999999</v>
      </c>
      <c r="C31" s="37">
        <v>1.699712755</v>
      </c>
      <c r="D31" s="37">
        <v>1.495595842</v>
      </c>
      <c r="E31" s="37">
        <v>1.1973253770000001</v>
      </c>
      <c r="F31" s="37">
        <v>1.858716349</v>
      </c>
      <c r="G31" s="37">
        <v>2.244678119</v>
      </c>
      <c r="H31" s="37">
        <v>2.064448117</v>
      </c>
      <c r="I31" s="37">
        <v>2.0957656880000002</v>
      </c>
      <c r="J31" s="38"/>
      <c r="K31" s="37">
        <v>1.7302103099999999</v>
      </c>
      <c r="L31" s="37">
        <v>1.6280975120000001</v>
      </c>
      <c r="M31" s="37">
        <v>2.8185402599999998</v>
      </c>
      <c r="N31" s="37">
        <v>2.57541676</v>
      </c>
      <c r="O31" s="37">
        <v>2.2841710040000001</v>
      </c>
      <c r="P31" s="37">
        <v>2.0563390469999998</v>
      </c>
      <c r="Q31" s="37">
        <v>1.9800537460000001</v>
      </c>
      <c r="R31" s="37">
        <v>2.1403131609999999</v>
      </c>
      <c r="S31" s="38"/>
      <c r="T31" s="37">
        <v>1.259747629</v>
      </c>
      <c r="U31" s="37">
        <v>1.469800725</v>
      </c>
      <c r="V31" s="37">
        <v>2.1661501200000002</v>
      </c>
      <c r="W31" s="38"/>
      <c r="X31" s="37">
        <v>1.4519429859999999</v>
      </c>
      <c r="Y31" s="37">
        <v>1.661550614</v>
      </c>
      <c r="Z31" s="37">
        <v>2.2109076860000001</v>
      </c>
      <c r="AA31" s="37">
        <v>2.5519397599999998</v>
      </c>
      <c r="AB31" s="37">
        <v>2.0938442789999998</v>
      </c>
      <c r="AC31" s="37">
        <v>1.6326374829999999</v>
      </c>
      <c r="AD31" s="37">
        <v>1.1871479519999999</v>
      </c>
      <c r="AE31" s="37">
        <v>1.551835469</v>
      </c>
      <c r="AF31" s="37">
        <v>1.5693907899999999</v>
      </c>
      <c r="AG31" s="37">
        <v>1.7767815849999999</v>
      </c>
      <c r="AH31" s="37">
        <v>1.890197559</v>
      </c>
      <c r="AI31" s="37">
        <v>1.023056062</v>
      </c>
      <c r="AJ31" s="37">
        <v>1.4857529970000001</v>
      </c>
      <c r="AK31" s="38"/>
      <c r="AL31" s="37">
        <v>2.3702196519999998</v>
      </c>
    </row>
    <row r="32" spans="1:38" ht="15.5">
      <c r="A32" s="36">
        <v>2045</v>
      </c>
      <c r="B32" s="37">
        <v>2.1338684799999998</v>
      </c>
      <c r="C32" s="37">
        <v>1.6285402760000001</v>
      </c>
      <c r="D32" s="37">
        <v>1.4277798559999999</v>
      </c>
      <c r="E32" s="37">
        <v>1.310128027</v>
      </c>
      <c r="F32" s="37">
        <v>2.0827032889999999</v>
      </c>
      <c r="G32" s="37">
        <v>2.0702629799999999</v>
      </c>
      <c r="H32" s="37">
        <v>2.1359884259999999</v>
      </c>
      <c r="I32" s="37">
        <v>2.2516383210000002</v>
      </c>
      <c r="J32" s="38"/>
      <c r="K32" s="37">
        <v>1.6442398199999999</v>
      </c>
      <c r="L32" s="37">
        <v>1.5541225460000001</v>
      </c>
      <c r="M32" s="37">
        <v>2.5233712449999999</v>
      </c>
      <c r="N32" s="37">
        <v>2.5532737719999998</v>
      </c>
      <c r="O32" s="37">
        <v>2.2147394299999998</v>
      </c>
      <c r="P32" s="37">
        <v>2.1706902509999999</v>
      </c>
      <c r="Q32" s="37">
        <v>2.1245888499999999</v>
      </c>
      <c r="R32" s="37">
        <v>2.1542985909999999</v>
      </c>
      <c r="S32" s="38"/>
      <c r="T32" s="37">
        <v>1.355613849</v>
      </c>
      <c r="U32" s="37">
        <v>1.639572732</v>
      </c>
      <c r="V32" s="37">
        <v>2.0932469729999998</v>
      </c>
      <c r="W32" s="38"/>
      <c r="X32" s="37">
        <v>1.4774261790000001</v>
      </c>
      <c r="Y32" s="37">
        <v>1.63957902</v>
      </c>
      <c r="Z32" s="37">
        <v>2.3063953119999998</v>
      </c>
      <c r="AA32" s="37">
        <v>2.6140701000000002</v>
      </c>
      <c r="AB32" s="37">
        <v>2.0476435830000002</v>
      </c>
      <c r="AC32" s="37">
        <v>1.4512337259999999</v>
      </c>
      <c r="AD32" s="37">
        <v>1.3531975089999999</v>
      </c>
      <c r="AE32" s="37">
        <v>1.5691078350000001</v>
      </c>
      <c r="AF32" s="37">
        <v>1.5789535400000001</v>
      </c>
      <c r="AG32" s="37">
        <v>1.798475227</v>
      </c>
      <c r="AH32" s="37">
        <v>1.868148049</v>
      </c>
      <c r="AI32" s="37">
        <v>0.84430991600000005</v>
      </c>
      <c r="AJ32" s="37">
        <v>1.2094925889999999</v>
      </c>
      <c r="AK32" s="38"/>
      <c r="AL32" s="37">
        <v>2.456019763</v>
      </c>
    </row>
    <row r="33" spans="1:38" ht="15.5">
      <c r="A33" s="36">
        <v>2046</v>
      </c>
      <c r="B33" s="37">
        <v>2.1840674290000002</v>
      </c>
      <c r="C33" s="37">
        <v>1.7006408799999999</v>
      </c>
      <c r="D33" s="37">
        <v>1.606305232</v>
      </c>
      <c r="E33" s="37">
        <v>1.1920304230000001</v>
      </c>
      <c r="F33" s="37">
        <v>2.0888566869999998</v>
      </c>
      <c r="G33" s="37">
        <v>2.153841941</v>
      </c>
      <c r="H33" s="37">
        <v>1.893082312</v>
      </c>
      <c r="I33" s="37">
        <v>2.4253490059999998</v>
      </c>
      <c r="J33" s="38"/>
      <c r="K33" s="37">
        <v>1.793073795</v>
      </c>
      <c r="L33" s="37">
        <v>1.6889165960000001</v>
      </c>
      <c r="M33" s="37">
        <v>2.609638452</v>
      </c>
      <c r="N33" s="37">
        <v>2.5860910769999998</v>
      </c>
      <c r="O33" s="37">
        <v>2.1708185179999999</v>
      </c>
      <c r="P33" s="37">
        <v>2.143585109</v>
      </c>
      <c r="Q33" s="37">
        <v>1.839693552</v>
      </c>
      <c r="R33" s="37">
        <v>2.1078405240000002</v>
      </c>
      <c r="S33" s="38"/>
      <c r="T33" s="37">
        <v>1.4784717350000001</v>
      </c>
      <c r="U33" s="37">
        <v>1.9422737430000001</v>
      </c>
      <c r="V33" s="37">
        <v>2.1221549249999998</v>
      </c>
      <c r="W33" s="38"/>
      <c r="X33" s="37">
        <v>1.539042169</v>
      </c>
      <c r="Y33" s="37">
        <v>1.663655426</v>
      </c>
      <c r="Z33" s="37">
        <v>2.1297898829999999</v>
      </c>
      <c r="AA33" s="37">
        <v>2.7216423769999998</v>
      </c>
      <c r="AB33" s="37">
        <v>2.0397397179999999</v>
      </c>
      <c r="AC33" s="37">
        <v>1.566818678</v>
      </c>
      <c r="AD33" s="37">
        <v>1.6665152539999999</v>
      </c>
      <c r="AE33" s="37">
        <v>1.611450026</v>
      </c>
      <c r="AF33" s="37">
        <v>1.7650819390000001</v>
      </c>
      <c r="AG33" s="37">
        <v>1.574818608</v>
      </c>
      <c r="AH33" s="37">
        <v>1.899014896</v>
      </c>
      <c r="AI33" s="37">
        <v>0.973970581</v>
      </c>
      <c r="AJ33" s="37">
        <v>1.278366771</v>
      </c>
      <c r="AK33" s="38"/>
      <c r="AL33" s="37">
        <v>2.48622319</v>
      </c>
    </row>
    <row r="34" spans="1:38" ht="15.5">
      <c r="A34" s="36">
        <v>2047</v>
      </c>
      <c r="B34" s="37">
        <v>2.2916267650000002</v>
      </c>
      <c r="C34" s="37">
        <v>1.5742082070000001</v>
      </c>
      <c r="D34" s="37">
        <v>1.653325065</v>
      </c>
      <c r="E34" s="37">
        <v>1.410129349</v>
      </c>
      <c r="F34" s="37">
        <v>2.0543366320000001</v>
      </c>
      <c r="G34" s="37">
        <v>2.0819917729999999</v>
      </c>
      <c r="H34" s="37">
        <v>2.068685962</v>
      </c>
      <c r="I34" s="37">
        <v>2.3358758559999999</v>
      </c>
      <c r="J34" s="38"/>
      <c r="K34" s="37">
        <v>1.6174529900000001</v>
      </c>
      <c r="L34" s="37">
        <v>1.572757043</v>
      </c>
      <c r="M34" s="37">
        <v>2.8310558449999998</v>
      </c>
      <c r="N34" s="37">
        <v>2.835467537</v>
      </c>
      <c r="O34" s="37">
        <v>2.2233272980000001</v>
      </c>
      <c r="P34" s="37">
        <v>2.1523723349999999</v>
      </c>
      <c r="Q34" s="37">
        <v>1.956032242</v>
      </c>
      <c r="R34" s="37">
        <v>2.2627850860000001</v>
      </c>
      <c r="S34" s="38"/>
      <c r="T34" s="37">
        <v>1.372941081</v>
      </c>
      <c r="U34" s="37">
        <v>1.7034988470000001</v>
      </c>
      <c r="V34" s="37">
        <v>2.2553172739999998</v>
      </c>
      <c r="W34" s="38"/>
      <c r="X34" s="37">
        <v>1.512395157</v>
      </c>
      <c r="Y34" s="37">
        <v>1.63607418</v>
      </c>
      <c r="Z34" s="37">
        <v>2.0257286369999998</v>
      </c>
      <c r="AA34" s="37">
        <v>2.6518246510000001</v>
      </c>
      <c r="AB34" s="37">
        <v>2.133858343</v>
      </c>
      <c r="AC34" s="37">
        <v>1.834654359</v>
      </c>
      <c r="AD34" s="37">
        <v>1.268226007</v>
      </c>
      <c r="AE34" s="37">
        <v>1.5613947850000001</v>
      </c>
      <c r="AF34" s="37">
        <v>1.6228570170000001</v>
      </c>
      <c r="AG34" s="37">
        <v>1.6124951510000001</v>
      </c>
      <c r="AH34" s="37">
        <v>2.0181492730000001</v>
      </c>
      <c r="AI34" s="37">
        <v>1.0915922689999999</v>
      </c>
      <c r="AJ34" s="37">
        <v>1.3841051440000001</v>
      </c>
      <c r="AK34" s="38"/>
      <c r="AL34" s="37">
        <v>2.3893592250000002</v>
      </c>
    </row>
    <row r="35" spans="1:38" ht="15.5">
      <c r="A35" s="36">
        <v>2048</v>
      </c>
      <c r="B35" s="37">
        <v>2.2775342030000001</v>
      </c>
      <c r="C35" s="37">
        <v>1.690223233</v>
      </c>
      <c r="D35" s="37">
        <v>1.700623083</v>
      </c>
      <c r="E35" s="37">
        <v>1.3391371679999999</v>
      </c>
      <c r="F35" s="37">
        <v>2.2829634090000002</v>
      </c>
      <c r="G35" s="37">
        <v>2.3030727180000001</v>
      </c>
      <c r="H35" s="37">
        <v>2.2941207750000001</v>
      </c>
      <c r="I35" s="37">
        <v>2.3470296990000001</v>
      </c>
      <c r="J35" s="38"/>
      <c r="K35" s="37">
        <v>1.821618894</v>
      </c>
      <c r="L35" s="37">
        <v>1.7997413179999999</v>
      </c>
      <c r="M35" s="37">
        <v>2.8103930300000002</v>
      </c>
      <c r="N35" s="37">
        <v>2.7236776659999999</v>
      </c>
      <c r="O35" s="37">
        <v>2.0267941129999998</v>
      </c>
      <c r="P35" s="37">
        <v>2.086832512</v>
      </c>
      <c r="Q35" s="37">
        <v>2.0035910800000001</v>
      </c>
      <c r="R35" s="37">
        <v>2.213788139</v>
      </c>
      <c r="S35" s="38"/>
      <c r="T35" s="37">
        <v>1.345553985</v>
      </c>
      <c r="U35" s="37">
        <v>1.684230479</v>
      </c>
      <c r="V35" s="37">
        <v>2.2850414020000001</v>
      </c>
      <c r="W35" s="38"/>
      <c r="X35" s="37">
        <v>1.534431535</v>
      </c>
      <c r="Y35" s="37">
        <v>1.6903203440000001</v>
      </c>
      <c r="Z35" s="37">
        <v>2.0736291609999999</v>
      </c>
      <c r="AA35" s="37">
        <v>2.620652781</v>
      </c>
      <c r="AB35" s="37">
        <v>2.2156961530000001</v>
      </c>
      <c r="AC35" s="37">
        <v>1.588023709</v>
      </c>
      <c r="AD35" s="37">
        <v>1.2348410519999999</v>
      </c>
      <c r="AE35" s="37">
        <v>1.455847618</v>
      </c>
      <c r="AF35" s="37">
        <v>1.4681986570000001</v>
      </c>
      <c r="AG35" s="37">
        <v>1.831300181</v>
      </c>
      <c r="AH35" s="37">
        <v>2.1816032070000002</v>
      </c>
      <c r="AI35" s="37">
        <v>1.3512846999999999</v>
      </c>
      <c r="AJ35" s="37">
        <v>1.2776334739999999</v>
      </c>
      <c r="AK35" s="38"/>
      <c r="AL35" s="37">
        <v>2.2402068800000001</v>
      </c>
    </row>
    <row r="36" spans="1:38" ht="15.5">
      <c r="A36" s="36">
        <v>2049</v>
      </c>
      <c r="B36" s="37">
        <v>2.2636457679999999</v>
      </c>
      <c r="C36" s="37">
        <v>1.8729237860000001</v>
      </c>
      <c r="D36" s="37">
        <v>1.6289599400000001</v>
      </c>
      <c r="E36" s="37">
        <v>0.82142774600000001</v>
      </c>
      <c r="F36" s="37">
        <v>2.138953248</v>
      </c>
      <c r="G36" s="37">
        <v>2.1889169590000002</v>
      </c>
      <c r="H36" s="37">
        <v>2.1039028719999999</v>
      </c>
      <c r="I36" s="37">
        <v>2.5076669759999999</v>
      </c>
      <c r="J36" s="38"/>
      <c r="K36" s="37">
        <v>1.8217368700000001</v>
      </c>
      <c r="L36" s="37">
        <v>1.5883386129999999</v>
      </c>
      <c r="M36" s="37">
        <v>2.6795292919999998</v>
      </c>
      <c r="N36" s="37">
        <v>2.6213146460000001</v>
      </c>
      <c r="O36" s="37">
        <v>1.999078758</v>
      </c>
      <c r="P36" s="37">
        <v>2.3741561230000001</v>
      </c>
      <c r="Q36" s="37">
        <v>1.8117680899999999</v>
      </c>
      <c r="R36" s="37">
        <v>2.1722367949999999</v>
      </c>
      <c r="S36" s="38"/>
      <c r="T36" s="37">
        <v>1.4950231460000001</v>
      </c>
      <c r="U36" s="37">
        <v>1.7935303600000001</v>
      </c>
      <c r="V36" s="37">
        <v>2.2786218809999998</v>
      </c>
      <c r="W36" s="38"/>
      <c r="X36" s="37">
        <v>1.5290892869999999</v>
      </c>
      <c r="Y36" s="37">
        <v>1.596230676</v>
      </c>
      <c r="Z36" s="37">
        <v>2.1514298319999998</v>
      </c>
      <c r="AA36" s="37">
        <v>2.7935727529999999</v>
      </c>
      <c r="AB36" s="37">
        <v>2.1930815199999998</v>
      </c>
      <c r="AC36" s="37">
        <v>1.6042790199999999</v>
      </c>
      <c r="AD36" s="37">
        <v>1.3066181539999999</v>
      </c>
      <c r="AE36" s="37">
        <v>1.60728319</v>
      </c>
      <c r="AF36" s="37">
        <v>1.3997928799999999</v>
      </c>
      <c r="AG36" s="37">
        <v>1.7086326460000001</v>
      </c>
      <c r="AH36" s="37">
        <v>2.0933750689999999</v>
      </c>
      <c r="AI36" s="37">
        <v>1.363570637</v>
      </c>
      <c r="AJ36" s="37">
        <v>1.3002231989999999</v>
      </c>
      <c r="AK36" s="38"/>
      <c r="AL36" s="37">
        <v>2.269988702</v>
      </c>
    </row>
    <row r="37" spans="1:38" ht="15.5">
      <c r="A37" s="36">
        <v>2050</v>
      </c>
      <c r="B37" s="37">
        <v>2.1106956339999998</v>
      </c>
      <c r="C37" s="37">
        <v>1.946435594</v>
      </c>
      <c r="D37" s="37">
        <v>1.6441286340000001</v>
      </c>
      <c r="E37" s="37">
        <v>1.1024451179999999</v>
      </c>
      <c r="F37" s="37">
        <v>2.273639583</v>
      </c>
      <c r="G37" s="37">
        <v>2.2316373280000001</v>
      </c>
      <c r="H37" s="37">
        <v>2.0858502539999999</v>
      </c>
      <c r="I37" s="37">
        <v>2.4698382649999999</v>
      </c>
      <c r="J37" s="38"/>
      <c r="K37" s="37">
        <v>1.634119578</v>
      </c>
      <c r="L37" s="37">
        <v>1.61363122</v>
      </c>
      <c r="M37" s="37">
        <v>2.7035761479999998</v>
      </c>
      <c r="N37" s="37">
        <v>2.772875392</v>
      </c>
      <c r="O37" s="37">
        <v>2.0796024970000002</v>
      </c>
      <c r="P37" s="37">
        <v>2.383218302</v>
      </c>
      <c r="Q37" s="37">
        <v>2.037084245</v>
      </c>
      <c r="R37" s="37">
        <v>2.1746547249999999</v>
      </c>
      <c r="S37" s="38"/>
      <c r="T37" s="37">
        <v>1.4013687800000001</v>
      </c>
      <c r="U37" s="37">
        <v>1.8313043440000001</v>
      </c>
      <c r="V37" s="37">
        <v>2.1880078379999999</v>
      </c>
      <c r="W37" s="38"/>
      <c r="X37" s="37">
        <v>1.5231816929999999</v>
      </c>
      <c r="Y37" s="37">
        <v>1.7352373919999999</v>
      </c>
      <c r="Z37" s="37">
        <v>2.3063580140000002</v>
      </c>
      <c r="AA37" s="37">
        <v>2.8244011709999999</v>
      </c>
      <c r="AB37" s="37">
        <v>2.195522559</v>
      </c>
      <c r="AC37" s="37">
        <v>1.7497017100000001</v>
      </c>
      <c r="AD37" s="37">
        <v>1.517441622</v>
      </c>
      <c r="AE37" s="37">
        <v>1.497427676</v>
      </c>
      <c r="AF37" s="37">
        <v>1.4772809200000001</v>
      </c>
      <c r="AG37" s="37">
        <v>1.8082584049999999</v>
      </c>
      <c r="AH37" s="37">
        <v>1.9597127649999999</v>
      </c>
      <c r="AI37" s="37">
        <v>1.1609804640000001</v>
      </c>
      <c r="AJ37" s="37">
        <v>1.375598404</v>
      </c>
      <c r="AK37" s="38"/>
      <c r="AL37" s="37">
        <v>2.4495449699999998</v>
      </c>
    </row>
    <row r="38" spans="1:38" ht="15.5">
      <c r="A38" s="36">
        <v>2051</v>
      </c>
      <c r="B38" s="37">
        <v>2.2801296510000002</v>
      </c>
      <c r="C38" s="37">
        <v>1.803581645</v>
      </c>
      <c r="D38" s="37">
        <v>1.60390385</v>
      </c>
      <c r="E38" s="37">
        <v>1.238571825</v>
      </c>
      <c r="F38" s="37">
        <v>2.281770071</v>
      </c>
      <c r="G38" s="37">
        <v>2.1892076999999999</v>
      </c>
      <c r="H38" s="37">
        <v>2.2160211080000001</v>
      </c>
      <c r="I38" s="37">
        <v>2.5152508290000002</v>
      </c>
      <c r="J38" s="38"/>
      <c r="K38" s="37">
        <v>1.7372057830000001</v>
      </c>
      <c r="L38" s="37">
        <v>1.583019978</v>
      </c>
      <c r="M38" s="37">
        <v>2.6831464249999999</v>
      </c>
      <c r="N38" s="37">
        <v>2.9163346259999998</v>
      </c>
      <c r="O38" s="37">
        <v>2.0547742879999999</v>
      </c>
      <c r="P38" s="37">
        <v>2.0018263470000002</v>
      </c>
      <c r="Q38" s="37">
        <v>1.9090699659999999</v>
      </c>
      <c r="R38" s="37">
        <v>2.2425460250000002</v>
      </c>
      <c r="S38" s="38"/>
      <c r="T38" s="37">
        <v>1.412363142</v>
      </c>
      <c r="U38" s="37">
        <v>1.620928184</v>
      </c>
      <c r="V38" s="37">
        <v>2.4663859659999998</v>
      </c>
      <c r="W38" s="38"/>
      <c r="X38" s="37">
        <v>1.5158622900000001</v>
      </c>
      <c r="Y38" s="37">
        <v>1.748485963</v>
      </c>
      <c r="Z38" s="37">
        <v>2.4422911799999998</v>
      </c>
      <c r="AA38" s="37">
        <v>2.802486086</v>
      </c>
      <c r="AB38" s="37">
        <v>2.0924548060000001</v>
      </c>
      <c r="AC38" s="37">
        <v>1.840992425</v>
      </c>
      <c r="AD38" s="37">
        <v>1.5756580899999999</v>
      </c>
      <c r="AE38" s="37">
        <v>1.4486942110000001</v>
      </c>
      <c r="AF38" s="37">
        <v>1.7516654920000001</v>
      </c>
      <c r="AG38" s="37">
        <v>1.873246942</v>
      </c>
      <c r="AH38" s="37">
        <v>1.9739333640000001</v>
      </c>
      <c r="AI38" s="37">
        <v>0.98112544700000004</v>
      </c>
      <c r="AJ38" s="37">
        <v>1.423557258</v>
      </c>
      <c r="AK38" s="38"/>
      <c r="AL38" s="37">
        <v>2.4291321039999998</v>
      </c>
    </row>
    <row r="39" spans="1:38" ht="15.5">
      <c r="A39" s="36">
        <v>2052</v>
      </c>
      <c r="B39" s="37">
        <v>2.4536250750000002</v>
      </c>
      <c r="C39" s="37">
        <v>1.7828900969999999</v>
      </c>
      <c r="D39" s="37">
        <v>1.857647249</v>
      </c>
      <c r="E39" s="37">
        <v>1.285765276</v>
      </c>
      <c r="F39" s="37">
        <v>2.0867553019999998</v>
      </c>
      <c r="G39" s="37">
        <v>2.3568239630000001</v>
      </c>
      <c r="H39" s="37">
        <v>2.1694438439999999</v>
      </c>
      <c r="I39" s="37">
        <v>2.5419250949999999</v>
      </c>
      <c r="J39" s="38"/>
      <c r="K39" s="37">
        <v>1.995986547</v>
      </c>
      <c r="L39" s="37">
        <v>1.7470441839999999</v>
      </c>
      <c r="M39" s="37">
        <v>2.8505276720000001</v>
      </c>
      <c r="N39" s="37">
        <v>3.0293106650000001</v>
      </c>
      <c r="O39" s="37">
        <v>1.912961285</v>
      </c>
      <c r="P39" s="37">
        <v>2.1403101169999998</v>
      </c>
      <c r="Q39" s="37">
        <v>1.7764072360000001</v>
      </c>
      <c r="R39" s="37">
        <v>2.3475491449999999</v>
      </c>
      <c r="S39" s="38"/>
      <c r="T39" s="37">
        <v>1.412569317</v>
      </c>
      <c r="U39" s="37">
        <v>1.7986246619999999</v>
      </c>
      <c r="V39" s="37">
        <v>2.4294028070000002</v>
      </c>
      <c r="W39" s="38"/>
      <c r="X39" s="37">
        <v>1.501435273</v>
      </c>
      <c r="Y39" s="37">
        <v>1.622250977</v>
      </c>
      <c r="Z39" s="37">
        <v>2.3066345180000001</v>
      </c>
      <c r="AA39" s="37">
        <v>2.892258322</v>
      </c>
      <c r="AB39" s="37">
        <v>2.0614025979999999</v>
      </c>
      <c r="AC39" s="37">
        <v>1.4738555900000001</v>
      </c>
      <c r="AD39" s="37">
        <v>1.1544291090000001</v>
      </c>
      <c r="AE39" s="37">
        <v>1.5771873620000001</v>
      </c>
      <c r="AF39" s="37">
        <v>1.9286707750000001</v>
      </c>
      <c r="AG39" s="37">
        <v>1.8418750479999999</v>
      </c>
      <c r="AH39" s="37">
        <v>2.0416409469999999</v>
      </c>
      <c r="AI39" s="37">
        <v>1.0108661109999999</v>
      </c>
      <c r="AJ39" s="37">
        <v>1.136637795</v>
      </c>
      <c r="AK39" s="38"/>
      <c r="AL39" s="37">
        <v>2.5172150470000001</v>
      </c>
    </row>
    <row r="40" spans="1:38" ht="15.5">
      <c r="A40" s="36">
        <v>2053</v>
      </c>
      <c r="B40" s="37">
        <v>2.4311069970000001</v>
      </c>
      <c r="C40" s="37">
        <v>1.8118157779999999</v>
      </c>
      <c r="D40" s="37">
        <v>1.746355004</v>
      </c>
      <c r="E40" s="37">
        <v>1.2499301979999999</v>
      </c>
      <c r="F40" s="37">
        <v>2.1986410009999999</v>
      </c>
      <c r="G40" s="37">
        <v>2.2174508820000001</v>
      </c>
      <c r="H40" s="37">
        <v>2.101313218</v>
      </c>
      <c r="I40" s="37">
        <v>2.4058120380000001</v>
      </c>
      <c r="J40" s="38"/>
      <c r="K40" s="37">
        <v>1.9458613410000001</v>
      </c>
      <c r="L40" s="37">
        <v>1.673474956</v>
      </c>
      <c r="M40" s="37">
        <v>2.9337597190000002</v>
      </c>
      <c r="N40" s="37">
        <v>2.8390161690000002</v>
      </c>
      <c r="O40" s="37">
        <v>1.908541059</v>
      </c>
      <c r="P40" s="37">
        <v>2.2538857170000002</v>
      </c>
      <c r="Q40" s="37">
        <v>1.9773417950000001</v>
      </c>
      <c r="R40" s="37">
        <v>2.248265162</v>
      </c>
      <c r="S40" s="38"/>
      <c r="T40" s="37">
        <v>1.3399956609999999</v>
      </c>
      <c r="U40" s="37">
        <v>1.8097619279999999</v>
      </c>
      <c r="V40" s="37">
        <v>2.2364715959999999</v>
      </c>
      <c r="W40" s="38"/>
      <c r="X40" s="37">
        <v>1.4286096669999999</v>
      </c>
      <c r="Y40" s="37">
        <v>1.4988306199999999</v>
      </c>
      <c r="Z40" s="37">
        <v>2.2762186299999998</v>
      </c>
      <c r="AA40" s="37">
        <v>2.789166346</v>
      </c>
      <c r="AB40" s="37">
        <v>2.0796248159999999</v>
      </c>
      <c r="AC40" s="37">
        <v>1.399996968</v>
      </c>
      <c r="AD40" s="37">
        <v>1.1219287360000001</v>
      </c>
      <c r="AE40" s="37">
        <v>1.5941730510000001</v>
      </c>
      <c r="AF40" s="37">
        <v>1.737488012</v>
      </c>
      <c r="AG40" s="37">
        <v>1.959517889</v>
      </c>
      <c r="AH40" s="37">
        <v>2.1364443529999999</v>
      </c>
      <c r="AI40" s="37">
        <v>1.300941742</v>
      </c>
      <c r="AJ40" s="37">
        <v>1.1356417409999999</v>
      </c>
      <c r="AK40" s="38"/>
      <c r="AL40" s="37">
        <v>2.5863257380000002</v>
      </c>
    </row>
    <row r="41" spans="1:38" ht="15.5">
      <c r="A41" s="36">
        <v>2054</v>
      </c>
      <c r="B41" s="37">
        <v>2.295789992</v>
      </c>
      <c r="C41" s="37">
        <v>1.7818608149999999</v>
      </c>
      <c r="D41" s="37">
        <v>1.636810337</v>
      </c>
      <c r="E41" s="37">
        <v>1.091740449</v>
      </c>
      <c r="F41" s="37">
        <v>2.075691349</v>
      </c>
      <c r="G41" s="37">
        <v>2.2628068560000001</v>
      </c>
      <c r="H41" s="37">
        <v>2.0798875520000002</v>
      </c>
      <c r="I41" s="37">
        <v>2.4812922720000001</v>
      </c>
      <c r="J41" s="38"/>
      <c r="K41" s="37">
        <v>1.7397906169999999</v>
      </c>
      <c r="L41" s="37">
        <v>1.7755091649999999</v>
      </c>
      <c r="M41" s="37">
        <v>2.8321977409999999</v>
      </c>
      <c r="N41" s="37">
        <v>2.7377308600000001</v>
      </c>
      <c r="O41" s="37">
        <v>2.095093517</v>
      </c>
      <c r="P41" s="37">
        <v>2.1770045360000001</v>
      </c>
      <c r="Q41" s="37">
        <v>2.1405144379999999</v>
      </c>
      <c r="R41" s="37">
        <v>2.1551842780000001</v>
      </c>
      <c r="S41" s="38"/>
      <c r="T41" s="37">
        <v>1.4605137450000001</v>
      </c>
      <c r="U41" s="37">
        <v>1.823107577</v>
      </c>
      <c r="V41" s="37">
        <v>2.3905077050000001</v>
      </c>
      <c r="W41" s="38"/>
      <c r="X41" s="37">
        <v>1.5475529349999999</v>
      </c>
      <c r="Y41" s="37">
        <v>1.4756263350000001</v>
      </c>
      <c r="Z41" s="37">
        <v>2.319764798</v>
      </c>
      <c r="AA41" s="37">
        <v>2.7725178499999998</v>
      </c>
      <c r="AB41" s="37">
        <v>2.099579179</v>
      </c>
      <c r="AC41" s="37">
        <v>1.453750447</v>
      </c>
      <c r="AD41" s="37">
        <v>1.2679182920000001</v>
      </c>
      <c r="AE41" s="37">
        <v>1.6245495409999999</v>
      </c>
      <c r="AF41" s="37">
        <v>1.649921594</v>
      </c>
      <c r="AG41" s="37">
        <v>1.8506263089999999</v>
      </c>
      <c r="AH41" s="37">
        <v>2.0898679269999998</v>
      </c>
      <c r="AI41" s="37">
        <v>1.3916771990000001</v>
      </c>
      <c r="AJ41" s="37">
        <v>1.19724323</v>
      </c>
      <c r="AK41" s="38"/>
      <c r="AL41" s="37">
        <v>2.4273912150000001</v>
      </c>
    </row>
    <row r="42" spans="1:38" ht="15.5">
      <c r="A42" s="36">
        <v>2055</v>
      </c>
      <c r="B42" s="37">
        <v>2.1773825979999999</v>
      </c>
      <c r="C42" s="37">
        <v>1.6381132890000001</v>
      </c>
      <c r="D42" s="37">
        <v>1.721150119</v>
      </c>
      <c r="E42" s="37">
        <v>0.961528665</v>
      </c>
      <c r="F42" s="37">
        <v>2.1464800400000001</v>
      </c>
      <c r="G42" s="37">
        <v>2.3258891479999999</v>
      </c>
      <c r="H42" s="37">
        <v>2.0905846299999999</v>
      </c>
      <c r="I42" s="37">
        <v>2.5798467349999998</v>
      </c>
      <c r="J42" s="38"/>
      <c r="K42" s="37">
        <v>1.9197910789999999</v>
      </c>
      <c r="L42" s="37">
        <v>1.53414001</v>
      </c>
      <c r="M42" s="37">
        <v>2.6507713530000001</v>
      </c>
      <c r="N42" s="37">
        <v>2.8596722460000001</v>
      </c>
      <c r="O42" s="37">
        <v>1.80349092</v>
      </c>
      <c r="P42" s="37">
        <v>2.2369867700000001</v>
      </c>
      <c r="Q42" s="37">
        <v>1.8805911740000001</v>
      </c>
      <c r="R42" s="37">
        <v>2.1413184940000001</v>
      </c>
      <c r="S42" s="38"/>
      <c r="T42" s="37">
        <v>1.569399853</v>
      </c>
      <c r="U42" s="37">
        <v>1.810147011</v>
      </c>
      <c r="V42" s="37">
        <v>2.4178104660000002</v>
      </c>
      <c r="W42" s="38"/>
      <c r="X42" s="37">
        <v>1.5465999779999999</v>
      </c>
      <c r="Y42" s="37">
        <v>1.6027652619999999</v>
      </c>
      <c r="Z42" s="37">
        <v>2.2768083720000001</v>
      </c>
      <c r="AA42" s="37">
        <v>2.813748473</v>
      </c>
      <c r="AB42" s="37">
        <v>2.1508599629999998</v>
      </c>
      <c r="AC42" s="37">
        <v>1.888031271</v>
      </c>
      <c r="AD42" s="37">
        <v>1.3528248869999999</v>
      </c>
      <c r="AE42" s="37">
        <v>1.5867277550000001</v>
      </c>
      <c r="AF42" s="37">
        <v>1.608264449</v>
      </c>
      <c r="AG42" s="37">
        <v>1.979378753</v>
      </c>
      <c r="AH42" s="37">
        <v>2.0952842559999998</v>
      </c>
      <c r="AI42" s="37">
        <v>1.187992495</v>
      </c>
      <c r="AJ42" s="37">
        <v>1.188223746</v>
      </c>
      <c r="AK42" s="38"/>
      <c r="AL42" s="37">
        <v>2.5560449730000001</v>
      </c>
    </row>
    <row r="43" spans="1:38" ht="15.5">
      <c r="A43" s="36">
        <v>2056</v>
      </c>
      <c r="B43" s="37">
        <v>2.3580102100000002</v>
      </c>
      <c r="C43" s="37">
        <v>1.7048841109999999</v>
      </c>
      <c r="D43" s="37">
        <v>1.8056377159999999</v>
      </c>
      <c r="E43" s="37">
        <v>1.3122225300000001</v>
      </c>
      <c r="F43" s="37">
        <v>2.1503320029999999</v>
      </c>
      <c r="G43" s="37">
        <v>2.1508375110000002</v>
      </c>
      <c r="H43" s="37">
        <v>2.1779188870000001</v>
      </c>
      <c r="I43" s="37">
        <v>2.4759554110000002</v>
      </c>
      <c r="J43" s="38"/>
      <c r="K43" s="37">
        <v>1.937926703</v>
      </c>
      <c r="L43" s="37">
        <v>1.4781140880000001</v>
      </c>
      <c r="M43" s="37">
        <v>2.788621053</v>
      </c>
      <c r="N43" s="37">
        <v>3.029608294</v>
      </c>
      <c r="O43" s="37">
        <v>1.92093417</v>
      </c>
      <c r="P43" s="37">
        <v>2.3625365079999998</v>
      </c>
      <c r="Q43" s="37">
        <v>2.0036205219999998</v>
      </c>
      <c r="R43" s="37">
        <v>2.2740243210000002</v>
      </c>
      <c r="S43" s="38"/>
      <c r="T43" s="37">
        <v>1.509966199</v>
      </c>
      <c r="U43" s="37">
        <v>1.708829224</v>
      </c>
      <c r="V43" s="37">
        <v>2.2917240969999999</v>
      </c>
      <c r="W43" s="38"/>
      <c r="X43" s="37">
        <v>1.5085834549999999</v>
      </c>
      <c r="Y43" s="37">
        <v>1.6381600709999999</v>
      </c>
      <c r="Z43" s="37">
        <v>2.439645354</v>
      </c>
      <c r="AA43" s="37">
        <v>2.8459445880000001</v>
      </c>
      <c r="AB43" s="37">
        <v>2.1868274959999998</v>
      </c>
      <c r="AC43" s="37">
        <v>1.857407729</v>
      </c>
      <c r="AD43" s="37">
        <v>1.5795182969999999</v>
      </c>
      <c r="AE43" s="37">
        <v>1.613856414</v>
      </c>
      <c r="AF43" s="37">
        <v>1.7214296790000001</v>
      </c>
      <c r="AG43" s="37">
        <v>1.942866926</v>
      </c>
      <c r="AH43" s="37">
        <v>2.1805410850000002</v>
      </c>
      <c r="AI43" s="37">
        <v>1.3160948539999999</v>
      </c>
      <c r="AJ43" s="37">
        <v>1.2130660200000001</v>
      </c>
      <c r="AK43" s="38"/>
      <c r="AL43" s="37">
        <v>2.5968638949999998</v>
      </c>
    </row>
    <row r="44" spans="1:38" ht="15.5">
      <c r="A44" s="36">
        <v>2057</v>
      </c>
      <c r="B44" s="37">
        <v>2.2838950750000002</v>
      </c>
      <c r="C44" s="37">
        <v>1.8870963430000001</v>
      </c>
      <c r="D44" s="37">
        <v>1.7531925269999999</v>
      </c>
      <c r="E44" s="37">
        <v>1.360578429</v>
      </c>
      <c r="F44" s="37">
        <v>2.2441658119999999</v>
      </c>
      <c r="G44" s="37">
        <v>2.3202754670000001</v>
      </c>
      <c r="H44" s="37">
        <v>2.1503064759999999</v>
      </c>
      <c r="I44" s="37">
        <v>2.575429341</v>
      </c>
      <c r="J44" s="38"/>
      <c r="K44" s="37">
        <v>1.95416667</v>
      </c>
      <c r="L44" s="37">
        <v>1.5459849480000001</v>
      </c>
      <c r="M44" s="37">
        <v>2.818305085</v>
      </c>
      <c r="N44" s="37">
        <v>3.1466365820000002</v>
      </c>
      <c r="O44" s="37">
        <v>2.0810717040000002</v>
      </c>
      <c r="P44" s="37">
        <v>2.3840305439999998</v>
      </c>
      <c r="Q44" s="37">
        <v>2.2194205729999998</v>
      </c>
      <c r="R44" s="37">
        <v>2.404468074</v>
      </c>
      <c r="S44" s="38"/>
      <c r="T44" s="37">
        <v>1.3997702540000001</v>
      </c>
      <c r="U44" s="37">
        <v>1.8706236650000001</v>
      </c>
      <c r="V44" s="37">
        <v>2.282516787</v>
      </c>
      <c r="W44" s="38"/>
      <c r="X44" s="37">
        <v>1.5881373910000001</v>
      </c>
      <c r="Y44" s="37">
        <v>1.615199354</v>
      </c>
      <c r="Z44" s="37">
        <v>2.4773395219999998</v>
      </c>
      <c r="AA44" s="37">
        <v>2.9744953949999999</v>
      </c>
      <c r="AB44" s="37">
        <v>2.1986476420000001</v>
      </c>
      <c r="AC44" s="37">
        <v>1.7037999770000001</v>
      </c>
      <c r="AD44" s="37">
        <v>1.483628564</v>
      </c>
      <c r="AE44" s="37">
        <v>1.514761647</v>
      </c>
      <c r="AF44" s="37">
        <v>1.7996076169999999</v>
      </c>
      <c r="AG44" s="37">
        <v>1.8281437650000001</v>
      </c>
      <c r="AH44" s="37">
        <v>2.0508448989999999</v>
      </c>
      <c r="AI44" s="37">
        <v>1.383550356</v>
      </c>
      <c r="AJ44" s="37">
        <v>1.3258119559999999</v>
      </c>
      <c r="AK44" s="38"/>
      <c r="AL44" s="37">
        <v>2.5641646200000001</v>
      </c>
    </row>
    <row r="45" spans="1:38" ht="15.5">
      <c r="A45" s="36">
        <v>2058</v>
      </c>
      <c r="B45" s="37">
        <v>2.3781026540000001</v>
      </c>
      <c r="C45" s="37">
        <v>2.0280029210000001</v>
      </c>
      <c r="D45" s="37">
        <v>1.7315294969999999</v>
      </c>
      <c r="E45" s="37">
        <v>1.2967327280000001</v>
      </c>
      <c r="F45" s="37">
        <v>2.3064082780000001</v>
      </c>
      <c r="G45" s="37">
        <v>2.384595397</v>
      </c>
      <c r="H45" s="37">
        <v>2.149719964</v>
      </c>
      <c r="I45" s="37">
        <v>2.6678056059999999</v>
      </c>
      <c r="J45" s="38"/>
      <c r="K45" s="37">
        <v>2.0756603610000002</v>
      </c>
      <c r="L45" s="37">
        <v>1.6907160729999999</v>
      </c>
      <c r="M45" s="37">
        <v>2.9226676359999999</v>
      </c>
      <c r="N45" s="37">
        <v>2.715544934</v>
      </c>
      <c r="O45" s="37">
        <v>1.9387013310000001</v>
      </c>
      <c r="P45" s="37">
        <v>2.3650685729999998</v>
      </c>
      <c r="Q45" s="37">
        <v>1.9294294329999999</v>
      </c>
      <c r="R45" s="37">
        <v>2.2623043059999999</v>
      </c>
      <c r="S45" s="38"/>
      <c r="T45" s="37">
        <v>1.2768369159999999</v>
      </c>
      <c r="U45" s="37">
        <v>1.8398971639999999</v>
      </c>
      <c r="V45" s="37">
        <v>2.4830111640000001</v>
      </c>
      <c r="W45" s="38"/>
      <c r="X45" s="37">
        <v>1.5795994390000001</v>
      </c>
      <c r="Y45" s="37">
        <v>1.542933903</v>
      </c>
      <c r="Z45" s="37">
        <v>2.3783086670000002</v>
      </c>
      <c r="AA45" s="37">
        <v>2.9033721090000002</v>
      </c>
      <c r="AB45" s="37">
        <v>2.2018600450000001</v>
      </c>
      <c r="AC45" s="37">
        <v>1.7093751189999999</v>
      </c>
      <c r="AD45" s="37">
        <v>1.3216969489999999</v>
      </c>
      <c r="AE45" s="37">
        <v>1.519459138</v>
      </c>
      <c r="AF45" s="37">
        <v>1.609728906</v>
      </c>
      <c r="AG45" s="37">
        <v>1.828128422</v>
      </c>
      <c r="AH45" s="37">
        <v>1.981991332</v>
      </c>
      <c r="AI45" s="37">
        <v>1.2656792349999999</v>
      </c>
      <c r="AJ45" s="37">
        <v>1.4886068560000001</v>
      </c>
      <c r="AK45" s="38"/>
      <c r="AL45" s="37">
        <v>2.69475767</v>
      </c>
    </row>
    <row r="46" spans="1:38" ht="15.5">
      <c r="A46" s="36">
        <v>2059</v>
      </c>
      <c r="B46" s="37">
        <v>2.2496497010000001</v>
      </c>
      <c r="C46" s="37">
        <v>1.916115228</v>
      </c>
      <c r="D46" s="37">
        <v>1.713932421</v>
      </c>
      <c r="E46" s="37">
        <v>1.2239520699999999</v>
      </c>
      <c r="F46" s="37">
        <v>2.3548008870000001</v>
      </c>
      <c r="G46" s="37">
        <v>2.161379733</v>
      </c>
      <c r="H46" s="37">
        <v>2.2342822619999998</v>
      </c>
      <c r="I46" s="37">
        <v>2.7691316650000002</v>
      </c>
      <c r="J46" s="38"/>
      <c r="K46" s="37">
        <v>1.8257063060000001</v>
      </c>
      <c r="L46" s="37">
        <v>1.688306855</v>
      </c>
      <c r="M46" s="37">
        <v>2.908716858</v>
      </c>
      <c r="N46" s="37">
        <v>2.795913042</v>
      </c>
      <c r="O46" s="37">
        <v>2.0835758470000001</v>
      </c>
      <c r="P46" s="37">
        <v>2.5456316010000002</v>
      </c>
      <c r="Q46" s="37">
        <v>2.1190084539999998</v>
      </c>
      <c r="R46" s="37">
        <v>2.2207547289999998</v>
      </c>
      <c r="S46" s="38"/>
      <c r="T46" s="37">
        <v>1.3606138379999999</v>
      </c>
      <c r="U46" s="37">
        <v>1.8073070630000001</v>
      </c>
      <c r="V46" s="37">
        <v>2.473309881</v>
      </c>
      <c r="W46" s="38"/>
      <c r="X46" s="37">
        <v>1.5767897930000001</v>
      </c>
      <c r="Y46" s="37">
        <v>1.6964155519999999</v>
      </c>
      <c r="Z46" s="37">
        <v>2.4239227130000001</v>
      </c>
      <c r="AA46" s="37">
        <v>2.9106900410000001</v>
      </c>
      <c r="AB46" s="37">
        <v>2.3643002229999999</v>
      </c>
      <c r="AC46" s="37">
        <v>1.6714514979999999</v>
      </c>
      <c r="AD46" s="37">
        <v>1.393470754</v>
      </c>
      <c r="AE46" s="37">
        <v>1.5366937899999999</v>
      </c>
      <c r="AF46" s="37">
        <v>1.5327461600000001</v>
      </c>
      <c r="AG46" s="37">
        <v>1.7611542579999999</v>
      </c>
      <c r="AH46" s="37">
        <v>2.0352910340000001</v>
      </c>
      <c r="AI46" s="37">
        <v>1.424054948</v>
      </c>
      <c r="AJ46" s="37">
        <v>1.2825360649999999</v>
      </c>
      <c r="AK46" s="38"/>
      <c r="AL46" s="37">
        <v>2.9001945999999998</v>
      </c>
    </row>
    <row r="47" spans="1:38" ht="15.5">
      <c r="A47" s="36">
        <v>2060</v>
      </c>
      <c r="B47" s="37">
        <v>2.3271723670000002</v>
      </c>
      <c r="C47" s="37">
        <v>1.814265716</v>
      </c>
      <c r="D47" s="37">
        <v>1.646242915</v>
      </c>
      <c r="E47" s="37">
        <v>1.3272212699999999</v>
      </c>
      <c r="F47" s="37">
        <v>2.492588864</v>
      </c>
      <c r="G47" s="37">
        <v>2.3539273430000001</v>
      </c>
      <c r="H47" s="37">
        <v>2.1527379249999998</v>
      </c>
      <c r="I47" s="37">
        <v>2.7336928870000001</v>
      </c>
      <c r="J47" s="38"/>
      <c r="K47" s="37">
        <v>1.920054994</v>
      </c>
      <c r="L47" s="37">
        <v>1.8329628490000001</v>
      </c>
      <c r="M47" s="37">
        <v>2.85959568</v>
      </c>
      <c r="N47" s="37">
        <v>2.817176098</v>
      </c>
      <c r="O47" s="37">
        <v>2.1374074529999998</v>
      </c>
      <c r="P47" s="37">
        <v>2.3833508550000002</v>
      </c>
      <c r="Q47" s="37">
        <v>2.0748948789999999</v>
      </c>
      <c r="R47" s="37">
        <v>2.2519231240000002</v>
      </c>
      <c r="S47" s="38"/>
      <c r="T47" s="37">
        <v>1.5221461469999999</v>
      </c>
      <c r="U47" s="37">
        <v>1.529827711</v>
      </c>
      <c r="V47" s="37">
        <v>2.351132196</v>
      </c>
      <c r="W47" s="38"/>
      <c r="X47" s="37">
        <v>1.597803233</v>
      </c>
      <c r="Y47" s="37">
        <v>1.563408248</v>
      </c>
      <c r="Z47" s="37">
        <v>2.2827881730000001</v>
      </c>
      <c r="AA47" s="37">
        <v>2.9674268700000002</v>
      </c>
      <c r="AB47" s="37">
        <v>2.2076948170000001</v>
      </c>
      <c r="AC47" s="37">
        <v>1.687290406</v>
      </c>
      <c r="AD47" s="37">
        <v>1.5466814470000001</v>
      </c>
      <c r="AE47" s="37">
        <v>1.732226646</v>
      </c>
      <c r="AF47" s="37">
        <v>1.6330510220000001</v>
      </c>
      <c r="AG47" s="37">
        <v>1.8091308450000001</v>
      </c>
      <c r="AH47" s="37">
        <v>2.0019429350000002</v>
      </c>
      <c r="AI47" s="37">
        <v>1.333339448</v>
      </c>
      <c r="AJ47" s="37">
        <v>1.3327719520000001</v>
      </c>
      <c r="AK47" s="38"/>
      <c r="AL47" s="37">
        <v>2.673937134</v>
      </c>
    </row>
    <row r="48" spans="1:38" ht="15.5">
      <c r="A48" s="36">
        <v>2061</v>
      </c>
      <c r="B48" s="37">
        <v>2.3749030270000002</v>
      </c>
      <c r="C48" s="37">
        <v>1.867865122</v>
      </c>
      <c r="D48" s="37">
        <v>1.676273758</v>
      </c>
      <c r="E48" s="37">
        <v>1.370711316</v>
      </c>
      <c r="F48" s="37">
        <v>2.1624199370000001</v>
      </c>
      <c r="G48" s="37">
        <v>2.3374501329999999</v>
      </c>
      <c r="H48" s="37">
        <v>2.1139916379999999</v>
      </c>
      <c r="I48" s="37">
        <v>2.6301356</v>
      </c>
      <c r="J48" s="38"/>
      <c r="K48" s="37">
        <v>1.783769216</v>
      </c>
      <c r="L48" s="37">
        <v>1.7611343610000001</v>
      </c>
      <c r="M48" s="37">
        <v>2.9769380270000001</v>
      </c>
      <c r="N48" s="37">
        <v>2.8961408839999998</v>
      </c>
      <c r="O48" s="37">
        <v>1.743785439</v>
      </c>
      <c r="P48" s="37">
        <v>2.2245945680000001</v>
      </c>
      <c r="Q48" s="37">
        <v>1.733381737</v>
      </c>
      <c r="R48" s="37">
        <v>2.163443247</v>
      </c>
      <c r="S48" s="38"/>
      <c r="T48" s="37">
        <v>1.577261588</v>
      </c>
      <c r="U48" s="37">
        <v>1.5682922480000001</v>
      </c>
      <c r="V48" s="37">
        <v>2.4244651629999998</v>
      </c>
      <c r="W48" s="38"/>
      <c r="X48" s="37">
        <v>1.567583406</v>
      </c>
      <c r="Y48" s="37">
        <v>1.7296313750000001</v>
      </c>
      <c r="Z48" s="37">
        <v>2.4188743619999999</v>
      </c>
      <c r="AA48" s="37">
        <v>2.9295668780000002</v>
      </c>
      <c r="AB48" s="37">
        <v>2.1692331450000002</v>
      </c>
      <c r="AC48" s="37">
        <v>1.5678421870000001</v>
      </c>
      <c r="AD48" s="37">
        <v>1.5818064999999999</v>
      </c>
      <c r="AE48" s="37">
        <v>1.488843565</v>
      </c>
      <c r="AF48" s="37">
        <v>1.6900084390000001</v>
      </c>
      <c r="AG48" s="37">
        <v>1.83089357</v>
      </c>
      <c r="AH48" s="37">
        <v>2.107379683</v>
      </c>
      <c r="AI48" s="37">
        <v>1.2375219390000001</v>
      </c>
      <c r="AJ48" s="37">
        <v>1.490187446</v>
      </c>
      <c r="AK48" s="38"/>
      <c r="AL48" s="37">
        <v>2.534498546</v>
      </c>
    </row>
    <row r="49" spans="1:38" ht="15.5">
      <c r="A49" s="36">
        <v>2062</v>
      </c>
      <c r="B49" s="37">
        <v>2.3988693749999999</v>
      </c>
      <c r="C49" s="37">
        <v>1.8706813529999999</v>
      </c>
      <c r="D49" s="37">
        <v>1.667734123</v>
      </c>
      <c r="E49" s="37">
        <v>1.3300372890000001</v>
      </c>
      <c r="F49" s="37">
        <v>2.2365472789999998</v>
      </c>
      <c r="G49" s="37">
        <v>2.201091388</v>
      </c>
      <c r="H49" s="37">
        <v>2.2120248729999998</v>
      </c>
      <c r="I49" s="37">
        <v>2.465655629</v>
      </c>
      <c r="J49" s="38"/>
      <c r="K49" s="37">
        <v>1.9956223070000001</v>
      </c>
      <c r="L49" s="37">
        <v>1.79867694</v>
      </c>
      <c r="M49" s="37">
        <v>2.8060027449999998</v>
      </c>
      <c r="N49" s="37">
        <v>2.9323621609999999</v>
      </c>
      <c r="O49" s="37">
        <v>1.852928219</v>
      </c>
      <c r="P49" s="37">
        <v>2.26186774</v>
      </c>
      <c r="Q49" s="37">
        <v>2.152866693</v>
      </c>
      <c r="R49" s="37">
        <v>2.3857300659999998</v>
      </c>
      <c r="S49" s="38"/>
      <c r="T49" s="37">
        <v>1.4573317800000001</v>
      </c>
      <c r="U49" s="37">
        <v>1.876442653</v>
      </c>
      <c r="V49" s="37">
        <v>2.4574917260000002</v>
      </c>
      <c r="W49" s="38"/>
      <c r="X49" s="37">
        <v>1.626888374</v>
      </c>
      <c r="Y49" s="37">
        <v>1.743179391</v>
      </c>
      <c r="Z49" s="37">
        <v>2.7413908</v>
      </c>
      <c r="AA49" s="37">
        <v>3.0096249909999999</v>
      </c>
      <c r="AB49" s="37">
        <v>2.0991055890000001</v>
      </c>
      <c r="AC49" s="37">
        <v>1.558195631</v>
      </c>
      <c r="AD49" s="37">
        <v>1.7575998719999999</v>
      </c>
      <c r="AE49" s="37">
        <v>1.534739957</v>
      </c>
      <c r="AF49" s="37">
        <v>1.698961178</v>
      </c>
      <c r="AG49" s="37">
        <v>1.7189843819999999</v>
      </c>
      <c r="AH49" s="37">
        <v>2.144123526</v>
      </c>
      <c r="AI49" s="37">
        <v>1.2592687849999999</v>
      </c>
      <c r="AJ49" s="37">
        <v>1.4040490539999999</v>
      </c>
      <c r="AK49" s="38"/>
      <c r="AL49" s="37">
        <v>2.4995371679999998</v>
      </c>
    </row>
    <row r="50" spans="1:38" ht="15.5">
      <c r="A50" s="36">
        <v>2063</v>
      </c>
      <c r="B50" s="37">
        <v>2.5057935210000002</v>
      </c>
      <c r="C50" s="37">
        <v>1.896082759</v>
      </c>
      <c r="D50" s="37">
        <v>1.658390547</v>
      </c>
      <c r="E50" s="37">
        <v>1.4235266689999999</v>
      </c>
      <c r="F50" s="37">
        <v>2.2271961710000001</v>
      </c>
      <c r="G50" s="37">
        <v>2.3203173399999999</v>
      </c>
      <c r="H50" s="37">
        <v>2.350762987</v>
      </c>
      <c r="I50" s="37">
        <v>2.3503157140000002</v>
      </c>
      <c r="J50" s="38"/>
      <c r="K50" s="37">
        <v>1.8873935669999999</v>
      </c>
      <c r="L50" s="37">
        <v>1.8769354549999999</v>
      </c>
      <c r="M50" s="37">
        <v>2.7457252950000002</v>
      </c>
      <c r="N50" s="37">
        <v>2.8399793099999999</v>
      </c>
      <c r="O50" s="37">
        <v>1.991020349</v>
      </c>
      <c r="P50" s="37">
        <v>2.214919123</v>
      </c>
      <c r="Q50" s="37">
        <v>2.2359973050000002</v>
      </c>
      <c r="R50" s="37">
        <v>2.3814715990000002</v>
      </c>
      <c r="S50" s="38"/>
      <c r="T50" s="37">
        <v>1.3861939590000001</v>
      </c>
      <c r="U50" s="37">
        <v>1.9888267930000001</v>
      </c>
      <c r="V50" s="37">
        <v>2.5264284469999998</v>
      </c>
      <c r="W50" s="38"/>
      <c r="X50" s="37">
        <v>1.5602219209999999</v>
      </c>
      <c r="Y50" s="37">
        <v>1.797312558</v>
      </c>
      <c r="Z50" s="37">
        <v>2.4447166710000001</v>
      </c>
      <c r="AA50" s="37">
        <v>2.7945502360000001</v>
      </c>
      <c r="AB50" s="37">
        <v>2.113466565</v>
      </c>
      <c r="AC50" s="37">
        <v>1.845898737</v>
      </c>
      <c r="AD50" s="37">
        <v>1.368204159</v>
      </c>
      <c r="AE50" s="37">
        <v>1.524013893</v>
      </c>
      <c r="AF50" s="37">
        <v>1.7874153610000001</v>
      </c>
      <c r="AG50" s="37">
        <v>1.790293734</v>
      </c>
      <c r="AH50" s="37">
        <v>2.3036708469999998</v>
      </c>
      <c r="AI50" s="37">
        <v>1.3056196579999999</v>
      </c>
      <c r="AJ50" s="37">
        <v>1.6576911839999999</v>
      </c>
      <c r="AK50" s="38"/>
      <c r="AL50" s="37">
        <v>2.6527404400000001</v>
      </c>
    </row>
    <row r="51" spans="1:38" ht="15.5">
      <c r="A51" s="36">
        <v>2064</v>
      </c>
      <c r="B51" s="37">
        <v>2.4949451900000001</v>
      </c>
      <c r="C51" s="37">
        <v>1.866872157</v>
      </c>
      <c r="D51" s="37">
        <v>1.5827473409999999</v>
      </c>
      <c r="E51" s="37">
        <v>1.201544631</v>
      </c>
      <c r="F51" s="37">
        <v>2.2226785640000002</v>
      </c>
      <c r="G51" s="37">
        <v>2.506796961</v>
      </c>
      <c r="H51" s="37">
        <v>2.1215698299999999</v>
      </c>
      <c r="I51" s="37">
        <v>2.4873226349999999</v>
      </c>
      <c r="J51" s="38"/>
      <c r="K51" s="37">
        <v>2.0026622930000002</v>
      </c>
      <c r="L51" s="37">
        <v>1.632698679</v>
      </c>
      <c r="M51" s="37">
        <v>2.8765669389999999</v>
      </c>
      <c r="N51" s="37">
        <v>2.9974021049999999</v>
      </c>
      <c r="O51" s="37">
        <v>2.1778378639999998</v>
      </c>
      <c r="P51" s="37">
        <v>2.4067766380000002</v>
      </c>
      <c r="Q51" s="37">
        <v>1.956658821</v>
      </c>
      <c r="R51" s="37">
        <v>2.2742182889999998</v>
      </c>
      <c r="S51" s="38"/>
      <c r="T51" s="37">
        <v>1.3753709860000001</v>
      </c>
      <c r="U51" s="37">
        <v>1.8091276469999999</v>
      </c>
      <c r="V51" s="37">
        <v>2.5082018779999999</v>
      </c>
      <c r="W51" s="38"/>
      <c r="X51" s="37">
        <v>1.5914815280000001</v>
      </c>
      <c r="Y51" s="37">
        <v>1.7278420729999999</v>
      </c>
      <c r="Z51" s="37">
        <v>2.4007436769999999</v>
      </c>
      <c r="AA51" s="37">
        <v>2.8569266409999998</v>
      </c>
      <c r="AB51" s="37">
        <v>2.262262035</v>
      </c>
      <c r="AC51" s="37">
        <v>1.853017768</v>
      </c>
      <c r="AD51" s="37">
        <v>1.2404709780000001</v>
      </c>
      <c r="AE51" s="37">
        <v>1.504198645</v>
      </c>
      <c r="AF51" s="37">
        <v>1.688186255</v>
      </c>
      <c r="AG51" s="37">
        <v>2.027679563</v>
      </c>
      <c r="AH51" s="37">
        <v>2.1661178400000001</v>
      </c>
      <c r="AI51" s="37">
        <v>1.1873343750000001</v>
      </c>
      <c r="AJ51" s="37">
        <v>1.4782358980000001</v>
      </c>
      <c r="AK51" s="38"/>
      <c r="AL51" s="37">
        <v>2.5765001110000001</v>
      </c>
    </row>
    <row r="52" spans="1:38" ht="15.5">
      <c r="A52" s="36">
        <v>2065</v>
      </c>
      <c r="B52" s="37">
        <v>2.4054746260000002</v>
      </c>
      <c r="C52" s="37">
        <v>1.690652598</v>
      </c>
      <c r="D52" s="37">
        <v>1.5984608149999999</v>
      </c>
      <c r="E52" s="37">
        <v>1.268902239</v>
      </c>
      <c r="F52" s="37">
        <v>2.2932233470000001</v>
      </c>
      <c r="G52" s="37">
        <v>2.3994555549999999</v>
      </c>
      <c r="H52" s="37">
        <v>2.2723249019999998</v>
      </c>
      <c r="I52" s="37">
        <v>2.7219877640000001</v>
      </c>
      <c r="J52" s="38"/>
      <c r="K52" s="37">
        <v>2.00449894</v>
      </c>
      <c r="L52" s="37">
        <v>1.8736820439999999</v>
      </c>
      <c r="M52" s="37">
        <v>3.140566491</v>
      </c>
      <c r="N52" s="37">
        <v>3.0660969470000001</v>
      </c>
      <c r="O52" s="37">
        <v>1.90740314</v>
      </c>
      <c r="P52" s="37">
        <v>2.5368433879999999</v>
      </c>
      <c r="Q52" s="37">
        <v>2.136900088</v>
      </c>
      <c r="R52" s="37">
        <v>2.259832517</v>
      </c>
      <c r="S52" s="38"/>
      <c r="T52" s="37">
        <v>1.4151526350000001</v>
      </c>
      <c r="U52" s="37">
        <v>1.9698420590000001</v>
      </c>
      <c r="V52" s="37">
        <v>2.4767543550000002</v>
      </c>
      <c r="W52" s="38"/>
      <c r="X52" s="37">
        <v>1.588804332</v>
      </c>
      <c r="Y52" s="37">
        <v>1.6133822440000001</v>
      </c>
      <c r="Z52" s="37">
        <v>2.292513756</v>
      </c>
      <c r="AA52" s="37">
        <v>2.9037163480000001</v>
      </c>
      <c r="AB52" s="37">
        <v>2.2061632389999999</v>
      </c>
      <c r="AC52" s="37">
        <v>1.466336098</v>
      </c>
      <c r="AD52" s="37">
        <v>1.3176761910000001</v>
      </c>
      <c r="AE52" s="37">
        <v>1.5664896020000001</v>
      </c>
      <c r="AF52" s="37">
        <v>1.567157817</v>
      </c>
      <c r="AG52" s="37">
        <v>2.108522512</v>
      </c>
      <c r="AH52" s="37">
        <v>1.9054543209999999</v>
      </c>
      <c r="AI52" s="37">
        <v>1.397943293</v>
      </c>
      <c r="AJ52" s="37">
        <v>1.2598969529999999</v>
      </c>
      <c r="AK52" s="38"/>
      <c r="AL52" s="37">
        <v>2.2784901999999998</v>
      </c>
    </row>
    <row r="53" spans="1:38" ht="15.5">
      <c r="A53" s="36">
        <v>2066</v>
      </c>
      <c r="B53" s="37">
        <v>2.3813518810000001</v>
      </c>
      <c r="C53" s="37">
        <v>1.9206457669999999</v>
      </c>
      <c r="D53" s="37">
        <v>1.6171917760000001</v>
      </c>
      <c r="E53" s="37">
        <v>1.4179924070000001</v>
      </c>
      <c r="F53" s="37">
        <v>2.1566045250000001</v>
      </c>
      <c r="G53" s="37">
        <v>2.2585952759999999</v>
      </c>
      <c r="H53" s="37">
        <v>2.4196814729999998</v>
      </c>
      <c r="I53" s="37">
        <v>2.7921074099999998</v>
      </c>
      <c r="J53" s="38"/>
      <c r="K53" s="37">
        <v>2.0698951060000002</v>
      </c>
      <c r="L53" s="37">
        <v>1.980717866</v>
      </c>
      <c r="M53" s="37">
        <v>3.1841687279999999</v>
      </c>
      <c r="N53" s="37">
        <v>2.9527527779999998</v>
      </c>
      <c r="O53" s="37">
        <v>2.1636546409999999</v>
      </c>
      <c r="P53" s="37">
        <v>2.398589866</v>
      </c>
      <c r="Q53" s="37">
        <v>2.269710726</v>
      </c>
      <c r="R53" s="37">
        <v>2.2300805179999998</v>
      </c>
      <c r="S53" s="38"/>
      <c r="T53" s="37">
        <v>1.5783286240000001</v>
      </c>
      <c r="U53" s="37">
        <v>1.8798521180000001</v>
      </c>
      <c r="V53" s="37">
        <v>2.5608557420000002</v>
      </c>
      <c r="W53" s="38"/>
      <c r="X53" s="37">
        <v>1.581820564</v>
      </c>
      <c r="Y53" s="37">
        <v>1.716043838</v>
      </c>
      <c r="Z53" s="37">
        <v>2.2903968520000002</v>
      </c>
      <c r="AA53" s="37">
        <v>2.9155352890000001</v>
      </c>
      <c r="AB53" s="37">
        <v>2.2009888719999999</v>
      </c>
      <c r="AC53" s="37">
        <v>1.4363335310000001</v>
      </c>
      <c r="AD53" s="37">
        <v>1.5554646830000001</v>
      </c>
      <c r="AE53" s="37">
        <v>1.6398940550000001</v>
      </c>
      <c r="AF53" s="37">
        <v>1.6471259810000001</v>
      </c>
      <c r="AG53" s="37">
        <v>1.9882648300000001</v>
      </c>
      <c r="AH53" s="37">
        <v>2.0306694859999999</v>
      </c>
      <c r="AI53" s="37">
        <v>1.4018894420000001</v>
      </c>
      <c r="AJ53" s="37">
        <v>1.2607746129999999</v>
      </c>
      <c r="AK53" s="38"/>
      <c r="AL53" s="37">
        <v>2.562085985</v>
      </c>
    </row>
    <row r="54" spans="1:38" ht="15.5">
      <c r="A54" s="36">
        <v>2067</v>
      </c>
      <c r="B54" s="37">
        <v>2.558565738</v>
      </c>
      <c r="C54" s="37">
        <v>1.9919148369999999</v>
      </c>
      <c r="D54" s="37">
        <v>1.7040773469999999</v>
      </c>
      <c r="E54" s="37">
        <v>1.3551931269999999</v>
      </c>
      <c r="F54" s="37">
        <v>2.1498172659999999</v>
      </c>
      <c r="G54" s="37">
        <v>2.3683128569999998</v>
      </c>
      <c r="H54" s="37">
        <v>2.37194671</v>
      </c>
      <c r="I54" s="37">
        <v>2.526745257</v>
      </c>
      <c r="J54" s="38"/>
      <c r="K54" s="37">
        <v>2.036981489</v>
      </c>
      <c r="L54" s="37">
        <v>1.574517231</v>
      </c>
      <c r="M54" s="37">
        <v>2.8029846589999998</v>
      </c>
      <c r="N54" s="37">
        <v>2.847826553</v>
      </c>
      <c r="O54" s="37">
        <v>2.273782271</v>
      </c>
      <c r="P54" s="37">
        <v>2.3200262409999999</v>
      </c>
      <c r="Q54" s="37">
        <v>1.946344713</v>
      </c>
      <c r="R54" s="37">
        <v>2.1483469830000002</v>
      </c>
      <c r="S54" s="38"/>
      <c r="T54" s="37">
        <v>1.4528787750000001</v>
      </c>
      <c r="U54" s="37">
        <v>1.709350718</v>
      </c>
      <c r="V54" s="37">
        <v>2.3780697630000001</v>
      </c>
      <c r="W54" s="38"/>
      <c r="X54" s="37">
        <v>1.6085705509999999</v>
      </c>
      <c r="Y54" s="37">
        <v>1.7588090970000001</v>
      </c>
      <c r="Z54" s="37">
        <v>2.1565362480000001</v>
      </c>
      <c r="AA54" s="37">
        <v>2.9757787539999998</v>
      </c>
      <c r="AB54" s="37">
        <v>2.1595210709999999</v>
      </c>
      <c r="AC54" s="37">
        <v>1.6617855420000001</v>
      </c>
      <c r="AD54" s="37">
        <v>1.7397472540000001</v>
      </c>
      <c r="AE54" s="37">
        <v>1.7613985619999999</v>
      </c>
      <c r="AF54" s="37">
        <v>1.527246326</v>
      </c>
      <c r="AG54" s="37">
        <v>1.9886982390000001</v>
      </c>
      <c r="AH54" s="37">
        <v>2.167748762</v>
      </c>
      <c r="AI54" s="37">
        <v>1.1965406759999999</v>
      </c>
      <c r="AJ54" s="37">
        <v>1.492894961</v>
      </c>
      <c r="AK54" s="38"/>
      <c r="AL54" s="37">
        <v>2.7732330680000001</v>
      </c>
    </row>
    <row r="55" spans="1:38" ht="15.5">
      <c r="A55" s="36">
        <v>2068</v>
      </c>
      <c r="B55" s="37">
        <v>2.5203052060000002</v>
      </c>
      <c r="C55" s="37">
        <v>1.951561616</v>
      </c>
      <c r="D55" s="37">
        <v>1.7630413190000001</v>
      </c>
      <c r="E55" s="37">
        <v>1.2543917979999999</v>
      </c>
      <c r="F55" s="37">
        <v>2.3143184699999999</v>
      </c>
      <c r="G55" s="37">
        <v>2.4892646840000001</v>
      </c>
      <c r="H55" s="37">
        <v>2.120078345</v>
      </c>
      <c r="I55" s="37">
        <v>2.4622985559999999</v>
      </c>
      <c r="J55" s="38"/>
      <c r="K55" s="37">
        <v>2.0117024670000001</v>
      </c>
      <c r="L55" s="37">
        <v>1.7310044739999999</v>
      </c>
      <c r="M55" s="37">
        <v>2.7961972249999998</v>
      </c>
      <c r="N55" s="37">
        <v>2.864130603</v>
      </c>
      <c r="O55" s="37">
        <v>2.0040823329999999</v>
      </c>
      <c r="P55" s="37">
        <v>2.609727602</v>
      </c>
      <c r="Q55" s="37">
        <v>1.9646631880000001</v>
      </c>
      <c r="R55" s="37">
        <v>2.2032427769999998</v>
      </c>
      <c r="S55" s="38"/>
      <c r="T55" s="37">
        <v>1.5683992090000001</v>
      </c>
      <c r="U55" s="37">
        <v>1.750616849</v>
      </c>
      <c r="V55" s="37">
        <v>2.6051077340000002</v>
      </c>
      <c r="W55" s="38"/>
      <c r="X55" s="37">
        <v>1.579302631</v>
      </c>
      <c r="Y55" s="37">
        <v>1.672051001</v>
      </c>
      <c r="Z55" s="37">
        <v>2.2803025159999999</v>
      </c>
      <c r="AA55" s="37">
        <v>2.7996664230000001</v>
      </c>
      <c r="AB55" s="37">
        <v>2.249043108</v>
      </c>
      <c r="AC55" s="37">
        <v>1.932973453</v>
      </c>
      <c r="AD55" s="37">
        <v>1.3079289300000001</v>
      </c>
      <c r="AE55" s="37">
        <v>1.789341093</v>
      </c>
      <c r="AF55" s="37">
        <v>1.6691243149999999</v>
      </c>
      <c r="AG55" s="37">
        <v>2.0027543730000001</v>
      </c>
      <c r="AH55" s="37">
        <v>2.2181173379999999</v>
      </c>
      <c r="AI55" s="37">
        <v>1.276277809</v>
      </c>
      <c r="AJ55" s="37">
        <v>1.463848625</v>
      </c>
      <c r="AK55" s="38"/>
      <c r="AL55" s="37">
        <v>2.6678424989999998</v>
      </c>
    </row>
    <row r="56" spans="1:38" ht="15.5">
      <c r="A56" s="36">
        <v>2069</v>
      </c>
      <c r="B56" s="37">
        <v>2.4323654229999998</v>
      </c>
      <c r="C56" s="37">
        <v>2.1723949949999999</v>
      </c>
      <c r="D56" s="37">
        <v>1.722775068</v>
      </c>
      <c r="E56" s="37">
        <v>1.12547741</v>
      </c>
      <c r="F56" s="37">
        <v>2.2729277109999999</v>
      </c>
      <c r="G56" s="37">
        <v>2.5199611119999998</v>
      </c>
      <c r="H56" s="37">
        <v>2.1665938370000002</v>
      </c>
      <c r="I56" s="37">
        <v>2.4563415609999999</v>
      </c>
      <c r="J56" s="38"/>
      <c r="K56" s="37">
        <v>2.0581811640000001</v>
      </c>
      <c r="L56" s="37">
        <v>1.9443125509999999</v>
      </c>
      <c r="M56" s="37">
        <v>3.0274170360000001</v>
      </c>
      <c r="N56" s="37">
        <v>3.11960748</v>
      </c>
      <c r="O56" s="37">
        <v>2.137060688</v>
      </c>
      <c r="P56" s="37">
        <v>2.448513964</v>
      </c>
      <c r="Q56" s="37">
        <v>2.3007050109999998</v>
      </c>
      <c r="R56" s="37">
        <v>2.279643519</v>
      </c>
      <c r="S56" s="38"/>
      <c r="T56" s="37">
        <v>1.5976011859999999</v>
      </c>
      <c r="U56" s="37">
        <v>1.856199009</v>
      </c>
      <c r="V56" s="37">
        <v>2.7787333959999998</v>
      </c>
      <c r="W56" s="38"/>
      <c r="X56" s="37">
        <v>1.5392148489999999</v>
      </c>
      <c r="Y56" s="37">
        <v>1.5517440069999999</v>
      </c>
      <c r="Z56" s="37">
        <v>2.528794043</v>
      </c>
      <c r="AA56" s="37">
        <v>2.907542034</v>
      </c>
      <c r="AB56" s="37">
        <v>2.2148372909999998</v>
      </c>
      <c r="AC56" s="37">
        <v>1.5981510969999999</v>
      </c>
      <c r="AD56" s="37">
        <v>1.247919907</v>
      </c>
      <c r="AE56" s="37">
        <v>1.5721437620000001</v>
      </c>
      <c r="AF56" s="37">
        <v>1.7520771550000001</v>
      </c>
      <c r="AG56" s="37">
        <v>2.0476431389999998</v>
      </c>
      <c r="AH56" s="37">
        <v>2.0790747789999999</v>
      </c>
      <c r="AI56" s="37">
        <v>1.470967793</v>
      </c>
      <c r="AJ56" s="37">
        <v>1.4836631689999999</v>
      </c>
      <c r="AK56" s="38"/>
      <c r="AL56" s="37">
        <v>2.7313758830000001</v>
      </c>
    </row>
    <row r="57" spans="1:38" ht="15.5">
      <c r="A57" s="36">
        <v>2070</v>
      </c>
      <c r="B57" s="37">
        <v>2.3806012499999998</v>
      </c>
      <c r="C57" s="37">
        <v>2.1360936609999999</v>
      </c>
      <c r="D57" s="37">
        <v>1.7674297210000001</v>
      </c>
      <c r="E57" s="37">
        <v>1.298309723</v>
      </c>
      <c r="F57" s="37">
        <v>2.1619257080000001</v>
      </c>
      <c r="G57" s="37">
        <v>2.3810823889999999</v>
      </c>
      <c r="H57" s="37">
        <v>2.3452039500000001</v>
      </c>
      <c r="I57" s="37">
        <v>2.4133111120000001</v>
      </c>
      <c r="J57" s="38"/>
      <c r="K57" s="37">
        <v>2.0985269519999998</v>
      </c>
      <c r="L57" s="37">
        <v>1.991148946</v>
      </c>
      <c r="M57" s="37">
        <v>2.9735645769999999</v>
      </c>
      <c r="N57" s="37">
        <v>2.916655429</v>
      </c>
      <c r="O57" s="37">
        <v>2.267294471</v>
      </c>
      <c r="P57" s="37">
        <v>2.298241097</v>
      </c>
      <c r="Q57" s="37">
        <v>1.919450946</v>
      </c>
      <c r="R57" s="37">
        <v>2.1711015919999999</v>
      </c>
      <c r="S57" s="38"/>
      <c r="T57" s="37">
        <v>1.495444228</v>
      </c>
      <c r="U57" s="37">
        <v>1.785627852</v>
      </c>
      <c r="V57" s="37">
        <v>2.5824651620000001</v>
      </c>
      <c r="W57" s="38"/>
      <c r="X57" s="37">
        <v>1.5598845619999999</v>
      </c>
      <c r="Y57" s="37">
        <v>1.554060767</v>
      </c>
      <c r="Z57" s="37">
        <v>2.488585322</v>
      </c>
      <c r="AA57" s="37">
        <v>2.8094642099999998</v>
      </c>
      <c r="AB57" s="37">
        <v>2.2337913039999999</v>
      </c>
      <c r="AC57" s="37">
        <v>1.3797564550000001</v>
      </c>
      <c r="AD57" s="37">
        <v>1.4097786349999999</v>
      </c>
      <c r="AE57" s="37">
        <v>1.665045098</v>
      </c>
      <c r="AF57" s="37">
        <v>1.3947790369999999</v>
      </c>
      <c r="AG57" s="37">
        <v>1.853822501</v>
      </c>
      <c r="AH57" s="37">
        <v>1.941593844</v>
      </c>
      <c r="AI57" s="37">
        <v>1.5004699779999999</v>
      </c>
      <c r="AJ57" s="37">
        <v>1.5725231369999999</v>
      </c>
      <c r="AK57" s="38"/>
      <c r="AL57" s="37">
        <v>2.8322830739999998</v>
      </c>
    </row>
    <row r="58" spans="1:38" ht="15.5">
      <c r="A58" s="36">
        <v>2071</v>
      </c>
      <c r="B58" s="37">
        <v>2.5591057940000002</v>
      </c>
      <c r="C58" s="37">
        <v>2.1262473470000001</v>
      </c>
      <c r="D58" s="37">
        <v>1.7147959749999999</v>
      </c>
      <c r="E58" s="37">
        <v>1.4053150809999999</v>
      </c>
      <c r="F58" s="37">
        <v>2.2281564340000002</v>
      </c>
      <c r="G58" s="37">
        <v>2.4081110190000001</v>
      </c>
      <c r="H58" s="37">
        <v>2.060392668</v>
      </c>
      <c r="I58" s="37">
        <v>2.528549194</v>
      </c>
      <c r="J58" s="38"/>
      <c r="K58" s="37">
        <v>2.01811856</v>
      </c>
      <c r="L58" s="37">
        <v>2.0201016350000001</v>
      </c>
      <c r="M58" s="37">
        <v>2.8958033620000001</v>
      </c>
      <c r="N58" s="37">
        <v>2.8818695079999999</v>
      </c>
      <c r="O58" s="37">
        <v>2.1358671770000002</v>
      </c>
      <c r="P58" s="37">
        <v>2.509197033</v>
      </c>
      <c r="Q58" s="37">
        <v>2.0799501039999999</v>
      </c>
      <c r="R58" s="37">
        <v>2.3196872210000001</v>
      </c>
      <c r="S58" s="38"/>
      <c r="T58" s="37">
        <v>1.420110784</v>
      </c>
      <c r="U58" s="37">
        <v>1.8182896129999999</v>
      </c>
      <c r="V58" s="37">
        <v>2.6271296249999998</v>
      </c>
      <c r="W58" s="38"/>
      <c r="X58" s="37">
        <v>1.5796484070000001</v>
      </c>
      <c r="Y58" s="37">
        <v>1.6079408749999999</v>
      </c>
      <c r="Z58" s="37">
        <v>2.24298909</v>
      </c>
      <c r="AA58" s="37">
        <v>2.7536890559999998</v>
      </c>
      <c r="AB58" s="37">
        <v>2.400291245</v>
      </c>
      <c r="AC58" s="37">
        <v>1.326720186</v>
      </c>
      <c r="AD58" s="37">
        <v>1.519779193</v>
      </c>
      <c r="AE58" s="37">
        <v>1.6877371299999999</v>
      </c>
      <c r="AF58" s="37">
        <v>1.3920040789999999</v>
      </c>
      <c r="AG58" s="37">
        <v>1.6903163560000001</v>
      </c>
      <c r="AH58" s="37">
        <v>2.0537047080000002</v>
      </c>
      <c r="AI58" s="37">
        <v>1.0993346450000001</v>
      </c>
      <c r="AJ58" s="37">
        <v>1.452364094</v>
      </c>
      <c r="AK58" s="38"/>
      <c r="AL58" s="37">
        <v>2.7451812900000001</v>
      </c>
    </row>
    <row r="59" spans="1:38" ht="15.5">
      <c r="A59" s="36">
        <v>2072</v>
      </c>
      <c r="B59" s="37">
        <v>2.297218757</v>
      </c>
      <c r="C59" s="37">
        <v>1.938171782</v>
      </c>
      <c r="D59" s="37">
        <v>1.7098116400000001</v>
      </c>
      <c r="E59" s="37">
        <v>1.3409022669999999</v>
      </c>
      <c r="F59" s="37">
        <v>2.3002800649999999</v>
      </c>
      <c r="G59" s="37">
        <v>2.4682632010000001</v>
      </c>
      <c r="H59" s="37">
        <v>2.0986809019999999</v>
      </c>
      <c r="I59" s="37">
        <v>2.5837667240000002</v>
      </c>
      <c r="J59" s="38"/>
      <c r="K59" s="37">
        <v>2.0866676580000001</v>
      </c>
      <c r="L59" s="37">
        <v>1.8363403039999999</v>
      </c>
      <c r="M59" s="37">
        <v>2.938516495</v>
      </c>
      <c r="N59" s="37">
        <v>2.7987697979999999</v>
      </c>
      <c r="O59" s="37">
        <v>2.068265287</v>
      </c>
      <c r="P59" s="37">
        <v>2.3734471840000002</v>
      </c>
      <c r="Q59" s="37">
        <v>2.2089774109999998</v>
      </c>
      <c r="R59" s="37">
        <v>2.320326434</v>
      </c>
      <c r="S59" s="38"/>
      <c r="T59" s="37">
        <v>1.4451890060000001</v>
      </c>
      <c r="U59" s="37">
        <v>1.8331278499999999</v>
      </c>
      <c r="V59" s="37">
        <v>2.6420286609999999</v>
      </c>
      <c r="W59" s="38"/>
      <c r="X59" s="37">
        <v>1.646994611</v>
      </c>
      <c r="Y59" s="37">
        <v>1.622187482</v>
      </c>
      <c r="Z59" s="37">
        <v>2.294836192</v>
      </c>
      <c r="AA59" s="37">
        <v>2.7977811699999999</v>
      </c>
      <c r="AB59" s="37">
        <v>2.3979261890000001</v>
      </c>
      <c r="AC59" s="37">
        <v>1.478571431</v>
      </c>
      <c r="AD59" s="37">
        <v>1.7646266530000001</v>
      </c>
      <c r="AE59" s="37">
        <v>1.696421459</v>
      </c>
      <c r="AF59" s="37">
        <v>1.46570446</v>
      </c>
      <c r="AG59" s="37">
        <v>1.7152927019999999</v>
      </c>
      <c r="AH59" s="37">
        <v>2.0140258360000001</v>
      </c>
      <c r="AI59" s="37">
        <v>1.2051360579999999</v>
      </c>
      <c r="AJ59" s="37">
        <v>1.392995618</v>
      </c>
      <c r="AK59" s="38"/>
      <c r="AL59" s="37">
        <v>2.6601745829999999</v>
      </c>
    </row>
    <row r="60" spans="1:38" ht="15.5">
      <c r="A60" s="36">
        <v>2073</v>
      </c>
      <c r="B60" s="37">
        <v>2.4190714930000001</v>
      </c>
      <c r="C60" s="37">
        <v>2.0174545660000001</v>
      </c>
      <c r="D60" s="37">
        <v>1.779863118</v>
      </c>
      <c r="E60" s="37">
        <v>1.5030116419999999</v>
      </c>
      <c r="F60" s="37">
        <v>2.2522915339999998</v>
      </c>
      <c r="G60" s="37">
        <v>2.3340853560000001</v>
      </c>
      <c r="H60" s="37">
        <v>2.172086288</v>
      </c>
      <c r="I60" s="37">
        <v>2.8085460339999999</v>
      </c>
      <c r="J60" s="38"/>
      <c r="K60" s="37">
        <v>1.9898195750000001</v>
      </c>
      <c r="L60" s="37">
        <v>1.8761559910000001</v>
      </c>
      <c r="M60" s="37">
        <v>2.9635957240000002</v>
      </c>
      <c r="N60" s="37">
        <v>2.839564636</v>
      </c>
      <c r="O60" s="37">
        <v>2.12756188</v>
      </c>
      <c r="P60" s="37">
        <v>2.2459296499999999</v>
      </c>
      <c r="Q60" s="37">
        <v>1.9555269319999999</v>
      </c>
      <c r="R60" s="37">
        <v>2.3804679599999998</v>
      </c>
      <c r="S60" s="38"/>
      <c r="T60" s="37">
        <v>1.3626305030000001</v>
      </c>
      <c r="U60" s="37">
        <v>1.5592306890000001</v>
      </c>
      <c r="V60" s="37">
        <v>2.7381199189999998</v>
      </c>
      <c r="W60" s="38"/>
      <c r="X60" s="37">
        <v>1.7216218240000001</v>
      </c>
      <c r="Y60" s="37">
        <v>1.6023799809999999</v>
      </c>
      <c r="Z60" s="37">
        <v>2.4471012619999999</v>
      </c>
      <c r="AA60" s="37">
        <v>2.9286842059999998</v>
      </c>
      <c r="AB60" s="37">
        <v>2.3995737269999999</v>
      </c>
      <c r="AC60" s="37">
        <v>1.710054221</v>
      </c>
      <c r="AD60" s="37">
        <v>1.6506102419999999</v>
      </c>
      <c r="AE60" s="37">
        <v>1.655693686</v>
      </c>
      <c r="AF60" s="37">
        <v>1.3957824169999999</v>
      </c>
      <c r="AG60" s="37">
        <v>1.7685641830000001</v>
      </c>
      <c r="AH60" s="37">
        <v>2.0437009060000002</v>
      </c>
      <c r="AI60" s="37">
        <v>1.315530707</v>
      </c>
      <c r="AJ60" s="37">
        <v>1.4047693830000001</v>
      </c>
      <c r="AK60" s="38"/>
      <c r="AL60" s="37">
        <v>2.6483981000000001</v>
      </c>
    </row>
    <row r="61" spans="1:38" ht="15.5">
      <c r="A61" s="36">
        <v>2074</v>
      </c>
      <c r="B61" s="37">
        <v>2.4076618440000002</v>
      </c>
      <c r="C61" s="37">
        <v>2.1733638110000002</v>
      </c>
      <c r="D61" s="37">
        <v>1.707312792</v>
      </c>
      <c r="E61" s="37">
        <v>1.5059621030000001</v>
      </c>
      <c r="F61" s="37">
        <v>2.2529874749999999</v>
      </c>
      <c r="G61" s="37">
        <v>2.4486742060000002</v>
      </c>
      <c r="H61" s="37">
        <v>2.3194501139999999</v>
      </c>
      <c r="I61" s="37">
        <v>2.638342298</v>
      </c>
      <c r="J61" s="38"/>
      <c r="K61" s="37">
        <v>2.1064226189999999</v>
      </c>
      <c r="L61" s="37">
        <v>1.792851561</v>
      </c>
      <c r="M61" s="37">
        <v>2.984206329</v>
      </c>
      <c r="N61" s="37">
        <v>2.808692347</v>
      </c>
      <c r="O61" s="37">
        <v>2.283752094</v>
      </c>
      <c r="P61" s="37">
        <v>2.3277252549999998</v>
      </c>
      <c r="Q61" s="37">
        <v>2.066348171</v>
      </c>
      <c r="R61" s="37">
        <v>2.3193680579999998</v>
      </c>
      <c r="S61" s="38"/>
      <c r="T61" s="37">
        <v>1.40351643</v>
      </c>
      <c r="U61" s="37">
        <v>1.576117384</v>
      </c>
      <c r="V61" s="37">
        <v>2.6489172550000002</v>
      </c>
      <c r="W61" s="38"/>
      <c r="X61" s="37">
        <v>1.639211524</v>
      </c>
      <c r="Y61" s="37">
        <v>1.6182494759999999</v>
      </c>
      <c r="Z61" s="37">
        <v>2.3564957959999999</v>
      </c>
      <c r="AA61" s="37">
        <v>2.872686098</v>
      </c>
      <c r="AB61" s="37">
        <v>2.3607310049999999</v>
      </c>
      <c r="AC61" s="37">
        <v>1.82315636</v>
      </c>
      <c r="AD61" s="37">
        <v>1.4294292230000001</v>
      </c>
      <c r="AE61" s="37">
        <v>1.559424857</v>
      </c>
      <c r="AF61" s="37">
        <v>1.6614548929999999</v>
      </c>
      <c r="AG61" s="37">
        <v>1.747808354</v>
      </c>
      <c r="AH61" s="37">
        <v>2.2090373169999999</v>
      </c>
      <c r="AI61" s="37">
        <v>1.536345313</v>
      </c>
      <c r="AJ61" s="37">
        <v>1.2704174109999999</v>
      </c>
      <c r="AK61" s="38"/>
      <c r="AL61" s="37">
        <v>2.863815475</v>
      </c>
    </row>
    <row r="62" spans="1:38" ht="15.5">
      <c r="A62" s="36">
        <v>2075</v>
      </c>
      <c r="B62" s="37">
        <v>2.3465638640000002</v>
      </c>
      <c r="C62" s="37">
        <v>2.0387726239999999</v>
      </c>
      <c r="D62" s="37">
        <v>1.6069965740000001</v>
      </c>
      <c r="E62" s="37">
        <v>1.2946401679999999</v>
      </c>
      <c r="F62" s="37">
        <v>2.3296237020000001</v>
      </c>
      <c r="G62" s="37">
        <v>2.3359211740000001</v>
      </c>
      <c r="H62" s="37">
        <v>2.1461094040000002</v>
      </c>
      <c r="I62" s="37">
        <v>2.506027843</v>
      </c>
      <c r="J62" s="38"/>
      <c r="K62" s="37">
        <v>2.032592975</v>
      </c>
      <c r="L62" s="37">
        <v>1.9451978670000001</v>
      </c>
      <c r="M62" s="37">
        <v>2.8702465140000002</v>
      </c>
      <c r="N62" s="37">
        <v>2.7349563130000001</v>
      </c>
      <c r="O62" s="37">
        <v>2.1769827300000002</v>
      </c>
      <c r="P62" s="37">
        <v>2.3089132060000002</v>
      </c>
      <c r="Q62" s="37">
        <v>1.899843162</v>
      </c>
      <c r="R62" s="37">
        <v>2.0554956830000002</v>
      </c>
      <c r="S62" s="38"/>
      <c r="T62" s="37">
        <v>1.345208803</v>
      </c>
      <c r="U62" s="37">
        <v>1.7721131720000001</v>
      </c>
      <c r="V62" s="37">
        <v>2.732408628</v>
      </c>
      <c r="W62" s="38"/>
      <c r="X62" s="37">
        <v>1.611004017</v>
      </c>
      <c r="Y62" s="37">
        <v>1.614623261</v>
      </c>
      <c r="Z62" s="37">
        <v>2.2079576169999999</v>
      </c>
      <c r="AA62" s="37">
        <v>2.8759057229999998</v>
      </c>
      <c r="AB62" s="37">
        <v>2.4976075619999998</v>
      </c>
      <c r="AC62" s="37">
        <v>1.5713383089999999</v>
      </c>
      <c r="AD62" s="37">
        <v>1.361866359</v>
      </c>
      <c r="AE62" s="37">
        <v>1.51780743</v>
      </c>
      <c r="AF62" s="37">
        <v>1.6126657390000001</v>
      </c>
      <c r="AG62" s="37">
        <v>1.9303147009999999</v>
      </c>
      <c r="AH62" s="37">
        <v>2.0764636620000001</v>
      </c>
      <c r="AI62" s="37">
        <v>1.4056960940000001</v>
      </c>
      <c r="AJ62" s="37">
        <v>1.37003316</v>
      </c>
      <c r="AK62" s="38"/>
      <c r="AL62" s="37">
        <v>2.813517322</v>
      </c>
    </row>
    <row r="63" spans="1:38" ht="15.5">
      <c r="A63" s="36">
        <v>2076</v>
      </c>
      <c r="B63" s="37">
        <v>2.3521287499999999</v>
      </c>
      <c r="C63" s="37">
        <v>1.9768929099999999</v>
      </c>
      <c r="D63" s="37">
        <v>1.7420690670000001</v>
      </c>
      <c r="E63" s="37">
        <v>1.497370106</v>
      </c>
      <c r="F63" s="37">
        <v>2.297678302</v>
      </c>
      <c r="G63" s="37">
        <v>2.338249459</v>
      </c>
      <c r="H63" s="37">
        <v>2.2607302640000002</v>
      </c>
      <c r="I63" s="37">
        <v>2.4546850340000002</v>
      </c>
      <c r="J63" s="38"/>
      <c r="K63" s="37">
        <v>2.048015994</v>
      </c>
      <c r="L63" s="37">
        <v>1.998003822</v>
      </c>
      <c r="M63" s="37">
        <v>2.9011533639999998</v>
      </c>
      <c r="N63" s="37">
        <v>2.922630039</v>
      </c>
      <c r="O63" s="37">
        <v>2.1932433119999999</v>
      </c>
      <c r="P63" s="37">
        <v>2.4484818750000001</v>
      </c>
      <c r="Q63" s="37">
        <v>1.914202843</v>
      </c>
      <c r="R63" s="37">
        <v>2.0490769090000001</v>
      </c>
      <c r="S63" s="38"/>
      <c r="T63" s="37">
        <v>1.2351001589999999</v>
      </c>
      <c r="U63" s="37">
        <v>1.9337581150000001</v>
      </c>
      <c r="V63" s="37">
        <v>2.822490459</v>
      </c>
      <c r="W63" s="38"/>
      <c r="X63" s="37">
        <v>1.5690998709999999</v>
      </c>
      <c r="Y63" s="37">
        <v>1.6994212339999999</v>
      </c>
      <c r="Z63" s="37">
        <v>2.0801472959999998</v>
      </c>
      <c r="AA63" s="37">
        <v>2.7734077670000001</v>
      </c>
      <c r="AB63" s="37">
        <v>2.5876797250000001</v>
      </c>
      <c r="AC63" s="37">
        <v>1.5449317709999999</v>
      </c>
      <c r="AD63" s="37">
        <v>1.447814843</v>
      </c>
      <c r="AE63" s="37">
        <v>1.5072818219999999</v>
      </c>
      <c r="AF63" s="37">
        <v>1.4455716300000001</v>
      </c>
      <c r="AG63" s="37">
        <v>1.8676477979999999</v>
      </c>
      <c r="AH63" s="37">
        <v>2.0076278150000002</v>
      </c>
      <c r="AI63" s="37">
        <v>1.3478782170000001</v>
      </c>
      <c r="AJ63" s="37">
        <v>1.3258236729999999</v>
      </c>
      <c r="AK63" s="38"/>
      <c r="AL63" s="37">
        <v>2.6743831070000001</v>
      </c>
    </row>
    <row r="64" spans="1:38" ht="15.5">
      <c r="A64" s="36">
        <v>2077</v>
      </c>
      <c r="B64" s="37">
        <v>2.3852344090000002</v>
      </c>
      <c r="C64" s="37">
        <v>1.9577239019999999</v>
      </c>
      <c r="D64" s="37">
        <v>1.806459161</v>
      </c>
      <c r="E64" s="37">
        <v>1.583606362</v>
      </c>
      <c r="F64" s="37">
        <v>2.247871231</v>
      </c>
      <c r="G64" s="37">
        <v>2.350602887</v>
      </c>
      <c r="H64" s="37">
        <v>2.3991145440000001</v>
      </c>
      <c r="I64" s="37">
        <v>2.6471895929999998</v>
      </c>
      <c r="J64" s="38"/>
      <c r="K64" s="37">
        <v>2.1683750040000001</v>
      </c>
      <c r="L64" s="37">
        <v>2.0862361809999999</v>
      </c>
      <c r="M64" s="37">
        <v>2.9200248499999999</v>
      </c>
      <c r="N64" s="37">
        <v>3.1000831350000002</v>
      </c>
      <c r="O64" s="37">
        <v>2.062149759</v>
      </c>
      <c r="P64" s="37">
        <v>2.590447594</v>
      </c>
      <c r="Q64" s="37">
        <v>2.1319053760000002</v>
      </c>
      <c r="R64" s="37">
        <v>2.21880728</v>
      </c>
      <c r="S64" s="38"/>
      <c r="T64" s="37">
        <v>1.522642606</v>
      </c>
      <c r="U64" s="37">
        <v>1.8590728780000001</v>
      </c>
      <c r="V64" s="37">
        <v>2.8564306180000001</v>
      </c>
      <c r="W64" s="38"/>
      <c r="X64" s="37">
        <v>1.5118600499999999</v>
      </c>
      <c r="Y64" s="37">
        <v>1.558268327</v>
      </c>
      <c r="Z64" s="37">
        <v>2.3287977010000001</v>
      </c>
      <c r="AA64" s="37">
        <v>2.7865285009999998</v>
      </c>
      <c r="AB64" s="37">
        <v>2.3956691939999999</v>
      </c>
      <c r="AC64" s="37">
        <v>1.561716329</v>
      </c>
      <c r="AD64" s="37">
        <v>1.612668497</v>
      </c>
      <c r="AE64" s="37">
        <v>1.541167615</v>
      </c>
      <c r="AF64" s="37">
        <v>1.6398399079999999</v>
      </c>
      <c r="AG64" s="37">
        <v>1.8594992050000001</v>
      </c>
      <c r="AH64" s="37">
        <v>2.170453872</v>
      </c>
      <c r="AI64" s="37">
        <v>1.4751472000000001</v>
      </c>
      <c r="AJ64" s="37">
        <v>1.241766202</v>
      </c>
      <c r="AK64" s="38"/>
      <c r="AL64" s="37">
        <v>2.6746705409999998</v>
      </c>
    </row>
    <row r="65" spans="1:38" ht="15.5">
      <c r="A65" s="36">
        <v>2078</v>
      </c>
      <c r="B65" s="37">
        <v>2.4907381759999998</v>
      </c>
      <c r="C65" s="37">
        <v>2.1085072629999999</v>
      </c>
      <c r="D65" s="37">
        <v>1.708196396</v>
      </c>
      <c r="E65" s="37">
        <v>1.453815657</v>
      </c>
      <c r="F65" s="37">
        <v>2.279471408</v>
      </c>
      <c r="G65" s="37">
        <v>2.1731830959999998</v>
      </c>
      <c r="H65" s="37">
        <v>2.1659604360000002</v>
      </c>
      <c r="I65" s="37">
        <v>2.822352623</v>
      </c>
      <c r="J65" s="38"/>
      <c r="K65" s="37">
        <v>2.0236646540000001</v>
      </c>
      <c r="L65" s="37">
        <v>2.005619684</v>
      </c>
      <c r="M65" s="37">
        <v>2.8842890450000001</v>
      </c>
      <c r="N65" s="37">
        <v>3.0882612310000002</v>
      </c>
      <c r="O65" s="37">
        <v>2.1960937220000001</v>
      </c>
      <c r="P65" s="37">
        <v>2.3363722349999998</v>
      </c>
      <c r="Q65" s="37">
        <v>2.1057060769999998</v>
      </c>
      <c r="R65" s="37">
        <v>2.3030228949999998</v>
      </c>
      <c r="S65" s="38"/>
      <c r="T65" s="37">
        <v>1.669304363</v>
      </c>
      <c r="U65" s="37">
        <v>1.653974198</v>
      </c>
      <c r="V65" s="37">
        <v>2.580768822</v>
      </c>
      <c r="W65" s="38"/>
      <c r="X65" s="37">
        <v>1.4861399179999999</v>
      </c>
      <c r="Y65" s="37">
        <v>1.528219738</v>
      </c>
      <c r="Z65" s="37">
        <v>2.416415078</v>
      </c>
      <c r="AA65" s="37">
        <v>2.8605574059999999</v>
      </c>
      <c r="AB65" s="37">
        <v>2.1346693779999999</v>
      </c>
      <c r="AC65" s="37">
        <v>1.6903067389999999</v>
      </c>
      <c r="AD65" s="37">
        <v>1.618437047</v>
      </c>
      <c r="AE65" s="37">
        <v>1.6194390869999999</v>
      </c>
      <c r="AF65" s="37">
        <v>1.6554677040000001</v>
      </c>
      <c r="AG65" s="37">
        <v>1.983876285</v>
      </c>
      <c r="AH65" s="37">
        <v>2.116781697</v>
      </c>
      <c r="AI65" s="37">
        <v>1.2683575810000001</v>
      </c>
      <c r="AJ65" s="37">
        <v>1.55550638</v>
      </c>
      <c r="AK65" s="38"/>
      <c r="AL65" s="37">
        <v>2.7533483400000001</v>
      </c>
    </row>
    <row r="66" spans="1:38" ht="15.5">
      <c r="A66" s="36">
        <v>2079</v>
      </c>
      <c r="B66" s="37">
        <v>2.6305141590000001</v>
      </c>
      <c r="C66" s="37">
        <v>2.012454403</v>
      </c>
      <c r="D66" s="37">
        <v>1.7346757180000001</v>
      </c>
      <c r="E66" s="37">
        <v>1.101949158</v>
      </c>
      <c r="F66" s="37">
        <v>2.1325628069999998</v>
      </c>
      <c r="G66" s="37">
        <v>2.3869888399999999</v>
      </c>
      <c r="H66" s="37">
        <v>2.301886154</v>
      </c>
      <c r="I66" s="37">
        <v>2.8213342350000001</v>
      </c>
      <c r="J66" s="38"/>
      <c r="K66" s="37">
        <v>2.1380207179999999</v>
      </c>
      <c r="L66" s="37">
        <v>2.0840384940000001</v>
      </c>
      <c r="M66" s="37">
        <v>2.9300578509999999</v>
      </c>
      <c r="N66" s="37">
        <v>2.9222325790000001</v>
      </c>
      <c r="O66" s="37">
        <v>2.2436266740000002</v>
      </c>
      <c r="P66" s="37">
        <v>2.3000073649999999</v>
      </c>
      <c r="Q66" s="37">
        <v>1.846622209</v>
      </c>
      <c r="R66" s="37">
        <v>2.2331307169999999</v>
      </c>
      <c r="S66" s="38"/>
      <c r="T66" s="37">
        <v>1.429089034</v>
      </c>
      <c r="U66" s="37">
        <v>1.4137012019999999</v>
      </c>
      <c r="V66" s="37">
        <v>2.4808524350000001</v>
      </c>
      <c r="W66" s="38"/>
      <c r="X66" s="37">
        <v>1.550685616</v>
      </c>
      <c r="Y66" s="37">
        <v>1.630633309</v>
      </c>
      <c r="Z66" s="37">
        <v>2.4054921</v>
      </c>
      <c r="AA66" s="37">
        <v>2.8528567100000002</v>
      </c>
      <c r="AB66" s="37">
        <v>2.07806742</v>
      </c>
      <c r="AC66" s="37">
        <v>1.866391956</v>
      </c>
      <c r="AD66" s="37">
        <v>1.3667092670000001</v>
      </c>
      <c r="AE66" s="37">
        <v>1.636551632</v>
      </c>
      <c r="AF66" s="37">
        <v>1.6844223110000001</v>
      </c>
      <c r="AG66" s="37">
        <v>1.9074118019999999</v>
      </c>
      <c r="AH66" s="37">
        <v>1.9239117939999999</v>
      </c>
      <c r="AI66" s="37">
        <v>1.2117580610000001</v>
      </c>
      <c r="AJ66" s="37">
        <v>1.524766984</v>
      </c>
      <c r="AK66" s="38"/>
      <c r="AL66" s="37">
        <v>2.8832048939999999</v>
      </c>
    </row>
    <row r="67" spans="1:38" ht="15.5">
      <c r="A67" s="36">
        <v>2080</v>
      </c>
      <c r="B67" s="37">
        <v>2.4146992950000001</v>
      </c>
      <c r="C67" s="37">
        <v>2.0146924460000002</v>
      </c>
      <c r="D67" s="37">
        <v>1.6948313310000001</v>
      </c>
      <c r="E67" s="37">
        <v>1.211691968</v>
      </c>
      <c r="F67" s="37">
        <v>2.251351229</v>
      </c>
      <c r="G67" s="37">
        <v>2.482415289</v>
      </c>
      <c r="H67" s="37">
        <v>2.4137376860000002</v>
      </c>
      <c r="I67" s="37">
        <v>2.655720713</v>
      </c>
      <c r="J67" s="38"/>
      <c r="K67" s="37">
        <v>2.0085752609999998</v>
      </c>
      <c r="L67" s="37">
        <v>1.910682164</v>
      </c>
      <c r="M67" s="37">
        <v>2.879310448</v>
      </c>
      <c r="N67" s="37">
        <v>2.877132939</v>
      </c>
      <c r="O67" s="37">
        <v>2.0696874639999998</v>
      </c>
      <c r="P67" s="37">
        <v>2.5198187829999998</v>
      </c>
      <c r="Q67" s="37">
        <v>1.9821732679999999</v>
      </c>
      <c r="R67" s="37">
        <v>2.1583472889999999</v>
      </c>
      <c r="S67" s="38"/>
      <c r="T67" s="37">
        <v>1.530514454</v>
      </c>
      <c r="U67" s="37">
        <v>1.5842556059999999</v>
      </c>
      <c r="V67" s="37">
        <v>2.6864696229999998</v>
      </c>
      <c r="W67" s="38"/>
      <c r="X67" s="37">
        <v>1.4926226419999999</v>
      </c>
      <c r="Y67" s="37">
        <v>1.6135554839999999</v>
      </c>
      <c r="Z67" s="37">
        <v>2.2912582270000001</v>
      </c>
      <c r="AA67" s="37">
        <v>2.9600315159999999</v>
      </c>
      <c r="AB67" s="37">
        <v>2.0803954739999999</v>
      </c>
      <c r="AC67" s="37">
        <v>1.81469711</v>
      </c>
      <c r="AD67" s="37">
        <v>1.377837413</v>
      </c>
      <c r="AE67" s="37">
        <v>1.483500874</v>
      </c>
      <c r="AF67" s="37">
        <v>1.7389412209999999</v>
      </c>
      <c r="AG67" s="37">
        <v>1.9190931739999999</v>
      </c>
      <c r="AH67" s="37">
        <v>1.9416624650000001</v>
      </c>
      <c r="AI67" s="37">
        <v>1.3120682109999999</v>
      </c>
      <c r="AJ67" s="37">
        <v>1.3455861389999999</v>
      </c>
      <c r="AK67" s="38"/>
      <c r="AL67" s="37">
        <v>2.803467323</v>
      </c>
    </row>
    <row r="68" spans="1:38" ht="15.5">
      <c r="A68" s="36">
        <v>2081</v>
      </c>
      <c r="B68" s="37">
        <v>2.3954603470000002</v>
      </c>
      <c r="C68" s="37">
        <v>2.020854623</v>
      </c>
      <c r="D68" s="37">
        <v>1.5912567520000001</v>
      </c>
      <c r="E68" s="37">
        <v>1.441610898</v>
      </c>
      <c r="F68" s="37">
        <v>2.1548875349999999</v>
      </c>
      <c r="G68" s="37">
        <v>2.1783605029999999</v>
      </c>
      <c r="H68" s="37">
        <v>2.0483408609999998</v>
      </c>
      <c r="I68" s="37">
        <v>2.591848181</v>
      </c>
      <c r="J68" s="38"/>
      <c r="K68" s="37">
        <v>2.1598589110000002</v>
      </c>
      <c r="L68" s="37">
        <v>2.1475763159999999</v>
      </c>
      <c r="M68" s="37">
        <v>2.910773362</v>
      </c>
      <c r="N68" s="37">
        <v>2.907420498</v>
      </c>
      <c r="O68" s="37">
        <v>2.0747651710000001</v>
      </c>
      <c r="P68" s="37">
        <v>2.639530052</v>
      </c>
      <c r="Q68" s="37">
        <v>1.9728050690000001</v>
      </c>
      <c r="R68" s="37">
        <v>2.368691799</v>
      </c>
      <c r="S68" s="38"/>
      <c r="T68" s="37">
        <v>1.414519466</v>
      </c>
      <c r="U68" s="37">
        <v>1.804131409</v>
      </c>
      <c r="V68" s="37">
        <v>2.8749616759999999</v>
      </c>
      <c r="W68" s="38"/>
      <c r="X68" s="37">
        <v>1.4780524079999999</v>
      </c>
      <c r="Y68" s="37">
        <v>1.6389096320000001</v>
      </c>
      <c r="Z68" s="37">
        <v>2.2423902080000002</v>
      </c>
      <c r="AA68" s="37">
        <v>3.0384833599999999</v>
      </c>
      <c r="AB68" s="37">
        <v>2.1826890460000001</v>
      </c>
      <c r="AC68" s="37">
        <v>1.491026942</v>
      </c>
      <c r="AD68" s="37">
        <v>1.5060396309999999</v>
      </c>
      <c r="AE68" s="37">
        <v>1.516306972</v>
      </c>
      <c r="AF68" s="37">
        <v>1.895860436</v>
      </c>
      <c r="AG68" s="37">
        <v>1.7843860220000001</v>
      </c>
      <c r="AH68" s="37">
        <v>2.1263418330000001</v>
      </c>
      <c r="AI68" s="37">
        <v>1.507845895</v>
      </c>
      <c r="AJ68" s="37">
        <v>1.336869804</v>
      </c>
      <c r="AK68" s="38"/>
      <c r="AL68" s="37">
        <v>2.942124937</v>
      </c>
    </row>
    <row r="69" spans="1:38" ht="15.5">
      <c r="A69" s="36">
        <v>2082</v>
      </c>
      <c r="B69" s="37">
        <v>2.4766621789999999</v>
      </c>
      <c r="C69" s="37">
        <v>2.0023254239999999</v>
      </c>
      <c r="D69" s="37">
        <v>1.6398123440000001</v>
      </c>
      <c r="E69" s="37">
        <v>1.4383055280000001</v>
      </c>
      <c r="F69" s="37">
        <v>2.2977031810000001</v>
      </c>
      <c r="G69" s="37">
        <v>2.2420198579999999</v>
      </c>
      <c r="H69" s="37">
        <v>2.116275795</v>
      </c>
      <c r="I69" s="37">
        <v>2.499724697</v>
      </c>
      <c r="J69" s="38"/>
      <c r="K69" s="37">
        <v>2.2070476929999998</v>
      </c>
      <c r="L69" s="37">
        <v>2.0237707120000001</v>
      </c>
      <c r="M69" s="37">
        <v>2.7919596439999999</v>
      </c>
      <c r="N69" s="37">
        <v>2.8536338880000001</v>
      </c>
      <c r="O69" s="37">
        <v>2.3010191189999998</v>
      </c>
      <c r="P69" s="37">
        <v>2.717498424</v>
      </c>
      <c r="Q69" s="37">
        <v>2.0368286370000002</v>
      </c>
      <c r="R69" s="37">
        <v>2.2040156020000001</v>
      </c>
      <c r="S69" s="38"/>
      <c r="T69" s="37">
        <v>1.6593824909999999</v>
      </c>
      <c r="U69" s="37">
        <v>1.848545796</v>
      </c>
      <c r="V69" s="37">
        <v>2.7536591229999998</v>
      </c>
      <c r="W69" s="38"/>
      <c r="X69" s="37">
        <v>1.447065651</v>
      </c>
      <c r="Y69" s="37">
        <v>1.6277996530000001</v>
      </c>
      <c r="Z69" s="37">
        <v>2.3019233180000001</v>
      </c>
      <c r="AA69" s="37">
        <v>3.1305944659999998</v>
      </c>
      <c r="AB69" s="37">
        <v>2.3099129280000001</v>
      </c>
      <c r="AC69" s="37">
        <v>1.455803054</v>
      </c>
      <c r="AD69" s="37">
        <v>1.4976545809999999</v>
      </c>
      <c r="AE69" s="37">
        <v>1.62660144</v>
      </c>
      <c r="AF69" s="37">
        <v>1.6860790590000001</v>
      </c>
      <c r="AG69" s="37">
        <v>1.7022397330000001</v>
      </c>
      <c r="AH69" s="37">
        <v>2.1166474630000001</v>
      </c>
      <c r="AI69" s="37">
        <v>1.4956187999999999</v>
      </c>
      <c r="AJ69" s="37">
        <v>1.2201009110000001</v>
      </c>
      <c r="AK69" s="38"/>
      <c r="AL69" s="37">
        <v>3.0226210340000002</v>
      </c>
    </row>
    <row r="70" spans="1:38" ht="15.5">
      <c r="A70" s="36">
        <v>2083</v>
      </c>
      <c r="B70" s="37">
        <v>2.4050003740000001</v>
      </c>
      <c r="C70" s="37">
        <v>2.0177668089999998</v>
      </c>
      <c r="D70" s="37">
        <v>1.6347919639999999</v>
      </c>
      <c r="E70" s="37">
        <v>1.506510287</v>
      </c>
      <c r="F70" s="37">
        <v>2.1036806459999999</v>
      </c>
      <c r="G70" s="37">
        <v>2.6042668349999998</v>
      </c>
      <c r="H70" s="37">
        <v>2.2919568479999999</v>
      </c>
      <c r="I70" s="37">
        <v>2.6406931999999999</v>
      </c>
      <c r="J70" s="38"/>
      <c r="K70" s="37">
        <v>2.140396081</v>
      </c>
      <c r="L70" s="37">
        <v>1.9594886359999999</v>
      </c>
      <c r="M70" s="37">
        <v>2.7986431839999999</v>
      </c>
      <c r="N70" s="37">
        <v>2.811574894</v>
      </c>
      <c r="O70" s="37">
        <v>2.2389887769999999</v>
      </c>
      <c r="P70" s="37">
        <v>2.6197573169999999</v>
      </c>
      <c r="Q70" s="37">
        <v>2.1368233480000001</v>
      </c>
      <c r="R70" s="37">
        <v>2.2812624920000002</v>
      </c>
      <c r="S70" s="38"/>
      <c r="T70" s="37">
        <v>1.498193152</v>
      </c>
      <c r="U70" s="37">
        <v>1.5468910680000001</v>
      </c>
      <c r="V70" s="37">
        <v>2.6381851859999998</v>
      </c>
      <c r="W70" s="38"/>
      <c r="X70" s="37">
        <v>1.512068862</v>
      </c>
      <c r="Y70" s="37">
        <v>1.5362185850000001</v>
      </c>
      <c r="Z70" s="37">
        <v>2.2036378220000001</v>
      </c>
      <c r="AA70" s="37">
        <v>2.9544825829999999</v>
      </c>
      <c r="AB70" s="37">
        <v>2.1971753650000001</v>
      </c>
      <c r="AC70" s="37">
        <v>1.6194544019999999</v>
      </c>
      <c r="AD70" s="37">
        <v>1.4663105809999999</v>
      </c>
      <c r="AE70" s="37">
        <v>1.568411542</v>
      </c>
      <c r="AF70" s="37">
        <v>1.607219365</v>
      </c>
      <c r="AG70" s="37">
        <v>1.8131142950000001</v>
      </c>
      <c r="AH70" s="37">
        <v>2.0487646420000001</v>
      </c>
      <c r="AI70" s="37">
        <v>1.309151264</v>
      </c>
      <c r="AJ70" s="37">
        <v>1.26746425</v>
      </c>
      <c r="AK70" s="38"/>
      <c r="AL70" s="37">
        <v>2.8903190439999999</v>
      </c>
    </row>
    <row r="71" spans="1:38" ht="15.5">
      <c r="A71" s="36">
        <v>2084</v>
      </c>
      <c r="B71" s="37">
        <v>2.540082253</v>
      </c>
      <c r="C71" s="37">
        <v>2.0767416989999998</v>
      </c>
      <c r="D71" s="37">
        <v>1.674202221</v>
      </c>
      <c r="E71" s="37">
        <v>1.3637621339999999</v>
      </c>
      <c r="F71" s="37">
        <v>2.0426706139999999</v>
      </c>
      <c r="G71" s="37">
        <v>2.5687999050000001</v>
      </c>
      <c r="H71" s="37">
        <v>2.1914652979999998</v>
      </c>
      <c r="I71" s="37">
        <v>2.6513994869999999</v>
      </c>
      <c r="J71" s="38"/>
      <c r="K71" s="37">
        <v>2.0397653619999998</v>
      </c>
      <c r="L71" s="37">
        <v>1.8469340919999999</v>
      </c>
      <c r="M71" s="37">
        <v>2.8404379130000001</v>
      </c>
      <c r="N71" s="37">
        <v>2.8302912689999999</v>
      </c>
      <c r="O71" s="37">
        <v>1.7789430690000001</v>
      </c>
      <c r="P71" s="37">
        <v>2.4938743699999999</v>
      </c>
      <c r="Q71" s="37">
        <v>1.8727466370000001</v>
      </c>
      <c r="R71" s="37">
        <v>2.3760602820000001</v>
      </c>
      <c r="S71" s="38"/>
      <c r="T71" s="37">
        <v>1.278571015</v>
      </c>
      <c r="U71" s="37">
        <v>1.5200498769999999</v>
      </c>
      <c r="V71" s="37">
        <v>2.8567754839999999</v>
      </c>
      <c r="W71" s="38"/>
      <c r="X71" s="37">
        <v>1.565320533</v>
      </c>
      <c r="Y71" s="37">
        <v>1.661763372</v>
      </c>
      <c r="Z71" s="37">
        <v>2.3056338919999999</v>
      </c>
      <c r="AA71" s="37">
        <v>3.0698307009999999</v>
      </c>
      <c r="AB71" s="37">
        <v>2.2283481040000002</v>
      </c>
      <c r="AC71" s="37">
        <v>1.9973055159999999</v>
      </c>
      <c r="AD71" s="37">
        <v>1.350987071</v>
      </c>
      <c r="AE71" s="37">
        <v>1.53531131</v>
      </c>
      <c r="AF71" s="37">
        <v>1.615110278</v>
      </c>
      <c r="AG71" s="37">
        <v>1.9598738</v>
      </c>
      <c r="AH71" s="37">
        <v>2.0566374999999999</v>
      </c>
      <c r="AI71" s="37">
        <v>1.3314944449999999</v>
      </c>
      <c r="AJ71" s="37">
        <v>1.3404029710000001</v>
      </c>
      <c r="AK71" s="38"/>
      <c r="AL71" s="37">
        <v>2.7639710389999999</v>
      </c>
    </row>
    <row r="72" spans="1:38" ht="15.5">
      <c r="A72" s="36">
        <v>2085</v>
      </c>
      <c r="B72" s="37">
        <v>2.4210699010000001</v>
      </c>
      <c r="C72" s="37">
        <v>2.1874289240000002</v>
      </c>
      <c r="D72" s="37">
        <v>1.717998929</v>
      </c>
      <c r="E72" s="37">
        <v>1.453168421</v>
      </c>
      <c r="F72" s="37">
        <v>1.9191998669999999</v>
      </c>
      <c r="G72" s="37">
        <v>2.4581202169999998</v>
      </c>
      <c r="H72" s="37">
        <v>2.150449965</v>
      </c>
      <c r="I72" s="37">
        <v>2.7400410559999999</v>
      </c>
      <c r="J72" s="38"/>
      <c r="K72" s="37">
        <v>2.1568568799999999</v>
      </c>
      <c r="L72" s="37">
        <v>1.980668713</v>
      </c>
      <c r="M72" s="37">
        <v>2.9046871689999998</v>
      </c>
      <c r="N72" s="37">
        <v>3.075455909</v>
      </c>
      <c r="O72" s="37">
        <v>2.006927943</v>
      </c>
      <c r="P72" s="37">
        <v>2.5219020720000001</v>
      </c>
      <c r="Q72" s="37">
        <v>1.962823792</v>
      </c>
      <c r="R72" s="37">
        <v>2.3720012179999999</v>
      </c>
      <c r="S72" s="38"/>
      <c r="T72" s="37">
        <v>1.3680109869999999</v>
      </c>
      <c r="U72" s="37">
        <v>1.7107351820000001</v>
      </c>
      <c r="V72" s="37">
        <v>2.726283231</v>
      </c>
      <c r="W72" s="38"/>
      <c r="X72" s="37">
        <v>1.488929508</v>
      </c>
      <c r="Y72" s="37">
        <v>1.6660146410000001</v>
      </c>
      <c r="Z72" s="37">
        <v>2.3555831120000001</v>
      </c>
      <c r="AA72" s="37">
        <v>2.9987089230000001</v>
      </c>
      <c r="AB72" s="37">
        <v>2.2621688729999998</v>
      </c>
      <c r="AC72" s="37">
        <v>1.732981892</v>
      </c>
      <c r="AD72" s="37">
        <v>1.4682911160000001</v>
      </c>
      <c r="AE72" s="37">
        <v>1.5523306429999999</v>
      </c>
      <c r="AF72" s="37">
        <v>1.859134308</v>
      </c>
      <c r="AG72" s="37">
        <v>1.7952713680000001</v>
      </c>
      <c r="AH72" s="37">
        <v>2.1890270040000002</v>
      </c>
      <c r="AI72" s="37">
        <v>1.0610167989999999</v>
      </c>
      <c r="AJ72" s="37">
        <v>1.5091229559999999</v>
      </c>
      <c r="AK72" s="38"/>
      <c r="AL72" s="37">
        <v>2.8153417360000002</v>
      </c>
    </row>
    <row r="73" spans="1:38" ht="15.5">
      <c r="A73" s="36">
        <v>2086</v>
      </c>
      <c r="B73" s="37">
        <v>2.509774288</v>
      </c>
      <c r="C73" s="37">
        <v>2.2173508050000001</v>
      </c>
      <c r="D73" s="37">
        <v>1.626542951</v>
      </c>
      <c r="E73" s="37">
        <v>1.438202634</v>
      </c>
      <c r="F73" s="37">
        <v>2.1907651160000001</v>
      </c>
      <c r="G73" s="37">
        <v>2.5917207800000002</v>
      </c>
      <c r="H73" s="37">
        <v>2.3001825299999998</v>
      </c>
      <c r="I73" s="37">
        <v>2.8169079890000002</v>
      </c>
      <c r="J73" s="38"/>
      <c r="K73" s="37">
        <v>2.1019088049999999</v>
      </c>
      <c r="L73" s="37">
        <v>2.1649955400000001</v>
      </c>
      <c r="M73" s="37">
        <v>2.7301487469999999</v>
      </c>
      <c r="N73" s="37">
        <v>3.0390545100000002</v>
      </c>
      <c r="O73" s="37">
        <v>1.8863932839999999</v>
      </c>
      <c r="P73" s="37">
        <v>2.3984695149999999</v>
      </c>
      <c r="Q73" s="37">
        <v>2.0924990349999999</v>
      </c>
      <c r="R73" s="37">
        <v>2.1698454439999999</v>
      </c>
      <c r="S73" s="38"/>
      <c r="T73" s="37">
        <v>1.5646146400000001</v>
      </c>
      <c r="U73" s="37">
        <v>1.8249323879999999</v>
      </c>
      <c r="V73" s="37">
        <v>2.6827524770000002</v>
      </c>
      <c r="W73" s="38"/>
      <c r="X73" s="37">
        <v>1.4787126180000001</v>
      </c>
      <c r="Y73" s="37">
        <v>1.6527400050000001</v>
      </c>
      <c r="Z73" s="37">
        <v>2.2161533969999998</v>
      </c>
      <c r="AA73" s="37">
        <v>2.9695618119999998</v>
      </c>
      <c r="AB73" s="37">
        <v>2.2628901610000001</v>
      </c>
      <c r="AC73" s="37">
        <v>1.4760893100000001</v>
      </c>
      <c r="AD73" s="37">
        <v>1.7351803400000001</v>
      </c>
      <c r="AE73" s="37">
        <v>1.626044445</v>
      </c>
      <c r="AF73" s="37">
        <v>1.5638590990000001</v>
      </c>
      <c r="AG73" s="37">
        <v>1.828838934</v>
      </c>
      <c r="AH73" s="37">
        <v>2.2836309290000001</v>
      </c>
      <c r="AI73" s="37">
        <v>0.96762269000000001</v>
      </c>
      <c r="AJ73" s="37">
        <v>1.4162904220000001</v>
      </c>
      <c r="AK73" s="38"/>
      <c r="AL73" s="37">
        <v>2.8536606560000002</v>
      </c>
    </row>
    <row r="74" spans="1:38" ht="15.5">
      <c r="A74" s="36">
        <v>2087</v>
      </c>
      <c r="B74" s="37">
        <v>2.5179111230000002</v>
      </c>
      <c r="C74" s="37">
        <v>2.0561422139999999</v>
      </c>
      <c r="D74" s="37">
        <v>1.6630263240000001</v>
      </c>
      <c r="E74" s="37">
        <v>1.513025726</v>
      </c>
      <c r="F74" s="37">
        <v>2.1535279960000002</v>
      </c>
      <c r="G74" s="37">
        <v>2.3332509880000001</v>
      </c>
      <c r="H74" s="37">
        <v>2.3058995609999999</v>
      </c>
      <c r="I74" s="37">
        <v>2.9755138950000002</v>
      </c>
      <c r="J74" s="38"/>
      <c r="K74" s="37">
        <v>1.8579230900000001</v>
      </c>
      <c r="L74" s="37">
        <v>1.8659414379999999</v>
      </c>
      <c r="M74" s="37">
        <v>2.8258533699999999</v>
      </c>
      <c r="N74" s="37">
        <v>2.9747972890000001</v>
      </c>
      <c r="O74" s="37">
        <v>2.1171253700000001</v>
      </c>
      <c r="P74" s="37">
        <v>2.542260422</v>
      </c>
      <c r="Q74" s="37">
        <v>1.813566977</v>
      </c>
      <c r="R74" s="37">
        <v>2.2575044690000001</v>
      </c>
      <c r="S74" s="38"/>
      <c r="T74" s="37">
        <v>1.4369996979999999</v>
      </c>
      <c r="U74" s="37">
        <v>1.664580006</v>
      </c>
      <c r="V74" s="37">
        <v>2.74098789</v>
      </c>
      <c r="W74" s="38"/>
      <c r="X74" s="37">
        <v>1.535837085</v>
      </c>
      <c r="Y74" s="37">
        <v>1.5984855650000001</v>
      </c>
      <c r="Z74" s="37">
        <v>2.4698441240000002</v>
      </c>
      <c r="AA74" s="37">
        <v>3.054078015</v>
      </c>
      <c r="AB74" s="37">
        <v>2.2710869279999999</v>
      </c>
      <c r="AC74" s="37">
        <v>1.6808640779999999</v>
      </c>
      <c r="AD74" s="37">
        <v>1.3297570409999999</v>
      </c>
      <c r="AE74" s="37">
        <v>1.5918972250000001</v>
      </c>
      <c r="AF74" s="37">
        <v>1.366855878</v>
      </c>
      <c r="AG74" s="37">
        <v>1.8703157020000001</v>
      </c>
      <c r="AH74" s="37">
        <v>2.206407048</v>
      </c>
      <c r="AI74" s="37">
        <v>0.91494295999999997</v>
      </c>
      <c r="AJ74" s="37">
        <v>1.0605646010000001</v>
      </c>
      <c r="AK74" s="38"/>
      <c r="AL74" s="37">
        <v>2.7146873280000001</v>
      </c>
    </row>
    <row r="75" spans="1:38" ht="15.5">
      <c r="A75" s="36">
        <v>2088</v>
      </c>
      <c r="B75" s="37">
        <v>2.4866572069999999</v>
      </c>
      <c r="C75" s="37">
        <v>1.9244486160000001</v>
      </c>
      <c r="D75" s="37">
        <v>1.555051569</v>
      </c>
      <c r="E75" s="37">
        <v>1.450851873</v>
      </c>
      <c r="F75" s="37">
        <v>2.1940470329999999</v>
      </c>
      <c r="G75" s="37">
        <v>2.4666750319999999</v>
      </c>
      <c r="H75" s="37">
        <v>2.14511137</v>
      </c>
      <c r="I75" s="37">
        <v>2.8519974220000002</v>
      </c>
      <c r="J75" s="38"/>
      <c r="K75" s="37">
        <v>1.917183895</v>
      </c>
      <c r="L75" s="37">
        <v>1.843279898</v>
      </c>
      <c r="M75" s="37">
        <v>2.7899688970000001</v>
      </c>
      <c r="N75" s="37">
        <v>3.0162639499999999</v>
      </c>
      <c r="O75" s="37">
        <v>2.0610563430000002</v>
      </c>
      <c r="P75" s="37">
        <v>2.7890426879999999</v>
      </c>
      <c r="Q75" s="37">
        <v>2.0543741519999998</v>
      </c>
      <c r="R75" s="37">
        <v>2.1603303349999998</v>
      </c>
      <c r="S75" s="38"/>
      <c r="T75" s="37">
        <v>1.447203612</v>
      </c>
      <c r="U75" s="37">
        <v>1.737168152</v>
      </c>
      <c r="V75" s="37">
        <v>2.6701660779999998</v>
      </c>
      <c r="W75" s="38"/>
      <c r="X75" s="37">
        <v>1.4754106730000001</v>
      </c>
      <c r="Y75" s="37">
        <v>1.565505478</v>
      </c>
      <c r="Z75" s="37">
        <v>2.426266756</v>
      </c>
      <c r="AA75" s="37">
        <v>3.0160294300000001</v>
      </c>
      <c r="AB75" s="37">
        <v>2.328734184</v>
      </c>
      <c r="AC75" s="37">
        <v>1.8978464020000001</v>
      </c>
      <c r="AD75" s="37">
        <v>1.2239497399999999</v>
      </c>
      <c r="AE75" s="37">
        <v>1.5819453880000001</v>
      </c>
      <c r="AF75" s="37">
        <v>1.4845645919999999</v>
      </c>
      <c r="AG75" s="37">
        <v>1.8229718180000001</v>
      </c>
      <c r="AH75" s="37">
        <v>1.958668514</v>
      </c>
      <c r="AI75" s="37">
        <v>1.1263567830000001</v>
      </c>
      <c r="AJ75" s="37">
        <v>1.207408043</v>
      </c>
      <c r="AK75" s="38"/>
      <c r="AL75" s="37">
        <v>2.588282328</v>
      </c>
    </row>
    <row r="76" spans="1:38" ht="15.5">
      <c r="A76" s="36">
        <v>2089</v>
      </c>
      <c r="B76" s="37">
        <v>2.5289633280000001</v>
      </c>
      <c r="C76" s="37">
        <v>2.0231270239999999</v>
      </c>
      <c r="D76" s="37">
        <v>1.4669786659999999</v>
      </c>
      <c r="E76" s="37">
        <v>1.190543229</v>
      </c>
      <c r="F76" s="37">
        <v>2.2960104050000001</v>
      </c>
      <c r="G76" s="37">
        <v>2.47610924</v>
      </c>
      <c r="H76" s="37">
        <v>2.2600653319999999</v>
      </c>
      <c r="I76" s="37">
        <v>2.7473206229999998</v>
      </c>
      <c r="J76" s="38"/>
      <c r="K76" s="37">
        <v>2.0190993189999999</v>
      </c>
      <c r="L76" s="37">
        <v>1.9479423170000001</v>
      </c>
      <c r="M76" s="37">
        <v>2.6660242790000002</v>
      </c>
      <c r="N76" s="37">
        <v>2.9044520380000001</v>
      </c>
      <c r="O76" s="37">
        <v>1.9240761900000001</v>
      </c>
      <c r="P76" s="37">
        <v>2.5200305420000002</v>
      </c>
      <c r="Q76" s="37">
        <v>2.2253248210000001</v>
      </c>
      <c r="R76" s="37">
        <v>2.0724911100000001</v>
      </c>
      <c r="S76" s="38"/>
      <c r="T76" s="37">
        <v>1.48253244</v>
      </c>
      <c r="U76" s="37">
        <v>1.6957724059999999</v>
      </c>
      <c r="V76" s="37">
        <v>2.7562063719999998</v>
      </c>
      <c r="W76" s="38"/>
      <c r="X76" s="37">
        <v>1.482118952</v>
      </c>
      <c r="Y76" s="37">
        <v>1.6439078519999999</v>
      </c>
      <c r="Z76" s="37">
        <v>2.1580284029999999</v>
      </c>
      <c r="AA76" s="37">
        <v>2.986553126</v>
      </c>
      <c r="AB76" s="37">
        <v>2.2998132419999999</v>
      </c>
      <c r="AC76" s="37">
        <v>1.4714986189999999</v>
      </c>
      <c r="AD76" s="37">
        <v>1.340915152</v>
      </c>
      <c r="AE76" s="37">
        <v>1.6709491000000001</v>
      </c>
      <c r="AF76" s="37">
        <v>1.719849757</v>
      </c>
      <c r="AG76" s="37">
        <v>1.8059077480000001</v>
      </c>
      <c r="AH76" s="37">
        <v>1.880887719</v>
      </c>
      <c r="AI76" s="37">
        <v>1.4499999560000001</v>
      </c>
      <c r="AJ76" s="37">
        <v>1.1460418020000001</v>
      </c>
      <c r="AK76" s="38"/>
      <c r="AL76" s="37">
        <v>2.7753736729999998</v>
      </c>
    </row>
    <row r="77" spans="1:38" ht="15.5">
      <c r="A77" s="36">
        <v>2090</v>
      </c>
      <c r="B77" s="37">
        <v>2.6564382200000001</v>
      </c>
      <c r="C77" s="37">
        <v>2.0091002750000002</v>
      </c>
      <c r="D77" s="37">
        <v>1.4892749869999999</v>
      </c>
      <c r="E77" s="37">
        <v>1.3861333469999999</v>
      </c>
      <c r="F77" s="37">
        <v>2.3540616449999998</v>
      </c>
      <c r="G77" s="37">
        <v>2.4332583859999999</v>
      </c>
      <c r="H77" s="37">
        <v>2.2503190860000002</v>
      </c>
      <c r="I77" s="37">
        <v>2.6391592319999999</v>
      </c>
      <c r="J77" s="38"/>
      <c r="K77" s="37">
        <v>1.924056698</v>
      </c>
      <c r="L77" s="37">
        <v>2.0232155070000002</v>
      </c>
      <c r="M77" s="37">
        <v>2.551803219</v>
      </c>
      <c r="N77" s="37">
        <v>2.904652666</v>
      </c>
      <c r="O77" s="37">
        <v>2.0485586410000001</v>
      </c>
      <c r="P77" s="37">
        <v>2.544941117</v>
      </c>
      <c r="Q77" s="37">
        <v>1.825479933</v>
      </c>
      <c r="R77" s="37">
        <v>2.072667365</v>
      </c>
      <c r="S77" s="38"/>
      <c r="T77" s="37">
        <v>1.4849213160000001</v>
      </c>
      <c r="U77" s="37">
        <v>1.5155200900000001</v>
      </c>
      <c r="V77" s="37">
        <v>2.7913766579999999</v>
      </c>
      <c r="W77" s="38"/>
      <c r="X77" s="37">
        <v>1.4362250860000001</v>
      </c>
      <c r="Y77" s="37">
        <v>1.6496469170000001</v>
      </c>
      <c r="Z77" s="37">
        <v>2.1745517400000001</v>
      </c>
      <c r="AA77" s="37">
        <v>2.9128189469999999</v>
      </c>
      <c r="AB77" s="37">
        <v>2.1342947699999999</v>
      </c>
      <c r="AC77" s="37">
        <v>1.464098508</v>
      </c>
      <c r="AD77" s="37">
        <v>1.3205198460000001</v>
      </c>
      <c r="AE77" s="37">
        <v>1.5589885450000001</v>
      </c>
      <c r="AF77" s="37">
        <v>1.795575862</v>
      </c>
      <c r="AG77" s="37">
        <v>1.7775126809999999</v>
      </c>
      <c r="AH77" s="37">
        <v>1.8782505730000001</v>
      </c>
      <c r="AI77" s="37">
        <v>1.3750788599999999</v>
      </c>
      <c r="AJ77" s="37">
        <v>1.3209648599999999</v>
      </c>
      <c r="AK77" s="38"/>
      <c r="AL77" s="37">
        <v>2.7004694319999998</v>
      </c>
    </row>
    <row r="78" spans="1:38" ht="15.5">
      <c r="A78" s="36">
        <v>2091</v>
      </c>
      <c r="B78" s="37">
        <v>2.5185241</v>
      </c>
      <c r="C78" s="37">
        <v>1.994617452</v>
      </c>
      <c r="D78" s="37">
        <v>1.5685470269999999</v>
      </c>
      <c r="E78" s="37">
        <v>1.398332256</v>
      </c>
      <c r="F78" s="37">
        <v>2.3537916590000001</v>
      </c>
      <c r="G78" s="37">
        <v>2.5644948090000002</v>
      </c>
      <c r="H78" s="37">
        <v>2.0383510299999998</v>
      </c>
      <c r="I78" s="37">
        <v>2.7640435139999999</v>
      </c>
      <c r="J78" s="38"/>
      <c r="K78" s="37">
        <v>2.029865204</v>
      </c>
      <c r="L78" s="37">
        <v>2.128699509</v>
      </c>
      <c r="M78" s="37">
        <v>2.7142125639999999</v>
      </c>
      <c r="N78" s="37">
        <v>2.8709223910000001</v>
      </c>
      <c r="O78" s="37">
        <v>2.2283576300000001</v>
      </c>
      <c r="P78" s="37">
        <v>2.564984457</v>
      </c>
      <c r="Q78" s="37">
        <v>1.931823855</v>
      </c>
      <c r="R78" s="37">
        <v>2.2550634390000002</v>
      </c>
      <c r="S78" s="38"/>
      <c r="T78" s="37">
        <v>1.4130719279999999</v>
      </c>
      <c r="U78" s="37">
        <v>1.7479513959999999</v>
      </c>
      <c r="V78" s="37">
        <v>2.603962723</v>
      </c>
      <c r="W78" s="38"/>
      <c r="X78" s="37">
        <v>1.4087474790000001</v>
      </c>
      <c r="Y78" s="37">
        <v>1.565976423</v>
      </c>
      <c r="Z78" s="37">
        <v>2.3523815579999998</v>
      </c>
      <c r="AA78" s="37">
        <v>2.9424518150000001</v>
      </c>
      <c r="AB78" s="37">
        <v>2.2007055850000001</v>
      </c>
      <c r="AC78" s="37">
        <v>1.773270036</v>
      </c>
      <c r="AD78" s="37">
        <v>1.4057426829999999</v>
      </c>
      <c r="AE78" s="37">
        <v>1.4413278190000001</v>
      </c>
      <c r="AF78" s="37">
        <v>1.5889122870000001</v>
      </c>
      <c r="AG78" s="37">
        <v>1.7570184900000001</v>
      </c>
      <c r="AH78" s="37">
        <v>1.894884936</v>
      </c>
      <c r="AI78" s="37">
        <v>1.4460415550000001</v>
      </c>
      <c r="AJ78" s="37">
        <v>1.507463625</v>
      </c>
      <c r="AK78" s="38"/>
      <c r="AL78" s="37">
        <v>2.7020024870000001</v>
      </c>
    </row>
    <row r="79" spans="1:38" ht="15.5">
      <c r="A79" s="36">
        <v>2092</v>
      </c>
      <c r="B79" s="37">
        <v>2.561009775</v>
      </c>
      <c r="C79" s="37">
        <v>2.0927875299999998</v>
      </c>
      <c r="D79" s="37">
        <v>1.4710699060000001</v>
      </c>
      <c r="E79" s="37">
        <v>1.3988030709999999</v>
      </c>
      <c r="F79" s="37">
        <v>2.2158551100000001</v>
      </c>
      <c r="G79" s="37">
        <v>2.4864901320000001</v>
      </c>
      <c r="H79" s="37">
        <v>2.0558152180000002</v>
      </c>
      <c r="I79" s="37">
        <v>2.972189626</v>
      </c>
      <c r="J79" s="38"/>
      <c r="K79" s="37">
        <v>1.9955628059999999</v>
      </c>
      <c r="L79" s="37">
        <v>2.0708511999999999</v>
      </c>
      <c r="M79" s="37">
        <v>2.9678715339999999</v>
      </c>
      <c r="N79" s="37">
        <v>2.7425808730000001</v>
      </c>
      <c r="O79" s="37">
        <v>1.9899499519999999</v>
      </c>
      <c r="P79" s="37">
        <v>2.6796897529999999</v>
      </c>
      <c r="Q79" s="37">
        <v>2.1893261279999998</v>
      </c>
      <c r="R79" s="37">
        <v>2.1635539449999999</v>
      </c>
      <c r="S79" s="38"/>
      <c r="T79" s="37">
        <v>1.4502140459999999</v>
      </c>
      <c r="U79" s="37">
        <v>1.7610130180000001</v>
      </c>
      <c r="V79" s="37">
        <v>2.7082936420000001</v>
      </c>
      <c r="W79" s="38"/>
      <c r="X79" s="37">
        <v>1.510704013</v>
      </c>
      <c r="Y79" s="37">
        <v>1.4873111809999999</v>
      </c>
      <c r="Z79" s="37">
        <v>2.1424063530000002</v>
      </c>
      <c r="AA79" s="37">
        <v>2.936328541</v>
      </c>
      <c r="AB79" s="37">
        <v>2.1281643639999999</v>
      </c>
      <c r="AC79" s="37">
        <v>1.821052455</v>
      </c>
      <c r="AD79" s="37">
        <v>1.482417718</v>
      </c>
      <c r="AE79" s="37">
        <v>1.4352847369999999</v>
      </c>
      <c r="AF79" s="37">
        <v>1.5841108340000001</v>
      </c>
      <c r="AG79" s="37">
        <v>1.6671902190000001</v>
      </c>
      <c r="AH79" s="37">
        <v>1.9725155750000001</v>
      </c>
      <c r="AI79" s="37">
        <v>1.2691640980000001</v>
      </c>
      <c r="AJ79" s="37">
        <v>1.322387253</v>
      </c>
      <c r="AK79" s="38"/>
      <c r="AL79" s="37">
        <v>2.8763195370000001</v>
      </c>
    </row>
    <row r="80" spans="1:38" ht="15.5">
      <c r="A80" s="36">
        <v>2093</v>
      </c>
      <c r="B80" s="37">
        <v>2.6789767530000002</v>
      </c>
      <c r="C80" s="37">
        <v>1.8806115539999999</v>
      </c>
      <c r="D80" s="37">
        <v>1.50757272</v>
      </c>
      <c r="E80" s="37">
        <v>1.1817647600000001</v>
      </c>
      <c r="F80" s="37">
        <v>2.3466243480000002</v>
      </c>
      <c r="G80" s="37">
        <v>2.3095246189999998</v>
      </c>
      <c r="H80" s="37">
        <v>2.2519820579999998</v>
      </c>
      <c r="I80" s="37">
        <v>2.9635825499999999</v>
      </c>
      <c r="J80" s="38"/>
      <c r="K80" s="37">
        <v>2.1593327489999998</v>
      </c>
      <c r="L80" s="37">
        <v>2.3443245020000001</v>
      </c>
      <c r="M80" s="37">
        <v>3.0044192449999998</v>
      </c>
      <c r="N80" s="37">
        <v>2.6813016329999999</v>
      </c>
      <c r="O80" s="37">
        <v>2.0411510819999998</v>
      </c>
      <c r="P80" s="37">
        <v>2.3027682070000002</v>
      </c>
      <c r="Q80" s="37">
        <v>1.8314771089999999</v>
      </c>
      <c r="R80" s="37">
        <v>2.0838651530000001</v>
      </c>
      <c r="S80" s="38"/>
      <c r="T80" s="37">
        <v>1.4165017090000001</v>
      </c>
      <c r="U80" s="37">
        <v>1.5775225470000001</v>
      </c>
      <c r="V80" s="37">
        <v>2.8019587939999999</v>
      </c>
      <c r="W80" s="38"/>
      <c r="X80" s="37">
        <v>1.3813766949999999</v>
      </c>
      <c r="Y80" s="37">
        <v>1.456165436</v>
      </c>
      <c r="Z80" s="37">
        <v>2.2665578200000001</v>
      </c>
      <c r="AA80" s="37">
        <v>2.8448260809999999</v>
      </c>
      <c r="AB80" s="37">
        <v>2.1107625880000001</v>
      </c>
      <c r="AC80" s="37">
        <v>1.4238111550000001</v>
      </c>
      <c r="AD80" s="37">
        <v>1.5002636890000001</v>
      </c>
      <c r="AE80" s="37">
        <v>1.539405514</v>
      </c>
      <c r="AF80" s="37">
        <v>1.7251283630000001</v>
      </c>
      <c r="AG80" s="37">
        <v>1.6572405939999999</v>
      </c>
      <c r="AH80" s="37">
        <v>1.863471452</v>
      </c>
      <c r="AI80" s="37">
        <v>1.336918362</v>
      </c>
      <c r="AJ80" s="37">
        <v>1.3333609099999999</v>
      </c>
      <c r="AK80" s="38"/>
      <c r="AL80" s="37">
        <v>2.8500279210000001</v>
      </c>
    </row>
    <row r="81" spans="1:38" ht="15.5">
      <c r="A81" s="36">
        <v>2094</v>
      </c>
      <c r="B81" s="37">
        <v>2.5388097799999998</v>
      </c>
      <c r="C81" s="37">
        <v>1.869333396</v>
      </c>
      <c r="D81" s="37">
        <v>1.5396984090000001</v>
      </c>
      <c r="E81" s="37">
        <v>0.99796399199999997</v>
      </c>
      <c r="F81" s="37">
        <v>2.4057953580000002</v>
      </c>
      <c r="G81" s="37">
        <v>2.377386064</v>
      </c>
      <c r="H81" s="37">
        <v>2.3183506120000001</v>
      </c>
      <c r="I81" s="37">
        <v>2.988049481</v>
      </c>
      <c r="J81" s="38"/>
      <c r="K81" s="37">
        <v>2.0953290600000001</v>
      </c>
      <c r="L81" s="37">
        <v>2.0609606239999998</v>
      </c>
      <c r="M81" s="37">
        <v>2.7796448090000001</v>
      </c>
      <c r="N81" s="37">
        <v>2.878335318</v>
      </c>
      <c r="O81" s="37">
        <v>2.124482634</v>
      </c>
      <c r="P81" s="37">
        <v>2.325516929</v>
      </c>
      <c r="Q81" s="37">
        <v>1.8988090639999999</v>
      </c>
      <c r="R81" s="37">
        <v>2.061883812</v>
      </c>
      <c r="S81" s="38"/>
      <c r="T81" s="37">
        <v>1.3177011679999999</v>
      </c>
      <c r="U81" s="37">
        <v>1.5412697559999999</v>
      </c>
      <c r="V81" s="37">
        <v>2.7236624200000001</v>
      </c>
      <c r="W81" s="38"/>
      <c r="X81" s="37">
        <v>1.4689338590000001</v>
      </c>
      <c r="Y81" s="37">
        <v>1.5388915270000001</v>
      </c>
      <c r="Z81" s="37">
        <v>2.4344005960000001</v>
      </c>
      <c r="AA81" s="37">
        <v>2.9422491640000001</v>
      </c>
      <c r="AB81" s="37">
        <v>1.9552656989999999</v>
      </c>
      <c r="AC81" s="37">
        <v>1.3576270260000001</v>
      </c>
      <c r="AD81" s="37">
        <v>1.3032797330000001</v>
      </c>
      <c r="AE81" s="37">
        <v>1.67813199</v>
      </c>
      <c r="AF81" s="37">
        <v>1.7481288479999999</v>
      </c>
      <c r="AG81" s="37">
        <v>1.7460508969999999</v>
      </c>
      <c r="AH81" s="37">
        <v>1.987618906</v>
      </c>
      <c r="AI81" s="37">
        <v>1.5284421100000001</v>
      </c>
      <c r="AJ81" s="37">
        <v>1.522310678</v>
      </c>
      <c r="AK81" s="38"/>
      <c r="AL81" s="37">
        <v>2.7736241719999999</v>
      </c>
    </row>
    <row r="82" spans="1:38" ht="15.5">
      <c r="A82" s="36">
        <v>2095</v>
      </c>
      <c r="B82" s="37">
        <v>2.595780091</v>
      </c>
      <c r="C82" s="37">
        <v>2.123708894</v>
      </c>
      <c r="D82" s="37">
        <v>1.4194264759999999</v>
      </c>
      <c r="E82" s="37">
        <v>1.057268053</v>
      </c>
      <c r="F82" s="37">
        <v>2.22185744</v>
      </c>
      <c r="G82" s="37">
        <v>2.2853446719999999</v>
      </c>
      <c r="H82" s="37">
        <v>2.0518106719999998</v>
      </c>
      <c r="I82" s="37">
        <v>2.9256690280000002</v>
      </c>
      <c r="J82" s="38"/>
      <c r="K82" s="37">
        <v>2.090113621</v>
      </c>
      <c r="L82" s="37">
        <v>2.0557216770000002</v>
      </c>
      <c r="M82" s="37">
        <v>2.650617837</v>
      </c>
      <c r="N82" s="37">
        <v>2.919526372</v>
      </c>
      <c r="O82" s="37">
        <v>2.0377909829999998</v>
      </c>
      <c r="P82" s="37">
        <v>2.5761961329999998</v>
      </c>
      <c r="Q82" s="37">
        <v>1.9803409409999999</v>
      </c>
      <c r="R82" s="37">
        <v>2.0786933329999999</v>
      </c>
      <c r="S82" s="38"/>
      <c r="T82" s="37">
        <v>1.182352799</v>
      </c>
      <c r="U82" s="37">
        <v>1.673880665</v>
      </c>
      <c r="V82" s="37">
        <v>2.7568472050000001</v>
      </c>
      <c r="W82" s="38"/>
      <c r="X82" s="37">
        <v>1.4405619160000001</v>
      </c>
      <c r="Y82" s="37">
        <v>1.430693215</v>
      </c>
      <c r="Z82" s="37">
        <v>2.2944893340000001</v>
      </c>
      <c r="AA82" s="37">
        <v>2.7237497739999998</v>
      </c>
      <c r="AB82" s="37">
        <v>2.1116898960000001</v>
      </c>
      <c r="AC82" s="37">
        <v>1.5602684929999999</v>
      </c>
      <c r="AD82" s="37">
        <v>1.199111496</v>
      </c>
      <c r="AE82" s="37">
        <v>1.7859582169999999</v>
      </c>
      <c r="AF82" s="37">
        <v>1.7374098650000001</v>
      </c>
      <c r="AG82" s="37">
        <v>1.6048130439999999</v>
      </c>
      <c r="AH82" s="37">
        <v>2.0007973890000001</v>
      </c>
      <c r="AI82" s="37">
        <v>1.28255677</v>
      </c>
      <c r="AJ82" s="37">
        <v>1.3379343319999999</v>
      </c>
      <c r="AK82" s="38"/>
      <c r="AL82" s="37">
        <v>2.7513660770000001</v>
      </c>
    </row>
    <row r="83" spans="1:38" ht="15.5">
      <c r="A83" s="36">
        <v>2096</v>
      </c>
      <c r="B83" s="37">
        <v>2.6028605360000001</v>
      </c>
      <c r="C83" s="37">
        <v>2.1171551150000001</v>
      </c>
      <c r="D83" s="37">
        <v>1.439200332</v>
      </c>
      <c r="E83" s="37">
        <v>1.2318205630000001</v>
      </c>
      <c r="F83" s="37">
        <v>2.1832993959999998</v>
      </c>
      <c r="G83" s="37">
        <v>2.5164732559999998</v>
      </c>
      <c r="H83" s="37">
        <v>2.0999033840000001</v>
      </c>
      <c r="I83" s="37">
        <v>2.8898340660000001</v>
      </c>
      <c r="J83" s="38"/>
      <c r="K83" s="37">
        <v>2.158102441</v>
      </c>
      <c r="L83" s="37">
        <v>2.0378536700000001</v>
      </c>
      <c r="M83" s="37">
        <v>2.8133380059999999</v>
      </c>
      <c r="N83" s="37">
        <v>2.8523192929999999</v>
      </c>
      <c r="O83" s="37">
        <v>1.9541182180000001</v>
      </c>
      <c r="P83" s="37">
        <v>2.832254651</v>
      </c>
      <c r="Q83" s="37">
        <v>2.0531909709999998</v>
      </c>
      <c r="R83" s="37">
        <v>2.2838901580000002</v>
      </c>
      <c r="S83" s="38"/>
      <c r="T83" s="37">
        <v>1.2397974899999999</v>
      </c>
      <c r="U83" s="37">
        <v>1.8400152439999999</v>
      </c>
      <c r="V83" s="37">
        <v>2.8372899180000002</v>
      </c>
      <c r="W83" s="38"/>
      <c r="X83" s="37">
        <v>1.4293757</v>
      </c>
      <c r="Y83" s="37">
        <v>1.415290025</v>
      </c>
      <c r="Z83" s="37">
        <v>2.4226349219999999</v>
      </c>
      <c r="AA83" s="37">
        <v>2.9348113179999999</v>
      </c>
      <c r="AB83" s="37">
        <v>2.2098388600000001</v>
      </c>
      <c r="AC83" s="37">
        <v>1.69110019</v>
      </c>
      <c r="AD83" s="37">
        <v>1.2493291390000001</v>
      </c>
      <c r="AE83" s="37">
        <v>1.595003248</v>
      </c>
      <c r="AF83" s="37">
        <v>1.583781892</v>
      </c>
      <c r="AG83" s="37">
        <v>1.707460602</v>
      </c>
      <c r="AH83" s="37">
        <v>1.862532563</v>
      </c>
      <c r="AI83" s="37">
        <v>0.95741832000000004</v>
      </c>
      <c r="AJ83" s="37">
        <v>1.215714068</v>
      </c>
      <c r="AK83" s="38"/>
      <c r="AL83" s="37">
        <v>2.6280987489999998</v>
      </c>
    </row>
    <row r="84" spans="1:38" ht="15.5">
      <c r="A84" s="36">
        <v>2097</v>
      </c>
      <c r="B84" s="37">
        <v>2.3972252869999999</v>
      </c>
      <c r="C84" s="37">
        <v>1.8811116480000001</v>
      </c>
      <c r="D84" s="37">
        <v>1.4451509469999999</v>
      </c>
      <c r="E84" s="37">
        <v>1.4674331940000001</v>
      </c>
      <c r="F84" s="37">
        <v>2.3585547309999999</v>
      </c>
      <c r="G84" s="37">
        <v>2.4382136000000001</v>
      </c>
      <c r="H84" s="37">
        <v>2.3369489219999999</v>
      </c>
      <c r="I84" s="37">
        <v>2.8958000340000001</v>
      </c>
      <c r="J84" s="38"/>
      <c r="K84" s="37">
        <v>2.0035618209999999</v>
      </c>
      <c r="L84" s="37">
        <v>2.2362532179999999</v>
      </c>
      <c r="M84" s="37">
        <v>2.8220674350000001</v>
      </c>
      <c r="N84" s="37">
        <v>2.9491051580000001</v>
      </c>
      <c r="O84" s="37">
        <v>1.947276888</v>
      </c>
      <c r="P84" s="37">
        <v>2.767955009</v>
      </c>
      <c r="Q84" s="37">
        <v>1.711801484</v>
      </c>
      <c r="R84" s="37">
        <v>2.2557455150000001</v>
      </c>
      <c r="S84" s="38"/>
      <c r="T84" s="37">
        <v>1.5070808040000001</v>
      </c>
      <c r="U84" s="37">
        <v>1.7333005610000001</v>
      </c>
      <c r="V84" s="37">
        <v>2.7217070520000002</v>
      </c>
      <c r="W84" s="38"/>
      <c r="X84" s="37">
        <v>1.4119616370000001</v>
      </c>
      <c r="Y84" s="37">
        <v>1.466430635</v>
      </c>
      <c r="Z84" s="37">
        <v>2.3225732940000001</v>
      </c>
      <c r="AA84" s="37">
        <v>2.92265547</v>
      </c>
      <c r="AB84" s="37">
        <v>2.1724592500000002</v>
      </c>
      <c r="AC84" s="37">
        <v>1.8190812139999999</v>
      </c>
      <c r="AD84" s="37">
        <v>1.3354745770000001</v>
      </c>
      <c r="AE84" s="37">
        <v>1.3701680169999999</v>
      </c>
      <c r="AF84" s="37">
        <v>1.4776457919999999</v>
      </c>
      <c r="AG84" s="37">
        <v>1.629585227</v>
      </c>
      <c r="AH84" s="37">
        <v>1.900718578</v>
      </c>
      <c r="AI84" s="37">
        <v>1.1300131369999999</v>
      </c>
      <c r="AJ84" s="37">
        <v>1.5297217299999999</v>
      </c>
      <c r="AK84" s="38"/>
      <c r="AL84" s="37">
        <v>2.5539248990000001</v>
      </c>
    </row>
    <row r="85" spans="1:38" ht="15.5">
      <c r="A85" s="36">
        <v>2098</v>
      </c>
      <c r="B85" s="37">
        <v>2.4217705550000002</v>
      </c>
      <c r="C85" s="37">
        <v>1.9294067589999999</v>
      </c>
      <c r="D85" s="37">
        <v>1.476223748</v>
      </c>
      <c r="E85" s="37">
        <v>1.2555900870000001</v>
      </c>
      <c r="F85" s="37">
        <v>2.4910083140000001</v>
      </c>
      <c r="G85" s="37">
        <v>2.4559687939999999</v>
      </c>
      <c r="H85" s="37">
        <v>2.1569210430000001</v>
      </c>
      <c r="I85" s="37">
        <v>3.0000762769999998</v>
      </c>
      <c r="J85" s="38"/>
      <c r="K85" s="37">
        <v>2.1755476800000002</v>
      </c>
      <c r="L85" s="37">
        <v>2.1699341470000002</v>
      </c>
      <c r="M85" s="37">
        <v>2.861418778</v>
      </c>
      <c r="N85" s="37">
        <v>2.8934281610000001</v>
      </c>
      <c r="O85" s="37">
        <v>2.0625103600000001</v>
      </c>
      <c r="P85" s="37">
        <v>2.4764327439999998</v>
      </c>
      <c r="Q85" s="37">
        <v>1.9620967520000001</v>
      </c>
      <c r="R85" s="37">
        <v>2.1706549540000002</v>
      </c>
      <c r="S85" s="38"/>
      <c r="T85" s="37">
        <v>1.3670720780000001</v>
      </c>
      <c r="U85" s="37">
        <v>1.56068373</v>
      </c>
      <c r="V85" s="37">
        <v>2.6955418820000001</v>
      </c>
      <c r="W85" s="38"/>
      <c r="X85" s="37">
        <v>1.4362340090000001</v>
      </c>
      <c r="Y85" s="37">
        <v>1.4797231449999999</v>
      </c>
      <c r="Z85" s="37">
        <v>2.0064043470000001</v>
      </c>
      <c r="AA85" s="37">
        <v>2.8421194089999999</v>
      </c>
      <c r="AB85" s="37">
        <v>2.1890597029999999</v>
      </c>
      <c r="AC85" s="37">
        <v>1.355668157</v>
      </c>
      <c r="AD85" s="37">
        <v>1.5705594709999999</v>
      </c>
      <c r="AE85" s="37">
        <v>1.4407825910000001</v>
      </c>
      <c r="AF85" s="37">
        <v>1.4628876209999999</v>
      </c>
      <c r="AG85" s="37">
        <v>1.5829060610000001</v>
      </c>
      <c r="AH85" s="37">
        <v>1.936592109</v>
      </c>
      <c r="AI85" s="37">
        <v>1.3393155809999999</v>
      </c>
      <c r="AJ85" s="37">
        <v>1.5653503369999999</v>
      </c>
      <c r="AK85" s="38"/>
      <c r="AL85" s="37">
        <v>2.6031272269999999</v>
      </c>
    </row>
    <row r="86" spans="1:38" ht="15.5">
      <c r="A86" s="36">
        <v>2099</v>
      </c>
      <c r="B86" s="37">
        <v>2.4488480789999998</v>
      </c>
      <c r="C86" s="37">
        <v>2.0569524000000001</v>
      </c>
      <c r="D86" s="37">
        <v>1.5812017789999999</v>
      </c>
      <c r="E86" s="37">
        <v>1.1574069769999999</v>
      </c>
      <c r="F86" s="37">
        <v>2.318824453</v>
      </c>
      <c r="G86" s="37">
        <v>2.5659313529999999</v>
      </c>
      <c r="H86" s="37">
        <v>2.185016037</v>
      </c>
      <c r="I86" s="37">
        <v>2.9762974550000001</v>
      </c>
      <c r="J86" s="38"/>
      <c r="K86" s="37">
        <v>2.0269021829999998</v>
      </c>
      <c r="L86" s="37">
        <v>2.0224507969999999</v>
      </c>
      <c r="M86" s="37">
        <v>2.6466899850000001</v>
      </c>
      <c r="N86" s="37">
        <v>2.6546781240000001</v>
      </c>
      <c r="O86" s="37">
        <v>2.1148177229999998</v>
      </c>
      <c r="P86" s="37">
        <v>2.5511636329999998</v>
      </c>
      <c r="Q86" s="37">
        <v>2.0706834289999998</v>
      </c>
      <c r="R86" s="37">
        <v>2.1380070560000002</v>
      </c>
      <c r="S86" s="38"/>
      <c r="T86" s="37">
        <v>1.3872223809999999</v>
      </c>
      <c r="U86" s="37">
        <v>1.6572087900000001</v>
      </c>
      <c r="V86" s="37">
        <v>2.763913321</v>
      </c>
      <c r="W86" s="38"/>
      <c r="X86" s="37">
        <v>1.388886238</v>
      </c>
      <c r="Y86" s="37">
        <v>1.4793620329999999</v>
      </c>
      <c r="Z86" s="37">
        <v>2.29993662</v>
      </c>
      <c r="AA86" s="37">
        <v>3.0096146309999998</v>
      </c>
      <c r="AB86" s="37">
        <v>2.268437676</v>
      </c>
      <c r="AC86" s="37">
        <v>1.279789742</v>
      </c>
      <c r="AD86" s="37">
        <v>1.7489994740000001</v>
      </c>
      <c r="AE86" s="37">
        <v>1.4593625830000001</v>
      </c>
      <c r="AF86" s="37">
        <v>1.6712748550000001</v>
      </c>
      <c r="AG86" s="37">
        <v>1.6421411459999999</v>
      </c>
      <c r="AH86" s="37">
        <v>2.0236102460000001</v>
      </c>
      <c r="AI86" s="37">
        <v>1.2016705480000001</v>
      </c>
      <c r="AJ86" s="37">
        <v>1.281301276</v>
      </c>
      <c r="AK86" s="38"/>
      <c r="AL86" s="37">
        <v>2.790318638</v>
      </c>
    </row>
    <row r="87" spans="1:38" ht="15.5">
      <c r="A87" s="36">
        <v>2100</v>
      </c>
      <c r="B87" s="37">
        <v>2.5173116680000001</v>
      </c>
      <c r="C87" s="37">
        <v>2.024934027</v>
      </c>
      <c r="D87" s="37">
        <v>1.563709918</v>
      </c>
      <c r="E87" s="38"/>
      <c r="F87" s="37">
        <v>2.3914050420000001</v>
      </c>
      <c r="G87" s="37">
        <v>2.514257357</v>
      </c>
      <c r="H87" s="37">
        <v>2.1921452779999999</v>
      </c>
      <c r="I87" s="37">
        <v>2.9353019069999999</v>
      </c>
      <c r="J87" s="38"/>
      <c r="K87" s="37">
        <v>1.924339724</v>
      </c>
      <c r="L87" s="37">
        <v>2.2466349559999998</v>
      </c>
      <c r="M87" s="37">
        <v>2.8018228820000002</v>
      </c>
      <c r="N87" s="37">
        <v>2.7938970140000001</v>
      </c>
      <c r="O87" s="37">
        <v>2.155994025</v>
      </c>
      <c r="P87" s="37">
        <v>2.6622955450000001</v>
      </c>
      <c r="Q87" s="37">
        <v>1.889690909</v>
      </c>
      <c r="R87" s="37">
        <v>2.1296226680000001</v>
      </c>
      <c r="S87" s="38"/>
      <c r="T87" s="37">
        <v>1.3860788070000001</v>
      </c>
      <c r="U87" s="37">
        <v>1.8077672419999999</v>
      </c>
      <c r="V87" s="37">
        <v>2.7334548989999998</v>
      </c>
      <c r="W87" s="38"/>
      <c r="X87" s="37">
        <v>1.4570946920000001</v>
      </c>
      <c r="Y87" s="37">
        <v>1.428505691</v>
      </c>
      <c r="Z87" s="37">
        <v>2.2798415940000001</v>
      </c>
      <c r="AA87" s="37">
        <v>2.765196075</v>
      </c>
      <c r="AB87" s="37">
        <v>2.4335659550000002</v>
      </c>
      <c r="AC87" s="37">
        <v>1.537024704</v>
      </c>
      <c r="AD87" s="37">
        <v>1.280211078</v>
      </c>
      <c r="AE87" s="37">
        <v>1.570775327</v>
      </c>
      <c r="AF87" s="37">
        <v>1.619652388</v>
      </c>
      <c r="AG87" s="37">
        <v>1.6114512030000001</v>
      </c>
      <c r="AH87" s="37">
        <v>2.0662894380000001</v>
      </c>
      <c r="AI87" s="37">
        <v>1.205853533</v>
      </c>
      <c r="AJ87" s="37">
        <v>1.3828424589999999</v>
      </c>
      <c r="AK87" s="38"/>
      <c r="AL87" s="37">
        <v>2.78960506</v>
      </c>
    </row>
    <row r="88" spans="1:38" ht="15.75" customHeight="1">
      <c r="A88" s="22"/>
    </row>
    <row r="89" spans="1:38" ht="15.75" customHeight="1">
      <c r="A89" s="22"/>
    </row>
    <row r="90" spans="1:38" ht="15.75" customHeight="1">
      <c r="A90" s="22"/>
    </row>
    <row r="91" spans="1:38" ht="15.75" customHeight="1">
      <c r="A91" s="22"/>
    </row>
    <row r="92" spans="1:38" ht="15.75" customHeight="1">
      <c r="A92" s="22"/>
    </row>
    <row r="93" spans="1:38" ht="15.75" customHeight="1">
      <c r="A93" s="22"/>
    </row>
    <row r="94" spans="1:38" ht="15.75" customHeight="1">
      <c r="A94" s="22"/>
    </row>
    <row r="95" spans="1:38" ht="15.75" customHeight="1">
      <c r="A95" s="22"/>
    </row>
    <row r="96" spans="1:38" ht="15.75" customHeight="1">
      <c r="A96" s="22"/>
    </row>
    <row r="97" spans="1:1" ht="15.75" customHeight="1">
      <c r="A97" s="22"/>
    </row>
    <row r="98" spans="1:1" ht="15.75" customHeight="1">
      <c r="A98" s="22"/>
    </row>
    <row r="99" spans="1:1" ht="15.75" customHeight="1">
      <c r="A99" s="22"/>
    </row>
    <row r="100" spans="1:1" ht="15.75" customHeight="1">
      <c r="A100" s="22"/>
    </row>
    <row r="101" spans="1:1" ht="15.75" customHeight="1">
      <c r="A101" s="22"/>
    </row>
    <row r="102" spans="1:1" ht="15.75" customHeight="1">
      <c r="A102" s="22"/>
    </row>
    <row r="103" spans="1:1" ht="15.75" customHeight="1">
      <c r="A103" s="22"/>
    </row>
    <row r="104" spans="1:1" ht="15.75" customHeight="1">
      <c r="A104" s="22"/>
    </row>
    <row r="105" spans="1:1" ht="15.75" customHeight="1">
      <c r="A105" s="22"/>
    </row>
    <row r="106" spans="1:1" ht="15.75" customHeight="1">
      <c r="A106" s="22"/>
    </row>
    <row r="107" spans="1:1" ht="15.75" customHeight="1">
      <c r="A107" s="22"/>
    </row>
    <row r="108" spans="1:1" ht="15.75" customHeight="1">
      <c r="A108" s="22"/>
    </row>
    <row r="109" spans="1:1" ht="15.75" customHeight="1">
      <c r="A109" s="22"/>
    </row>
    <row r="110" spans="1:1" ht="15.75" customHeight="1">
      <c r="A110" s="22"/>
    </row>
    <row r="111" spans="1:1" ht="15.75" customHeight="1">
      <c r="A111" s="22"/>
    </row>
    <row r="112" spans="1:1" ht="15.75" customHeight="1">
      <c r="A112" s="22"/>
    </row>
    <row r="113" spans="1:1" ht="15.75" customHeight="1">
      <c r="A113" s="22"/>
    </row>
    <row r="114" spans="1:1" ht="15.75" customHeight="1">
      <c r="A114" s="22"/>
    </row>
    <row r="115" spans="1:1" ht="15.75" customHeight="1">
      <c r="A115" s="22"/>
    </row>
    <row r="116" spans="1:1" ht="15.75" customHeight="1">
      <c r="A116" s="22"/>
    </row>
    <row r="117" spans="1:1" ht="15.75" customHeight="1">
      <c r="A117" s="22"/>
    </row>
    <row r="118" spans="1:1" ht="15.75" customHeight="1">
      <c r="A118" s="22"/>
    </row>
    <row r="119" spans="1:1" ht="15.75" customHeight="1">
      <c r="A119" s="22"/>
    </row>
    <row r="120" spans="1:1" ht="15.75" customHeight="1">
      <c r="A120" s="22"/>
    </row>
    <row r="121" spans="1:1" ht="15.75" customHeight="1">
      <c r="A121" s="22"/>
    </row>
    <row r="122" spans="1:1" ht="15.75" customHeight="1">
      <c r="A122" s="22"/>
    </row>
    <row r="123" spans="1:1" ht="15.75" customHeight="1">
      <c r="A123" s="22"/>
    </row>
    <row r="124" spans="1:1" ht="15.75" customHeight="1">
      <c r="A124" s="22"/>
    </row>
    <row r="125" spans="1:1" ht="15.75" customHeight="1">
      <c r="A125" s="22"/>
    </row>
    <row r="126" spans="1:1" ht="15.75" customHeight="1">
      <c r="A126" s="22"/>
    </row>
    <row r="127" spans="1:1" ht="15.75" customHeight="1">
      <c r="A127" s="22"/>
    </row>
    <row r="128" spans="1:1" ht="15.75" customHeight="1">
      <c r="A128" s="22"/>
    </row>
    <row r="129" spans="1:1" ht="15.75" customHeight="1">
      <c r="A129" s="22"/>
    </row>
    <row r="130" spans="1:1" ht="15.75" customHeight="1">
      <c r="A130" s="22"/>
    </row>
    <row r="131" spans="1:1" ht="15.75" customHeight="1">
      <c r="A131" s="22"/>
    </row>
    <row r="132" spans="1:1" ht="15.75" customHeight="1">
      <c r="A132" s="22"/>
    </row>
    <row r="133" spans="1:1" ht="15.75" customHeight="1">
      <c r="A133" s="22"/>
    </row>
    <row r="134" spans="1:1" ht="15.75" customHeight="1">
      <c r="A134" s="22"/>
    </row>
    <row r="135" spans="1:1" ht="15.75" customHeight="1">
      <c r="A135" s="22"/>
    </row>
    <row r="136" spans="1:1" ht="15.75" customHeight="1">
      <c r="A136" s="22"/>
    </row>
    <row r="137" spans="1:1" ht="15.75" customHeight="1">
      <c r="A137" s="22"/>
    </row>
    <row r="138" spans="1:1" ht="15.75" customHeight="1">
      <c r="A138" s="22"/>
    </row>
    <row r="139" spans="1:1" ht="15.75" customHeight="1">
      <c r="A139" s="22"/>
    </row>
    <row r="140" spans="1:1" ht="15.75" customHeight="1">
      <c r="A140" s="22"/>
    </row>
    <row r="141" spans="1:1" ht="15.75" customHeight="1">
      <c r="A141" s="22"/>
    </row>
    <row r="142" spans="1:1" ht="15.75" customHeight="1">
      <c r="A142" s="22"/>
    </row>
    <row r="143" spans="1:1" ht="15.75" customHeight="1">
      <c r="A143" s="22"/>
    </row>
    <row r="144" spans="1:1" ht="15.75" customHeight="1">
      <c r="A144" s="22"/>
    </row>
    <row r="145" spans="1:1" ht="15.75" customHeight="1">
      <c r="A145" s="22"/>
    </row>
    <row r="146" spans="1:1" ht="15.75" customHeight="1">
      <c r="A146" s="22"/>
    </row>
    <row r="147" spans="1:1" ht="15.75" customHeight="1">
      <c r="A147" s="22"/>
    </row>
    <row r="148" spans="1:1" ht="15.75" customHeight="1">
      <c r="A148" s="22"/>
    </row>
    <row r="149" spans="1:1" ht="15.75" customHeight="1">
      <c r="A149" s="22"/>
    </row>
    <row r="150" spans="1:1" ht="15.75" customHeight="1">
      <c r="A150" s="22"/>
    </row>
    <row r="151" spans="1:1" ht="15.75" customHeight="1">
      <c r="A151" s="22"/>
    </row>
    <row r="152" spans="1:1" ht="15.75" customHeight="1">
      <c r="A152" s="22"/>
    </row>
    <row r="153" spans="1:1" ht="15.75" customHeight="1">
      <c r="A153" s="22"/>
    </row>
    <row r="154" spans="1:1" ht="15.75" customHeight="1">
      <c r="A154" s="22"/>
    </row>
    <row r="155" spans="1:1" ht="15.75" customHeight="1">
      <c r="A155" s="22"/>
    </row>
    <row r="156" spans="1:1" ht="15.75" customHeight="1">
      <c r="A156" s="22"/>
    </row>
    <row r="157" spans="1:1" ht="15.75" customHeight="1">
      <c r="A157" s="22"/>
    </row>
    <row r="158" spans="1:1" ht="15.75" customHeight="1">
      <c r="A158" s="22"/>
    </row>
    <row r="159" spans="1:1" ht="15.75" customHeight="1">
      <c r="A159" s="22"/>
    </row>
    <row r="160" spans="1:1" ht="15.75" customHeight="1">
      <c r="A160" s="22"/>
    </row>
    <row r="161" spans="1:1" ht="15.75" customHeight="1">
      <c r="A161" s="22"/>
    </row>
    <row r="162" spans="1:1" ht="15.75" customHeight="1">
      <c r="A162" s="22"/>
    </row>
    <row r="163" spans="1:1" ht="15.75" customHeight="1">
      <c r="A163" s="22"/>
    </row>
    <row r="164" spans="1:1" ht="15.75" customHeight="1">
      <c r="A164" s="22"/>
    </row>
    <row r="165" spans="1:1" ht="15.75" customHeight="1">
      <c r="A165" s="22"/>
    </row>
    <row r="166" spans="1:1" ht="15.75" customHeight="1">
      <c r="A166" s="22"/>
    </row>
    <row r="167" spans="1:1" ht="15.75" customHeight="1">
      <c r="A167" s="22"/>
    </row>
    <row r="168" spans="1:1" ht="15.75" customHeight="1">
      <c r="A168" s="22"/>
    </row>
    <row r="169" spans="1:1" ht="15.75" customHeight="1">
      <c r="A169" s="22"/>
    </row>
    <row r="170" spans="1:1" ht="15.75" customHeight="1">
      <c r="A170" s="22"/>
    </row>
    <row r="171" spans="1:1" ht="15.75" customHeight="1">
      <c r="A171" s="22"/>
    </row>
    <row r="172" spans="1:1" ht="15.75" customHeight="1">
      <c r="A172" s="22"/>
    </row>
    <row r="173" spans="1:1" ht="15.75" customHeight="1">
      <c r="A173" s="22"/>
    </row>
    <row r="174" spans="1:1" ht="15.75" customHeight="1">
      <c r="A174" s="22"/>
    </row>
    <row r="175" spans="1:1" ht="15.75" customHeight="1">
      <c r="A175" s="22"/>
    </row>
    <row r="176" spans="1:1" ht="15.75" customHeight="1">
      <c r="A176" s="22"/>
    </row>
    <row r="177" spans="1:1" ht="15.75" customHeight="1">
      <c r="A177" s="22"/>
    </row>
    <row r="178" spans="1:1" ht="15.75" customHeight="1">
      <c r="A178" s="22"/>
    </row>
    <row r="179" spans="1:1" ht="15.75" customHeight="1">
      <c r="A179" s="22"/>
    </row>
    <row r="180" spans="1:1" ht="15.75" customHeight="1">
      <c r="A180" s="22"/>
    </row>
    <row r="181" spans="1:1" ht="15.75" customHeight="1">
      <c r="A181" s="22"/>
    </row>
    <row r="182" spans="1:1" ht="15.75" customHeight="1">
      <c r="A182" s="22"/>
    </row>
    <row r="183" spans="1:1" ht="15.75" customHeight="1">
      <c r="A183" s="22"/>
    </row>
    <row r="184" spans="1:1" ht="15.75" customHeight="1">
      <c r="A184" s="22"/>
    </row>
    <row r="185" spans="1:1" ht="15.75" customHeight="1">
      <c r="A185" s="22"/>
    </row>
    <row r="186" spans="1:1" ht="15.75" customHeight="1">
      <c r="A186" s="22"/>
    </row>
    <row r="187" spans="1:1" ht="15.75" customHeight="1">
      <c r="A187" s="22"/>
    </row>
    <row r="188" spans="1:1" ht="15.75" customHeight="1">
      <c r="A188" s="22"/>
    </row>
    <row r="189" spans="1:1" ht="15.75" customHeight="1">
      <c r="A189" s="22"/>
    </row>
    <row r="190" spans="1:1" ht="15.75" customHeight="1">
      <c r="A190" s="22"/>
    </row>
    <row r="191" spans="1:1" ht="15.75" customHeight="1">
      <c r="A191" s="22"/>
    </row>
    <row r="192" spans="1:1" ht="15.75" customHeight="1">
      <c r="A192" s="22"/>
    </row>
    <row r="193" spans="1:1" ht="15.75" customHeight="1">
      <c r="A193" s="22"/>
    </row>
    <row r="194" spans="1:1" ht="15.75" customHeight="1">
      <c r="A194" s="22"/>
    </row>
    <row r="195" spans="1:1" ht="15.75" customHeight="1">
      <c r="A195" s="22"/>
    </row>
    <row r="196" spans="1:1" ht="15.75" customHeight="1">
      <c r="A196" s="22"/>
    </row>
    <row r="197" spans="1:1" ht="15.75" customHeight="1">
      <c r="A197" s="22"/>
    </row>
    <row r="198" spans="1:1" ht="15.75" customHeight="1">
      <c r="A198" s="22"/>
    </row>
    <row r="199" spans="1:1" ht="15.75" customHeight="1">
      <c r="A199" s="22"/>
    </row>
    <row r="200" spans="1:1" ht="15.75" customHeight="1">
      <c r="A200" s="22"/>
    </row>
    <row r="201" spans="1:1" ht="15.75" customHeight="1">
      <c r="A201" s="22"/>
    </row>
    <row r="202" spans="1:1" ht="15.75" customHeight="1">
      <c r="A202" s="22"/>
    </row>
    <row r="203" spans="1:1" ht="15.75" customHeight="1">
      <c r="A203" s="22"/>
    </row>
    <row r="204" spans="1:1" ht="15.75" customHeight="1">
      <c r="A204" s="22"/>
    </row>
    <row r="205" spans="1:1" ht="15.75" customHeight="1">
      <c r="A205" s="22"/>
    </row>
    <row r="206" spans="1:1" ht="15.75" customHeight="1">
      <c r="A206" s="22"/>
    </row>
    <row r="207" spans="1:1" ht="15.75" customHeight="1">
      <c r="A207" s="22"/>
    </row>
    <row r="208" spans="1:1" ht="15.75" customHeight="1">
      <c r="A208" s="22"/>
    </row>
    <row r="209" spans="1:1" ht="15.75" customHeight="1">
      <c r="A209" s="22"/>
    </row>
    <row r="210" spans="1:1" ht="15.75" customHeight="1">
      <c r="A210" s="22"/>
    </row>
    <row r="211" spans="1:1" ht="15.75" customHeight="1">
      <c r="A211" s="22"/>
    </row>
    <row r="212" spans="1:1" ht="15.75" customHeight="1">
      <c r="A212" s="22"/>
    </row>
    <row r="213" spans="1:1" ht="15.75" customHeight="1">
      <c r="A213" s="22"/>
    </row>
    <row r="214" spans="1:1" ht="15.75" customHeight="1">
      <c r="A214" s="22"/>
    </row>
    <row r="215" spans="1:1" ht="15.75" customHeight="1">
      <c r="A215" s="22"/>
    </row>
    <row r="216" spans="1:1" ht="15.75" customHeight="1">
      <c r="A216" s="22"/>
    </row>
    <row r="217" spans="1:1" ht="15.75" customHeight="1">
      <c r="A217" s="22"/>
    </row>
    <row r="218" spans="1:1" ht="15.75" customHeight="1">
      <c r="A218" s="22"/>
    </row>
    <row r="219" spans="1:1" ht="15.75" customHeight="1">
      <c r="A219" s="22"/>
    </row>
    <row r="220" spans="1:1" ht="15.75" customHeight="1">
      <c r="A220" s="22"/>
    </row>
    <row r="221" spans="1:1" ht="15.75" customHeight="1">
      <c r="A221" s="22"/>
    </row>
    <row r="222" spans="1:1" ht="15.75" customHeight="1">
      <c r="A222" s="22"/>
    </row>
    <row r="223" spans="1:1" ht="15.75" customHeight="1">
      <c r="A223" s="22"/>
    </row>
    <row r="224" spans="1:1" ht="15.75" customHeight="1">
      <c r="A224" s="22"/>
    </row>
    <row r="225" spans="1:1" ht="15.75" customHeight="1">
      <c r="A225" s="22"/>
    </row>
    <row r="226" spans="1:1" ht="15.75" customHeight="1">
      <c r="A226" s="22"/>
    </row>
    <row r="227" spans="1:1" ht="15.75" customHeight="1">
      <c r="A227" s="22"/>
    </row>
    <row r="228" spans="1:1" ht="15.75" customHeight="1">
      <c r="A228" s="22"/>
    </row>
    <row r="229" spans="1:1" ht="15.75" customHeight="1">
      <c r="A229" s="22"/>
    </row>
    <row r="230" spans="1:1" ht="15.75" customHeight="1">
      <c r="A230" s="22"/>
    </row>
    <row r="231" spans="1:1" ht="15.75" customHeight="1">
      <c r="A231" s="22"/>
    </row>
    <row r="232" spans="1:1" ht="15.75" customHeight="1">
      <c r="A232" s="22"/>
    </row>
    <row r="233" spans="1:1" ht="15.75" customHeight="1">
      <c r="A233" s="22"/>
    </row>
    <row r="234" spans="1:1" ht="15.75" customHeight="1">
      <c r="A234" s="22"/>
    </row>
    <row r="235" spans="1:1" ht="15.75" customHeight="1">
      <c r="A235" s="22"/>
    </row>
    <row r="236" spans="1:1" ht="15.75" customHeight="1">
      <c r="A236" s="22"/>
    </row>
    <row r="237" spans="1:1" ht="15.75" customHeight="1">
      <c r="A237" s="22"/>
    </row>
    <row r="238" spans="1:1" ht="15.75" customHeight="1">
      <c r="A238" s="22"/>
    </row>
    <row r="239" spans="1:1" ht="15.75" customHeight="1">
      <c r="A239" s="22"/>
    </row>
    <row r="240" spans="1:1" ht="15.75" customHeight="1">
      <c r="A240" s="22"/>
    </row>
    <row r="241" spans="1:1" ht="15.75" customHeight="1">
      <c r="A241" s="22"/>
    </row>
    <row r="242" spans="1:1" ht="15.75" customHeight="1">
      <c r="A242" s="22"/>
    </row>
    <row r="243" spans="1:1" ht="15.75" customHeight="1">
      <c r="A243" s="22"/>
    </row>
    <row r="244" spans="1:1" ht="15.75" customHeight="1">
      <c r="A244" s="22"/>
    </row>
    <row r="245" spans="1:1" ht="15.75" customHeight="1">
      <c r="A245" s="22"/>
    </row>
    <row r="246" spans="1:1" ht="15.75" customHeight="1">
      <c r="A246" s="22"/>
    </row>
    <row r="247" spans="1:1" ht="15.75" customHeight="1">
      <c r="A247" s="22"/>
    </row>
    <row r="248" spans="1:1" ht="15.75" customHeight="1">
      <c r="A248" s="22"/>
    </row>
    <row r="249" spans="1:1" ht="15.75" customHeight="1">
      <c r="A249" s="22"/>
    </row>
    <row r="250" spans="1:1" ht="15.75" customHeight="1">
      <c r="A250" s="22"/>
    </row>
    <row r="251" spans="1:1" ht="15.75" customHeight="1">
      <c r="A251" s="22"/>
    </row>
    <row r="252" spans="1:1" ht="15.75" customHeight="1">
      <c r="A252" s="22"/>
    </row>
    <row r="253" spans="1:1" ht="15.75" customHeight="1">
      <c r="A253" s="22"/>
    </row>
    <row r="254" spans="1:1" ht="15.75" customHeight="1">
      <c r="A254" s="22"/>
    </row>
    <row r="255" spans="1:1" ht="15.75" customHeight="1">
      <c r="A255" s="22"/>
    </row>
    <row r="256" spans="1:1" ht="15.75" customHeight="1">
      <c r="A256" s="22"/>
    </row>
    <row r="257" spans="1:1" ht="15.75" customHeight="1">
      <c r="A257" s="22"/>
    </row>
    <row r="258" spans="1:1" ht="15.75" customHeight="1">
      <c r="A258" s="22"/>
    </row>
    <row r="259" spans="1:1" ht="15.75" customHeight="1">
      <c r="A259" s="22"/>
    </row>
    <row r="260" spans="1:1" ht="15.75" customHeight="1">
      <c r="A260" s="22"/>
    </row>
    <row r="261" spans="1:1" ht="15.75" customHeight="1">
      <c r="A261" s="22"/>
    </row>
    <row r="262" spans="1:1" ht="15.75" customHeight="1">
      <c r="A262" s="22"/>
    </row>
    <row r="263" spans="1:1" ht="15.75" customHeight="1">
      <c r="A263" s="22"/>
    </row>
    <row r="264" spans="1:1" ht="15.75" customHeight="1">
      <c r="A264" s="22"/>
    </row>
    <row r="265" spans="1:1" ht="15.75" customHeight="1">
      <c r="A265" s="22"/>
    </row>
    <row r="266" spans="1:1" ht="15.75" customHeight="1">
      <c r="A266" s="22"/>
    </row>
    <row r="267" spans="1:1" ht="15.75" customHeight="1">
      <c r="A267" s="22"/>
    </row>
    <row r="268" spans="1:1" ht="15.75" customHeight="1">
      <c r="A268" s="22"/>
    </row>
    <row r="269" spans="1:1" ht="15.75" customHeight="1">
      <c r="A269" s="22"/>
    </row>
    <row r="270" spans="1:1" ht="15.75" customHeight="1">
      <c r="A270" s="22"/>
    </row>
    <row r="271" spans="1:1" ht="15.75" customHeight="1">
      <c r="A271" s="22"/>
    </row>
    <row r="272" spans="1:1" ht="15.75" customHeight="1">
      <c r="A272" s="22"/>
    </row>
    <row r="273" spans="1:1" ht="15.75" customHeight="1">
      <c r="A273" s="22"/>
    </row>
    <row r="274" spans="1:1" ht="15.75" customHeight="1">
      <c r="A274" s="22"/>
    </row>
    <row r="275" spans="1:1" ht="15.75" customHeight="1">
      <c r="A275" s="22"/>
    </row>
    <row r="276" spans="1:1" ht="15.75" customHeight="1">
      <c r="A276" s="22"/>
    </row>
    <row r="277" spans="1:1" ht="15.75" customHeight="1">
      <c r="A277" s="22"/>
    </row>
    <row r="278" spans="1:1" ht="15.75" customHeight="1">
      <c r="A278" s="22"/>
    </row>
    <row r="279" spans="1:1" ht="15.75" customHeight="1">
      <c r="A279" s="22"/>
    </row>
    <row r="280" spans="1:1" ht="15.75" customHeight="1">
      <c r="A280" s="22"/>
    </row>
    <row r="281" spans="1:1" ht="15.75" customHeight="1">
      <c r="A281" s="22"/>
    </row>
    <row r="282" spans="1:1" ht="15.75" customHeight="1">
      <c r="A282" s="22"/>
    </row>
    <row r="283" spans="1:1" ht="15.75" customHeight="1">
      <c r="A283" s="22"/>
    </row>
    <row r="284" spans="1:1" ht="15.75" customHeight="1">
      <c r="A284" s="22"/>
    </row>
    <row r="285" spans="1:1" ht="15.75" customHeight="1">
      <c r="A285" s="22"/>
    </row>
    <row r="286" spans="1:1" ht="15.75" customHeight="1">
      <c r="A286" s="22"/>
    </row>
    <row r="287" spans="1:1" ht="15.75" customHeight="1">
      <c r="A287" s="22"/>
    </row>
    <row r="288" spans="1:1" ht="15.75" customHeight="1">
      <c r="A288" s="22"/>
    </row>
    <row r="289" spans="1:1" ht="15.75" customHeight="1">
      <c r="A289" s="22"/>
    </row>
    <row r="290" spans="1:1" ht="15.75" customHeight="1">
      <c r="A290" s="22"/>
    </row>
    <row r="291" spans="1:1" ht="15.75" customHeight="1">
      <c r="A291" s="22"/>
    </row>
    <row r="292" spans="1:1" ht="15.75" customHeight="1">
      <c r="A292" s="22"/>
    </row>
    <row r="293" spans="1:1" ht="15.75" customHeight="1">
      <c r="A293" s="22"/>
    </row>
    <row r="294" spans="1:1" ht="15.75" customHeight="1">
      <c r="A294" s="22"/>
    </row>
    <row r="295" spans="1:1" ht="15.75" customHeight="1">
      <c r="A295" s="22"/>
    </row>
    <row r="296" spans="1:1" ht="15.75" customHeight="1">
      <c r="A296" s="22"/>
    </row>
    <row r="297" spans="1:1" ht="15.75" customHeight="1">
      <c r="A297" s="22"/>
    </row>
    <row r="298" spans="1:1" ht="15.75" customHeight="1">
      <c r="A298" s="22"/>
    </row>
    <row r="299" spans="1:1" ht="15.75" customHeight="1">
      <c r="A299" s="22"/>
    </row>
    <row r="300" spans="1:1" ht="15.75" customHeight="1">
      <c r="A300" s="22"/>
    </row>
    <row r="301" spans="1:1" ht="15.75" customHeight="1">
      <c r="A301" s="22"/>
    </row>
    <row r="302" spans="1:1" ht="15.75" customHeight="1">
      <c r="A302" s="22"/>
    </row>
    <row r="303" spans="1:1" ht="15.75" customHeight="1">
      <c r="A303" s="22"/>
    </row>
    <row r="304" spans="1:1" ht="15.75" customHeight="1">
      <c r="A304" s="22"/>
    </row>
    <row r="305" spans="1:1" ht="15.75" customHeight="1">
      <c r="A305" s="22"/>
    </row>
    <row r="306" spans="1:1" ht="15.75" customHeight="1">
      <c r="A306" s="22"/>
    </row>
    <row r="307" spans="1:1" ht="15.75" customHeight="1">
      <c r="A307" s="22"/>
    </row>
    <row r="308" spans="1:1" ht="15.75" customHeight="1">
      <c r="A308" s="22"/>
    </row>
    <row r="309" spans="1:1" ht="15.75" customHeight="1">
      <c r="A309" s="22"/>
    </row>
    <row r="310" spans="1:1" ht="15.75" customHeight="1">
      <c r="A310" s="22"/>
    </row>
    <row r="311" spans="1:1" ht="15.75" customHeight="1">
      <c r="A311" s="22"/>
    </row>
    <row r="312" spans="1:1" ht="15.75" customHeight="1">
      <c r="A312" s="22"/>
    </row>
    <row r="313" spans="1:1" ht="15.75" customHeight="1">
      <c r="A313" s="22"/>
    </row>
    <row r="314" spans="1:1" ht="15.75" customHeight="1">
      <c r="A314" s="22"/>
    </row>
    <row r="315" spans="1:1" ht="15.75" customHeight="1">
      <c r="A315" s="22"/>
    </row>
    <row r="316" spans="1:1" ht="15.75" customHeight="1">
      <c r="A316" s="22"/>
    </row>
    <row r="317" spans="1:1" ht="15.75" customHeight="1">
      <c r="A317" s="22"/>
    </row>
    <row r="318" spans="1:1" ht="15.75" customHeight="1">
      <c r="A318" s="22"/>
    </row>
    <row r="319" spans="1:1" ht="15.75" customHeight="1">
      <c r="A319" s="22"/>
    </row>
    <row r="320" spans="1:1" ht="15.75" customHeight="1">
      <c r="A320" s="22"/>
    </row>
    <row r="321" spans="1:1" ht="15.75" customHeight="1">
      <c r="A321" s="22"/>
    </row>
    <row r="322" spans="1:1" ht="15.75" customHeight="1">
      <c r="A322" s="22"/>
    </row>
    <row r="323" spans="1:1" ht="15.75" customHeight="1">
      <c r="A323" s="22"/>
    </row>
    <row r="324" spans="1:1" ht="15.75" customHeight="1">
      <c r="A324" s="22"/>
    </row>
    <row r="325" spans="1:1" ht="15.75" customHeight="1">
      <c r="A325" s="22"/>
    </row>
    <row r="326" spans="1:1" ht="15.75" customHeight="1">
      <c r="A326" s="22"/>
    </row>
    <row r="327" spans="1:1" ht="15.75" customHeight="1">
      <c r="A327" s="22"/>
    </row>
    <row r="328" spans="1:1" ht="15.75" customHeight="1">
      <c r="A328" s="22"/>
    </row>
    <row r="329" spans="1:1" ht="15.75" customHeight="1">
      <c r="A329" s="22"/>
    </row>
    <row r="330" spans="1:1" ht="15.75" customHeight="1">
      <c r="A330" s="22"/>
    </row>
    <row r="331" spans="1:1" ht="15.75" customHeight="1">
      <c r="A331" s="22"/>
    </row>
    <row r="332" spans="1:1" ht="15.75" customHeight="1">
      <c r="A332" s="22"/>
    </row>
    <row r="333" spans="1:1" ht="15.75" customHeight="1">
      <c r="A333" s="22"/>
    </row>
    <row r="334" spans="1:1" ht="15.75" customHeight="1">
      <c r="A334" s="22"/>
    </row>
    <row r="335" spans="1:1" ht="15.75" customHeight="1">
      <c r="A335" s="22"/>
    </row>
    <row r="336" spans="1:1" ht="15.75" customHeight="1">
      <c r="A336" s="22"/>
    </row>
    <row r="337" spans="1:1" ht="15.75" customHeight="1">
      <c r="A337" s="22"/>
    </row>
    <row r="338" spans="1:1" ht="15.75" customHeight="1">
      <c r="A338" s="22"/>
    </row>
    <row r="339" spans="1:1" ht="15.75" customHeight="1">
      <c r="A339" s="22"/>
    </row>
    <row r="340" spans="1:1" ht="15.75" customHeight="1">
      <c r="A340" s="22"/>
    </row>
    <row r="341" spans="1:1" ht="15.75" customHeight="1">
      <c r="A341" s="22"/>
    </row>
    <row r="342" spans="1:1" ht="15.75" customHeight="1">
      <c r="A342" s="22"/>
    </row>
    <row r="343" spans="1:1" ht="15.75" customHeight="1">
      <c r="A343" s="22"/>
    </row>
    <row r="344" spans="1:1" ht="15.75" customHeight="1">
      <c r="A344" s="22"/>
    </row>
    <row r="345" spans="1:1" ht="15.75" customHeight="1">
      <c r="A345" s="22"/>
    </row>
    <row r="346" spans="1:1" ht="15.75" customHeight="1">
      <c r="A346" s="22"/>
    </row>
    <row r="347" spans="1:1" ht="15.75" customHeight="1">
      <c r="A347" s="22"/>
    </row>
    <row r="348" spans="1:1" ht="15.75" customHeight="1">
      <c r="A348" s="22"/>
    </row>
    <row r="349" spans="1:1" ht="15.75" customHeight="1">
      <c r="A349" s="22"/>
    </row>
    <row r="350" spans="1:1" ht="15.75" customHeight="1">
      <c r="A350" s="22"/>
    </row>
    <row r="351" spans="1:1" ht="15.75" customHeight="1">
      <c r="A351" s="22"/>
    </row>
    <row r="352" spans="1:1" ht="15.75" customHeight="1">
      <c r="A352" s="22"/>
    </row>
    <row r="353" spans="1:1" ht="15.75" customHeight="1">
      <c r="A353" s="22"/>
    </row>
    <row r="354" spans="1:1" ht="15.75" customHeight="1">
      <c r="A354" s="22"/>
    </row>
    <row r="355" spans="1:1" ht="15.75" customHeight="1">
      <c r="A355" s="22"/>
    </row>
    <row r="356" spans="1:1" ht="15.75" customHeight="1">
      <c r="A356" s="22"/>
    </row>
    <row r="357" spans="1:1" ht="15.75" customHeight="1">
      <c r="A357" s="22"/>
    </row>
    <row r="358" spans="1:1" ht="15.75" customHeight="1">
      <c r="A358" s="22"/>
    </row>
    <row r="359" spans="1:1" ht="15.75" customHeight="1">
      <c r="A359" s="22"/>
    </row>
    <row r="360" spans="1:1" ht="15.75" customHeight="1">
      <c r="A360" s="22"/>
    </row>
    <row r="361" spans="1:1" ht="15.75" customHeight="1">
      <c r="A361" s="22"/>
    </row>
    <row r="362" spans="1:1" ht="15.75" customHeight="1">
      <c r="A362" s="22"/>
    </row>
    <row r="363" spans="1:1" ht="15.75" customHeight="1">
      <c r="A363" s="22"/>
    </row>
    <row r="364" spans="1:1" ht="15.75" customHeight="1">
      <c r="A364" s="22"/>
    </row>
    <row r="365" spans="1:1" ht="15.75" customHeight="1">
      <c r="A365" s="22"/>
    </row>
    <row r="366" spans="1:1" ht="15.75" customHeight="1">
      <c r="A366" s="22"/>
    </row>
    <row r="367" spans="1:1" ht="15.75" customHeight="1">
      <c r="A367" s="22"/>
    </row>
    <row r="368" spans="1:1" ht="15.75" customHeight="1">
      <c r="A368" s="22"/>
    </row>
    <row r="369" spans="1:1" ht="15.75" customHeight="1">
      <c r="A369" s="22"/>
    </row>
    <row r="370" spans="1:1" ht="15.75" customHeight="1">
      <c r="A370" s="22"/>
    </row>
    <row r="371" spans="1:1" ht="15.75" customHeight="1">
      <c r="A371" s="22"/>
    </row>
    <row r="372" spans="1:1" ht="15.75" customHeight="1">
      <c r="A372" s="22"/>
    </row>
    <row r="373" spans="1:1" ht="15.75" customHeight="1">
      <c r="A373" s="22"/>
    </row>
    <row r="374" spans="1:1" ht="15.75" customHeight="1">
      <c r="A374" s="22"/>
    </row>
    <row r="375" spans="1:1" ht="15.75" customHeight="1">
      <c r="A375" s="22"/>
    </row>
    <row r="376" spans="1:1" ht="15.75" customHeight="1">
      <c r="A376" s="22"/>
    </row>
    <row r="377" spans="1:1" ht="15.75" customHeight="1">
      <c r="A377" s="22"/>
    </row>
    <row r="378" spans="1:1" ht="15.75" customHeight="1">
      <c r="A378" s="22"/>
    </row>
    <row r="379" spans="1:1" ht="15.75" customHeight="1">
      <c r="A379" s="22"/>
    </row>
    <row r="380" spans="1:1" ht="15.75" customHeight="1">
      <c r="A380" s="22"/>
    </row>
    <row r="381" spans="1:1" ht="15.75" customHeight="1">
      <c r="A381" s="22"/>
    </row>
    <row r="382" spans="1:1" ht="15.75" customHeight="1">
      <c r="A382" s="22"/>
    </row>
    <row r="383" spans="1:1" ht="15.75" customHeight="1">
      <c r="A383" s="22"/>
    </row>
    <row r="384" spans="1:1" ht="15.75" customHeight="1">
      <c r="A384" s="22"/>
    </row>
    <row r="385" spans="1:1" ht="15.75" customHeight="1">
      <c r="A385" s="22"/>
    </row>
    <row r="386" spans="1:1" ht="15.75" customHeight="1">
      <c r="A386" s="22"/>
    </row>
    <row r="387" spans="1:1" ht="15.75" customHeight="1">
      <c r="A387" s="22"/>
    </row>
    <row r="388" spans="1:1" ht="15.75" customHeight="1">
      <c r="A388" s="22"/>
    </row>
    <row r="389" spans="1:1" ht="15.75" customHeight="1">
      <c r="A389" s="22"/>
    </row>
    <row r="390" spans="1:1" ht="15.75" customHeight="1">
      <c r="A390" s="22"/>
    </row>
    <row r="391" spans="1:1" ht="15.75" customHeight="1">
      <c r="A391" s="22"/>
    </row>
    <row r="392" spans="1:1" ht="15.75" customHeight="1">
      <c r="A392" s="22"/>
    </row>
    <row r="393" spans="1:1" ht="15.75" customHeight="1">
      <c r="A393" s="22"/>
    </row>
    <row r="394" spans="1:1" ht="15.75" customHeight="1">
      <c r="A394" s="22"/>
    </row>
    <row r="395" spans="1:1" ht="15.75" customHeight="1">
      <c r="A395" s="22"/>
    </row>
    <row r="396" spans="1:1" ht="15.75" customHeight="1">
      <c r="A396" s="22"/>
    </row>
    <row r="397" spans="1:1" ht="15.75" customHeight="1">
      <c r="A397" s="22"/>
    </row>
    <row r="398" spans="1:1" ht="15.75" customHeight="1">
      <c r="A398" s="22"/>
    </row>
    <row r="399" spans="1:1" ht="15.75" customHeight="1">
      <c r="A399" s="22"/>
    </row>
    <row r="400" spans="1:1" ht="15.75" customHeight="1">
      <c r="A400" s="22"/>
    </row>
    <row r="401" spans="1:1" ht="15.75" customHeight="1">
      <c r="A401" s="22"/>
    </row>
    <row r="402" spans="1:1" ht="15.75" customHeight="1">
      <c r="A402" s="22"/>
    </row>
    <row r="403" spans="1:1" ht="15.75" customHeight="1">
      <c r="A403" s="22"/>
    </row>
    <row r="404" spans="1:1" ht="15.75" customHeight="1">
      <c r="A404" s="22"/>
    </row>
    <row r="405" spans="1:1" ht="15.75" customHeight="1">
      <c r="A405" s="22"/>
    </row>
    <row r="406" spans="1:1" ht="15.75" customHeight="1">
      <c r="A406" s="22"/>
    </row>
    <row r="407" spans="1:1" ht="15.75" customHeight="1">
      <c r="A407" s="22"/>
    </row>
    <row r="408" spans="1:1" ht="15.75" customHeight="1">
      <c r="A408" s="22"/>
    </row>
    <row r="409" spans="1:1" ht="15.75" customHeight="1">
      <c r="A409" s="22"/>
    </row>
    <row r="410" spans="1:1" ht="15.75" customHeight="1">
      <c r="A410" s="22"/>
    </row>
    <row r="411" spans="1:1" ht="15.75" customHeight="1">
      <c r="A411" s="22"/>
    </row>
    <row r="412" spans="1:1" ht="15.75" customHeight="1">
      <c r="A412" s="22"/>
    </row>
    <row r="413" spans="1:1" ht="15.75" customHeight="1">
      <c r="A413" s="22"/>
    </row>
    <row r="414" spans="1:1" ht="15.75" customHeight="1">
      <c r="A414" s="22"/>
    </row>
    <row r="415" spans="1:1" ht="15.75" customHeight="1">
      <c r="A415" s="22"/>
    </row>
    <row r="416" spans="1:1" ht="15.75" customHeight="1">
      <c r="A416" s="22"/>
    </row>
    <row r="417" spans="1:1" ht="15.75" customHeight="1">
      <c r="A417" s="22"/>
    </row>
    <row r="418" spans="1:1" ht="15.75" customHeight="1">
      <c r="A418" s="22"/>
    </row>
    <row r="419" spans="1:1" ht="15.75" customHeight="1">
      <c r="A419" s="22"/>
    </row>
    <row r="420" spans="1:1" ht="15.75" customHeight="1">
      <c r="A420" s="22"/>
    </row>
    <row r="421" spans="1:1" ht="15.75" customHeight="1">
      <c r="A421" s="22"/>
    </row>
    <row r="422" spans="1:1" ht="15.75" customHeight="1">
      <c r="A422" s="22"/>
    </row>
    <row r="423" spans="1:1" ht="15.75" customHeight="1">
      <c r="A423" s="22"/>
    </row>
    <row r="424" spans="1:1" ht="15.75" customHeight="1">
      <c r="A424" s="22"/>
    </row>
    <row r="425" spans="1:1" ht="15.75" customHeight="1">
      <c r="A425" s="22"/>
    </row>
    <row r="426" spans="1:1" ht="15.75" customHeight="1">
      <c r="A426" s="22"/>
    </row>
    <row r="427" spans="1:1" ht="15.75" customHeight="1">
      <c r="A427" s="22"/>
    </row>
    <row r="428" spans="1:1" ht="15.75" customHeight="1">
      <c r="A428" s="22"/>
    </row>
    <row r="429" spans="1:1" ht="15.75" customHeight="1">
      <c r="A429" s="22"/>
    </row>
    <row r="430" spans="1:1" ht="15.75" customHeight="1">
      <c r="A430" s="22"/>
    </row>
    <row r="431" spans="1:1" ht="15.75" customHeight="1">
      <c r="A431" s="22"/>
    </row>
    <row r="432" spans="1:1" ht="15.75" customHeight="1">
      <c r="A432" s="22"/>
    </row>
    <row r="433" spans="1:1" ht="15.75" customHeight="1">
      <c r="A433" s="22"/>
    </row>
    <row r="434" spans="1:1" ht="15.75" customHeight="1">
      <c r="A434" s="22"/>
    </row>
    <row r="435" spans="1:1" ht="15.75" customHeight="1">
      <c r="A435" s="22"/>
    </row>
    <row r="436" spans="1:1" ht="15.75" customHeight="1">
      <c r="A436" s="22"/>
    </row>
    <row r="437" spans="1:1" ht="15.75" customHeight="1">
      <c r="A437" s="22"/>
    </row>
    <row r="438" spans="1:1" ht="15.75" customHeight="1">
      <c r="A438" s="22"/>
    </row>
    <row r="439" spans="1:1" ht="15.75" customHeight="1">
      <c r="A439" s="22"/>
    </row>
    <row r="440" spans="1:1" ht="15.75" customHeight="1">
      <c r="A440" s="22"/>
    </row>
    <row r="441" spans="1:1" ht="15.75" customHeight="1">
      <c r="A441" s="22"/>
    </row>
    <row r="442" spans="1:1" ht="15.75" customHeight="1">
      <c r="A442" s="22"/>
    </row>
    <row r="443" spans="1:1" ht="15.75" customHeight="1">
      <c r="A443" s="22"/>
    </row>
    <row r="444" spans="1:1" ht="15.75" customHeight="1">
      <c r="A444" s="22"/>
    </row>
    <row r="445" spans="1:1" ht="15.75" customHeight="1">
      <c r="A445" s="22"/>
    </row>
    <row r="446" spans="1:1" ht="15.75" customHeight="1">
      <c r="A446" s="22"/>
    </row>
    <row r="447" spans="1:1" ht="15.75" customHeight="1">
      <c r="A447" s="22"/>
    </row>
    <row r="448" spans="1:1" ht="15.75" customHeight="1">
      <c r="A448" s="22"/>
    </row>
    <row r="449" spans="1:1" ht="15.75" customHeight="1">
      <c r="A449" s="22"/>
    </row>
    <row r="450" spans="1:1" ht="15.75" customHeight="1">
      <c r="A450" s="22"/>
    </row>
    <row r="451" spans="1:1" ht="15.75" customHeight="1">
      <c r="A451" s="22"/>
    </row>
    <row r="452" spans="1:1" ht="15.75" customHeight="1">
      <c r="A452" s="22"/>
    </row>
    <row r="453" spans="1:1" ht="15.75" customHeight="1">
      <c r="A453" s="22"/>
    </row>
    <row r="454" spans="1:1" ht="15.75" customHeight="1">
      <c r="A454" s="22"/>
    </row>
    <row r="455" spans="1:1" ht="15.75" customHeight="1">
      <c r="A455" s="22"/>
    </row>
    <row r="456" spans="1:1" ht="15.75" customHeight="1">
      <c r="A456" s="22"/>
    </row>
    <row r="457" spans="1:1" ht="15.75" customHeight="1">
      <c r="A457" s="22"/>
    </row>
    <row r="458" spans="1:1" ht="15.75" customHeight="1">
      <c r="A458" s="22"/>
    </row>
    <row r="459" spans="1:1" ht="15.75" customHeight="1">
      <c r="A459" s="22"/>
    </row>
    <row r="460" spans="1:1" ht="15.75" customHeight="1">
      <c r="A460" s="22"/>
    </row>
    <row r="461" spans="1:1" ht="15.75" customHeight="1">
      <c r="A461" s="22"/>
    </row>
    <row r="462" spans="1:1" ht="15.75" customHeight="1">
      <c r="A462" s="22"/>
    </row>
    <row r="463" spans="1:1" ht="15.75" customHeight="1">
      <c r="A463" s="22"/>
    </row>
    <row r="464" spans="1:1" ht="15.75" customHeight="1">
      <c r="A464" s="22"/>
    </row>
    <row r="465" spans="1:1" ht="15.75" customHeight="1">
      <c r="A465" s="22"/>
    </row>
    <row r="466" spans="1:1" ht="15.75" customHeight="1">
      <c r="A466" s="22"/>
    </row>
    <row r="467" spans="1:1" ht="15.75" customHeight="1">
      <c r="A467" s="22"/>
    </row>
    <row r="468" spans="1:1" ht="15.75" customHeight="1">
      <c r="A468" s="22"/>
    </row>
    <row r="469" spans="1:1" ht="15.75" customHeight="1">
      <c r="A469" s="22"/>
    </row>
    <row r="470" spans="1:1" ht="15.75" customHeight="1">
      <c r="A470" s="22"/>
    </row>
    <row r="471" spans="1:1" ht="15.75" customHeight="1">
      <c r="A471" s="22"/>
    </row>
    <row r="472" spans="1:1" ht="15.75" customHeight="1">
      <c r="A472" s="22"/>
    </row>
    <row r="473" spans="1:1" ht="15.75" customHeight="1">
      <c r="A473" s="22"/>
    </row>
    <row r="474" spans="1:1" ht="15.75" customHeight="1">
      <c r="A474" s="22"/>
    </row>
    <row r="475" spans="1:1" ht="15.75" customHeight="1">
      <c r="A475" s="22"/>
    </row>
    <row r="476" spans="1:1" ht="15.75" customHeight="1">
      <c r="A476" s="22"/>
    </row>
    <row r="477" spans="1:1" ht="15.75" customHeight="1">
      <c r="A477" s="22"/>
    </row>
    <row r="478" spans="1:1" ht="15.75" customHeight="1">
      <c r="A478" s="22"/>
    </row>
    <row r="479" spans="1:1" ht="15.75" customHeight="1">
      <c r="A479" s="22"/>
    </row>
    <row r="480" spans="1:1" ht="15.75" customHeight="1">
      <c r="A480" s="22"/>
    </row>
    <row r="481" spans="1:1" ht="15.75" customHeight="1">
      <c r="A481" s="22"/>
    </row>
    <row r="482" spans="1:1" ht="15.75" customHeight="1">
      <c r="A482" s="22"/>
    </row>
    <row r="483" spans="1:1" ht="15.75" customHeight="1">
      <c r="A483" s="22"/>
    </row>
    <row r="484" spans="1:1" ht="15.75" customHeight="1">
      <c r="A484" s="22"/>
    </row>
    <row r="485" spans="1:1" ht="15.75" customHeight="1">
      <c r="A485" s="22"/>
    </row>
    <row r="486" spans="1:1" ht="15.75" customHeight="1">
      <c r="A486" s="22"/>
    </row>
    <row r="487" spans="1:1" ht="15.75" customHeight="1">
      <c r="A487" s="22"/>
    </row>
    <row r="488" spans="1:1" ht="15.75" customHeight="1">
      <c r="A488" s="22"/>
    </row>
    <row r="489" spans="1:1" ht="15.75" customHeight="1">
      <c r="A489" s="22"/>
    </row>
    <row r="490" spans="1:1" ht="15.75" customHeight="1">
      <c r="A490" s="22"/>
    </row>
    <row r="491" spans="1:1" ht="15.75" customHeight="1">
      <c r="A491" s="22"/>
    </row>
    <row r="492" spans="1:1" ht="15.75" customHeight="1">
      <c r="A492" s="22"/>
    </row>
    <row r="493" spans="1:1" ht="15.75" customHeight="1">
      <c r="A493" s="22"/>
    </row>
    <row r="494" spans="1:1" ht="15.75" customHeight="1">
      <c r="A494" s="22"/>
    </row>
    <row r="495" spans="1:1" ht="15.75" customHeight="1">
      <c r="A495" s="22"/>
    </row>
    <row r="496" spans="1:1" ht="15.75" customHeight="1">
      <c r="A496" s="22"/>
    </row>
    <row r="497" spans="1:1" ht="15.75" customHeight="1">
      <c r="A497" s="22"/>
    </row>
    <row r="498" spans="1:1" ht="15.75" customHeight="1">
      <c r="A498" s="22"/>
    </row>
    <row r="499" spans="1:1" ht="15.75" customHeight="1">
      <c r="A499" s="22"/>
    </row>
    <row r="500" spans="1:1" ht="15.75" customHeight="1">
      <c r="A500" s="22"/>
    </row>
    <row r="501" spans="1:1" ht="15.75" customHeight="1">
      <c r="A501" s="22"/>
    </row>
    <row r="502" spans="1:1" ht="15.75" customHeight="1">
      <c r="A502" s="22"/>
    </row>
    <row r="503" spans="1:1" ht="15.75" customHeight="1">
      <c r="A503" s="22"/>
    </row>
    <row r="504" spans="1:1" ht="15.75" customHeight="1">
      <c r="A504" s="22"/>
    </row>
    <row r="505" spans="1:1" ht="15.75" customHeight="1">
      <c r="A505" s="22"/>
    </row>
    <row r="506" spans="1:1" ht="15.75" customHeight="1">
      <c r="A506" s="22"/>
    </row>
    <row r="507" spans="1:1" ht="15.75" customHeight="1">
      <c r="A507" s="22"/>
    </row>
    <row r="508" spans="1:1" ht="15.75" customHeight="1">
      <c r="A508" s="22"/>
    </row>
    <row r="509" spans="1:1" ht="15.75" customHeight="1">
      <c r="A509" s="22"/>
    </row>
    <row r="510" spans="1:1" ht="15.75" customHeight="1">
      <c r="A510" s="22"/>
    </row>
    <row r="511" spans="1:1" ht="15.75" customHeight="1">
      <c r="A511" s="22"/>
    </row>
    <row r="512" spans="1:1" ht="15.75" customHeight="1">
      <c r="A512" s="22"/>
    </row>
    <row r="513" spans="1:1" ht="15.75" customHeight="1">
      <c r="A513" s="22"/>
    </row>
    <row r="514" spans="1:1" ht="15.75" customHeight="1">
      <c r="A514" s="22"/>
    </row>
    <row r="515" spans="1:1" ht="15.75" customHeight="1">
      <c r="A515" s="22"/>
    </row>
    <row r="516" spans="1:1" ht="15.75" customHeight="1">
      <c r="A516" s="22"/>
    </row>
    <row r="517" spans="1:1" ht="15.75" customHeight="1">
      <c r="A517" s="22"/>
    </row>
    <row r="518" spans="1:1" ht="15.75" customHeight="1">
      <c r="A518" s="22"/>
    </row>
    <row r="519" spans="1:1" ht="15.75" customHeight="1">
      <c r="A519" s="22"/>
    </row>
    <row r="520" spans="1:1" ht="15.75" customHeight="1">
      <c r="A520" s="22"/>
    </row>
    <row r="521" spans="1:1" ht="15.75" customHeight="1">
      <c r="A521" s="22"/>
    </row>
    <row r="522" spans="1:1" ht="15.75" customHeight="1">
      <c r="A522" s="22"/>
    </row>
    <row r="523" spans="1:1" ht="15.75" customHeight="1">
      <c r="A523" s="22"/>
    </row>
    <row r="524" spans="1:1" ht="15.75" customHeight="1">
      <c r="A524" s="22"/>
    </row>
    <row r="525" spans="1:1" ht="15.75" customHeight="1">
      <c r="A525" s="22"/>
    </row>
    <row r="526" spans="1:1" ht="15.75" customHeight="1">
      <c r="A526" s="22"/>
    </row>
    <row r="527" spans="1:1" ht="15.75" customHeight="1">
      <c r="A527" s="22"/>
    </row>
    <row r="528" spans="1:1" ht="15.75" customHeight="1">
      <c r="A528" s="22"/>
    </row>
    <row r="529" spans="1:1" ht="15.75" customHeight="1">
      <c r="A529" s="22"/>
    </row>
    <row r="530" spans="1:1" ht="15.75" customHeight="1">
      <c r="A530" s="22"/>
    </row>
    <row r="531" spans="1:1" ht="15.75" customHeight="1">
      <c r="A531" s="22"/>
    </row>
    <row r="532" spans="1:1" ht="15.75" customHeight="1">
      <c r="A532" s="22"/>
    </row>
    <row r="533" spans="1:1" ht="15.75" customHeight="1">
      <c r="A533" s="22"/>
    </row>
    <row r="534" spans="1:1" ht="15.75" customHeight="1">
      <c r="A534" s="22"/>
    </row>
    <row r="535" spans="1:1" ht="15.75" customHeight="1">
      <c r="A535" s="22"/>
    </row>
    <row r="536" spans="1:1" ht="15.75" customHeight="1">
      <c r="A536" s="22"/>
    </row>
    <row r="537" spans="1:1" ht="15.75" customHeight="1">
      <c r="A537" s="22"/>
    </row>
    <row r="538" spans="1:1" ht="15.75" customHeight="1">
      <c r="A538" s="22"/>
    </row>
    <row r="539" spans="1:1" ht="15.75" customHeight="1">
      <c r="A539" s="22"/>
    </row>
    <row r="540" spans="1:1" ht="15.75" customHeight="1">
      <c r="A540" s="22"/>
    </row>
    <row r="541" spans="1:1" ht="15.75" customHeight="1">
      <c r="A541" s="22"/>
    </row>
    <row r="542" spans="1:1" ht="15.75" customHeight="1">
      <c r="A542" s="22"/>
    </row>
    <row r="543" spans="1:1" ht="15.75" customHeight="1">
      <c r="A543" s="22"/>
    </row>
    <row r="544" spans="1:1" ht="15.75" customHeight="1">
      <c r="A544" s="22"/>
    </row>
    <row r="545" spans="1:1" ht="15.75" customHeight="1">
      <c r="A545" s="22"/>
    </row>
    <row r="546" spans="1:1" ht="15.75" customHeight="1">
      <c r="A546" s="22"/>
    </row>
    <row r="547" spans="1:1" ht="15.75" customHeight="1">
      <c r="A547" s="22"/>
    </row>
    <row r="548" spans="1:1" ht="15.75" customHeight="1">
      <c r="A548" s="22"/>
    </row>
    <row r="549" spans="1:1" ht="15.75" customHeight="1">
      <c r="A549" s="22"/>
    </row>
    <row r="550" spans="1:1" ht="15.75" customHeight="1">
      <c r="A550" s="22"/>
    </row>
    <row r="551" spans="1:1" ht="15.75" customHeight="1">
      <c r="A551" s="22"/>
    </row>
    <row r="552" spans="1:1" ht="15.75" customHeight="1">
      <c r="A552" s="22"/>
    </row>
    <row r="553" spans="1:1" ht="15.75" customHeight="1">
      <c r="A553" s="22"/>
    </row>
    <row r="554" spans="1:1" ht="15.75" customHeight="1">
      <c r="A554" s="22"/>
    </row>
    <row r="555" spans="1:1" ht="15.75" customHeight="1">
      <c r="A555" s="22"/>
    </row>
    <row r="556" spans="1:1" ht="15.75" customHeight="1">
      <c r="A556" s="22"/>
    </row>
    <row r="557" spans="1:1" ht="15.75" customHeight="1">
      <c r="A557" s="22"/>
    </row>
    <row r="558" spans="1:1" ht="15.75" customHeight="1">
      <c r="A558" s="22"/>
    </row>
    <row r="559" spans="1:1" ht="15.75" customHeight="1">
      <c r="A559" s="22"/>
    </row>
    <row r="560" spans="1:1" ht="15.75" customHeight="1">
      <c r="A560" s="22"/>
    </row>
    <row r="561" spans="1:1" ht="15.75" customHeight="1">
      <c r="A561" s="22"/>
    </row>
    <row r="562" spans="1:1" ht="15.75" customHeight="1">
      <c r="A562" s="22"/>
    </row>
    <row r="563" spans="1:1" ht="15.75" customHeight="1">
      <c r="A563" s="22"/>
    </row>
    <row r="564" spans="1:1" ht="15.75" customHeight="1">
      <c r="A564" s="22"/>
    </row>
    <row r="565" spans="1:1" ht="15.75" customHeight="1">
      <c r="A565" s="22"/>
    </row>
    <row r="566" spans="1:1" ht="15.75" customHeight="1">
      <c r="A566" s="22"/>
    </row>
    <row r="567" spans="1:1" ht="15.75" customHeight="1">
      <c r="A567" s="22"/>
    </row>
    <row r="568" spans="1:1" ht="15.75" customHeight="1">
      <c r="A568" s="22"/>
    </row>
    <row r="569" spans="1:1" ht="15.75" customHeight="1">
      <c r="A569" s="22"/>
    </row>
    <row r="570" spans="1:1" ht="15.75" customHeight="1">
      <c r="A570" s="22"/>
    </row>
    <row r="571" spans="1:1" ht="15.75" customHeight="1">
      <c r="A571" s="22"/>
    </row>
    <row r="572" spans="1:1" ht="15.75" customHeight="1">
      <c r="A572" s="22"/>
    </row>
    <row r="573" spans="1:1" ht="15.75" customHeight="1">
      <c r="A573" s="22"/>
    </row>
    <row r="574" spans="1:1" ht="15.75" customHeight="1">
      <c r="A574" s="22"/>
    </row>
    <row r="575" spans="1:1" ht="15.75" customHeight="1">
      <c r="A575" s="22"/>
    </row>
    <row r="576" spans="1:1" ht="15.75" customHeight="1">
      <c r="A576" s="22"/>
    </row>
    <row r="577" spans="1:1" ht="15.75" customHeight="1">
      <c r="A577" s="22"/>
    </row>
    <row r="578" spans="1:1" ht="15.75" customHeight="1">
      <c r="A578" s="22"/>
    </row>
    <row r="579" spans="1:1" ht="15.75" customHeight="1">
      <c r="A579" s="22"/>
    </row>
    <row r="580" spans="1:1" ht="15.75" customHeight="1">
      <c r="A580" s="22"/>
    </row>
    <row r="581" spans="1:1" ht="15.75" customHeight="1">
      <c r="A581" s="22"/>
    </row>
    <row r="582" spans="1:1" ht="15.75" customHeight="1">
      <c r="A582" s="22"/>
    </row>
    <row r="583" spans="1:1" ht="15.75" customHeight="1">
      <c r="A583" s="22"/>
    </row>
    <row r="584" spans="1:1" ht="15.75" customHeight="1">
      <c r="A584" s="22"/>
    </row>
    <row r="585" spans="1:1" ht="15.75" customHeight="1">
      <c r="A585" s="22"/>
    </row>
    <row r="586" spans="1:1" ht="15.75" customHeight="1">
      <c r="A586" s="22"/>
    </row>
    <row r="587" spans="1:1" ht="15.75" customHeight="1">
      <c r="A587" s="22"/>
    </row>
    <row r="588" spans="1:1" ht="15.75" customHeight="1">
      <c r="A588" s="22"/>
    </row>
    <row r="589" spans="1:1" ht="15.75" customHeight="1">
      <c r="A589" s="22"/>
    </row>
    <row r="590" spans="1:1" ht="15.75" customHeight="1">
      <c r="A590" s="22"/>
    </row>
    <row r="591" spans="1:1" ht="15.75" customHeight="1">
      <c r="A591" s="22"/>
    </row>
    <row r="592" spans="1:1" ht="15.75" customHeight="1">
      <c r="A592" s="22"/>
    </row>
    <row r="593" spans="1:1" ht="15.75" customHeight="1">
      <c r="A593" s="22"/>
    </row>
    <row r="594" spans="1:1" ht="15.75" customHeight="1">
      <c r="A594" s="22"/>
    </row>
    <row r="595" spans="1:1" ht="15.75" customHeight="1">
      <c r="A595" s="22"/>
    </row>
    <row r="596" spans="1:1" ht="15.75" customHeight="1">
      <c r="A596" s="22"/>
    </row>
    <row r="597" spans="1:1" ht="15.75" customHeight="1">
      <c r="A597" s="22"/>
    </row>
    <row r="598" spans="1:1" ht="15.75" customHeight="1">
      <c r="A598" s="22"/>
    </row>
    <row r="599" spans="1:1" ht="15.75" customHeight="1">
      <c r="A599" s="22"/>
    </row>
    <row r="600" spans="1:1" ht="15.75" customHeight="1">
      <c r="A600" s="22"/>
    </row>
    <row r="601" spans="1:1" ht="15.75" customHeight="1">
      <c r="A601" s="22"/>
    </row>
    <row r="602" spans="1:1" ht="15.75" customHeight="1">
      <c r="A602" s="22"/>
    </row>
    <row r="603" spans="1:1" ht="15.75" customHeight="1">
      <c r="A603" s="22"/>
    </row>
    <row r="604" spans="1:1" ht="15.75" customHeight="1">
      <c r="A604" s="22"/>
    </row>
    <row r="605" spans="1:1" ht="15.75" customHeight="1">
      <c r="A605" s="22"/>
    </row>
    <row r="606" spans="1:1" ht="15.75" customHeight="1">
      <c r="A606" s="22"/>
    </row>
    <row r="607" spans="1:1" ht="15.75" customHeight="1">
      <c r="A607" s="22"/>
    </row>
    <row r="608" spans="1:1" ht="15.75" customHeight="1">
      <c r="A608" s="22"/>
    </row>
    <row r="609" spans="1:1" ht="15.75" customHeight="1">
      <c r="A609" s="22"/>
    </row>
    <row r="610" spans="1:1" ht="15.75" customHeight="1">
      <c r="A610" s="22"/>
    </row>
    <row r="611" spans="1:1" ht="15.75" customHeight="1">
      <c r="A611" s="22"/>
    </row>
    <row r="612" spans="1:1" ht="15.75" customHeight="1">
      <c r="A612" s="22"/>
    </row>
    <row r="613" spans="1:1" ht="15.75" customHeight="1">
      <c r="A613" s="22"/>
    </row>
    <row r="614" spans="1:1" ht="15.75" customHeight="1">
      <c r="A614" s="22"/>
    </row>
    <row r="615" spans="1:1" ht="15.75" customHeight="1">
      <c r="A615" s="22"/>
    </row>
    <row r="616" spans="1:1" ht="15.75" customHeight="1">
      <c r="A616" s="22"/>
    </row>
    <row r="617" spans="1:1" ht="15.75" customHeight="1">
      <c r="A617" s="22"/>
    </row>
    <row r="618" spans="1:1" ht="15.75" customHeight="1">
      <c r="A618" s="22"/>
    </row>
    <row r="619" spans="1:1" ht="15.75" customHeight="1">
      <c r="A619" s="22"/>
    </row>
    <row r="620" spans="1:1" ht="15.75" customHeight="1">
      <c r="A620" s="22"/>
    </row>
    <row r="621" spans="1:1" ht="15.75" customHeight="1">
      <c r="A621" s="22"/>
    </row>
    <row r="622" spans="1:1" ht="15.75" customHeight="1">
      <c r="A622" s="22"/>
    </row>
    <row r="623" spans="1:1" ht="15.75" customHeight="1">
      <c r="A623" s="22"/>
    </row>
    <row r="624" spans="1:1" ht="15.75" customHeight="1">
      <c r="A624" s="22"/>
    </row>
    <row r="625" spans="1:1" ht="15.75" customHeight="1">
      <c r="A625" s="22"/>
    </row>
    <row r="626" spans="1:1" ht="15.75" customHeight="1">
      <c r="A626" s="22"/>
    </row>
    <row r="627" spans="1:1" ht="15.75" customHeight="1">
      <c r="A627" s="22"/>
    </row>
    <row r="628" spans="1:1" ht="15.75" customHeight="1">
      <c r="A628" s="22"/>
    </row>
    <row r="629" spans="1:1" ht="15.75" customHeight="1">
      <c r="A629" s="22"/>
    </row>
    <row r="630" spans="1:1" ht="15.75" customHeight="1">
      <c r="A630" s="22"/>
    </row>
    <row r="631" spans="1:1" ht="15.75" customHeight="1">
      <c r="A631" s="22"/>
    </row>
    <row r="632" spans="1:1" ht="15.75" customHeight="1">
      <c r="A632" s="22"/>
    </row>
    <row r="633" spans="1:1" ht="15.75" customHeight="1">
      <c r="A633" s="22"/>
    </row>
    <row r="634" spans="1:1" ht="15.75" customHeight="1">
      <c r="A634" s="22"/>
    </row>
    <row r="635" spans="1:1" ht="15.75" customHeight="1">
      <c r="A635" s="22"/>
    </row>
    <row r="636" spans="1:1" ht="15.75" customHeight="1">
      <c r="A636" s="22"/>
    </row>
    <row r="637" spans="1:1" ht="15.75" customHeight="1">
      <c r="A637" s="22"/>
    </row>
    <row r="638" spans="1:1" ht="15.75" customHeight="1">
      <c r="A638" s="22"/>
    </row>
    <row r="639" spans="1:1" ht="15.75" customHeight="1">
      <c r="A639" s="22"/>
    </row>
    <row r="640" spans="1:1" ht="15.75" customHeight="1">
      <c r="A640" s="22"/>
    </row>
    <row r="641" spans="1:1" ht="15.75" customHeight="1">
      <c r="A641" s="22"/>
    </row>
    <row r="642" spans="1:1" ht="15.75" customHeight="1">
      <c r="A642" s="22"/>
    </row>
    <row r="643" spans="1:1" ht="15.75" customHeight="1">
      <c r="A643" s="22"/>
    </row>
    <row r="644" spans="1:1" ht="15.75" customHeight="1">
      <c r="A644" s="22"/>
    </row>
    <row r="645" spans="1:1" ht="15.75" customHeight="1">
      <c r="A645" s="22"/>
    </row>
    <row r="646" spans="1:1" ht="15.75" customHeight="1">
      <c r="A646" s="22"/>
    </row>
    <row r="647" spans="1:1" ht="15.75" customHeight="1">
      <c r="A647" s="22"/>
    </row>
    <row r="648" spans="1:1" ht="15.75" customHeight="1">
      <c r="A648" s="22"/>
    </row>
    <row r="649" spans="1:1" ht="15.75" customHeight="1">
      <c r="A649" s="22"/>
    </row>
    <row r="650" spans="1:1" ht="15.75" customHeight="1">
      <c r="A650" s="22"/>
    </row>
    <row r="651" spans="1:1" ht="15.75" customHeight="1">
      <c r="A651" s="22"/>
    </row>
    <row r="652" spans="1:1" ht="15.75" customHeight="1">
      <c r="A652" s="22"/>
    </row>
    <row r="653" spans="1:1" ht="15.75" customHeight="1">
      <c r="A653" s="22"/>
    </row>
    <row r="654" spans="1:1" ht="15.75" customHeight="1">
      <c r="A654" s="22"/>
    </row>
    <row r="655" spans="1:1" ht="15.75" customHeight="1">
      <c r="A655" s="22"/>
    </row>
    <row r="656" spans="1:1" ht="15.75" customHeight="1">
      <c r="A656" s="22"/>
    </row>
    <row r="657" spans="1:1" ht="15.75" customHeight="1">
      <c r="A657" s="22"/>
    </row>
    <row r="658" spans="1:1" ht="15.75" customHeight="1">
      <c r="A658" s="22"/>
    </row>
    <row r="659" spans="1:1" ht="15.75" customHeight="1">
      <c r="A659" s="22"/>
    </row>
    <row r="660" spans="1:1" ht="15.75" customHeight="1">
      <c r="A660" s="22"/>
    </row>
    <row r="661" spans="1:1" ht="15.75" customHeight="1">
      <c r="A661" s="22"/>
    </row>
    <row r="662" spans="1:1" ht="15.75" customHeight="1">
      <c r="A662" s="22"/>
    </row>
    <row r="663" spans="1:1" ht="15.75" customHeight="1">
      <c r="A663" s="22"/>
    </row>
    <row r="664" spans="1:1" ht="15.75" customHeight="1">
      <c r="A664" s="22"/>
    </row>
    <row r="665" spans="1:1" ht="15.75" customHeight="1">
      <c r="A665" s="22"/>
    </row>
    <row r="666" spans="1:1" ht="15.75" customHeight="1">
      <c r="A666" s="22"/>
    </row>
    <row r="667" spans="1:1" ht="15.75" customHeight="1">
      <c r="A667" s="22"/>
    </row>
    <row r="668" spans="1:1" ht="15.75" customHeight="1">
      <c r="A668" s="22"/>
    </row>
    <row r="669" spans="1:1" ht="15.75" customHeight="1">
      <c r="A669" s="22"/>
    </row>
    <row r="670" spans="1:1" ht="15.75" customHeight="1">
      <c r="A670" s="22"/>
    </row>
    <row r="671" spans="1:1" ht="15.75" customHeight="1">
      <c r="A671" s="22"/>
    </row>
    <row r="672" spans="1:1" ht="15.75" customHeight="1">
      <c r="A672" s="22"/>
    </row>
    <row r="673" spans="1:1" ht="15.75" customHeight="1">
      <c r="A673" s="22"/>
    </row>
    <row r="674" spans="1:1" ht="15.75" customHeight="1">
      <c r="A674" s="22"/>
    </row>
    <row r="675" spans="1:1" ht="15.75" customHeight="1">
      <c r="A675" s="22"/>
    </row>
    <row r="676" spans="1:1" ht="15.75" customHeight="1">
      <c r="A676" s="22"/>
    </row>
    <row r="677" spans="1:1" ht="15.75" customHeight="1">
      <c r="A677" s="22"/>
    </row>
    <row r="678" spans="1:1" ht="15.75" customHeight="1">
      <c r="A678" s="22"/>
    </row>
    <row r="679" spans="1:1" ht="15.75" customHeight="1">
      <c r="A679" s="22"/>
    </row>
    <row r="680" spans="1:1" ht="15.75" customHeight="1">
      <c r="A680" s="22"/>
    </row>
    <row r="681" spans="1:1" ht="15.75" customHeight="1">
      <c r="A681" s="22"/>
    </row>
    <row r="682" spans="1:1" ht="15.75" customHeight="1">
      <c r="A682" s="22"/>
    </row>
    <row r="683" spans="1:1" ht="15.75" customHeight="1">
      <c r="A683" s="22"/>
    </row>
    <row r="684" spans="1:1" ht="15.75" customHeight="1">
      <c r="A684" s="22"/>
    </row>
    <row r="685" spans="1:1" ht="15.75" customHeight="1">
      <c r="A685" s="22"/>
    </row>
    <row r="686" spans="1:1" ht="15.75" customHeight="1">
      <c r="A686" s="22"/>
    </row>
    <row r="687" spans="1:1" ht="15.75" customHeight="1">
      <c r="A687" s="22"/>
    </row>
    <row r="688" spans="1:1" ht="15.75" customHeight="1">
      <c r="A688" s="22"/>
    </row>
    <row r="689" spans="1:1" ht="15.75" customHeight="1">
      <c r="A689" s="22"/>
    </row>
    <row r="690" spans="1:1" ht="15.75" customHeight="1">
      <c r="A690" s="22"/>
    </row>
    <row r="691" spans="1:1" ht="15.75" customHeight="1">
      <c r="A691" s="22"/>
    </row>
    <row r="692" spans="1:1" ht="15.75" customHeight="1">
      <c r="A692" s="22"/>
    </row>
    <row r="693" spans="1:1" ht="15.75" customHeight="1">
      <c r="A693" s="22"/>
    </row>
    <row r="694" spans="1:1" ht="15.75" customHeight="1">
      <c r="A694" s="22"/>
    </row>
    <row r="695" spans="1:1" ht="15.75" customHeight="1">
      <c r="A695" s="22"/>
    </row>
    <row r="696" spans="1:1" ht="15.75" customHeight="1">
      <c r="A696" s="22"/>
    </row>
    <row r="697" spans="1:1" ht="15.75" customHeight="1">
      <c r="A697" s="22"/>
    </row>
    <row r="698" spans="1:1" ht="15.75" customHeight="1">
      <c r="A698" s="22"/>
    </row>
    <row r="699" spans="1:1" ht="15.75" customHeight="1">
      <c r="A699" s="22"/>
    </row>
    <row r="700" spans="1:1" ht="15.75" customHeight="1">
      <c r="A700" s="22"/>
    </row>
    <row r="701" spans="1:1" ht="15.75" customHeight="1">
      <c r="A701" s="22"/>
    </row>
    <row r="702" spans="1:1" ht="15.75" customHeight="1">
      <c r="A702" s="22"/>
    </row>
    <row r="703" spans="1:1" ht="15.75" customHeight="1">
      <c r="A703" s="22"/>
    </row>
    <row r="704" spans="1:1" ht="15.75" customHeight="1">
      <c r="A704" s="22"/>
    </row>
    <row r="705" spans="1:1" ht="15.75" customHeight="1">
      <c r="A705" s="22"/>
    </row>
    <row r="706" spans="1:1" ht="15.75" customHeight="1">
      <c r="A706" s="22"/>
    </row>
    <row r="707" spans="1:1" ht="15.75" customHeight="1">
      <c r="A707" s="22"/>
    </row>
    <row r="708" spans="1:1" ht="15.75" customHeight="1">
      <c r="A708" s="22"/>
    </row>
    <row r="709" spans="1:1" ht="15.75" customHeight="1">
      <c r="A709" s="22"/>
    </row>
    <row r="710" spans="1:1" ht="15.75" customHeight="1">
      <c r="A710" s="22"/>
    </row>
    <row r="711" spans="1:1" ht="15.75" customHeight="1">
      <c r="A711" s="22"/>
    </row>
    <row r="712" spans="1:1" ht="15.75" customHeight="1">
      <c r="A712" s="22"/>
    </row>
    <row r="713" spans="1:1" ht="15.75" customHeight="1">
      <c r="A713" s="22"/>
    </row>
    <row r="714" spans="1:1" ht="15.75" customHeight="1">
      <c r="A714" s="22"/>
    </row>
    <row r="715" spans="1:1" ht="15.75" customHeight="1">
      <c r="A715" s="22"/>
    </row>
    <row r="716" spans="1:1" ht="15.75" customHeight="1">
      <c r="A716" s="22"/>
    </row>
    <row r="717" spans="1:1" ht="15.75" customHeight="1">
      <c r="A717" s="22"/>
    </row>
    <row r="718" spans="1:1" ht="15.75" customHeight="1">
      <c r="A718" s="22"/>
    </row>
    <row r="719" spans="1:1" ht="15.75" customHeight="1">
      <c r="A719" s="22"/>
    </row>
    <row r="720" spans="1:1" ht="15.75" customHeight="1">
      <c r="A720" s="22"/>
    </row>
    <row r="721" spans="1:1" ht="15.75" customHeight="1">
      <c r="A721" s="22"/>
    </row>
    <row r="722" spans="1:1" ht="15.75" customHeight="1">
      <c r="A722" s="22"/>
    </row>
    <row r="723" spans="1:1" ht="15.75" customHeight="1">
      <c r="A723" s="22"/>
    </row>
    <row r="724" spans="1:1" ht="15.75" customHeight="1">
      <c r="A724" s="22"/>
    </row>
    <row r="725" spans="1:1" ht="15.75" customHeight="1">
      <c r="A725" s="22"/>
    </row>
    <row r="726" spans="1:1" ht="15.75" customHeight="1">
      <c r="A726" s="22"/>
    </row>
    <row r="727" spans="1:1" ht="15.75" customHeight="1">
      <c r="A727" s="22"/>
    </row>
    <row r="728" spans="1:1" ht="15.75" customHeight="1">
      <c r="A728" s="22"/>
    </row>
    <row r="729" spans="1:1" ht="15.75" customHeight="1">
      <c r="A729" s="22"/>
    </row>
    <row r="730" spans="1:1" ht="15.75" customHeight="1">
      <c r="A730" s="22"/>
    </row>
    <row r="731" spans="1:1" ht="15.75" customHeight="1">
      <c r="A731" s="22"/>
    </row>
    <row r="732" spans="1:1" ht="15.75" customHeight="1">
      <c r="A732" s="22"/>
    </row>
    <row r="733" spans="1:1" ht="15.75" customHeight="1">
      <c r="A733" s="22"/>
    </row>
    <row r="734" spans="1:1" ht="15.75" customHeight="1">
      <c r="A734" s="22"/>
    </row>
    <row r="735" spans="1:1" ht="15.75" customHeight="1">
      <c r="A735" s="22"/>
    </row>
    <row r="736" spans="1:1" ht="15.75" customHeight="1">
      <c r="A736" s="22"/>
    </row>
    <row r="737" spans="1:1" ht="15.75" customHeight="1">
      <c r="A737" s="22"/>
    </row>
    <row r="738" spans="1:1" ht="15.75" customHeight="1">
      <c r="A738" s="22"/>
    </row>
    <row r="739" spans="1:1" ht="15.75" customHeight="1">
      <c r="A739" s="22"/>
    </row>
    <row r="740" spans="1:1" ht="15.75" customHeight="1">
      <c r="A740" s="22"/>
    </row>
    <row r="741" spans="1:1" ht="15.75" customHeight="1">
      <c r="A741" s="22"/>
    </row>
    <row r="742" spans="1:1" ht="15.75" customHeight="1">
      <c r="A742" s="22"/>
    </row>
    <row r="743" spans="1:1" ht="15.75" customHeight="1">
      <c r="A743" s="22"/>
    </row>
    <row r="744" spans="1:1" ht="15.75" customHeight="1">
      <c r="A744" s="22"/>
    </row>
    <row r="745" spans="1:1" ht="15.75" customHeight="1">
      <c r="A745" s="22"/>
    </row>
    <row r="746" spans="1:1" ht="15.75" customHeight="1">
      <c r="A746" s="22"/>
    </row>
    <row r="747" spans="1:1" ht="15.75" customHeight="1">
      <c r="A747" s="22"/>
    </row>
    <row r="748" spans="1:1" ht="15.75" customHeight="1">
      <c r="A748" s="22"/>
    </row>
    <row r="749" spans="1:1" ht="15.75" customHeight="1">
      <c r="A749" s="22"/>
    </row>
    <row r="750" spans="1:1" ht="15.75" customHeight="1">
      <c r="A750" s="22"/>
    </row>
    <row r="751" spans="1:1" ht="15.75" customHeight="1">
      <c r="A751" s="22"/>
    </row>
    <row r="752" spans="1:1" ht="15.75" customHeight="1">
      <c r="A752" s="22"/>
    </row>
    <row r="753" spans="1:1" ht="15.75" customHeight="1">
      <c r="A753" s="22"/>
    </row>
    <row r="754" spans="1:1" ht="15.75" customHeight="1">
      <c r="A754" s="22"/>
    </row>
    <row r="755" spans="1:1" ht="15.75" customHeight="1">
      <c r="A755" s="22"/>
    </row>
    <row r="756" spans="1:1" ht="15.75" customHeight="1">
      <c r="A756" s="22"/>
    </row>
    <row r="757" spans="1:1" ht="15.75" customHeight="1">
      <c r="A757" s="22"/>
    </row>
    <row r="758" spans="1:1" ht="15.75" customHeight="1">
      <c r="A758" s="22"/>
    </row>
    <row r="759" spans="1:1" ht="15.75" customHeight="1">
      <c r="A759" s="22"/>
    </row>
    <row r="760" spans="1:1" ht="15.75" customHeight="1">
      <c r="A760" s="22"/>
    </row>
    <row r="761" spans="1:1" ht="15.75" customHeight="1">
      <c r="A761" s="22"/>
    </row>
    <row r="762" spans="1:1" ht="15.75" customHeight="1">
      <c r="A762" s="22"/>
    </row>
    <row r="763" spans="1:1" ht="15.75" customHeight="1">
      <c r="A763" s="22"/>
    </row>
    <row r="764" spans="1:1" ht="15.75" customHeight="1">
      <c r="A764" s="22"/>
    </row>
    <row r="765" spans="1:1" ht="15.75" customHeight="1">
      <c r="A765" s="22"/>
    </row>
    <row r="766" spans="1:1" ht="15.75" customHeight="1">
      <c r="A766" s="22"/>
    </row>
    <row r="767" spans="1:1" ht="15.75" customHeight="1">
      <c r="A767" s="22"/>
    </row>
    <row r="768" spans="1:1" ht="15.75" customHeight="1">
      <c r="A768" s="22"/>
    </row>
    <row r="769" spans="1:1" ht="15.75" customHeight="1">
      <c r="A769" s="22"/>
    </row>
    <row r="770" spans="1:1" ht="15.75" customHeight="1">
      <c r="A770" s="22"/>
    </row>
    <row r="771" spans="1:1" ht="15.75" customHeight="1">
      <c r="A771" s="22"/>
    </row>
    <row r="772" spans="1:1" ht="15.75" customHeight="1">
      <c r="A772" s="22"/>
    </row>
    <row r="773" spans="1:1" ht="15.75" customHeight="1">
      <c r="A773" s="22"/>
    </row>
    <row r="774" spans="1:1" ht="15.75" customHeight="1">
      <c r="A774" s="22"/>
    </row>
    <row r="775" spans="1:1" ht="15.75" customHeight="1">
      <c r="A775" s="22"/>
    </row>
    <row r="776" spans="1:1" ht="15.75" customHeight="1">
      <c r="A776" s="22"/>
    </row>
    <row r="777" spans="1:1" ht="15.75" customHeight="1">
      <c r="A777" s="22"/>
    </row>
    <row r="778" spans="1:1" ht="15.75" customHeight="1">
      <c r="A778" s="22"/>
    </row>
    <row r="779" spans="1:1" ht="15.75" customHeight="1">
      <c r="A779" s="22"/>
    </row>
    <row r="780" spans="1:1" ht="15.75" customHeight="1">
      <c r="A780" s="22"/>
    </row>
    <row r="781" spans="1:1" ht="15.75" customHeight="1">
      <c r="A781" s="22"/>
    </row>
    <row r="782" spans="1:1" ht="15.75" customHeight="1">
      <c r="A782" s="22"/>
    </row>
    <row r="783" spans="1:1" ht="15.75" customHeight="1">
      <c r="A783" s="22"/>
    </row>
    <row r="784" spans="1:1" ht="15.75" customHeight="1">
      <c r="A784" s="22"/>
    </row>
    <row r="785" spans="1:1" ht="15.75" customHeight="1">
      <c r="A785" s="22"/>
    </row>
    <row r="786" spans="1:1" ht="15.75" customHeight="1">
      <c r="A786" s="22"/>
    </row>
    <row r="787" spans="1:1" ht="15.75" customHeight="1">
      <c r="A787" s="22"/>
    </row>
    <row r="788" spans="1:1" ht="15.75" customHeight="1">
      <c r="A788" s="22"/>
    </row>
    <row r="789" spans="1:1" ht="15.75" customHeight="1">
      <c r="A789" s="22"/>
    </row>
    <row r="790" spans="1:1" ht="15.75" customHeight="1">
      <c r="A790" s="22"/>
    </row>
    <row r="791" spans="1:1" ht="15.75" customHeight="1">
      <c r="A791" s="22"/>
    </row>
    <row r="792" spans="1:1" ht="15.75" customHeight="1">
      <c r="A792" s="22"/>
    </row>
    <row r="793" spans="1:1" ht="15.75" customHeight="1">
      <c r="A793" s="22"/>
    </row>
    <row r="794" spans="1:1" ht="15.75" customHeight="1">
      <c r="A794" s="22"/>
    </row>
    <row r="795" spans="1:1" ht="15.75" customHeight="1">
      <c r="A795" s="22"/>
    </row>
    <row r="796" spans="1:1" ht="15.75" customHeight="1">
      <c r="A796" s="22"/>
    </row>
    <row r="797" spans="1:1" ht="15.75" customHeight="1">
      <c r="A797" s="22"/>
    </row>
    <row r="798" spans="1:1" ht="15.75" customHeight="1">
      <c r="A798" s="22"/>
    </row>
    <row r="799" spans="1:1" ht="15.75" customHeight="1">
      <c r="A799" s="22"/>
    </row>
    <row r="800" spans="1:1" ht="15.75" customHeight="1">
      <c r="A800" s="22"/>
    </row>
    <row r="801" spans="1:1" ht="15.75" customHeight="1">
      <c r="A801" s="22"/>
    </row>
    <row r="802" spans="1:1" ht="15.75" customHeight="1">
      <c r="A802" s="22"/>
    </row>
    <row r="803" spans="1:1" ht="15.75" customHeight="1">
      <c r="A803" s="22"/>
    </row>
    <row r="804" spans="1:1" ht="15.75" customHeight="1">
      <c r="A804" s="22"/>
    </row>
    <row r="805" spans="1:1" ht="15.75" customHeight="1">
      <c r="A805" s="22"/>
    </row>
    <row r="806" spans="1:1" ht="15.75" customHeight="1">
      <c r="A806" s="22"/>
    </row>
    <row r="807" spans="1:1" ht="15.75" customHeight="1">
      <c r="A807" s="22"/>
    </row>
    <row r="808" spans="1:1" ht="15.75" customHeight="1">
      <c r="A808" s="22"/>
    </row>
    <row r="809" spans="1:1" ht="15.75" customHeight="1">
      <c r="A809" s="22"/>
    </row>
    <row r="810" spans="1:1" ht="15.75" customHeight="1">
      <c r="A810" s="22"/>
    </row>
    <row r="811" spans="1:1" ht="15.75" customHeight="1">
      <c r="A811" s="22"/>
    </row>
    <row r="812" spans="1:1" ht="15.75" customHeight="1">
      <c r="A812" s="22"/>
    </row>
    <row r="813" spans="1:1" ht="15.75" customHeight="1">
      <c r="A813" s="22"/>
    </row>
    <row r="814" spans="1:1" ht="15.75" customHeight="1">
      <c r="A814" s="22"/>
    </row>
    <row r="815" spans="1:1" ht="15.75" customHeight="1">
      <c r="A815" s="22"/>
    </row>
    <row r="816" spans="1:1" ht="15.75" customHeight="1">
      <c r="A816" s="22"/>
    </row>
    <row r="817" spans="1:1" ht="15.75" customHeight="1">
      <c r="A817" s="22"/>
    </row>
    <row r="818" spans="1:1" ht="15.75" customHeight="1">
      <c r="A818" s="22"/>
    </row>
    <row r="819" spans="1:1" ht="15.75" customHeight="1">
      <c r="A819" s="22"/>
    </row>
    <row r="820" spans="1:1" ht="15.75" customHeight="1">
      <c r="A820" s="22"/>
    </row>
    <row r="821" spans="1:1" ht="15.75" customHeight="1">
      <c r="A821" s="22"/>
    </row>
    <row r="822" spans="1:1" ht="15.75" customHeight="1">
      <c r="A822" s="22"/>
    </row>
    <row r="823" spans="1:1" ht="15.75" customHeight="1">
      <c r="A823" s="22"/>
    </row>
    <row r="824" spans="1:1" ht="15.75" customHeight="1">
      <c r="A824" s="22"/>
    </row>
    <row r="825" spans="1:1" ht="15.75" customHeight="1">
      <c r="A825" s="22"/>
    </row>
    <row r="826" spans="1:1" ht="15.75" customHeight="1">
      <c r="A826" s="22"/>
    </row>
    <row r="827" spans="1:1" ht="15.75" customHeight="1">
      <c r="A827" s="22"/>
    </row>
    <row r="828" spans="1:1" ht="15.75" customHeight="1">
      <c r="A828" s="22"/>
    </row>
    <row r="829" spans="1:1" ht="15.75" customHeight="1">
      <c r="A829" s="22"/>
    </row>
    <row r="830" spans="1:1" ht="15.75" customHeight="1">
      <c r="A830" s="22"/>
    </row>
    <row r="831" spans="1:1" ht="15.75" customHeight="1">
      <c r="A831" s="22"/>
    </row>
    <row r="832" spans="1:1" ht="15.75" customHeight="1">
      <c r="A832" s="22"/>
    </row>
    <row r="833" spans="1:1" ht="15.75" customHeight="1">
      <c r="A833" s="22"/>
    </row>
    <row r="834" spans="1:1" ht="15.75" customHeight="1">
      <c r="A834" s="22"/>
    </row>
    <row r="835" spans="1:1" ht="15.75" customHeight="1">
      <c r="A835" s="22"/>
    </row>
    <row r="836" spans="1:1" ht="15.75" customHeight="1">
      <c r="A836" s="22"/>
    </row>
    <row r="837" spans="1:1" ht="15.75" customHeight="1">
      <c r="A837" s="22"/>
    </row>
    <row r="838" spans="1:1" ht="15.75" customHeight="1">
      <c r="A838" s="22"/>
    </row>
    <row r="839" spans="1:1" ht="15.75" customHeight="1">
      <c r="A839" s="22"/>
    </row>
    <row r="840" spans="1:1" ht="15.75" customHeight="1">
      <c r="A840" s="22"/>
    </row>
    <row r="841" spans="1:1" ht="15.75" customHeight="1">
      <c r="A841" s="22"/>
    </row>
    <row r="842" spans="1:1" ht="15.75" customHeight="1">
      <c r="A842" s="22"/>
    </row>
    <row r="843" spans="1:1" ht="15.75" customHeight="1">
      <c r="A843" s="22"/>
    </row>
    <row r="844" spans="1:1" ht="15.75" customHeight="1">
      <c r="A844" s="22"/>
    </row>
    <row r="845" spans="1:1" ht="15.75" customHeight="1">
      <c r="A845" s="22"/>
    </row>
    <row r="846" spans="1:1" ht="15.75" customHeight="1">
      <c r="A846" s="22"/>
    </row>
    <row r="847" spans="1:1" ht="15.75" customHeight="1">
      <c r="A847" s="22"/>
    </row>
    <row r="848" spans="1:1" ht="15.75" customHeight="1">
      <c r="A848" s="22"/>
    </row>
    <row r="849" spans="1:1" ht="15.75" customHeight="1">
      <c r="A849" s="22"/>
    </row>
    <row r="850" spans="1:1" ht="15.75" customHeight="1">
      <c r="A850" s="22"/>
    </row>
    <row r="851" spans="1:1" ht="15.75" customHeight="1">
      <c r="A851" s="22"/>
    </row>
    <row r="852" spans="1:1" ht="15.75" customHeight="1">
      <c r="A852" s="22"/>
    </row>
    <row r="853" spans="1:1" ht="15.75" customHeight="1">
      <c r="A853" s="22"/>
    </row>
    <row r="854" spans="1:1" ht="15.75" customHeight="1">
      <c r="A854" s="22"/>
    </row>
    <row r="855" spans="1:1" ht="15.75" customHeight="1">
      <c r="A855" s="22"/>
    </row>
    <row r="856" spans="1:1" ht="15.75" customHeight="1">
      <c r="A856" s="22"/>
    </row>
    <row r="857" spans="1:1" ht="15.75" customHeight="1">
      <c r="A857" s="22"/>
    </row>
    <row r="858" spans="1:1" ht="15.75" customHeight="1">
      <c r="A858" s="22"/>
    </row>
    <row r="859" spans="1:1" ht="15.75" customHeight="1">
      <c r="A859" s="22"/>
    </row>
    <row r="860" spans="1:1" ht="15.75" customHeight="1">
      <c r="A860" s="22"/>
    </row>
    <row r="861" spans="1:1" ht="15.75" customHeight="1">
      <c r="A861" s="22"/>
    </row>
    <row r="862" spans="1:1" ht="15.75" customHeight="1">
      <c r="A862" s="22"/>
    </row>
    <row r="863" spans="1:1" ht="15.75" customHeight="1">
      <c r="A863" s="22"/>
    </row>
    <row r="864" spans="1:1" ht="15.75" customHeight="1">
      <c r="A864" s="22"/>
    </row>
    <row r="865" spans="1:1" ht="15.75" customHeight="1">
      <c r="A865" s="22"/>
    </row>
    <row r="866" spans="1:1" ht="15.75" customHeight="1">
      <c r="A866" s="22"/>
    </row>
    <row r="867" spans="1:1" ht="15.75" customHeight="1">
      <c r="A867" s="22"/>
    </row>
    <row r="868" spans="1:1" ht="15.75" customHeight="1">
      <c r="A868" s="22"/>
    </row>
    <row r="869" spans="1:1" ht="15.75" customHeight="1">
      <c r="A869" s="22"/>
    </row>
    <row r="870" spans="1:1" ht="15.75" customHeight="1">
      <c r="A870" s="22"/>
    </row>
    <row r="871" spans="1:1" ht="15.75" customHeight="1">
      <c r="A871" s="22"/>
    </row>
    <row r="872" spans="1:1" ht="15.75" customHeight="1">
      <c r="A872" s="22"/>
    </row>
    <row r="873" spans="1:1" ht="15.75" customHeight="1">
      <c r="A873" s="22"/>
    </row>
    <row r="874" spans="1:1" ht="15.75" customHeight="1">
      <c r="A874" s="22"/>
    </row>
    <row r="875" spans="1:1" ht="15.75" customHeight="1">
      <c r="A875" s="22"/>
    </row>
    <row r="876" spans="1:1" ht="15.75" customHeight="1">
      <c r="A876" s="22"/>
    </row>
    <row r="877" spans="1:1" ht="15.75" customHeight="1">
      <c r="A877" s="22"/>
    </row>
    <row r="878" spans="1:1" ht="15.75" customHeight="1">
      <c r="A878" s="22"/>
    </row>
    <row r="879" spans="1:1" ht="15.75" customHeight="1">
      <c r="A879" s="22"/>
    </row>
    <row r="880" spans="1:1" ht="15.75" customHeight="1">
      <c r="A880" s="22"/>
    </row>
    <row r="881" spans="1:1" ht="15.75" customHeight="1">
      <c r="A881" s="22"/>
    </row>
    <row r="882" spans="1:1" ht="15.75" customHeight="1">
      <c r="A882" s="22"/>
    </row>
    <row r="883" spans="1:1" ht="15.75" customHeight="1">
      <c r="A883" s="22"/>
    </row>
    <row r="884" spans="1:1" ht="15.75" customHeight="1">
      <c r="A884" s="22"/>
    </row>
    <row r="885" spans="1:1" ht="15.75" customHeight="1">
      <c r="A885" s="22"/>
    </row>
    <row r="886" spans="1:1" ht="15.75" customHeight="1">
      <c r="A886" s="22"/>
    </row>
    <row r="887" spans="1:1" ht="15.75" customHeight="1">
      <c r="A887" s="22"/>
    </row>
    <row r="888" spans="1:1" ht="15.75" customHeight="1">
      <c r="A888" s="22"/>
    </row>
    <row r="889" spans="1:1" ht="15.75" customHeight="1">
      <c r="A889" s="22"/>
    </row>
    <row r="890" spans="1:1" ht="15.75" customHeight="1">
      <c r="A890" s="22"/>
    </row>
    <row r="891" spans="1:1" ht="15.75" customHeight="1">
      <c r="A891" s="22"/>
    </row>
    <row r="892" spans="1:1" ht="15.75" customHeight="1">
      <c r="A892" s="22"/>
    </row>
    <row r="893" spans="1:1" ht="15.75" customHeight="1">
      <c r="A893" s="22"/>
    </row>
    <row r="894" spans="1:1" ht="15.75" customHeight="1">
      <c r="A894" s="22"/>
    </row>
    <row r="895" spans="1:1" ht="15.75" customHeight="1">
      <c r="A895" s="22"/>
    </row>
    <row r="896" spans="1:1" ht="15.75" customHeight="1">
      <c r="A896" s="22"/>
    </row>
    <row r="897" spans="1:1" ht="15.75" customHeight="1">
      <c r="A897" s="22"/>
    </row>
    <row r="898" spans="1:1" ht="15.75" customHeight="1">
      <c r="A898" s="22"/>
    </row>
    <row r="899" spans="1:1" ht="15.75" customHeight="1">
      <c r="A899" s="22"/>
    </row>
    <row r="900" spans="1:1" ht="15.75" customHeight="1">
      <c r="A900" s="22"/>
    </row>
    <row r="901" spans="1:1" ht="15.75" customHeight="1">
      <c r="A901" s="22"/>
    </row>
    <row r="902" spans="1:1" ht="15.75" customHeight="1">
      <c r="A902" s="22"/>
    </row>
    <row r="903" spans="1:1" ht="15.75" customHeight="1">
      <c r="A903" s="22"/>
    </row>
    <row r="904" spans="1:1" ht="15.75" customHeight="1">
      <c r="A904" s="22"/>
    </row>
    <row r="905" spans="1:1" ht="15.75" customHeight="1">
      <c r="A905" s="22"/>
    </row>
    <row r="906" spans="1:1" ht="15.75" customHeight="1">
      <c r="A906" s="22"/>
    </row>
    <row r="907" spans="1:1" ht="15.75" customHeight="1">
      <c r="A907" s="22"/>
    </row>
    <row r="908" spans="1:1" ht="15.75" customHeight="1">
      <c r="A908" s="22"/>
    </row>
    <row r="909" spans="1:1" ht="15.75" customHeight="1">
      <c r="A909" s="22"/>
    </row>
    <row r="910" spans="1:1" ht="15.75" customHeight="1">
      <c r="A910" s="22"/>
    </row>
    <row r="911" spans="1:1" ht="15.75" customHeight="1">
      <c r="A911" s="22"/>
    </row>
    <row r="912" spans="1:1" ht="15.75" customHeight="1">
      <c r="A912" s="22"/>
    </row>
    <row r="913" spans="1:1" ht="15.75" customHeight="1">
      <c r="A913" s="22"/>
    </row>
    <row r="914" spans="1:1" ht="15.75" customHeight="1">
      <c r="A914" s="22"/>
    </row>
    <row r="915" spans="1:1" ht="15.75" customHeight="1">
      <c r="A915" s="22"/>
    </row>
    <row r="916" spans="1:1" ht="15.75" customHeight="1">
      <c r="A916" s="22"/>
    </row>
    <row r="917" spans="1:1" ht="15.75" customHeight="1">
      <c r="A917" s="22"/>
    </row>
    <row r="918" spans="1:1" ht="15.75" customHeight="1">
      <c r="A918" s="22"/>
    </row>
    <row r="919" spans="1:1" ht="15.75" customHeight="1">
      <c r="A919" s="22"/>
    </row>
    <row r="920" spans="1:1" ht="15.75" customHeight="1">
      <c r="A920" s="22"/>
    </row>
    <row r="921" spans="1:1" ht="15.75" customHeight="1">
      <c r="A921" s="22"/>
    </row>
    <row r="922" spans="1:1" ht="15.75" customHeight="1">
      <c r="A922" s="22"/>
    </row>
    <row r="923" spans="1:1" ht="15.75" customHeight="1">
      <c r="A923" s="22"/>
    </row>
    <row r="924" spans="1:1" ht="15.75" customHeight="1">
      <c r="A924" s="22"/>
    </row>
    <row r="925" spans="1:1" ht="15.75" customHeight="1">
      <c r="A925" s="22"/>
    </row>
    <row r="926" spans="1:1" ht="15.75" customHeight="1">
      <c r="A926" s="22"/>
    </row>
    <row r="927" spans="1:1" ht="15.75" customHeight="1">
      <c r="A927" s="22"/>
    </row>
    <row r="928" spans="1:1" ht="15.75" customHeight="1">
      <c r="A928" s="22"/>
    </row>
    <row r="929" spans="1:1" ht="15.75" customHeight="1">
      <c r="A929" s="22"/>
    </row>
    <row r="930" spans="1:1" ht="15.75" customHeight="1">
      <c r="A930" s="22"/>
    </row>
    <row r="931" spans="1:1" ht="15.75" customHeight="1">
      <c r="A931" s="22"/>
    </row>
    <row r="932" spans="1:1" ht="15.75" customHeight="1">
      <c r="A932" s="22"/>
    </row>
    <row r="933" spans="1:1" ht="15.75" customHeight="1">
      <c r="A933" s="22"/>
    </row>
    <row r="934" spans="1:1" ht="15.75" customHeight="1">
      <c r="A934" s="22"/>
    </row>
    <row r="935" spans="1:1" ht="15.75" customHeight="1">
      <c r="A935" s="22"/>
    </row>
    <row r="936" spans="1:1" ht="15.75" customHeight="1">
      <c r="A936" s="22"/>
    </row>
    <row r="937" spans="1:1" ht="15.75" customHeight="1">
      <c r="A937" s="22"/>
    </row>
    <row r="938" spans="1:1" ht="15.75" customHeight="1">
      <c r="A938" s="22"/>
    </row>
    <row r="939" spans="1:1" ht="15.75" customHeight="1">
      <c r="A939" s="22"/>
    </row>
    <row r="940" spans="1:1" ht="15.75" customHeight="1">
      <c r="A940" s="22"/>
    </row>
    <row r="941" spans="1:1" ht="15.75" customHeight="1">
      <c r="A941" s="22"/>
    </row>
    <row r="942" spans="1:1" ht="15.75" customHeight="1">
      <c r="A942" s="22"/>
    </row>
    <row r="943" spans="1:1" ht="15.75" customHeight="1">
      <c r="A943" s="22"/>
    </row>
    <row r="944" spans="1:1" ht="15.75" customHeight="1">
      <c r="A944" s="22"/>
    </row>
    <row r="945" spans="1:1" ht="15.75" customHeight="1">
      <c r="A945" s="22"/>
    </row>
    <row r="946" spans="1:1" ht="15.75" customHeight="1">
      <c r="A946" s="22"/>
    </row>
    <row r="947" spans="1:1" ht="15.75" customHeight="1">
      <c r="A947" s="22"/>
    </row>
    <row r="948" spans="1:1" ht="15.75" customHeight="1">
      <c r="A948" s="22"/>
    </row>
    <row r="949" spans="1:1" ht="15.75" customHeight="1">
      <c r="A949" s="22"/>
    </row>
    <row r="950" spans="1:1" ht="15.75" customHeight="1">
      <c r="A950" s="22"/>
    </row>
    <row r="951" spans="1:1" ht="15.75" customHeight="1">
      <c r="A951" s="22"/>
    </row>
    <row r="952" spans="1:1" ht="15.75" customHeight="1">
      <c r="A952" s="22"/>
    </row>
    <row r="953" spans="1:1" ht="15.75" customHeight="1">
      <c r="A953" s="22"/>
    </row>
    <row r="954" spans="1:1" ht="15.75" customHeight="1">
      <c r="A954" s="22"/>
    </row>
    <row r="955" spans="1:1" ht="15.75" customHeight="1">
      <c r="A955" s="22"/>
    </row>
    <row r="956" spans="1:1" ht="15.75" customHeight="1">
      <c r="A956" s="22"/>
    </row>
    <row r="957" spans="1:1" ht="15.75" customHeight="1">
      <c r="A957" s="22"/>
    </row>
    <row r="958" spans="1:1" ht="15.75" customHeight="1">
      <c r="A958" s="22"/>
    </row>
    <row r="959" spans="1:1" ht="15.75" customHeight="1">
      <c r="A959" s="22"/>
    </row>
    <row r="960" spans="1:1" ht="15.75" customHeight="1">
      <c r="A960" s="22"/>
    </row>
    <row r="961" spans="1:1" ht="15.75" customHeight="1">
      <c r="A961" s="22"/>
    </row>
    <row r="962" spans="1:1" ht="15.75" customHeight="1">
      <c r="A962" s="22"/>
    </row>
    <row r="963" spans="1:1" ht="15.75" customHeight="1">
      <c r="A963" s="22"/>
    </row>
    <row r="964" spans="1:1" ht="15.75" customHeight="1">
      <c r="A964" s="22"/>
    </row>
    <row r="965" spans="1:1" ht="15.75" customHeight="1">
      <c r="A965" s="22"/>
    </row>
    <row r="966" spans="1:1" ht="15.75" customHeight="1">
      <c r="A966" s="22"/>
    </row>
    <row r="967" spans="1:1" ht="15.75" customHeight="1">
      <c r="A967" s="22"/>
    </row>
    <row r="968" spans="1:1" ht="15.75" customHeight="1">
      <c r="A968" s="22"/>
    </row>
    <row r="969" spans="1:1" ht="15.75" customHeight="1">
      <c r="A969" s="22"/>
    </row>
    <row r="970" spans="1:1" ht="15.75" customHeight="1">
      <c r="A970" s="22"/>
    </row>
    <row r="971" spans="1:1" ht="15.75" customHeight="1">
      <c r="A971" s="22"/>
    </row>
    <row r="972" spans="1:1" ht="15.75" customHeight="1">
      <c r="A972" s="22"/>
    </row>
    <row r="973" spans="1:1" ht="15.75" customHeight="1">
      <c r="A973" s="22"/>
    </row>
    <row r="974" spans="1:1" ht="15.75" customHeight="1">
      <c r="A974" s="22"/>
    </row>
    <row r="975" spans="1:1" ht="15.75" customHeight="1">
      <c r="A975" s="22"/>
    </row>
    <row r="976" spans="1:1" ht="15.75" customHeight="1">
      <c r="A976" s="22"/>
    </row>
    <row r="977" spans="1:1" ht="15.75" customHeight="1">
      <c r="A977" s="22"/>
    </row>
    <row r="978" spans="1:1" ht="15.75" customHeight="1">
      <c r="A978" s="22"/>
    </row>
    <row r="979" spans="1:1" ht="15.75" customHeight="1">
      <c r="A979" s="22"/>
    </row>
    <row r="980" spans="1:1" ht="15.75" customHeight="1">
      <c r="A980" s="22"/>
    </row>
    <row r="981" spans="1:1" ht="15.75" customHeight="1">
      <c r="A981" s="22"/>
    </row>
    <row r="982" spans="1:1" ht="15.75" customHeight="1">
      <c r="A982" s="22"/>
    </row>
    <row r="983" spans="1:1" ht="15.75" customHeight="1">
      <c r="A983" s="22"/>
    </row>
    <row r="984" spans="1:1" ht="15.75" customHeight="1">
      <c r="A984" s="22"/>
    </row>
    <row r="985" spans="1:1" ht="15.75" customHeight="1">
      <c r="A985" s="22"/>
    </row>
    <row r="986" spans="1:1" ht="15.75" customHeight="1">
      <c r="A986" s="22"/>
    </row>
    <row r="987" spans="1:1" ht="15.75" customHeight="1">
      <c r="A987" s="22"/>
    </row>
    <row r="988" spans="1:1" ht="15.75" customHeight="1">
      <c r="A988" s="22"/>
    </row>
    <row r="989" spans="1:1" ht="15.75" customHeight="1">
      <c r="A989" s="22"/>
    </row>
    <row r="990" spans="1:1" ht="15.75" customHeight="1">
      <c r="A990" s="22"/>
    </row>
    <row r="991" spans="1:1" ht="15.75" customHeight="1">
      <c r="A991" s="22"/>
    </row>
    <row r="992" spans="1:1" ht="15.75" customHeight="1">
      <c r="A992" s="22"/>
    </row>
    <row r="993" spans="1:1" ht="15.75" customHeight="1">
      <c r="A993" s="22"/>
    </row>
    <row r="994" spans="1:1" ht="15.75" customHeight="1">
      <c r="A994" s="22"/>
    </row>
    <row r="995" spans="1:1" ht="15.75" customHeight="1">
      <c r="A995" s="22"/>
    </row>
    <row r="996" spans="1:1" ht="15.75" customHeight="1">
      <c r="A996" s="22"/>
    </row>
    <row r="997" spans="1:1" ht="15.75" customHeight="1">
      <c r="A997" s="22"/>
    </row>
    <row r="998" spans="1:1" ht="15.75" customHeight="1">
      <c r="A998" s="22"/>
    </row>
    <row r="999" spans="1:1" ht="15.75" customHeight="1">
      <c r="A999" s="22"/>
    </row>
    <row r="1000" spans="1:1" ht="15.75" customHeight="1">
      <c r="A100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L89"/>
  <sheetViews>
    <sheetView workbookViewId="0"/>
  </sheetViews>
  <sheetFormatPr defaultColWidth="12.6328125" defaultRowHeight="15.75" customHeight="1"/>
  <sheetData>
    <row r="1" spans="1:38" ht="15.5">
      <c r="A1" s="34"/>
      <c r="B1" s="35" t="s">
        <v>22</v>
      </c>
      <c r="C1" s="35" t="s">
        <v>26</v>
      </c>
      <c r="D1" s="35" t="s">
        <v>33</v>
      </c>
      <c r="E1" s="35" t="s">
        <v>40</v>
      </c>
      <c r="F1" s="35" t="s">
        <v>48</v>
      </c>
      <c r="G1" s="35" t="s">
        <v>55</v>
      </c>
      <c r="H1" s="35" t="s">
        <v>60</v>
      </c>
      <c r="I1" s="35" t="s">
        <v>63</v>
      </c>
      <c r="J1" s="35" t="s">
        <v>66</v>
      </c>
      <c r="K1" s="35" t="s">
        <v>69</v>
      </c>
      <c r="L1" s="35" t="s">
        <v>76</v>
      </c>
      <c r="M1" s="35" t="s">
        <v>78</v>
      </c>
      <c r="N1" s="35" t="s">
        <v>81</v>
      </c>
      <c r="O1" s="35" t="s">
        <v>91</v>
      </c>
      <c r="P1" s="35" t="s">
        <v>101</v>
      </c>
      <c r="Q1" s="35" t="s">
        <v>109</v>
      </c>
      <c r="R1" s="35" t="s">
        <v>116</v>
      </c>
      <c r="S1" s="35" t="s">
        <v>119</v>
      </c>
      <c r="T1" s="35" t="s">
        <v>121</v>
      </c>
      <c r="U1" s="35" t="s">
        <v>124</v>
      </c>
      <c r="V1" s="35" t="s">
        <v>131</v>
      </c>
      <c r="W1" s="35" t="s">
        <v>138</v>
      </c>
      <c r="X1" s="35" t="s">
        <v>141</v>
      </c>
      <c r="Y1" s="35" t="s">
        <v>144</v>
      </c>
      <c r="Z1" s="35" t="s">
        <v>150</v>
      </c>
      <c r="AA1" s="35" t="s">
        <v>152</v>
      </c>
      <c r="AB1" s="35" t="s">
        <v>160</v>
      </c>
      <c r="AC1" s="35" t="s">
        <v>167</v>
      </c>
      <c r="AD1" s="35" t="s">
        <v>170</v>
      </c>
      <c r="AE1" s="35" t="s">
        <v>177</v>
      </c>
      <c r="AF1" s="35" t="s">
        <v>180</v>
      </c>
      <c r="AG1" s="35" t="s">
        <v>183</v>
      </c>
      <c r="AH1" s="35" t="s">
        <v>186</v>
      </c>
      <c r="AI1" s="35" t="s">
        <v>191</v>
      </c>
      <c r="AJ1" s="35" t="s">
        <v>194</v>
      </c>
      <c r="AK1" s="35" t="s">
        <v>199</v>
      </c>
      <c r="AL1" s="35" t="s">
        <v>202</v>
      </c>
    </row>
    <row r="2" spans="1:38" ht="15.5">
      <c r="A2" s="36">
        <v>2015</v>
      </c>
      <c r="B2" s="37">
        <v>1.0423548</v>
      </c>
      <c r="C2" s="37">
        <v>1.0654508279999999</v>
      </c>
      <c r="D2" s="37">
        <v>0.91637432699999999</v>
      </c>
      <c r="E2" s="37">
        <v>0.79693038299999996</v>
      </c>
      <c r="F2" s="37">
        <v>1.363002609</v>
      </c>
      <c r="G2" s="37">
        <v>1.304189088</v>
      </c>
      <c r="H2" s="37">
        <v>1.43125331</v>
      </c>
      <c r="I2" s="37">
        <v>1.439791015</v>
      </c>
      <c r="J2" s="37">
        <v>0.988355341</v>
      </c>
      <c r="K2" s="37">
        <v>1.006401528</v>
      </c>
      <c r="L2" s="37">
        <v>0.97861545900000002</v>
      </c>
      <c r="M2" s="37">
        <v>1.8566184219999999</v>
      </c>
      <c r="N2" s="37">
        <v>1.7909077419999999</v>
      </c>
      <c r="O2" s="37">
        <v>1.347638409</v>
      </c>
      <c r="P2" s="37">
        <v>1.575110099</v>
      </c>
      <c r="Q2" s="37">
        <v>1.1385780029999999</v>
      </c>
      <c r="R2" s="37">
        <v>1.3990462370000001</v>
      </c>
      <c r="S2" s="37">
        <v>1.0582081839999999</v>
      </c>
      <c r="T2" s="37">
        <v>0.757741153</v>
      </c>
      <c r="U2" s="37">
        <v>0.72556573300000005</v>
      </c>
      <c r="V2" s="37">
        <v>1.3201589170000001</v>
      </c>
      <c r="W2" s="37">
        <v>1.181264409</v>
      </c>
      <c r="X2" s="37">
        <v>0.93747245099999998</v>
      </c>
      <c r="Y2" s="37">
        <v>1.0505387349999999</v>
      </c>
      <c r="Z2" s="37">
        <v>1.2304718160000001</v>
      </c>
      <c r="AA2" s="37">
        <v>1.539554453</v>
      </c>
      <c r="AB2" s="37">
        <v>1.6767024420000001</v>
      </c>
      <c r="AC2" s="37">
        <v>1.133581084</v>
      </c>
      <c r="AD2" s="37">
        <v>0.51189276399999994</v>
      </c>
      <c r="AE2" s="37">
        <v>0.94360663499999997</v>
      </c>
      <c r="AF2" s="37">
        <v>1.063900091</v>
      </c>
      <c r="AG2" s="37">
        <v>1.1063589620000001</v>
      </c>
      <c r="AH2" s="37">
        <v>1.3102158070000001</v>
      </c>
      <c r="AI2" s="37">
        <v>0.79097207400000002</v>
      </c>
      <c r="AJ2" s="37">
        <v>1.021901583</v>
      </c>
      <c r="AK2" s="37">
        <v>0.899777987</v>
      </c>
      <c r="AL2" s="37">
        <v>1.1705382769999999</v>
      </c>
    </row>
    <row r="3" spans="1:38" ht="15.5">
      <c r="A3" s="36">
        <v>2016</v>
      </c>
      <c r="B3" s="37">
        <v>0.94051822900000004</v>
      </c>
      <c r="C3" s="37">
        <v>1.02307854</v>
      </c>
      <c r="D3" s="37">
        <v>0.96207234500000005</v>
      </c>
      <c r="E3" s="37">
        <v>0.85828119199999997</v>
      </c>
      <c r="F3" s="37">
        <v>1.1228301620000001</v>
      </c>
      <c r="G3" s="37">
        <v>1.3722621150000001</v>
      </c>
      <c r="H3" s="37">
        <v>1.501017337</v>
      </c>
      <c r="I3" s="37">
        <v>1.662582142</v>
      </c>
      <c r="J3" s="37">
        <v>1.115630152</v>
      </c>
      <c r="K3" s="37">
        <v>0.96400842499999995</v>
      </c>
      <c r="L3" s="37">
        <v>1.0172057130000001</v>
      </c>
      <c r="M3" s="37">
        <v>1.889875733</v>
      </c>
      <c r="N3" s="37">
        <v>1.8974530140000001</v>
      </c>
      <c r="O3" s="37">
        <v>1.295181208</v>
      </c>
      <c r="P3" s="37">
        <v>1.6984101789999999</v>
      </c>
      <c r="Q3" s="37">
        <v>1.2465296770000001</v>
      </c>
      <c r="R3" s="37">
        <v>1.5062401240000001</v>
      </c>
      <c r="S3" s="37">
        <v>1.0207187660000001</v>
      </c>
      <c r="T3" s="37">
        <v>0.94113436800000005</v>
      </c>
      <c r="U3" s="37">
        <v>0.64981328699999996</v>
      </c>
      <c r="V3" s="37">
        <v>1.3166187</v>
      </c>
      <c r="W3" s="37">
        <v>1.2106085010000001</v>
      </c>
      <c r="X3" s="37">
        <v>0.92631783999999995</v>
      </c>
      <c r="Y3" s="37">
        <v>1.060860004</v>
      </c>
      <c r="Z3" s="37">
        <v>1.442979647</v>
      </c>
      <c r="AA3" s="37">
        <v>1.5939866</v>
      </c>
      <c r="AB3" s="37">
        <v>1.675255916</v>
      </c>
      <c r="AC3" s="37">
        <v>0.82573155799999998</v>
      </c>
      <c r="AD3" s="37">
        <v>0.449054495</v>
      </c>
      <c r="AE3" s="37">
        <v>0.93371454300000001</v>
      </c>
      <c r="AF3" s="37">
        <v>1.046810459</v>
      </c>
      <c r="AG3" s="37">
        <v>1.157003867</v>
      </c>
      <c r="AH3" s="37">
        <v>1.2141181839999999</v>
      </c>
      <c r="AI3" s="37">
        <v>0.78350298399999996</v>
      </c>
      <c r="AJ3" s="37">
        <v>0.985717022</v>
      </c>
      <c r="AK3" s="37">
        <v>1.037573979</v>
      </c>
      <c r="AL3" s="37">
        <v>1.2410984700000001</v>
      </c>
    </row>
    <row r="4" spans="1:38" ht="15.5">
      <c r="A4" s="36">
        <v>2017</v>
      </c>
      <c r="B4" s="37">
        <v>1.120033187</v>
      </c>
      <c r="C4" s="37">
        <v>1.1695778610000001</v>
      </c>
      <c r="D4" s="37">
        <v>0.973391279</v>
      </c>
      <c r="E4" s="37">
        <v>0.75430145500000001</v>
      </c>
      <c r="F4" s="37">
        <v>1.056737947</v>
      </c>
      <c r="G4" s="37">
        <v>1.394130001</v>
      </c>
      <c r="H4" s="37">
        <v>1.767722311</v>
      </c>
      <c r="I4" s="37">
        <v>1.6056570080000001</v>
      </c>
      <c r="J4" s="37">
        <v>1.248777075</v>
      </c>
      <c r="K4" s="37">
        <v>0.88802258199999995</v>
      </c>
      <c r="L4" s="37">
        <v>1.134916888</v>
      </c>
      <c r="M4" s="37">
        <v>1.975837928</v>
      </c>
      <c r="N4" s="37">
        <v>1.7835704489999999</v>
      </c>
      <c r="O4" s="37">
        <v>1.4306018819999999</v>
      </c>
      <c r="P4" s="37">
        <v>1.7393475810000001</v>
      </c>
      <c r="Q4" s="37">
        <v>1.249286677</v>
      </c>
      <c r="R4" s="37">
        <v>1.483763892</v>
      </c>
      <c r="S4" s="37">
        <v>0.94267027199999998</v>
      </c>
      <c r="T4" s="37">
        <v>1.1072489409999999</v>
      </c>
      <c r="U4" s="37">
        <v>0.64822802700000004</v>
      </c>
      <c r="V4" s="37">
        <v>1.305165495</v>
      </c>
      <c r="W4" s="37">
        <v>1.002162666</v>
      </c>
      <c r="X4" s="37">
        <v>0.98682778199999999</v>
      </c>
      <c r="Y4" s="37">
        <v>0.94068967100000001</v>
      </c>
      <c r="Z4" s="37">
        <v>1.3193180449999999</v>
      </c>
      <c r="AA4" s="37">
        <v>1.7489553099999999</v>
      </c>
      <c r="AB4" s="37">
        <v>1.585937073</v>
      </c>
      <c r="AC4" s="37">
        <v>0.69713906299999995</v>
      </c>
      <c r="AD4" s="37">
        <v>0.69003085600000003</v>
      </c>
      <c r="AE4" s="37">
        <v>0.97653551199999999</v>
      </c>
      <c r="AF4" s="37">
        <v>1.1796839619999999</v>
      </c>
      <c r="AG4" s="37">
        <v>1.233966777</v>
      </c>
      <c r="AH4" s="37">
        <v>1.2753843810000001</v>
      </c>
      <c r="AI4" s="37">
        <v>0.86860397499999997</v>
      </c>
      <c r="AJ4" s="37">
        <v>0.90659395700000001</v>
      </c>
      <c r="AK4" s="37">
        <v>1.097988118</v>
      </c>
      <c r="AL4" s="37">
        <v>1.2224002839999999</v>
      </c>
    </row>
    <row r="5" spans="1:38" ht="15.5">
      <c r="A5" s="36">
        <v>2018</v>
      </c>
      <c r="B5" s="37">
        <v>1.138761377</v>
      </c>
      <c r="C5" s="37">
        <v>1.15447218</v>
      </c>
      <c r="D5" s="37">
        <v>1.0594038100000001</v>
      </c>
      <c r="E5" s="37">
        <v>0.85188493099999996</v>
      </c>
      <c r="F5" s="37">
        <v>1.0701843689999999</v>
      </c>
      <c r="G5" s="37">
        <v>1.4417453259999999</v>
      </c>
      <c r="H5" s="37">
        <v>1.855642722</v>
      </c>
      <c r="I5" s="37">
        <v>1.0063810049999999</v>
      </c>
      <c r="J5" s="37">
        <v>1.2583238130000001</v>
      </c>
      <c r="K5" s="37">
        <v>1.098629911</v>
      </c>
      <c r="L5" s="37">
        <v>1.1263854369999999</v>
      </c>
      <c r="M5" s="37">
        <v>1.880116677</v>
      </c>
      <c r="N5" s="37">
        <v>1.830801771</v>
      </c>
      <c r="O5" s="37">
        <v>1.479539387</v>
      </c>
      <c r="P5" s="37">
        <v>1.8306176919999999</v>
      </c>
      <c r="Q5" s="37">
        <v>1.345297033</v>
      </c>
      <c r="R5" s="37">
        <v>1.5452253250000001</v>
      </c>
      <c r="S5" s="37">
        <v>1.0436915099999999</v>
      </c>
      <c r="T5" s="37">
        <v>1.1878289790000001</v>
      </c>
      <c r="U5" s="37">
        <v>0.99996507300000004</v>
      </c>
      <c r="V5" s="37">
        <v>1.4326533859999999</v>
      </c>
      <c r="W5" s="37">
        <v>1.1898773119999999</v>
      </c>
      <c r="X5" s="37">
        <v>0.95399793300000002</v>
      </c>
      <c r="Y5" s="37">
        <v>1.009554563</v>
      </c>
      <c r="Z5" s="37">
        <v>1.3735996159999999</v>
      </c>
      <c r="AA5" s="37">
        <v>1.71314447</v>
      </c>
      <c r="AB5" s="37">
        <v>1.418561438</v>
      </c>
      <c r="AC5" s="37">
        <v>0.88529850300000001</v>
      </c>
      <c r="AD5" s="37">
        <v>0.93008398800000003</v>
      </c>
      <c r="AE5" s="37">
        <v>1.1312119810000001</v>
      </c>
      <c r="AF5" s="37">
        <v>1.1783172200000001</v>
      </c>
      <c r="AG5" s="37">
        <v>0.99317454999999999</v>
      </c>
      <c r="AH5" s="37">
        <v>1.3483375319999999</v>
      </c>
      <c r="AI5" s="37">
        <v>1.0007705609999999</v>
      </c>
      <c r="AJ5" s="37">
        <v>0.83383705200000002</v>
      </c>
      <c r="AK5" s="37">
        <v>0.86502110600000004</v>
      </c>
      <c r="AL5" s="37">
        <v>1.25947282</v>
      </c>
    </row>
    <row r="6" spans="1:38" ht="15.5">
      <c r="A6" s="36">
        <v>2019</v>
      </c>
      <c r="B6" s="37">
        <v>1.0908671350000001</v>
      </c>
      <c r="C6" s="37">
        <v>1.0305515620000001</v>
      </c>
      <c r="D6" s="37">
        <v>0.98825597099999996</v>
      </c>
      <c r="E6" s="37">
        <v>0.90936851299999999</v>
      </c>
      <c r="F6" s="37">
        <v>1.2185737560000001</v>
      </c>
      <c r="G6" s="37">
        <v>1.1529930390000001</v>
      </c>
      <c r="H6" s="37">
        <v>1.792528382</v>
      </c>
      <c r="I6" s="37">
        <v>0.97399555800000004</v>
      </c>
      <c r="J6" s="37">
        <v>0.97408676699999996</v>
      </c>
      <c r="K6" s="37">
        <v>1.0762636489999999</v>
      </c>
      <c r="L6" s="37">
        <v>1.3028577610000001</v>
      </c>
      <c r="M6" s="37">
        <v>1.724115474</v>
      </c>
      <c r="N6" s="37">
        <v>2.0607681109999998</v>
      </c>
      <c r="O6" s="37">
        <v>1.621574879</v>
      </c>
      <c r="P6" s="37">
        <v>1.8504866760000001</v>
      </c>
      <c r="Q6" s="37">
        <v>1.5734016909999999</v>
      </c>
      <c r="R6" s="37">
        <v>1.673399777</v>
      </c>
      <c r="S6" s="37">
        <v>1.042001994</v>
      </c>
      <c r="T6" s="37">
        <v>1.173708397</v>
      </c>
      <c r="U6" s="37">
        <v>1.0706936039999999</v>
      </c>
      <c r="V6" s="37">
        <v>1.3493139789999999</v>
      </c>
      <c r="W6" s="37">
        <v>1.259985957</v>
      </c>
      <c r="X6" s="37">
        <v>1.030342439</v>
      </c>
      <c r="Y6" s="37">
        <v>1.1436470000000001</v>
      </c>
      <c r="Z6" s="37">
        <v>1.650783761</v>
      </c>
      <c r="AA6" s="37">
        <v>1.8240388430000001</v>
      </c>
      <c r="AB6" s="37">
        <v>1.3672839889999999</v>
      </c>
      <c r="AC6" s="37">
        <v>1.0620021900000001</v>
      </c>
      <c r="AD6" s="37">
        <v>0.71237683100000004</v>
      </c>
      <c r="AE6" s="37">
        <v>1.3083810520000001</v>
      </c>
      <c r="AF6" s="37">
        <v>1.161595618</v>
      </c>
      <c r="AG6" s="37">
        <v>0.98945371000000004</v>
      </c>
      <c r="AH6" s="37">
        <v>1.384521659</v>
      </c>
      <c r="AI6" s="37">
        <v>1.0690568199999999</v>
      </c>
      <c r="AJ6" s="37">
        <v>1.0024166080000001</v>
      </c>
      <c r="AK6" s="37">
        <v>0.82991213500000005</v>
      </c>
      <c r="AL6" s="37">
        <v>1.4172360260000001</v>
      </c>
    </row>
    <row r="7" spans="1:38" ht="15.5">
      <c r="A7" s="36">
        <v>2020</v>
      </c>
      <c r="B7" s="37">
        <v>1.1371120509999999</v>
      </c>
      <c r="C7" s="37">
        <v>1.0264635129999999</v>
      </c>
      <c r="D7" s="37">
        <v>1.103161117</v>
      </c>
      <c r="E7" s="37">
        <v>1.001744744</v>
      </c>
      <c r="F7" s="37">
        <v>1.402193493</v>
      </c>
      <c r="G7" s="37">
        <v>1.1703373500000001</v>
      </c>
      <c r="H7" s="37">
        <v>1.6860020259999999</v>
      </c>
      <c r="I7" s="37">
        <v>0.88786451700000002</v>
      </c>
      <c r="J7" s="37">
        <v>0.82317635099999997</v>
      </c>
      <c r="K7" s="37">
        <v>1.2249440110000001</v>
      </c>
      <c r="L7" s="37">
        <v>1.000558246</v>
      </c>
      <c r="M7" s="37">
        <v>1.772398965</v>
      </c>
      <c r="N7" s="37">
        <v>2.0225894279999999</v>
      </c>
      <c r="O7" s="37">
        <v>1.330559719</v>
      </c>
      <c r="P7" s="37">
        <v>1.8783627679999999</v>
      </c>
      <c r="Q7" s="37">
        <v>1.5298240999999999</v>
      </c>
      <c r="R7" s="37">
        <v>1.6719117889999999</v>
      </c>
      <c r="S7" s="37">
        <v>1.0755471249999999</v>
      </c>
      <c r="T7" s="37">
        <v>0.92201205799999997</v>
      </c>
      <c r="U7" s="37">
        <v>0.73270065699999998</v>
      </c>
      <c r="V7" s="37">
        <v>1.4437406450000001</v>
      </c>
      <c r="W7" s="37">
        <v>1.0355036520000001</v>
      </c>
      <c r="X7" s="37">
        <v>1.101671727</v>
      </c>
      <c r="Y7" s="37">
        <v>1.16464195</v>
      </c>
      <c r="Z7" s="37">
        <v>1.4847334430000001</v>
      </c>
      <c r="AA7" s="37">
        <v>1.882365684</v>
      </c>
      <c r="AB7" s="37">
        <v>1.463363924</v>
      </c>
      <c r="AC7" s="37">
        <v>1.303041254</v>
      </c>
      <c r="AD7" s="37">
        <v>0.63168639800000004</v>
      </c>
      <c r="AE7" s="37">
        <v>1.212350635</v>
      </c>
      <c r="AF7" s="37">
        <v>1.2245323859999999</v>
      </c>
      <c r="AG7" s="37">
        <v>1.0671723559999999</v>
      </c>
      <c r="AH7" s="37">
        <v>1.4643921900000001</v>
      </c>
      <c r="AI7" s="37">
        <v>0.99239714400000001</v>
      </c>
      <c r="AJ7" s="37">
        <v>1.08228032</v>
      </c>
      <c r="AK7" s="37">
        <v>1.02543885</v>
      </c>
      <c r="AL7" s="37">
        <v>1.4068120660000001</v>
      </c>
    </row>
    <row r="8" spans="1:38" ht="15.5">
      <c r="A8" s="36">
        <v>2021</v>
      </c>
      <c r="B8" s="37">
        <v>1.2253037879999999</v>
      </c>
      <c r="C8" s="37">
        <v>0.994446355</v>
      </c>
      <c r="D8" s="37">
        <v>1.135190012</v>
      </c>
      <c r="E8" s="37">
        <v>1.0914680379999999</v>
      </c>
      <c r="F8" s="37">
        <v>1.500771949</v>
      </c>
      <c r="G8" s="37">
        <v>1.4474276159999999</v>
      </c>
      <c r="H8" s="37">
        <v>1.8352768340000001</v>
      </c>
      <c r="I8" s="37">
        <v>1.3393302300000001</v>
      </c>
      <c r="J8" s="37">
        <v>1.0503924250000001</v>
      </c>
      <c r="K8" s="37">
        <v>1.1949889899999999</v>
      </c>
      <c r="L8" s="37">
        <v>1.1662826310000001</v>
      </c>
      <c r="M8" s="37">
        <v>1.968436353</v>
      </c>
      <c r="N8" s="37">
        <v>2.2398335280000001</v>
      </c>
      <c r="O8" s="37">
        <v>1.3294398940000001</v>
      </c>
      <c r="P8" s="37">
        <v>1.68090093</v>
      </c>
      <c r="Q8" s="37">
        <v>1.3662531</v>
      </c>
      <c r="R8" s="37">
        <v>1.7029601620000001</v>
      </c>
      <c r="S8" s="37">
        <v>1.18091926</v>
      </c>
      <c r="T8" s="37">
        <v>0.98505092299999997</v>
      </c>
      <c r="U8" s="37">
        <v>0.81978576199999997</v>
      </c>
      <c r="V8" s="37">
        <v>1.590260539</v>
      </c>
      <c r="W8" s="37">
        <v>1.2328942759999999</v>
      </c>
      <c r="X8" s="37">
        <v>1.0864505470000001</v>
      </c>
      <c r="Y8" s="37">
        <v>1.2871249579999999</v>
      </c>
      <c r="Z8" s="37">
        <v>1.3605285970000001</v>
      </c>
      <c r="AA8" s="37">
        <v>1.9948956849999999</v>
      </c>
      <c r="AB8" s="37">
        <v>1.5449605820000001</v>
      </c>
      <c r="AC8" s="37">
        <v>1.0483285959999999</v>
      </c>
      <c r="AD8" s="37">
        <v>0.64211988600000003</v>
      </c>
      <c r="AE8" s="37">
        <v>1.2662484629999999</v>
      </c>
      <c r="AF8" s="37">
        <v>1.2665853810000001</v>
      </c>
      <c r="AG8" s="37">
        <v>1.240154135</v>
      </c>
      <c r="AH8" s="37">
        <v>1.6387187329999999</v>
      </c>
      <c r="AI8" s="37">
        <v>0.96353436699999995</v>
      </c>
      <c r="AJ8" s="37">
        <v>0.96657607099999998</v>
      </c>
      <c r="AK8" s="37">
        <v>1.1547664</v>
      </c>
      <c r="AL8" s="37">
        <v>1.290352473</v>
      </c>
    </row>
    <row r="9" spans="1:38" ht="15.5">
      <c r="A9" s="36">
        <v>2022</v>
      </c>
      <c r="B9" s="37">
        <v>1.3758165019999999</v>
      </c>
      <c r="C9" s="37">
        <v>1.098765843</v>
      </c>
      <c r="D9" s="37">
        <v>1.1092609980000001</v>
      </c>
      <c r="E9" s="37">
        <v>0.99577330799999997</v>
      </c>
      <c r="F9" s="37">
        <v>1.1545516899999999</v>
      </c>
      <c r="G9" s="37">
        <v>1.4544849259999999</v>
      </c>
      <c r="H9" s="37">
        <v>1.9378822570000001</v>
      </c>
      <c r="I9" s="37">
        <v>1.522534432</v>
      </c>
      <c r="J9" s="37">
        <v>1.334298846</v>
      </c>
      <c r="K9" s="37">
        <v>1.0745097290000001</v>
      </c>
      <c r="L9" s="37">
        <v>1.2644695189999999</v>
      </c>
      <c r="M9" s="37">
        <v>1.9877181960000001</v>
      </c>
      <c r="N9" s="37">
        <v>2.084807922</v>
      </c>
      <c r="O9" s="37">
        <v>1.425054155</v>
      </c>
      <c r="P9" s="37">
        <v>1.6399300109999999</v>
      </c>
      <c r="Q9" s="37">
        <v>1.6730608899999999</v>
      </c>
      <c r="R9" s="37">
        <v>1.692629846</v>
      </c>
      <c r="S9" s="37">
        <v>1.264875663</v>
      </c>
      <c r="T9" s="37">
        <v>1.1749191160000001</v>
      </c>
      <c r="U9" s="37">
        <v>1.1448559110000001</v>
      </c>
      <c r="V9" s="37">
        <v>1.8297162789999999</v>
      </c>
      <c r="W9" s="37">
        <v>1.215222762</v>
      </c>
      <c r="X9" s="37">
        <v>1.170731789</v>
      </c>
      <c r="Y9" s="37">
        <v>1.3244692220000001</v>
      </c>
      <c r="Z9" s="37">
        <v>1.515367508</v>
      </c>
      <c r="AA9" s="37">
        <v>2.1035204190000001</v>
      </c>
      <c r="AB9" s="37">
        <v>1.674989783</v>
      </c>
      <c r="AC9" s="37">
        <v>1.2087177039999999</v>
      </c>
      <c r="AD9" s="37">
        <v>0.82363196500000002</v>
      </c>
      <c r="AE9" s="37">
        <v>1.2806356539999999</v>
      </c>
      <c r="AF9" s="37">
        <v>1.140079004</v>
      </c>
      <c r="AG9" s="37">
        <v>1.509418613</v>
      </c>
      <c r="AH9" s="37">
        <v>1.5230532990000001</v>
      </c>
      <c r="AI9" s="37">
        <v>1.0671235429999999</v>
      </c>
      <c r="AJ9" s="37">
        <v>0.93461766000000002</v>
      </c>
      <c r="AK9" s="37">
        <v>1.2392336479999999</v>
      </c>
      <c r="AL9" s="37">
        <v>1.523173358</v>
      </c>
    </row>
    <row r="10" spans="1:38" ht="15.5">
      <c r="A10" s="36">
        <v>2023</v>
      </c>
      <c r="B10" s="37">
        <v>1.351831993</v>
      </c>
      <c r="C10" s="37">
        <v>1.2280722690000001</v>
      </c>
      <c r="D10" s="37">
        <v>1.211646362</v>
      </c>
      <c r="E10" s="37">
        <v>0.85689041399999999</v>
      </c>
      <c r="F10" s="37">
        <v>1.335064118</v>
      </c>
      <c r="G10" s="37">
        <v>1.358374687</v>
      </c>
      <c r="H10" s="37">
        <v>1.9746946030000001</v>
      </c>
      <c r="I10" s="37">
        <v>1.4557898570000001</v>
      </c>
      <c r="J10" s="37">
        <v>1.281994743</v>
      </c>
      <c r="K10" s="37">
        <v>1.2061630940000001</v>
      </c>
      <c r="L10" s="37">
        <v>1.0501407119999999</v>
      </c>
      <c r="M10" s="37">
        <v>2.1167051950000002</v>
      </c>
      <c r="N10" s="37">
        <v>2.1388644299999999</v>
      </c>
      <c r="O10" s="37">
        <v>1.5507103710000001</v>
      </c>
      <c r="P10" s="37">
        <v>1.773372001</v>
      </c>
      <c r="Q10" s="37">
        <v>1.749798035</v>
      </c>
      <c r="R10" s="37">
        <v>1.679614658</v>
      </c>
      <c r="S10" s="37">
        <v>1.279559423</v>
      </c>
      <c r="T10" s="37">
        <v>1.2637559039999999</v>
      </c>
      <c r="U10" s="37">
        <v>1.2064927700000001</v>
      </c>
      <c r="V10" s="37">
        <v>1.6863549680000001</v>
      </c>
      <c r="W10" s="37">
        <v>1.0345960890000001</v>
      </c>
      <c r="X10" s="37">
        <v>1.1281033540000001</v>
      </c>
      <c r="Y10" s="37">
        <v>1.243544811</v>
      </c>
      <c r="Z10" s="37">
        <v>1.549808839</v>
      </c>
      <c r="AA10" s="37">
        <v>2.0880511959999999</v>
      </c>
      <c r="AB10" s="37">
        <v>1.65176349</v>
      </c>
      <c r="AC10" s="37">
        <v>1.432277051</v>
      </c>
      <c r="AD10" s="37">
        <v>0.961649266</v>
      </c>
      <c r="AE10" s="37">
        <v>1.203148069</v>
      </c>
      <c r="AF10" s="37">
        <v>1.1548577929999999</v>
      </c>
      <c r="AG10" s="37">
        <v>1.403785421</v>
      </c>
      <c r="AH10" s="37">
        <v>1.591016209</v>
      </c>
      <c r="AI10" s="37">
        <v>0.763868035</v>
      </c>
      <c r="AJ10" s="37">
        <v>0.90673645400000003</v>
      </c>
      <c r="AK10" s="37">
        <v>1.287492654</v>
      </c>
      <c r="AL10" s="37">
        <v>1.628533426</v>
      </c>
    </row>
    <row r="11" spans="1:38" ht="15.5">
      <c r="A11" s="36">
        <v>2024</v>
      </c>
      <c r="B11" s="37">
        <v>1.382429632</v>
      </c>
      <c r="C11" s="37">
        <v>1.2913998739999999</v>
      </c>
      <c r="D11" s="37">
        <v>1.082097627</v>
      </c>
      <c r="E11" s="37">
        <v>0.96116044700000003</v>
      </c>
      <c r="F11" s="37">
        <v>1.4899464929999999</v>
      </c>
      <c r="G11" s="37">
        <v>1.439830572</v>
      </c>
      <c r="H11" s="37">
        <v>1.861027693</v>
      </c>
      <c r="I11" s="37">
        <v>1.501017958</v>
      </c>
      <c r="J11" s="37">
        <v>1.1724533589999999</v>
      </c>
      <c r="K11" s="37">
        <v>1.4279856879999999</v>
      </c>
      <c r="L11" s="37">
        <v>1.353070566</v>
      </c>
      <c r="M11" s="37">
        <v>2.2413793370000001</v>
      </c>
      <c r="N11" s="37">
        <v>2.1118160929999998</v>
      </c>
      <c r="O11" s="37">
        <v>1.6051053420000001</v>
      </c>
      <c r="P11" s="37">
        <v>1.860508423</v>
      </c>
      <c r="Q11" s="37">
        <v>1.4678445979999999</v>
      </c>
      <c r="R11" s="37">
        <v>1.537538487</v>
      </c>
      <c r="S11" s="37">
        <v>1.2864551280000001</v>
      </c>
      <c r="T11" s="37">
        <v>1.1822951479999999</v>
      </c>
      <c r="U11" s="37">
        <v>1.0121743780000001</v>
      </c>
      <c r="V11" s="37">
        <v>1.6886688999999999</v>
      </c>
      <c r="W11" s="37">
        <v>1.1961948499999999</v>
      </c>
      <c r="X11" s="37">
        <v>1.405799979</v>
      </c>
      <c r="Y11" s="37">
        <v>1.340152456</v>
      </c>
      <c r="Z11" s="37">
        <v>1.5868101139999999</v>
      </c>
      <c r="AA11" s="37">
        <v>2.114165936</v>
      </c>
      <c r="AB11" s="37">
        <v>1.6132788330000001</v>
      </c>
      <c r="AC11" s="37">
        <v>1.18154486</v>
      </c>
      <c r="AD11" s="37">
        <v>1.1567059930000001</v>
      </c>
      <c r="AE11" s="37">
        <v>1.328352644</v>
      </c>
      <c r="AF11" s="37">
        <v>1.2549888199999999</v>
      </c>
      <c r="AG11" s="37">
        <v>1.3595785730000001</v>
      </c>
      <c r="AH11" s="37">
        <v>1.6693938370000001</v>
      </c>
      <c r="AI11" s="37">
        <v>0.63425880599999995</v>
      </c>
      <c r="AJ11" s="37">
        <v>0.65077578700000005</v>
      </c>
      <c r="AK11" s="37">
        <v>1.323338049</v>
      </c>
      <c r="AL11" s="37">
        <v>1.5768681520000001</v>
      </c>
    </row>
    <row r="12" spans="1:38" ht="15.5">
      <c r="A12" s="36">
        <v>2025</v>
      </c>
      <c r="B12" s="37">
        <v>1.4507912810000001</v>
      </c>
      <c r="C12" s="37">
        <v>1.2466084209999999</v>
      </c>
      <c r="D12" s="37">
        <v>1.1051317119999999</v>
      </c>
      <c r="E12" s="37">
        <v>1.027490298</v>
      </c>
      <c r="F12" s="37">
        <v>1.51363768</v>
      </c>
      <c r="G12" s="37">
        <v>1.60226226</v>
      </c>
      <c r="H12" s="37">
        <v>1.9808233689999999</v>
      </c>
      <c r="I12" s="37">
        <v>1.423901539</v>
      </c>
      <c r="J12" s="37">
        <v>1.294603803</v>
      </c>
      <c r="K12" s="37">
        <v>1.4533049360000001</v>
      </c>
      <c r="L12" s="37">
        <v>1.370100117</v>
      </c>
      <c r="M12" s="37">
        <v>2.3240739069999998</v>
      </c>
      <c r="N12" s="37">
        <v>2.3066014539999999</v>
      </c>
      <c r="O12" s="37">
        <v>1.683968629</v>
      </c>
      <c r="P12" s="37">
        <v>1.9523141740000001</v>
      </c>
      <c r="Q12" s="37">
        <v>1.7206149449999999</v>
      </c>
      <c r="R12" s="37">
        <v>1.659206959</v>
      </c>
      <c r="S12" s="37">
        <v>1.410274738</v>
      </c>
      <c r="T12" s="37">
        <v>1.1815970179999999</v>
      </c>
      <c r="U12" s="37">
        <v>1.110146334</v>
      </c>
      <c r="V12" s="37">
        <v>1.848008181</v>
      </c>
      <c r="W12" s="37">
        <v>1.322172932</v>
      </c>
      <c r="X12" s="37">
        <v>1.3489284779999999</v>
      </c>
      <c r="Y12" s="37">
        <v>1.278455973</v>
      </c>
      <c r="Z12" s="37">
        <v>1.635931206</v>
      </c>
      <c r="AA12" s="37">
        <v>2.2351770869999998</v>
      </c>
      <c r="AB12" s="37">
        <v>1.8162986299999999</v>
      </c>
      <c r="AC12" s="37">
        <v>0.97812510900000005</v>
      </c>
      <c r="AD12" s="37">
        <v>0.83470626999999997</v>
      </c>
      <c r="AE12" s="37">
        <v>1.2786414370000001</v>
      </c>
      <c r="AF12" s="37">
        <v>1.2851222959999999</v>
      </c>
      <c r="AG12" s="37">
        <v>1.3680481390000001</v>
      </c>
      <c r="AH12" s="37">
        <v>1.7079923349999999</v>
      </c>
      <c r="AI12" s="37">
        <v>0.64019014900000004</v>
      </c>
      <c r="AJ12" s="37">
        <v>0.679159344</v>
      </c>
      <c r="AK12" s="37">
        <v>1.414680285</v>
      </c>
      <c r="AL12" s="37">
        <v>1.789417582</v>
      </c>
    </row>
    <row r="13" spans="1:38" ht="15.5">
      <c r="A13" s="36">
        <v>2026</v>
      </c>
      <c r="B13" s="37">
        <v>1.470984906</v>
      </c>
      <c r="C13" s="37">
        <v>1.4671332500000001</v>
      </c>
      <c r="D13" s="37">
        <v>1.2383230460000001</v>
      </c>
      <c r="E13" s="37">
        <v>0.94046339800000001</v>
      </c>
      <c r="F13" s="37">
        <v>1.6209266360000001</v>
      </c>
      <c r="G13" s="37">
        <v>1.602140951</v>
      </c>
      <c r="H13" s="37">
        <v>2.157301854</v>
      </c>
      <c r="I13" s="37">
        <v>1.4729732</v>
      </c>
      <c r="J13" s="37">
        <v>1.4803540120000001</v>
      </c>
      <c r="K13" s="37">
        <v>1.250047522</v>
      </c>
      <c r="L13" s="37">
        <v>1.439076832</v>
      </c>
      <c r="M13" s="37">
        <v>2.137983239</v>
      </c>
      <c r="N13" s="37">
        <v>2.411499831</v>
      </c>
      <c r="O13" s="37">
        <v>1.6738683640000001</v>
      </c>
      <c r="P13" s="37">
        <v>1.7127805679999999</v>
      </c>
      <c r="Q13" s="37">
        <v>1.771281798</v>
      </c>
      <c r="R13" s="37">
        <v>1.8105218329999999</v>
      </c>
      <c r="S13" s="37">
        <v>1.497732965</v>
      </c>
      <c r="T13" s="37">
        <v>1.297465028</v>
      </c>
      <c r="U13" s="37">
        <v>1.289816563</v>
      </c>
      <c r="V13" s="37">
        <v>1.8833417029999999</v>
      </c>
      <c r="W13" s="37">
        <v>1.4981053289999999</v>
      </c>
      <c r="X13" s="37">
        <v>1.361209726</v>
      </c>
      <c r="Y13" s="37">
        <v>1.2769869460000001</v>
      </c>
      <c r="Z13" s="37">
        <v>1.5509087340000001</v>
      </c>
      <c r="AA13" s="37">
        <v>2.2411163780000001</v>
      </c>
      <c r="AB13" s="37">
        <v>1.6995475920000001</v>
      </c>
      <c r="AC13" s="37">
        <v>0.969796883</v>
      </c>
      <c r="AD13" s="37">
        <v>0.87230804900000003</v>
      </c>
      <c r="AE13" s="37">
        <v>1.1095388879999999</v>
      </c>
      <c r="AF13" s="37">
        <v>1.372371706</v>
      </c>
      <c r="AG13" s="37">
        <v>1.4045973860000001</v>
      </c>
      <c r="AH13" s="37">
        <v>1.5266035469999999</v>
      </c>
      <c r="AI13" s="37">
        <v>0.62983859600000003</v>
      </c>
      <c r="AJ13" s="37">
        <v>0.74768431999999996</v>
      </c>
      <c r="AK13" s="37">
        <v>1.346335257</v>
      </c>
      <c r="AL13" s="37">
        <v>1.7414931760000001</v>
      </c>
    </row>
    <row r="14" spans="1:38" ht="15.5">
      <c r="A14" s="36">
        <v>2027</v>
      </c>
      <c r="B14" s="37">
        <v>1.616141574</v>
      </c>
      <c r="C14" s="37">
        <v>1.6046396709999999</v>
      </c>
      <c r="D14" s="37">
        <v>1.274716379</v>
      </c>
      <c r="E14" s="37">
        <v>1.086324641</v>
      </c>
      <c r="F14" s="37">
        <v>1.6894235070000001</v>
      </c>
      <c r="G14" s="37">
        <v>1.552013197</v>
      </c>
      <c r="H14" s="37">
        <v>2.1173772739999999</v>
      </c>
      <c r="I14" s="37">
        <v>1.672698231</v>
      </c>
      <c r="J14" s="37">
        <v>1.4969301779999999</v>
      </c>
      <c r="K14" s="37">
        <v>1.259887338</v>
      </c>
      <c r="L14" s="37">
        <v>1.2812767190000001</v>
      </c>
      <c r="M14" s="37">
        <v>2.0249578760000002</v>
      </c>
      <c r="N14" s="37">
        <v>2.3649945469999998</v>
      </c>
      <c r="O14" s="37">
        <v>1.648960695</v>
      </c>
      <c r="P14" s="37">
        <v>1.871398983</v>
      </c>
      <c r="Q14" s="37">
        <v>1.5131705070000001</v>
      </c>
      <c r="R14" s="37">
        <v>1.8171670010000001</v>
      </c>
      <c r="S14" s="37">
        <v>1.409796732</v>
      </c>
      <c r="T14" s="37">
        <v>1.2058802870000001</v>
      </c>
      <c r="U14" s="37">
        <v>1.2295396789999999</v>
      </c>
      <c r="V14" s="37">
        <v>1.8388644380000001</v>
      </c>
      <c r="W14" s="37">
        <v>1.257732464</v>
      </c>
      <c r="X14" s="37">
        <v>1.3709223109999999</v>
      </c>
      <c r="Y14" s="37">
        <v>1.3076132600000001</v>
      </c>
      <c r="Z14" s="37">
        <v>1.4643401890000001</v>
      </c>
      <c r="AA14" s="37">
        <v>2.2574033299999998</v>
      </c>
      <c r="AB14" s="37">
        <v>1.7083235939999999</v>
      </c>
      <c r="AC14" s="37">
        <v>1.08379088</v>
      </c>
      <c r="AD14" s="37">
        <v>1.0263259899999999</v>
      </c>
      <c r="AE14" s="37">
        <v>1.216512182</v>
      </c>
      <c r="AF14" s="37">
        <v>1.2514559059999999</v>
      </c>
      <c r="AG14" s="37">
        <v>1.428067204</v>
      </c>
      <c r="AH14" s="37">
        <v>1.534483976</v>
      </c>
      <c r="AI14" s="37">
        <v>0.70986224899999995</v>
      </c>
      <c r="AJ14" s="37">
        <v>0.83243324699999999</v>
      </c>
      <c r="AK14" s="37">
        <v>1.5235235149999999</v>
      </c>
      <c r="AL14" s="37">
        <v>1.7902301780000001</v>
      </c>
    </row>
    <row r="15" spans="1:38" ht="15.5">
      <c r="A15" s="36">
        <v>2028</v>
      </c>
      <c r="B15" s="37">
        <v>1.6081673839999999</v>
      </c>
      <c r="C15" s="37">
        <v>1.5235653010000001</v>
      </c>
      <c r="D15" s="37">
        <v>1.388767541</v>
      </c>
      <c r="E15" s="37">
        <v>0.94608694800000004</v>
      </c>
      <c r="F15" s="37">
        <v>1.7187281700000001</v>
      </c>
      <c r="G15" s="37">
        <v>1.7629754070000001</v>
      </c>
      <c r="H15" s="37">
        <v>2.2047477240000002</v>
      </c>
      <c r="I15" s="37">
        <v>1.747659984</v>
      </c>
      <c r="J15" s="37">
        <v>1.2123946759999999</v>
      </c>
      <c r="K15" s="37">
        <v>1.347181959</v>
      </c>
      <c r="L15" s="37">
        <v>1.3533842979999999</v>
      </c>
      <c r="M15" s="37">
        <v>2.1196720390000001</v>
      </c>
      <c r="N15" s="37">
        <v>2.3998445990000001</v>
      </c>
      <c r="O15" s="37">
        <v>1.7015918080000001</v>
      </c>
      <c r="P15" s="37">
        <v>1.9408924359999999</v>
      </c>
      <c r="Q15" s="37">
        <v>1.664071488</v>
      </c>
      <c r="R15" s="37">
        <v>1.8709471449999999</v>
      </c>
      <c r="S15" s="37">
        <v>1.3882117329999999</v>
      </c>
      <c r="T15" s="37">
        <v>1.184787298</v>
      </c>
      <c r="U15" s="37">
        <v>1.2616452220000001</v>
      </c>
      <c r="V15" s="37">
        <v>1.9282737409999999</v>
      </c>
      <c r="W15" s="37">
        <v>1.393743602</v>
      </c>
      <c r="X15" s="37">
        <v>1.3197882970000001</v>
      </c>
      <c r="Y15" s="37">
        <v>1.4071403490000001</v>
      </c>
      <c r="Z15" s="37">
        <v>1.542851354</v>
      </c>
      <c r="AA15" s="37">
        <v>2.2895370750000001</v>
      </c>
      <c r="AB15" s="37">
        <v>1.684654936</v>
      </c>
      <c r="AC15" s="37">
        <v>1.3547788030000001</v>
      </c>
      <c r="AD15" s="37">
        <v>1.2880612499999999</v>
      </c>
      <c r="AE15" s="37">
        <v>1.242448088</v>
      </c>
      <c r="AF15" s="37">
        <v>1.349890499</v>
      </c>
      <c r="AG15" s="37">
        <v>1.399409023</v>
      </c>
      <c r="AH15" s="37">
        <v>1.443541709</v>
      </c>
      <c r="AI15" s="37">
        <v>1.0334208709999999</v>
      </c>
      <c r="AJ15" s="37">
        <v>0.995941301</v>
      </c>
      <c r="AK15" s="37">
        <v>1.3502406330000001</v>
      </c>
      <c r="AL15" s="37">
        <v>1.803002451</v>
      </c>
    </row>
    <row r="16" spans="1:38" ht="15.5">
      <c r="A16" s="36">
        <v>2029</v>
      </c>
      <c r="B16" s="37">
        <v>1.575559556</v>
      </c>
      <c r="C16" s="37">
        <v>1.6292234240000001</v>
      </c>
      <c r="D16" s="37">
        <v>1.3707653689999999</v>
      </c>
      <c r="E16" s="37">
        <v>0.87192191799999996</v>
      </c>
      <c r="F16" s="37">
        <v>1.5654800849999999</v>
      </c>
      <c r="G16" s="37">
        <v>1.784350696</v>
      </c>
      <c r="H16" s="37">
        <v>2.2794662369999998</v>
      </c>
      <c r="I16" s="37">
        <v>1.6862323889999999</v>
      </c>
      <c r="J16" s="37">
        <v>1.3415310650000001</v>
      </c>
      <c r="K16" s="37">
        <v>1.421096323</v>
      </c>
      <c r="L16" s="37">
        <v>1.4194258239999999</v>
      </c>
      <c r="M16" s="37">
        <v>2.288196519</v>
      </c>
      <c r="N16" s="37">
        <v>2.6196429910000001</v>
      </c>
      <c r="O16" s="37">
        <v>1.8073406190000001</v>
      </c>
      <c r="P16" s="37">
        <v>1.987638239</v>
      </c>
      <c r="Q16" s="37">
        <v>1.864873089</v>
      </c>
      <c r="R16" s="37">
        <v>1.8273385209999999</v>
      </c>
      <c r="S16" s="37">
        <v>1.532803124</v>
      </c>
      <c r="T16" s="37">
        <v>1.1878662120000001</v>
      </c>
      <c r="U16" s="37">
        <v>1.4526561760000001</v>
      </c>
      <c r="V16" s="37">
        <v>1.8782826459999999</v>
      </c>
      <c r="W16" s="37">
        <v>1.364874173</v>
      </c>
      <c r="X16" s="37">
        <v>1.3795253169999999</v>
      </c>
      <c r="Y16" s="37">
        <v>1.3632165199999999</v>
      </c>
      <c r="Z16" s="37">
        <v>1.5679617589999999</v>
      </c>
      <c r="AA16" s="37">
        <v>2.2228612550000002</v>
      </c>
      <c r="AB16" s="37">
        <v>1.7908182850000001</v>
      </c>
      <c r="AC16" s="37">
        <v>1.408144434</v>
      </c>
      <c r="AD16" s="37">
        <v>1.377276883</v>
      </c>
      <c r="AE16" s="37">
        <v>1.4529525109999999</v>
      </c>
      <c r="AF16" s="37">
        <v>1.3509072209999999</v>
      </c>
      <c r="AG16" s="37">
        <v>1.5074846909999999</v>
      </c>
      <c r="AH16" s="37">
        <v>1.5976469929999999</v>
      </c>
      <c r="AI16" s="37">
        <v>1.0728482640000001</v>
      </c>
      <c r="AJ16" s="37">
        <v>1.0732122230000001</v>
      </c>
      <c r="AK16" s="37">
        <v>1.5349877649999999</v>
      </c>
      <c r="AL16" s="37">
        <v>1.9203994200000001</v>
      </c>
    </row>
    <row r="17" spans="1:38" ht="15.5">
      <c r="A17" s="36">
        <v>2030</v>
      </c>
      <c r="B17" s="37">
        <v>1.51384914</v>
      </c>
      <c r="C17" s="37">
        <v>1.5035909510000001</v>
      </c>
      <c r="D17" s="37">
        <v>1.3624640079999999</v>
      </c>
      <c r="E17" s="37">
        <v>0.82589744799999998</v>
      </c>
      <c r="F17" s="37">
        <v>1.663147696</v>
      </c>
      <c r="G17" s="37">
        <v>1.590209363</v>
      </c>
      <c r="H17" s="37">
        <v>2.209097823</v>
      </c>
      <c r="I17" s="37">
        <v>1.553050974</v>
      </c>
      <c r="J17" s="37">
        <v>1.3148167609999999</v>
      </c>
      <c r="K17" s="37">
        <v>1.2633361750000001</v>
      </c>
      <c r="L17" s="37">
        <v>1.492499424</v>
      </c>
      <c r="M17" s="37">
        <v>2.3315747550000001</v>
      </c>
      <c r="N17" s="37">
        <v>2.485674022</v>
      </c>
      <c r="O17" s="37">
        <v>1.6533167070000001</v>
      </c>
      <c r="P17" s="37">
        <v>2.0364330659999998</v>
      </c>
      <c r="Q17" s="37">
        <v>1.6942901530000001</v>
      </c>
      <c r="R17" s="37">
        <v>1.8773091209999999</v>
      </c>
      <c r="S17" s="37">
        <v>1.603029188</v>
      </c>
      <c r="T17" s="37">
        <v>1.3454168529999999</v>
      </c>
      <c r="U17" s="37">
        <v>1.383680901</v>
      </c>
      <c r="V17" s="37">
        <v>1.895923287</v>
      </c>
      <c r="W17" s="37">
        <v>1.227157805</v>
      </c>
      <c r="X17" s="37">
        <v>1.3813362060000001</v>
      </c>
      <c r="Y17" s="37">
        <v>1.485392059</v>
      </c>
      <c r="Z17" s="37">
        <v>1.60847242</v>
      </c>
      <c r="AA17" s="37">
        <v>2.2662593430000002</v>
      </c>
      <c r="AB17" s="37">
        <v>1.8786964740000001</v>
      </c>
      <c r="AC17" s="37">
        <v>1.0837694739999999</v>
      </c>
      <c r="AD17" s="37">
        <v>0.98556534699999998</v>
      </c>
      <c r="AE17" s="37">
        <v>1.324115285</v>
      </c>
      <c r="AF17" s="37">
        <v>1.5136892070000001</v>
      </c>
      <c r="AG17" s="37">
        <v>1.30115764</v>
      </c>
      <c r="AH17" s="37">
        <v>1.5642774639999999</v>
      </c>
      <c r="AI17" s="37">
        <v>1.120296631</v>
      </c>
      <c r="AJ17" s="37">
        <v>1.211826012</v>
      </c>
      <c r="AK17" s="37">
        <v>1.7228335930000001</v>
      </c>
      <c r="AL17" s="37">
        <v>1.9786184410000001</v>
      </c>
    </row>
    <row r="18" spans="1:38" ht="15.5">
      <c r="A18" s="36">
        <v>2031</v>
      </c>
      <c r="B18" s="37">
        <v>1.655369286</v>
      </c>
      <c r="C18" s="37">
        <v>1.5648768470000001</v>
      </c>
      <c r="D18" s="37">
        <v>1.3636309879999999</v>
      </c>
      <c r="E18" s="37">
        <v>1.172868845</v>
      </c>
      <c r="F18" s="37">
        <v>1.7059686220000001</v>
      </c>
      <c r="G18" s="37">
        <v>1.6639752889999999</v>
      </c>
      <c r="H18" s="37">
        <v>2.0369051439999999</v>
      </c>
      <c r="I18" s="37">
        <v>1.561293053</v>
      </c>
      <c r="J18" s="37">
        <v>1.7738845620000001</v>
      </c>
      <c r="K18" s="37">
        <v>1.517079611</v>
      </c>
      <c r="L18" s="37">
        <v>1.447617003</v>
      </c>
      <c r="M18" s="37">
        <v>2.2036491050000002</v>
      </c>
      <c r="N18" s="37">
        <v>2.3933683380000002</v>
      </c>
      <c r="O18" s="37">
        <v>1.6262192870000001</v>
      </c>
      <c r="P18" s="37">
        <v>1.9196508000000001</v>
      </c>
      <c r="Q18" s="37">
        <v>1.7922970540000001</v>
      </c>
      <c r="R18" s="37">
        <v>1.9694493340000001</v>
      </c>
      <c r="S18" s="37">
        <v>1.441734855</v>
      </c>
      <c r="T18" s="37">
        <v>1.246241108</v>
      </c>
      <c r="U18" s="37">
        <v>1.124171555</v>
      </c>
      <c r="V18" s="37">
        <v>1.827324382</v>
      </c>
      <c r="W18" s="37">
        <v>1.443475547</v>
      </c>
      <c r="X18" s="37">
        <v>1.378013597</v>
      </c>
      <c r="Y18" s="37">
        <v>1.5434313669999999</v>
      </c>
      <c r="Z18" s="37">
        <v>1.5560325800000001</v>
      </c>
      <c r="AA18" s="37">
        <v>2.3363427649999999</v>
      </c>
      <c r="AB18" s="37">
        <v>1.943517511</v>
      </c>
      <c r="AC18" s="37">
        <v>1.0060561079999999</v>
      </c>
      <c r="AD18" s="37">
        <v>1.0020917199999999</v>
      </c>
      <c r="AE18" s="37">
        <v>1.2694787890000001</v>
      </c>
      <c r="AF18" s="37">
        <v>1.475318369</v>
      </c>
      <c r="AG18" s="37">
        <v>1.4649231490000001</v>
      </c>
      <c r="AH18" s="37">
        <v>1.6818472870000001</v>
      </c>
      <c r="AI18" s="37">
        <v>1.1151842009999999</v>
      </c>
      <c r="AJ18" s="37">
        <v>1.0804652509999999</v>
      </c>
      <c r="AK18" s="37">
        <v>1.563388878</v>
      </c>
      <c r="AL18" s="37">
        <v>2.1382514700000002</v>
      </c>
    </row>
    <row r="19" spans="1:38" ht="15.5">
      <c r="A19" s="36">
        <v>2032</v>
      </c>
      <c r="B19" s="37">
        <v>1.524579661</v>
      </c>
      <c r="C19" s="37">
        <v>1.664074498</v>
      </c>
      <c r="D19" s="37">
        <v>1.339386266</v>
      </c>
      <c r="E19" s="37">
        <v>1.2044008879999999</v>
      </c>
      <c r="F19" s="37">
        <v>1.6495936790000001</v>
      </c>
      <c r="G19" s="37">
        <v>1.7985691880000001</v>
      </c>
      <c r="H19" s="37">
        <v>2.1778628269999998</v>
      </c>
      <c r="I19" s="37">
        <v>1.739755597</v>
      </c>
      <c r="J19" s="37">
        <v>1.830309529</v>
      </c>
      <c r="K19" s="37">
        <v>1.610897668</v>
      </c>
      <c r="L19" s="37">
        <v>1.3717687329999999</v>
      </c>
      <c r="M19" s="37">
        <v>2.3515676139999999</v>
      </c>
      <c r="N19" s="37">
        <v>2.4244924600000002</v>
      </c>
      <c r="O19" s="37">
        <v>1.729917302</v>
      </c>
      <c r="P19" s="37">
        <v>1.8971591480000001</v>
      </c>
      <c r="Q19" s="37">
        <v>1.748241741</v>
      </c>
      <c r="R19" s="37">
        <v>1.9610910960000001</v>
      </c>
      <c r="S19" s="37">
        <v>1.4275378030000001</v>
      </c>
      <c r="T19" s="37">
        <v>1.2749479800000001</v>
      </c>
      <c r="U19" s="37">
        <v>1.304451338</v>
      </c>
      <c r="V19" s="37">
        <v>1.9507671689999999</v>
      </c>
      <c r="W19" s="37">
        <v>1.415750657</v>
      </c>
      <c r="X19" s="37">
        <v>1.4192418790000001</v>
      </c>
      <c r="Y19" s="37">
        <v>1.4575096270000001</v>
      </c>
      <c r="Z19" s="37">
        <v>1.6407125840000001</v>
      </c>
      <c r="AA19" s="37">
        <v>2.3413036699999998</v>
      </c>
      <c r="AB19" s="37">
        <v>2.0378446910000001</v>
      </c>
      <c r="AC19" s="37">
        <v>1.3500153530000001</v>
      </c>
      <c r="AD19" s="37">
        <v>1.2547128649999999</v>
      </c>
      <c r="AE19" s="37">
        <v>1.4355066759999999</v>
      </c>
      <c r="AF19" s="37">
        <v>1.479965338</v>
      </c>
      <c r="AG19" s="37">
        <v>1.5359208849999999</v>
      </c>
      <c r="AH19" s="37">
        <v>1.6156055149999999</v>
      </c>
      <c r="AI19" s="37">
        <v>1.128221439</v>
      </c>
      <c r="AJ19" s="37">
        <v>1.1145836099999999</v>
      </c>
      <c r="AK19" s="37">
        <v>1.6204687959999999</v>
      </c>
      <c r="AL19" s="37">
        <v>2.1473068249999998</v>
      </c>
    </row>
    <row r="20" spans="1:38" ht="15.5">
      <c r="A20" s="36">
        <v>2033</v>
      </c>
      <c r="B20" s="37">
        <v>1.698373737</v>
      </c>
      <c r="C20" s="37">
        <v>1.774142205</v>
      </c>
      <c r="D20" s="37">
        <v>1.3055354029999999</v>
      </c>
      <c r="E20" s="37">
        <v>1.09104983</v>
      </c>
      <c r="F20" s="37">
        <v>1.734065425</v>
      </c>
      <c r="G20" s="37">
        <v>1.7461358</v>
      </c>
      <c r="H20" s="37">
        <v>2.3479357589999998</v>
      </c>
      <c r="I20" s="37">
        <v>1.8493635420000001</v>
      </c>
      <c r="J20" s="37">
        <v>1.545506649</v>
      </c>
      <c r="K20" s="37">
        <v>1.5684470939999999</v>
      </c>
      <c r="L20" s="37">
        <v>1.6091126120000001</v>
      </c>
      <c r="M20" s="37">
        <v>2.5210455469999999</v>
      </c>
      <c r="N20" s="37">
        <v>2.6232000900000001</v>
      </c>
      <c r="O20" s="37">
        <v>1.7362642530000001</v>
      </c>
      <c r="P20" s="37">
        <v>2.203094997</v>
      </c>
      <c r="Q20" s="37">
        <v>2.0488988689999998</v>
      </c>
      <c r="R20" s="37">
        <v>1.9134671519999999</v>
      </c>
      <c r="S20" s="37">
        <v>1.4110971000000001</v>
      </c>
      <c r="T20" s="37">
        <v>1.153217739</v>
      </c>
      <c r="U20" s="37">
        <v>1.5830710290000001</v>
      </c>
      <c r="V20" s="37">
        <v>1.8941347159999999</v>
      </c>
      <c r="W20" s="37">
        <v>1.2323254180000001</v>
      </c>
      <c r="X20" s="37">
        <v>1.3422646009999999</v>
      </c>
      <c r="Y20" s="37">
        <v>1.5336485769999999</v>
      </c>
      <c r="Z20" s="37">
        <v>1.9431816019999999</v>
      </c>
      <c r="AA20" s="37">
        <v>2.2746873089999999</v>
      </c>
      <c r="AB20" s="37">
        <v>2.1359829490000002</v>
      </c>
      <c r="AC20" s="37">
        <v>1.5642351249999999</v>
      </c>
      <c r="AD20" s="37">
        <v>1.495218996</v>
      </c>
      <c r="AE20" s="37">
        <v>1.442592213</v>
      </c>
      <c r="AF20" s="37">
        <v>1.564135192</v>
      </c>
      <c r="AG20" s="37">
        <v>1.4573221670000001</v>
      </c>
      <c r="AH20" s="37">
        <v>1.6516525790000001</v>
      </c>
      <c r="AI20" s="37">
        <v>0.86803909899999998</v>
      </c>
      <c r="AJ20" s="37">
        <v>1.153604648</v>
      </c>
      <c r="AK20" s="37">
        <v>1.7286440729999999</v>
      </c>
      <c r="AL20" s="37">
        <v>2.0081902820000002</v>
      </c>
    </row>
    <row r="21" spans="1:38" ht="15.5">
      <c r="A21" s="36">
        <v>2034</v>
      </c>
      <c r="B21" s="37">
        <v>1.7876173790000001</v>
      </c>
      <c r="C21" s="37">
        <v>1.8527243019999999</v>
      </c>
      <c r="D21" s="37">
        <v>1.330328902</v>
      </c>
      <c r="E21" s="37">
        <v>0.90229869799999995</v>
      </c>
      <c r="F21" s="37">
        <v>1.801965944</v>
      </c>
      <c r="G21" s="37">
        <v>1.9161921710000001</v>
      </c>
      <c r="H21" s="37">
        <v>2.2180989109999998</v>
      </c>
      <c r="I21" s="37">
        <v>1.9014126010000001</v>
      </c>
      <c r="J21" s="37">
        <v>1.479156398</v>
      </c>
      <c r="K21" s="37">
        <v>1.426091956</v>
      </c>
      <c r="L21" s="37">
        <v>1.491535745</v>
      </c>
      <c r="M21" s="37">
        <v>2.515648106</v>
      </c>
      <c r="N21" s="37">
        <v>2.694185638</v>
      </c>
      <c r="O21" s="37">
        <v>1.7464898259999999</v>
      </c>
      <c r="P21" s="37">
        <v>2.108797155</v>
      </c>
      <c r="Q21" s="37">
        <v>1.820038099</v>
      </c>
      <c r="R21" s="37">
        <v>2.085248022</v>
      </c>
      <c r="S21" s="37">
        <v>1.5649888970000001</v>
      </c>
      <c r="T21" s="37">
        <v>1.2457154260000001</v>
      </c>
      <c r="U21" s="37">
        <v>1.5178172999999999</v>
      </c>
      <c r="V21" s="37">
        <v>2.0445048090000002</v>
      </c>
      <c r="W21" s="37">
        <v>1.3939028090000001</v>
      </c>
      <c r="X21" s="37">
        <v>1.4806938999999999</v>
      </c>
      <c r="Y21" s="37">
        <v>1.5786099680000001</v>
      </c>
      <c r="Z21" s="37">
        <v>1.851210416</v>
      </c>
      <c r="AA21" s="37">
        <v>2.338825156</v>
      </c>
      <c r="AB21" s="37">
        <v>2.1237480880000001</v>
      </c>
      <c r="AC21" s="37">
        <v>1.374014013</v>
      </c>
      <c r="AD21" s="37">
        <v>1.3660223309999999</v>
      </c>
      <c r="AE21" s="37">
        <v>1.531206329</v>
      </c>
      <c r="AF21" s="37">
        <v>1.6344014710000001</v>
      </c>
      <c r="AG21" s="37">
        <v>1.559805112</v>
      </c>
      <c r="AH21" s="37">
        <v>1.612991297</v>
      </c>
      <c r="AI21" s="37">
        <v>1.0824763879999999</v>
      </c>
      <c r="AJ21" s="37">
        <v>1.03094555</v>
      </c>
      <c r="AK21" s="37">
        <v>1.6410924090000001</v>
      </c>
      <c r="AL21" s="37">
        <v>1.9745465740000001</v>
      </c>
    </row>
    <row r="22" spans="1:38" ht="15.5">
      <c r="A22" s="36">
        <v>2035</v>
      </c>
      <c r="B22" s="37">
        <v>1.7949330590000001</v>
      </c>
      <c r="C22" s="37">
        <v>1.759883214</v>
      </c>
      <c r="D22" s="37">
        <v>1.516663219</v>
      </c>
      <c r="E22" s="37">
        <v>0.95334111399999999</v>
      </c>
      <c r="F22" s="37">
        <v>1.8842885760000001</v>
      </c>
      <c r="G22" s="37">
        <v>2.0049051100000002</v>
      </c>
      <c r="H22" s="37">
        <v>2.2576279549999998</v>
      </c>
      <c r="I22" s="37">
        <v>2.0170054500000001</v>
      </c>
      <c r="J22" s="37">
        <v>1.5467208109999999</v>
      </c>
      <c r="K22" s="37">
        <v>1.416114337</v>
      </c>
      <c r="L22" s="37">
        <v>1.4572417200000001</v>
      </c>
      <c r="M22" s="37">
        <v>2.5445473270000001</v>
      </c>
      <c r="N22" s="37">
        <v>2.5982008109999999</v>
      </c>
      <c r="O22" s="37">
        <v>1.9098473460000001</v>
      </c>
      <c r="P22" s="37">
        <v>1.954547853</v>
      </c>
      <c r="Q22" s="37">
        <v>1.7933775649999999</v>
      </c>
      <c r="R22" s="37">
        <v>2.1281826559999999</v>
      </c>
      <c r="S22" s="37">
        <v>1.607361893</v>
      </c>
      <c r="T22" s="37">
        <v>1.385610293</v>
      </c>
      <c r="U22" s="37">
        <v>1.454735965</v>
      </c>
      <c r="V22" s="37">
        <v>2.1014936039999998</v>
      </c>
      <c r="W22" s="37">
        <v>1.5773985180000001</v>
      </c>
      <c r="X22" s="37">
        <v>1.491273914</v>
      </c>
      <c r="Y22" s="37">
        <v>1.574374288</v>
      </c>
      <c r="Z22" s="37">
        <v>1.8330338390000001</v>
      </c>
      <c r="AA22" s="37">
        <v>2.5826169729999999</v>
      </c>
      <c r="AB22" s="37">
        <v>2.044782482</v>
      </c>
      <c r="AC22" s="37">
        <v>1.3189844690000001</v>
      </c>
      <c r="AD22" s="37">
        <v>1.1044661650000001</v>
      </c>
      <c r="AE22" s="37">
        <v>1.508196994</v>
      </c>
      <c r="AF22" s="37">
        <v>1.334231988</v>
      </c>
      <c r="AG22" s="37">
        <v>1.584942048</v>
      </c>
      <c r="AH22" s="37">
        <v>1.7037676369999999</v>
      </c>
      <c r="AI22" s="37">
        <v>1.246435146</v>
      </c>
      <c r="AJ22" s="37">
        <v>0.87373560400000005</v>
      </c>
      <c r="AK22" s="37">
        <v>1.670213309</v>
      </c>
      <c r="AL22" s="37">
        <v>1.9460424759999999</v>
      </c>
    </row>
    <row r="23" spans="1:38" ht="15.5">
      <c r="A23" s="36">
        <v>2036</v>
      </c>
      <c r="B23" s="37">
        <v>1.5247487209999999</v>
      </c>
      <c r="C23" s="37">
        <v>1.617050074</v>
      </c>
      <c r="D23" s="37">
        <v>1.4312860650000001</v>
      </c>
      <c r="E23" s="37">
        <v>1.1626328269999999</v>
      </c>
      <c r="F23" s="37">
        <v>1.9169293730000001</v>
      </c>
      <c r="G23" s="37">
        <v>1.801171466</v>
      </c>
      <c r="H23" s="37">
        <v>2.4381882159999999</v>
      </c>
      <c r="I23" s="37">
        <v>2.0616867820000002</v>
      </c>
      <c r="J23" s="37">
        <v>1.808705523</v>
      </c>
      <c r="K23" s="37">
        <v>1.5630726690000001</v>
      </c>
      <c r="L23" s="37">
        <v>1.6128697279999999</v>
      </c>
      <c r="M23" s="37">
        <v>2.4993724560000001</v>
      </c>
      <c r="N23" s="37">
        <v>2.6789918940000002</v>
      </c>
      <c r="O23" s="37">
        <v>1.664779016</v>
      </c>
      <c r="P23" s="37">
        <v>2.0463729470000001</v>
      </c>
      <c r="Q23" s="37">
        <v>2.0786210139999999</v>
      </c>
      <c r="R23" s="37">
        <v>2.1242189659999999</v>
      </c>
      <c r="S23" s="37">
        <v>1.708560608</v>
      </c>
      <c r="T23" s="37">
        <v>1.420247845</v>
      </c>
      <c r="U23" s="37">
        <v>1.3669326959999999</v>
      </c>
      <c r="V23" s="37">
        <v>1.842946575</v>
      </c>
      <c r="W23" s="37">
        <v>1.381454381</v>
      </c>
      <c r="X23" s="37">
        <v>1.4884239050000001</v>
      </c>
      <c r="Y23" s="37">
        <v>1.629339997</v>
      </c>
      <c r="Z23" s="37">
        <v>1.9290377949999999</v>
      </c>
      <c r="AA23" s="37">
        <v>2.6350988169999998</v>
      </c>
      <c r="AB23" s="37">
        <v>2.1265777309999998</v>
      </c>
      <c r="AC23" s="37">
        <v>1.3637342290000001</v>
      </c>
      <c r="AD23" s="37">
        <v>1.2113546770000001</v>
      </c>
      <c r="AE23" s="37">
        <v>1.380701025</v>
      </c>
      <c r="AF23" s="37">
        <v>1.36857859</v>
      </c>
      <c r="AG23" s="37">
        <v>1.6971799590000001</v>
      </c>
      <c r="AH23" s="37">
        <v>1.8648473510000001</v>
      </c>
      <c r="AI23" s="37">
        <v>1.1757266150000001</v>
      </c>
      <c r="AJ23" s="37">
        <v>1.087821763</v>
      </c>
      <c r="AK23" s="37">
        <v>1.8831911589999999</v>
      </c>
      <c r="AL23" s="37">
        <v>2.2468155730000001</v>
      </c>
    </row>
    <row r="24" spans="1:38" ht="15.5">
      <c r="A24" s="36">
        <v>2037</v>
      </c>
      <c r="B24" s="37">
        <v>1.718422007</v>
      </c>
      <c r="C24" s="37">
        <v>1.673445911</v>
      </c>
      <c r="D24" s="37">
        <v>1.5157901140000001</v>
      </c>
      <c r="E24" s="37">
        <v>1.0997484390000001</v>
      </c>
      <c r="F24" s="37">
        <v>1.8975880679999999</v>
      </c>
      <c r="G24" s="37">
        <v>1.8910261930000001</v>
      </c>
      <c r="H24" s="37">
        <v>2.4351955269999999</v>
      </c>
      <c r="I24" s="37">
        <v>2.0478561879999999</v>
      </c>
      <c r="J24" s="37">
        <v>1.9523910090000001</v>
      </c>
      <c r="K24" s="37">
        <v>1.6166301249999999</v>
      </c>
      <c r="L24" s="37">
        <v>1.629176774</v>
      </c>
      <c r="M24" s="37">
        <v>2.5322063579999998</v>
      </c>
      <c r="N24" s="37">
        <v>2.7081683249999999</v>
      </c>
      <c r="O24" s="37">
        <v>1.591982628</v>
      </c>
      <c r="P24" s="37">
        <v>1.9756964610000001</v>
      </c>
      <c r="Q24" s="37">
        <v>1.9068453299999999</v>
      </c>
      <c r="R24" s="37">
        <v>2.1049496150000002</v>
      </c>
      <c r="S24" s="37">
        <v>1.709998071</v>
      </c>
      <c r="T24" s="37">
        <v>1.481946129</v>
      </c>
      <c r="U24" s="37">
        <v>1.5065470590000001</v>
      </c>
      <c r="V24" s="37">
        <v>2.0229374920000001</v>
      </c>
      <c r="W24" s="37">
        <v>1.554468366</v>
      </c>
      <c r="X24" s="37">
        <v>1.480935337</v>
      </c>
      <c r="Y24" s="37">
        <v>1.532984618</v>
      </c>
      <c r="Z24" s="37">
        <v>1.964527058</v>
      </c>
      <c r="AA24" s="37">
        <v>2.602256562</v>
      </c>
      <c r="AB24" s="37">
        <v>2.1282940579999998</v>
      </c>
      <c r="AC24" s="37">
        <v>1.450338226</v>
      </c>
      <c r="AD24" s="37">
        <v>1.3494932500000001</v>
      </c>
      <c r="AE24" s="37">
        <v>1.473719462</v>
      </c>
      <c r="AF24" s="37">
        <v>1.483937362</v>
      </c>
      <c r="AG24" s="37">
        <v>1.87533701</v>
      </c>
      <c r="AH24" s="37">
        <v>1.9528206939999999</v>
      </c>
      <c r="AI24" s="37">
        <v>1.2348334000000001</v>
      </c>
      <c r="AJ24" s="37">
        <v>1.569110504</v>
      </c>
      <c r="AK24" s="37">
        <v>1.9339337889999999</v>
      </c>
      <c r="AL24" s="37">
        <v>2.2931147630000002</v>
      </c>
    </row>
    <row r="25" spans="1:38" ht="15.5">
      <c r="A25" s="36">
        <v>2038</v>
      </c>
      <c r="B25" s="37">
        <v>1.9649614120000001</v>
      </c>
      <c r="C25" s="37">
        <v>1.697252795</v>
      </c>
      <c r="D25" s="37">
        <v>1.745650948</v>
      </c>
      <c r="E25" s="37">
        <v>1.1000757670000001</v>
      </c>
      <c r="F25" s="37">
        <v>2.0259050300000001</v>
      </c>
      <c r="G25" s="37">
        <v>2.0935573660000002</v>
      </c>
      <c r="H25" s="37">
        <v>2.3260146640000001</v>
      </c>
      <c r="I25" s="37">
        <v>1.872863307</v>
      </c>
      <c r="J25" s="37">
        <v>1.8136157959999999</v>
      </c>
      <c r="K25" s="37">
        <v>1.5399231149999999</v>
      </c>
      <c r="L25" s="37">
        <v>1.5487499810000001</v>
      </c>
      <c r="M25" s="37">
        <v>2.539827565</v>
      </c>
      <c r="N25" s="37">
        <v>2.7221621589999998</v>
      </c>
      <c r="O25" s="37">
        <v>1.721408804</v>
      </c>
      <c r="P25" s="37">
        <v>1.9678338390000001</v>
      </c>
      <c r="Q25" s="37">
        <v>1.906984802</v>
      </c>
      <c r="R25" s="37">
        <v>2.3678869320000002</v>
      </c>
      <c r="S25" s="37">
        <v>1.7182737429999999</v>
      </c>
      <c r="T25" s="37">
        <v>1.448551996</v>
      </c>
      <c r="U25" s="37">
        <v>1.6423155389999999</v>
      </c>
      <c r="V25" s="37">
        <v>2.0485535600000002</v>
      </c>
      <c r="W25" s="37">
        <v>1.6492094079999999</v>
      </c>
      <c r="X25" s="37">
        <v>1.4952000889999999</v>
      </c>
      <c r="Y25" s="37">
        <v>1.7119418630000001</v>
      </c>
      <c r="Z25" s="37">
        <v>2.0831448620000002</v>
      </c>
      <c r="AA25" s="37">
        <v>2.6270217659999999</v>
      </c>
      <c r="AB25" s="37">
        <v>2.1524086530000002</v>
      </c>
      <c r="AC25" s="37">
        <v>1.6480414750000001</v>
      </c>
      <c r="AD25" s="37">
        <v>1.5364792549999999</v>
      </c>
      <c r="AE25" s="37">
        <v>1.4800532179999999</v>
      </c>
      <c r="AF25" s="37">
        <v>1.6439574749999999</v>
      </c>
      <c r="AG25" s="37">
        <v>1.755653906</v>
      </c>
      <c r="AH25" s="37">
        <v>2.0632456509999999</v>
      </c>
      <c r="AI25" s="37">
        <v>1.386198126</v>
      </c>
      <c r="AJ25" s="37">
        <v>1.4420530519999999</v>
      </c>
      <c r="AK25" s="37">
        <v>1.984927839</v>
      </c>
      <c r="AL25" s="37">
        <v>2.3376097549999999</v>
      </c>
    </row>
    <row r="26" spans="1:38" ht="15.5">
      <c r="A26" s="36">
        <v>2039</v>
      </c>
      <c r="B26" s="37">
        <v>1.9069739450000001</v>
      </c>
      <c r="C26" s="37">
        <v>1.8919225150000001</v>
      </c>
      <c r="D26" s="37">
        <v>1.7835380380000001</v>
      </c>
      <c r="E26" s="37">
        <v>1.2382242649999999</v>
      </c>
      <c r="F26" s="37">
        <v>1.831713565</v>
      </c>
      <c r="G26" s="37">
        <v>1.925208072</v>
      </c>
      <c r="H26" s="37">
        <v>2.3563257150000001</v>
      </c>
      <c r="I26" s="37">
        <v>1.9120438550000001</v>
      </c>
      <c r="J26" s="37">
        <v>1.880083043</v>
      </c>
      <c r="K26" s="37">
        <v>1.625072037</v>
      </c>
      <c r="L26" s="37">
        <v>1.5835423</v>
      </c>
      <c r="M26" s="37">
        <v>2.6078331079999999</v>
      </c>
      <c r="N26" s="37">
        <v>2.8627142129999998</v>
      </c>
      <c r="O26" s="37">
        <v>1.8726516710000001</v>
      </c>
      <c r="P26" s="37">
        <v>2.3115918199999999</v>
      </c>
      <c r="Q26" s="37">
        <v>2.2799766749999999</v>
      </c>
      <c r="R26" s="37">
        <v>2.4051015050000002</v>
      </c>
      <c r="S26" s="37">
        <v>1.72223405</v>
      </c>
      <c r="T26" s="37">
        <v>1.403765256</v>
      </c>
      <c r="U26" s="37">
        <v>1.431788799</v>
      </c>
      <c r="V26" s="37">
        <v>2.1486090149999999</v>
      </c>
      <c r="W26" s="37">
        <v>1.7114960429999999</v>
      </c>
      <c r="X26" s="37">
        <v>1.424480051</v>
      </c>
      <c r="Y26" s="37">
        <v>1.7863691230000001</v>
      </c>
      <c r="Z26" s="37">
        <v>2.122277382</v>
      </c>
      <c r="AA26" s="37">
        <v>2.6641611799999998</v>
      </c>
      <c r="AB26" s="37">
        <v>2.1790750390000002</v>
      </c>
      <c r="AC26" s="37">
        <v>1.425718136</v>
      </c>
      <c r="AD26" s="37">
        <v>1.378305892</v>
      </c>
      <c r="AE26" s="37">
        <v>1.390668402</v>
      </c>
      <c r="AF26" s="37">
        <v>1.816966026</v>
      </c>
      <c r="AG26" s="37">
        <v>1.7638479090000001</v>
      </c>
      <c r="AH26" s="37">
        <v>2.1678339769999999</v>
      </c>
      <c r="AI26" s="37">
        <v>1.264757431</v>
      </c>
      <c r="AJ26" s="37">
        <v>1.1017782570000001</v>
      </c>
      <c r="AK26" s="37">
        <v>1.811345075</v>
      </c>
      <c r="AL26" s="37">
        <v>2.3087994630000002</v>
      </c>
    </row>
    <row r="27" spans="1:38" ht="15.5">
      <c r="A27" s="36">
        <v>2040</v>
      </c>
      <c r="B27" s="37">
        <v>2.1240223650000001</v>
      </c>
      <c r="C27" s="37">
        <v>1.9128729849999999</v>
      </c>
      <c r="D27" s="37">
        <v>1.7383921069999999</v>
      </c>
      <c r="E27" s="37">
        <v>1.4078226659999999</v>
      </c>
      <c r="F27" s="37">
        <v>2.0742116789999998</v>
      </c>
      <c r="G27" s="37">
        <v>2.0720594729999999</v>
      </c>
      <c r="H27" s="37">
        <v>2.5336799299999999</v>
      </c>
      <c r="I27" s="37">
        <v>1.7979321589999999</v>
      </c>
      <c r="J27" s="37">
        <v>2.001571465</v>
      </c>
      <c r="K27" s="37">
        <v>1.6286282599999999</v>
      </c>
      <c r="L27" s="37">
        <v>1.618898604</v>
      </c>
      <c r="M27" s="37">
        <v>2.6754922570000002</v>
      </c>
      <c r="N27" s="37">
        <v>2.7437446369999998</v>
      </c>
      <c r="O27" s="37">
        <v>1.815741754</v>
      </c>
      <c r="P27" s="37">
        <v>2.3854821830000001</v>
      </c>
      <c r="Q27" s="37">
        <v>2.1630429320000002</v>
      </c>
      <c r="R27" s="37">
        <v>2.2241567830000002</v>
      </c>
      <c r="S27" s="37">
        <v>1.74449173</v>
      </c>
      <c r="T27" s="37">
        <v>1.352904589</v>
      </c>
      <c r="U27" s="37">
        <v>1.336239578</v>
      </c>
      <c r="V27" s="37">
        <v>2.3219513580000002</v>
      </c>
      <c r="W27" s="37">
        <v>1.537593904</v>
      </c>
      <c r="X27" s="37">
        <v>1.557606794</v>
      </c>
      <c r="Y27" s="37">
        <v>1.7213170310000001</v>
      </c>
      <c r="Z27" s="37">
        <v>2.1476893050000001</v>
      </c>
      <c r="AA27" s="37">
        <v>2.6934678750000001</v>
      </c>
      <c r="AB27" s="37">
        <v>2.0849605759999998</v>
      </c>
      <c r="AC27" s="37">
        <v>1.352010994</v>
      </c>
      <c r="AD27" s="37">
        <v>1.0934291249999999</v>
      </c>
      <c r="AE27" s="37">
        <v>1.5737001509999999</v>
      </c>
      <c r="AF27" s="37">
        <v>1.59878674</v>
      </c>
      <c r="AG27" s="37">
        <v>1.670070197</v>
      </c>
      <c r="AH27" s="37">
        <v>2.0292403069999998</v>
      </c>
      <c r="AI27" s="37">
        <v>1.2310022350000001</v>
      </c>
      <c r="AJ27" s="37">
        <v>1.116768891</v>
      </c>
      <c r="AK27" s="37">
        <v>1.9140620829999999</v>
      </c>
      <c r="AL27" s="37">
        <v>2.4413482590000002</v>
      </c>
    </row>
    <row r="28" spans="1:38" ht="15.5">
      <c r="A28" s="36">
        <v>2041</v>
      </c>
      <c r="B28" s="37">
        <v>2.0424863370000002</v>
      </c>
      <c r="C28" s="37">
        <v>1.890444859</v>
      </c>
      <c r="D28" s="37">
        <v>1.665954857</v>
      </c>
      <c r="E28" s="37">
        <v>1.1789808390000001</v>
      </c>
      <c r="F28" s="37">
        <v>2.1624139599999999</v>
      </c>
      <c r="G28" s="37">
        <v>1.8222950469999999</v>
      </c>
      <c r="H28" s="37">
        <v>2.2964504149999998</v>
      </c>
      <c r="I28" s="37">
        <v>2.0396643710000002</v>
      </c>
      <c r="J28" s="37">
        <v>2.2452082330000001</v>
      </c>
      <c r="K28" s="37">
        <v>1.5332667520000001</v>
      </c>
      <c r="L28" s="37">
        <v>1.6894703310000001</v>
      </c>
      <c r="M28" s="37">
        <v>2.7697131860000002</v>
      </c>
      <c r="N28" s="37">
        <v>2.8017134640000001</v>
      </c>
      <c r="O28" s="37">
        <v>1.9351380010000001</v>
      </c>
      <c r="P28" s="37">
        <v>2.0427675989999998</v>
      </c>
      <c r="Q28" s="37">
        <v>1.8462786229999999</v>
      </c>
      <c r="R28" s="37">
        <v>2.2010011</v>
      </c>
      <c r="S28" s="37">
        <v>1.7013815969999999</v>
      </c>
      <c r="T28" s="37">
        <v>1.3943733359999999</v>
      </c>
      <c r="U28" s="37">
        <v>1.7039529819999999</v>
      </c>
      <c r="V28" s="37">
        <v>2.2362791180000001</v>
      </c>
      <c r="W28" s="37">
        <v>1.6428872240000001</v>
      </c>
      <c r="X28" s="37">
        <v>1.6966387919999999</v>
      </c>
      <c r="Y28" s="37">
        <v>1.730121794</v>
      </c>
      <c r="Z28" s="37">
        <v>2.1356036999999999</v>
      </c>
      <c r="AA28" s="37">
        <v>2.7176447960000001</v>
      </c>
      <c r="AB28" s="37">
        <v>1.9583867479999999</v>
      </c>
      <c r="AC28" s="37">
        <v>1.5639926310000001</v>
      </c>
      <c r="AD28" s="37">
        <v>1.092042438</v>
      </c>
      <c r="AE28" s="37">
        <v>1.599185734</v>
      </c>
      <c r="AF28" s="37">
        <v>1.614639121</v>
      </c>
      <c r="AG28" s="37">
        <v>1.6830106419999999</v>
      </c>
      <c r="AH28" s="37">
        <v>1.882884311</v>
      </c>
      <c r="AI28" s="37">
        <v>1.126798623</v>
      </c>
      <c r="AJ28" s="37">
        <v>1.2146930819999999</v>
      </c>
      <c r="AK28" s="37">
        <v>2.1985019609999998</v>
      </c>
      <c r="AL28" s="37">
        <v>2.3757996299999999</v>
      </c>
    </row>
    <row r="29" spans="1:38" ht="15.5">
      <c r="A29" s="36">
        <v>2042</v>
      </c>
      <c r="B29" s="37">
        <v>2.214666351</v>
      </c>
      <c r="C29" s="37">
        <v>1.9078409000000001</v>
      </c>
      <c r="D29" s="37">
        <v>1.716402832</v>
      </c>
      <c r="E29" s="37">
        <v>1.2847058060000001</v>
      </c>
      <c r="F29" s="37">
        <v>2.1051167510000002</v>
      </c>
      <c r="G29" s="37">
        <v>1.8137513940000001</v>
      </c>
      <c r="H29" s="37">
        <v>2.3954203729999999</v>
      </c>
      <c r="I29" s="37">
        <v>2.1552905959999999</v>
      </c>
      <c r="J29" s="37">
        <v>2.236631204</v>
      </c>
      <c r="K29" s="37">
        <v>1.8071259239999999</v>
      </c>
      <c r="L29" s="37">
        <v>1.4771078630000001</v>
      </c>
      <c r="M29" s="37">
        <v>2.6507497089999998</v>
      </c>
      <c r="N29" s="37">
        <v>2.9662524920000002</v>
      </c>
      <c r="O29" s="37">
        <v>1.976982391</v>
      </c>
      <c r="P29" s="37">
        <v>2.0696280360000001</v>
      </c>
      <c r="Q29" s="37">
        <v>2.0331374449999999</v>
      </c>
      <c r="R29" s="37">
        <v>2.4325014170000001</v>
      </c>
      <c r="S29" s="37">
        <v>1.6378622359999999</v>
      </c>
      <c r="T29" s="37">
        <v>1.2734773020000001</v>
      </c>
      <c r="U29" s="37">
        <v>1.841084996</v>
      </c>
      <c r="V29" s="37">
        <v>2.256219464</v>
      </c>
      <c r="W29" s="37">
        <v>1.609837741</v>
      </c>
      <c r="X29" s="37">
        <v>1.7129098460000001</v>
      </c>
      <c r="Y29" s="37">
        <v>1.588819843</v>
      </c>
      <c r="Z29" s="37">
        <v>2.0082780680000001</v>
      </c>
      <c r="AA29" s="37">
        <v>2.630141987</v>
      </c>
      <c r="AB29" s="37">
        <v>2.0029712040000001</v>
      </c>
      <c r="AC29" s="37">
        <v>1.867062778</v>
      </c>
      <c r="AD29" s="37">
        <v>1.211647744</v>
      </c>
      <c r="AE29" s="37">
        <v>1.5778713090000001</v>
      </c>
      <c r="AF29" s="37">
        <v>1.6824552509999999</v>
      </c>
      <c r="AG29" s="37">
        <v>1.717128888</v>
      </c>
      <c r="AH29" s="37">
        <v>1.955440238</v>
      </c>
      <c r="AI29" s="37">
        <v>1.152821077</v>
      </c>
      <c r="AJ29" s="37">
        <v>1.298883359</v>
      </c>
      <c r="AK29" s="37">
        <v>2.0649437380000002</v>
      </c>
      <c r="AL29" s="37">
        <v>2.4362869659999999</v>
      </c>
    </row>
    <row r="30" spans="1:38" ht="15.5">
      <c r="A30" s="36">
        <v>2043</v>
      </c>
      <c r="B30" s="37">
        <v>2.2473445600000002</v>
      </c>
      <c r="C30" s="37">
        <v>1.9096069449999999</v>
      </c>
      <c r="D30" s="37">
        <v>1.824601777</v>
      </c>
      <c r="E30" s="37">
        <v>1.363220356</v>
      </c>
      <c r="F30" s="37">
        <v>2.1379518769999999</v>
      </c>
      <c r="G30" s="37">
        <v>2.1236470719999998</v>
      </c>
      <c r="H30" s="37">
        <v>2.6585666460000001</v>
      </c>
      <c r="I30" s="37">
        <v>2.3461610390000001</v>
      </c>
      <c r="J30" s="37">
        <v>1.9894456359999999</v>
      </c>
      <c r="K30" s="37">
        <v>1.783008318</v>
      </c>
      <c r="L30" s="37">
        <v>1.679985405</v>
      </c>
      <c r="M30" s="37">
        <v>2.816374793</v>
      </c>
      <c r="N30" s="37">
        <v>2.8037074560000002</v>
      </c>
      <c r="O30" s="37">
        <v>1.8116240859999999</v>
      </c>
      <c r="P30" s="37">
        <v>2.3112071150000002</v>
      </c>
      <c r="Q30" s="37">
        <v>2.1656292100000001</v>
      </c>
      <c r="R30" s="37">
        <v>2.4330846660000001</v>
      </c>
      <c r="S30" s="37">
        <v>1.768554435</v>
      </c>
      <c r="T30" s="37">
        <v>1.376791535</v>
      </c>
      <c r="U30" s="37">
        <v>1.612368287</v>
      </c>
      <c r="V30" s="37">
        <v>2.4468201820000002</v>
      </c>
      <c r="W30" s="37">
        <v>1.7947863749999999</v>
      </c>
      <c r="X30" s="37">
        <v>1.781740224</v>
      </c>
      <c r="Y30" s="37">
        <v>1.631865157</v>
      </c>
      <c r="Z30" s="37">
        <v>2.0750998049999998</v>
      </c>
      <c r="AA30" s="37">
        <v>2.8163446360000002</v>
      </c>
      <c r="AB30" s="37">
        <v>2.0437816209999999</v>
      </c>
      <c r="AC30" s="37">
        <v>1.617430776</v>
      </c>
      <c r="AD30" s="37">
        <v>1.5427967789999999</v>
      </c>
      <c r="AE30" s="37">
        <v>1.4063188170000001</v>
      </c>
      <c r="AF30" s="37">
        <v>1.8044624499999999</v>
      </c>
      <c r="AG30" s="37">
        <v>1.739519203</v>
      </c>
      <c r="AH30" s="37">
        <v>1.894729173</v>
      </c>
      <c r="AI30" s="37">
        <v>1.3936343309999999</v>
      </c>
      <c r="AJ30" s="37">
        <v>1.1966860749999999</v>
      </c>
      <c r="AK30" s="37">
        <v>1.9019983680000001</v>
      </c>
      <c r="AL30" s="37">
        <v>2.2991327840000002</v>
      </c>
    </row>
    <row r="31" spans="1:38" ht="15.5">
      <c r="A31" s="36">
        <v>2044</v>
      </c>
      <c r="B31" s="37">
        <v>2.1237096320000002</v>
      </c>
      <c r="C31" s="37">
        <v>1.886213103</v>
      </c>
      <c r="D31" s="37">
        <v>1.858574951</v>
      </c>
      <c r="E31" s="37">
        <v>1.2371087430000001</v>
      </c>
      <c r="F31" s="37">
        <v>2.1569368139999998</v>
      </c>
      <c r="G31" s="37">
        <v>2.2497708190000001</v>
      </c>
      <c r="H31" s="37">
        <v>2.470120069</v>
      </c>
      <c r="I31" s="37">
        <v>2.3251173349999998</v>
      </c>
      <c r="J31" s="37">
        <v>2.095906732</v>
      </c>
      <c r="K31" s="37">
        <v>1.9773912760000001</v>
      </c>
      <c r="L31" s="37">
        <v>1.70822992</v>
      </c>
      <c r="M31" s="37">
        <v>3.0031027319999999</v>
      </c>
      <c r="N31" s="37">
        <v>2.8844146980000001</v>
      </c>
      <c r="O31" s="37">
        <v>1.795219428</v>
      </c>
      <c r="P31" s="37">
        <v>2.5164375560000001</v>
      </c>
      <c r="Q31" s="37">
        <v>1.9832956310000001</v>
      </c>
      <c r="R31" s="37">
        <v>2.2528320449999999</v>
      </c>
      <c r="S31" s="37">
        <v>1.7754920169999999</v>
      </c>
      <c r="T31" s="37">
        <v>1.416162828</v>
      </c>
      <c r="U31" s="37">
        <v>1.5765978810000001</v>
      </c>
      <c r="V31" s="37">
        <v>2.463439884</v>
      </c>
      <c r="W31" s="37">
        <v>1.5503359699999999</v>
      </c>
      <c r="X31" s="37">
        <v>1.7729086540000001</v>
      </c>
      <c r="Y31" s="37">
        <v>1.6313784549999999</v>
      </c>
      <c r="Z31" s="37">
        <v>2.1105025190000002</v>
      </c>
      <c r="AA31" s="37">
        <v>2.7727536530000001</v>
      </c>
      <c r="AB31" s="37">
        <v>2.1139150240000002</v>
      </c>
      <c r="AC31" s="37">
        <v>1.368667082</v>
      </c>
      <c r="AD31" s="37">
        <v>1.696928652</v>
      </c>
      <c r="AE31" s="37">
        <v>1.502891559</v>
      </c>
      <c r="AF31" s="37">
        <v>1.697908653</v>
      </c>
      <c r="AG31" s="37">
        <v>1.8109774240000001</v>
      </c>
      <c r="AH31" s="37">
        <v>2.0163638530000001</v>
      </c>
      <c r="AI31" s="37">
        <v>1.545618766</v>
      </c>
      <c r="AJ31" s="37">
        <v>1.2843294089999999</v>
      </c>
      <c r="AK31" s="37">
        <v>1.917430239</v>
      </c>
      <c r="AL31" s="37">
        <v>2.4714639780000001</v>
      </c>
    </row>
    <row r="32" spans="1:38" ht="15.5">
      <c r="A32" s="36">
        <v>2045</v>
      </c>
      <c r="B32" s="37">
        <v>2.2452170310000001</v>
      </c>
      <c r="C32" s="37">
        <v>1.8965680119999999</v>
      </c>
      <c r="D32" s="37">
        <v>1.8286178099999999</v>
      </c>
      <c r="E32" s="37">
        <v>1.284628396</v>
      </c>
      <c r="F32" s="37">
        <v>1.9673320569999999</v>
      </c>
      <c r="G32" s="37">
        <v>2.2247202910000001</v>
      </c>
      <c r="H32" s="37">
        <v>2.4933568629999998</v>
      </c>
      <c r="I32" s="37">
        <v>2.1692034410000001</v>
      </c>
      <c r="J32" s="37">
        <v>2.1605791129999998</v>
      </c>
      <c r="K32" s="37">
        <v>1.887608355</v>
      </c>
      <c r="L32" s="37">
        <v>1.6027549029999999</v>
      </c>
      <c r="M32" s="37">
        <v>2.9431953009999998</v>
      </c>
      <c r="N32" s="37">
        <v>2.8631001450000002</v>
      </c>
      <c r="O32" s="37">
        <v>1.935847372</v>
      </c>
      <c r="P32" s="37">
        <v>2.2826418679999998</v>
      </c>
      <c r="Q32" s="37">
        <v>1.933118364</v>
      </c>
      <c r="R32" s="37">
        <v>2.3380090419999999</v>
      </c>
      <c r="S32" s="37">
        <v>1.8705219870000001</v>
      </c>
      <c r="T32" s="37">
        <v>1.3978938009999999</v>
      </c>
      <c r="U32" s="37">
        <v>1.780183571</v>
      </c>
      <c r="V32" s="37">
        <v>2.4420591890000001</v>
      </c>
      <c r="W32" s="37">
        <v>1.7123731959999999</v>
      </c>
      <c r="X32" s="37">
        <v>1.8104888400000001</v>
      </c>
      <c r="Y32" s="37">
        <v>1.697493173</v>
      </c>
      <c r="Z32" s="37">
        <v>2.1556244599999999</v>
      </c>
      <c r="AA32" s="37">
        <v>2.833055699</v>
      </c>
      <c r="AB32" s="37">
        <v>2.2377046570000001</v>
      </c>
      <c r="AC32" s="37">
        <v>1.514127701</v>
      </c>
      <c r="AD32" s="37">
        <v>1.361779853</v>
      </c>
      <c r="AE32" s="37">
        <v>1.5900839630000001</v>
      </c>
      <c r="AF32" s="37">
        <v>1.808382811</v>
      </c>
      <c r="AG32" s="37">
        <v>1.9722606629999999</v>
      </c>
      <c r="AH32" s="37">
        <v>1.977997038</v>
      </c>
      <c r="AI32" s="37">
        <v>1.1892798419999999</v>
      </c>
      <c r="AJ32" s="37">
        <v>1.369252296</v>
      </c>
      <c r="AK32" s="37">
        <v>2.083880808</v>
      </c>
      <c r="AL32" s="37">
        <v>2.578654336</v>
      </c>
    </row>
    <row r="33" spans="1:38" ht="15.5">
      <c r="A33" s="36">
        <v>2046</v>
      </c>
      <c r="B33" s="37">
        <v>2.227358411</v>
      </c>
      <c r="C33" s="37">
        <v>2.1578561829999998</v>
      </c>
      <c r="D33" s="37">
        <v>1.8465158639999999</v>
      </c>
      <c r="E33" s="37">
        <v>1.18893227</v>
      </c>
      <c r="F33" s="37">
        <v>1.965835869</v>
      </c>
      <c r="G33" s="37">
        <v>2.3786533799999998</v>
      </c>
      <c r="H33" s="37">
        <v>2.5916156620000002</v>
      </c>
      <c r="I33" s="37">
        <v>2.159643575</v>
      </c>
      <c r="J33" s="37">
        <v>2.2521619660000001</v>
      </c>
      <c r="K33" s="37">
        <v>1.862833696</v>
      </c>
      <c r="L33" s="37">
        <v>1.8039647299999999</v>
      </c>
      <c r="M33" s="37">
        <v>2.9446919089999999</v>
      </c>
      <c r="N33" s="37">
        <v>3.0451051250000001</v>
      </c>
      <c r="O33" s="37">
        <v>2.08779439</v>
      </c>
      <c r="P33" s="37">
        <v>2.3705744009999998</v>
      </c>
      <c r="Q33" s="37">
        <v>2.160217957</v>
      </c>
      <c r="R33" s="37">
        <v>2.4287925939999999</v>
      </c>
      <c r="S33" s="37">
        <v>2.0845353320000002</v>
      </c>
      <c r="T33" s="37">
        <v>1.4912727109999999</v>
      </c>
      <c r="U33" s="37">
        <v>1.9043844350000001</v>
      </c>
      <c r="V33" s="37">
        <v>2.4334983229999998</v>
      </c>
      <c r="W33" s="37">
        <v>1.7826735819999999</v>
      </c>
      <c r="X33" s="37">
        <v>1.7423641299999999</v>
      </c>
      <c r="Y33" s="37">
        <v>1.662560823</v>
      </c>
      <c r="Z33" s="37">
        <v>2.0310312530000001</v>
      </c>
      <c r="AA33" s="37">
        <v>2.9209958829999998</v>
      </c>
      <c r="AB33" s="37">
        <v>2.1264074289999999</v>
      </c>
      <c r="AC33" s="37">
        <v>1.81655334</v>
      </c>
      <c r="AD33" s="37">
        <v>1.4291756</v>
      </c>
      <c r="AE33" s="37">
        <v>1.7631899879999999</v>
      </c>
      <c r="AF33" s="37">
        <v>1.701670494</v>
      </c>
      <c r="AG33" s="37">
        <v>1.995148022</v>
      </c>
      <c r="AH33" s="37">
        <v>2.1759810160000002</v>
      </c>
      <c r="AI33" s="37">
        <v>1.1548541130000001</v>
      </c>
      <c r="AJ33" s="37">
        <v>1.77051647</v>
      </c>
      <c r="AK33" s="37">
        <v>2.3215682119999999</v>
      </c>
      <c r="AL33" s="37">
        <v>2.6315706269999999</v>
      </c>
    </row>
    <row r="34" spans="1:38" ht="15.5">
      <c r="A34" s="36">
        <v>2047</v>
      </c>
      <c r="B34" s="37">
        <v>2.328213474</v>
      </c>
      <c r="C34" s="37">
        <v>2.186328842</v>
      </c>
      <c r="D34" s="37">
        <v>1.71198049</v>
      </c>
      <c r="E34" s="37">
        <v>1.503088947</v>
      </c>
      <c r="F34" s="37">
        <v>2.1675078870000002</v>
      </c>
      <c r="G34" s="37">
        <v>2.4395108410000002</v>
      </c>
      <c r="H34" s="37">
        <v>2.6474376749999999</v>
      </c>
      <c r="I34" s="37">
        <v>2.3990217779999998</v>
      </c>
      <c r="J34" s="37">
        <v>2.4508949750000002</v>
      </c>
      <c r="K34" s="37">
        <v>1.8890775470000001</v>
      </c>
      <c r="L34" s="37">
        <v>1.7731249010000001</v>
      </c>
      <c r="M34" s="37">
        <v>3.162541429</v>
      </c>
      <c r="N34" s="37">
        <v>3.0388714719999999</v>
      </c>
      <c r="O34" s="37">
        <v>2.1439917290000001</v>
      </c>
      <c r="P34" s="37">
        <v>2.3455845919999998</v>
      </c>
      <c r="Q34" s="37">
        <v>2.045691723</v>
      </c>
      <c r="R34" s="37">
        <v>2.44266367</v>
      </c>
      <c r="S34" s="37">
        <v>1.9070634479999999</v>
      </c>
      <c r="T34" s="37">
        <v>1.586250645</v>
      </c>
      <c r="U34" s="37">
        <v>1.7813523250000001</v>
      </c>
      <c r="V34" s="37">
        <v>2.393452855</v>
      </c>
      <c r="W34" s="37">
        <v>1.865578822</v>
      </c>
      <c r="X34" s="37">
        <v>1.7177508909999999</v>
      </c>
      <c r="Y34" s="37">
        <v>1.621605341</v>
      </c>
      <c r="Z34" s="37">
        <v>2.1731121029999998</v>
      </c>
      <c r="AA34" s="37">
        <v>2.9606640610000001</v>
      </c>
      <c r="AB34" s="37">
        <v>2.3042716950000002</v>
      </c>
      <c r="AC34" s="37">
        <v>1.784089123</v>
      </c>
      <c r="AD34" s="37">
        <v>1.55642299</v>
      </c>
      <c r="AE34" s="37">
        <v>1.8608607989999999</v>
      </c>
      <c r="AF34" s="37">
        <v>1.7283990039999999</v>
      </c>
      <c r="AG34" s="37">
        <v>1.979416549</v>
      </c>
      <c r="AH34" s="37">
        <v>2.147175346</v>
      </c>
      <c r="AI34" s="37">
        <v>1.3640005879999999</v>
      </c>
      <c r="AJ34" s="37">
        <v>1.6379412630000001</v>
      </c>
      <c r="AK34" s="37">
        <v>2.451778531</v>
      </c>
      <c r="AL34" s="37">
        <v>2.752485879</v>
      </c>
    </row>
    <row r="35" spans="1:38" ht="15.5">
      <c r="A35" s="36">
        <v>2048</v>
      </c>
      <c r="B35" s="37">
        <v>2.3419096700000002</v>
      </c>
      <c r="C35" s="37">
        <v>2.2159521529999999</v>
      </c>
      <c r="D35" s="37">
        <v>1.750372375</v>
      </c>
      <c r="E35" s="37">
        <v>1.4303762</v>
      </c>
      <c r="F35" s="37">
        <v>2.0583938399999999</v>
      </c>
      <c r="G35" s="37">
        <v>2.4517845189999998</v>
      </c>
      <c r="H35" s="37">
        <v>2.538505308</v>
      </c>
      <c r="I35" s="37">
        <v>2.6228099450000002</v>
      </c>
      <c r="J35" s="37">
        <v>2.5474055980000001</v>
      </c>
      <c r="K35" s="37">
        <v>1.8623498089999999</v>
      </c>
      <c r="L35" s="37">
        <v>1.9648318520000001</v>
      </c>
      <c r="M35" s="37">
        <v>2.9302033139999999</v>
      </c>
      <c r="N35" s="37">
        <v>3.100540761</v>
      </c>
      <c r="O35" s="37">
        <v>1.9849192879999999</v>
      </c>
      <c r="P35" s="37">
        <v>2.4928389790000001</v>
      </c>
      <c r="Q35" s="37">
        <v>2.2225292859999999</v>
      </c>
      <c r="R35" s="37">
        <v>2.4055416410000001</v>
      </c>
      <c r="S35" s="37">
        <v>2.0979913649999999</v>
      </c>
      <c r="T35" s="37">
        <v>1.458741989</v>
      </c>
      <c r="U35" s="37">
        <v>1.7559952729999999</v>
      </c>
      <c r="V35" s="37">
        <v>2.577356827</v>
      </c>
      <c r="W35" s="37">
        <v>1.6557572650000001</v>
      </c>
      <c r="X35" s="37">
        <v>1.8260065780000001</v>
      </c>
      <c r="Y35" s="37">
        <v>1.7856735560000001</v>
      </c>
      <c r="Z35" s="37">
        <v>2.5192192389999999</v>
      </c>
      <c r="AA35" s="37">
        <v>2.9419215649999999</v>
      </c>
      <c r="AB35" s="37">
        <v>2.4353722279999999</v>
      </c>
      <c r="AC35" s="37">
        <v>1.54301924</v>
      </c>
      <c r="AD35" s="37">
        <v>1.779524101</v>
      </c>
      <c r="AE35" s="37">
        <v>1.825643364</v>
      </c>
      <c r="AF35" s="37">
        <v>1.8156934339999999</v>
      </c>
      <c r="AG35" s="37">
        <v>2.0413814270000001</v>
      </c>
      <c r="AH35" s="37">
        <v>2.12014346</v>
      </c>
      <c r="AI35" s="37">
        <v>1.6029693220000001</v>
      </c>
      <c r="AJ35" s="37">
        <v>1.640144547</v>
      </c>
      <c r="AK35" s="37">
        <v>2.302151491</v>
      </c>
      <c r="AL35" s="37">
        <v>2.7402938560000001</v>
      </c>
    </row>
    <row r="36" spans="1:38" ht="15.5">
      <c r="A36" s="36">
        <v>2049</v>
      </c>
      <c r="B36" s="37">
        <v>2.350993624</v>
      </c>
      <c r="C36" s="37">
        <v>2.3010398649999999</v>
      </c>
      <c r="D36" s="37">
        <v>1.733792547</v>
      </c>
      <c r="E36" s="37">
        <v>1.447548375</v>
      </c>
      <c r="F36" s="37">
        <v>2.1768887289999999</v>
      </c>
      <c r="G36" s="37">
        <v>2.4429058659999998</v>
      </c>
      <c r="H36" s="37">
        <v>2.5687935720000001</v>
      </c>
      <c r="I36" s="37">
        <v>2.5459854499999999</v>
      </c>
      <c r="J36" s="37">
        <v>2.4171627199999999</v>
      </c>
      <c r="K36" s="37">
        <v>1.990166117</v>
      </c>
      <c r="L36" s="37">
        <v>2.1694473809999999</v>
      </c>
      <c r="M36" s="37">
        <v>2.9489432940000002</v>
      </c>
      <c r="N36" s="37">
        <v>3.3067519679999999</v>
      </c>
      <c r="O36" s="37">
        <v>2.2181078030000001</v>
      </c>
      <c r="P36" s="37">
        <v>2.5047086099999998</v>
      </c>
      <c r="Q36" s="37">
        <v>2.3946669859999998</v>
      </c>
      <c r="R36" s="37">
        <v>2.4140742359999998</v>
      </c>
      <c r="S36" s="37">
        <v>2.10675137</v>
      </c>
      <c r="T36" s="37">
        <v>1.6432758439999999</v>
      </c>
      <c r="U36" s="37">
        <v>1.7076319820000001</v>
      </c>
      <c r="V36" s="37">
        <v>2.717849615</v>
      </c>
      <c r="W36" s="37">
        <v>1.7263414699999999</v>
      </c>
      <c r="X36" s="37">
        <v>1.8260911639999999</v>
      </c>
      <c r="Y36" s="37">
        <v>1.7595643590000001</v>
      </c>
      <c r="Z36" s="37">
        <v>2.4976147540000002</v>
      </c>
      <c r="AA36" s="37">
        <v>3.0300990730000001</v>
      </c>
      <c r="AB36" s="37">
        <v>2.1549690899999998</v>
      </c>
      <c r="AC36" s="37">
        <v>1.5529859610000001</v>
      </c>
      <c r="AD36" s="37">
        <v>1.6550103549999999</v>
      </c>
      <c r="AE36" s="37">
        <v>1.7545326699999999</v>
      </c>
      <c r="AF36" s="37">
        <v>1.9429700160000001</v>
      </c>
      <c r="AG36" s="37">
        <v>2.0446285990000002</v>
      </c>
      <c r="AH36" s="37">
        <v>2.1356948149999999</v>
      </c>
      <c r="AI36" s="37">
        <v>1.676331802</v>
      </c>
      <c r="AJ36" s="37">
        <v>1.6831245239999999</v>
      </c>
      <c r="AK36" s="37">
        <v>2.2532961779999998</v>
      </c>
      <c r="AL36" s="37">
        <v>2.6590426620000001</v>
      </c>
    </row>
    <row r="37" spans="1:38" ht="15.5">
      <c r="A37" s="36">
        <v>2050</v>
      </c>
      <c r="B37" s="37">
        <v>2.265289133</v>
      </c>
      <c r="C37" s="37">
        <v>2.2304477899999999</v>
      </c>
      <c r="D37" s="37">
        <v>1.6836015209999999</v>
      </c>
      <c r="E37" s="37">
        <v>1.390942838</v>
      </c>
      <c r="F37" s="37">
        <v>2.3251100079999998</v>
      </c>
      <c r="G37" s="37">
        <v>2.4243181850000002</v>
      </c>
      <c r="H37" s="37">
        <v>2.6467080709999999</v>
      </c>
      <c r="I37" s="37">
        <v>2.3893966880000002</v>
      </c>
      <c r="J37" s="37">
        <v>2.1753852</v>
      </c>
      <c r="K37" s="37">
        <v>2.124365439</v>
      </c>
      <c r="L37" s="37">
        <v>2.0143078249999999</v>
      </c>
      <c r="M37" s="37">
        <v>3.0149933799999999</v>
      </c>
      <c r="N37" s="37">
        <v>3.3667976120000001</v>
      </c>
      <c r="O37" s="37">
        <v>2.5157558039999999</v>
      </c>
      <c r="P37" s="37">
        <v>2.3664102630000001</v>
      </c>
      <c r="Q37" s="37">
        <v>2.0281050719999998</v>
      </c>
      <c r="R37" s="37">
        <v>2.443287024</v>
      </c>
      <c r="S37" s="37">
        <v>2.024073842</v>
      </c>
      <c r="T37" s="37">
        <v>1.5549777069999999</v>
      </c>
      <c r="U37" s="37">
        <v>1.9491788699999999</v>
      </c>
      <c r="V37" s="37">
        <v>2.6240149989999999</v>
      </c>
      <c r="W37" s="37">
        <v>1.9405584950000001</v>
      </c>
      <c r="X37" s="37">
        <v>1.813900544</v>
      </c>
      <c r="Y37" s="37">
        <v>1.8380424179999999</v>
      </c>
      <c r="Z37" s="37">
        <v>2.3216147870000001</v>
      </c>
      <c r="AA37" s="37">
        <v>3.1172334080000001</v>
      </c>
      <c r="AB37" s="37">
        <v>2.179768846</v>
      </c>
      <c r="AC37" s="37">
        <v>1.773651764</v>
      </c>
      <c r="AD37" s="37">
        <v>1.217149635</v>
      </c>
      <c r="AE37" s="37">
        <v>1.8201178330000001</v>
      </c>
      <c r="AF37" s="37">
        <v>1.8542161210000001</v>
      </c>
      <c r="AG37" s="37">
        <v>2.0913313950000001</v>
      </c>
      <c r="AH37" s="37">
        <v>2.285151946</v>
      </c>
      <c r="AI37" s="37">
        <v>1.3630416569999999</v>
      </c>
      <c r="AJ37" s="37">
        <v>1.5941818240000001</v>
      </c>
      <c r="AK37" s="37">
        <v>2.3986770970000002</v>
      </c>
      <c r="AL37" s="37">
        <v>2.7704509810000002</v>
      </c>
    </row>
    <row r="38" spans="1:38" ht="15.5">
      <c r="A38" s="36">
        <v>2051</v>
      </c>
      <c r="B38" s="37">
        <v>2.4079588539999999</v>
      </c>
      <c r="C38" s="37">
        <v>2.2331172690000001</v>
      </c>
      <c r="D38" s="37">
        <v>1.833708911</v>
      </c>
      <c r="E38" s="37">
        <v>1.675093878</v>
      </c>
      <c r="F38" s="37">
        <v>2.3388952390000002</v>
      </c>
      <c r="G38" s="37">
        <v>2.465568636</v>
      </c>
      <c r="H38" s="37">
        <v>2.6711456710000001</v>
      </c>
      <c r="I38" s="37">
        <v>2.5373409329999999</v>
      </c>
      <c r="J38" s="37">
        <v>2.3628552140000001</v>
      </c>
      <c r="K38" s="37">
        <v>1.911114416</v>
      </c>
      <c r="L38" s="37">
        <v>1.8862403329999999</v>
      </c>
      <c r="M38" s="37">
        <v>3.0675067149999999</v>
      </c>
      <c r="N38" s="37">
        <v>3.3230856050000002</v>
      </c>
      <c r="O38" s="37">
        <v>2.3479542339999999</v>
      </c>
      <c r="P38" s="37">
        <v>2.608057632</v>
      </c>
      <c r="Q38" s="37">
        <v>2.2786639950000001</v>
      </c>
      <c r="R38" s="37">
        <v>2.4979225729999999</v>
      </c>
      <c r="S38" s="37">
        <v>2.1349230100000001</v>
      </c>
      <c r="T38" s="37">
        <v>1.614778021</v>
      </c>
      <c r="U38" s="37">
        <v>2.013664774</v>
      </c>
      <c r="V38" s="37">
        <v>2.6465529459999999</v>
      </c>
      <c r="W38" s="37">
        <v>1.8172204519999999</v>
      </c>
      <c r="X38" s="37">
        <v>1.700466899</v>
      </c>
      <c r="Y38" s="37">
        <v>1.7844683240000001</v>
      </c>
      <c r="Z38" s="37">
        <v>2.4642157459999998</v>
      </c>
      <c r="AA38" s="37">
        <v>3.090400244</v>
      </c>
      <c r="AB38" s="37">
        <v>2.4027057269999998</v>
      </c>
      <c r="AC38" s="37">
        <v>1.9982289520000001</v>
      </c>
      <c r="AD38" s="37">
        <v>1.258140552</v>
      </c>
      <c r="AE38" s="37">
        <v>1.97295091</v>
      </c>
      <c r="AF38" s="37">
        <v>1.9365983010000001</v>
      </c>
      <c r="AG38" s="37">
        <v>2.0495828559999998</v>
      </c>
      <c r="AH38" s="37">
        <v>2.277805152</v>
      </c>
      <c r="AI38" s="37">
        <v>1.4391681730000001</v>
      </c>
      <c r="AJ38" s="37">
        <v>1.6413359810000001</v>
      </c>
      <c r="AK38" s="37">
        <v>2.485204811</v>
      </c>
      <c r="AL38" s="37">
        <v>2.855874477</v>
      </c>
    </row>
    <row r="39" spans="1:38" ht="15.5">
      <c r="A39" s="36">
        <v>2052</v>
      </c>
      <c r="B39" s="37">
        <v>2.3982565789999999</v>
      </c>
      <c r="C39" s="37">
        <v>2.2247665969999999</v>
      </c>
      <c r="D39" s="37">
        <v>1.8635054200000001</v>
      </c>
      <c r="E39" s="37">
        <v>1.7294986729999999</v>
      </c>
      <c r="F39" s="37">
        <v>2.4711750459999999</v>
      </c>
      <c r="G39" s="37">
        <v>2.4179025649999999</v>
      </c>
      <c r="H39" s="37">
        <v>2.8368919190000002</v>
      </c>
      <c r="I39" s="37">
        <v>2.6636102840000002</v>
      </c>
      <c r="J39" s="37">
        <v>2.5534395220000001</v>
      </c>
      <c r="K39" s="37">
        <v>2.0670844480000001</v>
      </c>
      <c r="L39" s="37">
        <v>2.1301182230000002</v>
      </c>
      <c r="M39" s="37">
        <v>3.2096940310000002</v>
      </c>
      <c r="N39" s="37">
        <v>3.301448589</v>
      </c>
      <c r="O39" s="37">
        <v>2.2156234779999999</v>
      </c>
      <c r="P39" s="37">
        <v>2.6856942519999998</v>
      </c>
      <c r="Q39" s="37">
        <v>2.5333904290000002</v>
      </c>
      <c r="R39" s="37">
        <v>2.499068946</v>
      </c>
      <c r="S39" s="37">
        <v>2.1886221730000002</v>
      </c>
      <c r="T39" s="37">
        <v>1.609817608</v>
      </c>
      <c r="U39" s="37">
        <v>1.9071915420000001</v>
      </c>
      <c r="V39" s="37">
        <v>2.6472213280000001</v>
      </c>
      <c r="W39" s="37">
        <v>1.598675828</v>
      </c>
      <c r="X39" s="37">
        <v>1.8484285359999999</v>
      </c>
      <c r="Y39" s="37">
        <v>1.7912211250000001</v>
      </c>
      <c r="Z39" s="37">
        <v>2.614380782</v>
      </c>
      <c r="AA39" s="37">
        <v>3.0510285480000001</v>
      </c>
      <c r="AB39" s="37">
        <v>2.2408655780000002</v>
      </c>
      <c r="AC39" s="37">
        <v>1.8443547600000001</v>
      </c>
      <c r="AD39" s="37">
        <v>1.4921412380000001</v>
      </c>
      <c r="AE39" s="37">
        <v>1.9762802779999999</v>
      </c>
      <c r="AF39" s="37">
        <v>1.816791195</v>
      </c>
      <c r="AG39" s="37">
        <v>2.003294017</v>
      </c>
      <c r="AH39" s="37">
        <v>2.2315344499999998</v>
      </c>
      <c r="AI39" s="37">
        <v>1.6262006</v>
      </c>
      <c r="AJ39" s="37">
        <v>1.83462408</v>
      </c>
      <c r="AK39" s="37">
        <v>2.4058473309999999</v>
      </c>
      <c r="AL39" s="37">
        <v>2.7984285459999998</v>
      </c>
    </row>
    <row r="40" spans="1:38" ht="15.5">
      <c r="A40" s="36">
        <v>2053</v>
      </c>
      <c r="B40" s="37">
        <v>2.6117177680000001</v>
      </c>
      <c r="C40" s="37">
        <v>2.1772265470000001</v>
      </c>
      <c r="D40" s="37">
        <v>1.857702623</v>
      </c>
      <c r="E40" s="37">
        <v>1.610016388</v>
      </c>
      <c r="F40" s="37">
        <v>2.439133489</v>
      </c>
      <c r="G40" s="37">
        <v>2.2427295329999999</v>
      </c>
      <c r="H40" s="37">
        <v>2.9805225480000002</v>
      </c>
      <c r="I40" s="37">
        <v>2.5536121970000001</v>
      </c>
      <c r="J40" s="37">
        <v>2.7675232809999999</v>
      </c>
      <c r="K40" s="37">
        <v>2.1945048279999999</v>
      </c>
      <c r="L40" s="37">
        <v>1.908283033</v>
      </c>
      <c r="M40" s="37">
        <v>3.2641333530000001</v>
      </c>
      <c r="N40" s="37">
        <v>3.558189633</v>
      </c>
      <c r="O40" s="37">
        <v>2.3053824839999999</v>
      </c>
      <c r="P40" s="37">
        <v>2.7097961860000002</v>
      </c>
      <c r="Q40" s="37">
        <v>2.2044860040000001</v>
      </c>
      <c r="R40" s="37">
        <v>2.587351146</v>
      </c>
      <c r="S40" s="37">
        <v>2.0136204549999999</v>
      </c>
      <c r="T40" s="37">
        <v>1.7981029529999999</v>
      </c>
      <c r="U40" s="37">
        <v>1.8779781579999999</v>
      </c>
      <c r="V40" s="37">
        <v>2.6329483169999999</v>
      </c>
      <c r="W40" s="37">
        <v>1.606575528</v>
      </c>
      <c r="X40" s="37">
        <v>1.7502184110000001</v>
      </c>
      <c r="Y40" s="37">
        <v>1.691247441</v>
      </c>
      <c r="Z40" s="37">
        <v>2.4934613130000001</v>
      </c>
      <c r="AA40" s="37">
        <v>3.034782876</v>
      </c>
      <c r="AB40" s="37">
        <v>2.3566226650000002</v>
      </c>
      <c r="AC40" s="37">
        <v>1.6757994940000001</v>
      </c>
      <c r="AD40" s="37">
        <v>1.7454503699999999</v>
      </c>
      <c r="AE40" s="37">
        <v>1.7971420760000001</v>
      </c>
      <c r="AF40" s="37">
        <v>1.91694593</v>
      </c>
      <c r="AG40" s="37">
        <v>2.161687589</v>
      </c>
      <c r="AH40" s="37">
        <v>2.3521174139999999</v>
      </c>
      <c r="AI40" s="37">
        <v>1.403265389</v>
      </c>
      <c r="AJ40" s="37">
        <v>1.740259435</v>
      </c>
      <c r="AK40" s="37">
        <v>2.456899274</v>
      </c>
      <c r="AL40" s="37">
        <v>2.9121078119999999</v>
      </c>
    </row>
    <row r="41" spans="1:38" ht="15.5">
      <c r="A41" s="36">
        <v>2054</v>
      </c>
      <c r="B41" s="37">
        <v>2.4785022059999999</v>
      </c>
      <c r="C41" s="37">
        <v>2.0538294860000001</v>
      </c>
      <c r="D41" s="37">
        <v>1.9071142270000001</v>
      </c>
      <c r="E41" s="37">
        <v>1.5939968929999999</v>
      </c>
      <c r="F41" s="37">
        <v>2.5007802090000002</v>
      </c>
      <c r="G41" s="37">
        <v>2.4518004900000001</v>
      </c>
      <c r="H41" s="37">
        <v>2.9071198460000001</v>
      </c>
      <c r="I41" s="37">
        <v>2.526843419</v>
      </c>
      <c r="J41" s="37">
        <v>2.811864291</v>
      </c>
      <c r="K41" s="37">
        <v>2.1198193669999998</v>
      </c>
      <c r="L41" s="37">
        <v>2.0049555250000002</v>
      </c>
      <c r="M41" s="37">
        <v>3.1487484029999999</v>
      </c>
      <c r="N41" s="37">
        <v>3.6988692259999998</v>
      </c>
      <c r="O41" s="37">
        <v>2.4841990890000001</v>
      </c>
      <c r="P41" s="37">
        <v>2.5508101829999998</v>
      </c>
      <c r="Q41" s="37">
        <v>2.3287017489999999</v>
      </c>
      <c r="R41" s="37">
        <v>2.6622208129999998</v>
      </c>
      <c r="S41" s="37">
        <v>2.1308431720000001</v>
      </c>
      <c r="T41" s="37">
        <v>1.6030429690000001</v>
      </c>
      <c r="U41" s="37">
        <v>2.0697991500000001</v>
      </c>
      <c r="V41" s="37">
        <v>2.7568149069999999</v>
      </c>
      <c r="W41" s="37">
        <v>2.0414931489999999</v>
      </c>
      <c r="X41" s="37">
        <v>1.806693383</v>
      </c>
      <c r="Y41" s="37">
        <v>1.7618544249999999</v>
      </c>
      <c r="Z41" s="37">
        <v>2.4579556180000002</v>
      </c>
      <c r="AA41" s="37">
        <v>3.217206821</v>
      </c>
      <c r="AB41" s="37">
        <v>2.4531770750000002</v>
      </c>
      <c r="AC41" s="37">
        <v>1.7113437330000001</v>
      </c>
      <c r="AD41" s="37">
        <v>1.605811439</v>
      </c>
      <c r="AE41" s="37">
        <v>1.750614619</v>
      </c>
      <c r="AF41" s="37">
        <v>1.916557195</v>
      </c>
      <c r="AG41" s="37">
        <v>2.2013818390000002</v>
      </c>
      <c r="AH41" s="37">
        <v>2.304650509</v>
      </c>
      <c r="AI41" s="37">
        <v>1.3086439780000001</v>
      </c>
      <c r="AJ41" s="37">
        <v>1.649529858</v>
      </c>
      <c r="AK41" s="37">
        <v>2.4620743850000002</v>
      </c>
      <c r="AL41" s="37">
        <v>2.9721575910000002</v>
      </c>
    </row>
    <row r="42" spans="1:38" ht="15.5">
      <c r="A42" s="36">
        <v>2055</v>
      </c>
      <c r="B42" s="37">
        <v>2.6509804739999998</v>
      </c>
      <c r="C42" s="37">
        <v>2.1565185709999999</v>
      </c>
      <c r="D42" s="37">
        <v>1.9013367809999999</v>
      </c>
      <c r="E42" s="37">
        <v>1.628796186</v>
      </c>
      <c r="F42" s="37">
        <v>2.3695878869999998</v>
      </c>
      <c r="G42" s="37">
        <v>2.6618461660000001</v>
      </c>
      <c r="H42" s="37">
        <v>2.9384470230000002</v>
      </c>
      <c r="I42" s="37">
        <v>2.6066196009999998</v>
      </c>
      <c r="J42" s="37">
        <v>2.550855683</v>
      </c>
      <c r="K42" s="37">
        <v>2.0742942900000001</v>
      </c>
      <c r="L42" s="37">
        <v>2.1380129370000001</v>
      </c>
      <c r="M42" s="37">
        <v>3.196872849</v>
      </c>
      <c r="N42" s="37">
        <v>3.4305665529999998</v>
      </c>
      <c r="O42" s="37">
        <v>2.3414787029999999</v>
      </c>
      <c r="P42" s="37">
        <v>2.6797678290000002</v>
      </c>
      <c r="Q42" s="37">
        <v>2.506010646</v>
      </c>
      <c r="R42" s="37">
        <v>2.6710092479999998</v>
      </c>
      <c r="S42" s="37">
        <v>2.0877973409999999</v>
      </c>
      <c r="T42" s="37">
        <v>1.702084894</v>
      </c>
      <c r="U42" s="37">
        <v>1.906024559</v>
      </c>
      <c r="V42" s="37">
        <v>2.8041959159999998</v>
      </c>
      <c r="W42" s="37">
        <v>1.9189590700000001</v>
      </c>
      <c r="X42" s="37">
        <v>1.9076017679999999</v>
      </c>
      <c r="Y42" s="37">
        <v>1.7514820179999999</v>
      </c>
      <c r="Z42" s="37">
        <v>2.4437655220000001</v>
      </c>
      <c r="AA42" s="37">
        <v>3.2114022160000002</v>
      </c>
      <c r="AB42" s="37">
        <v>2.2702233839999999</v>
      </c>
      <c r="AC42" s="37">
        <v>1.992111628</v>
      </c>
      <c r="AD42" s="37">
        <v>1.676649882</v>
      </c>
      <c r="AE42" s="37">
        <v>1.7032416420000001</v>
      </c>
      <c r="AF42" s="37">
        <v>1.9450223929999999</v>
      </c>
      <c r="AG42" s="37">
        <v>2.1545570779999998</v>
      </c>
      <c r="AH42" s="37">
        <v>2.370385808</v>
      </c>
      <c r="AI42" s="37">
        <v>1.389727795</v>
      </c>
      <c r="AJ42" s="37">
        <v>1.694470178</v>
      </c>
      <c r="AK42" s="37">
        <v>2.6463960059999998</v>
      </c>
      <c r="AL42" s="37">
        <v>2.9651446749999999</v>
      </c>
    </row>
    <row r="43" spans="1:38" ht="15.5">
      <c r="A43" s="36">
        <v>2056</v>
      </c>
      <c r="B43" s="37">
        <v>2.724287833</v>
      </c>
      <c r="C43" s="37">
        <v>2.2874286760000002</v>
      </c>
      <c r="D43" s="37">
        <v>2.040864773</v>
      </c>
      <c r="E43" s="37">
        <v>1.541591143</v>
      </c>
      <c r="F43" s="37">
        <v>2.4965069739999999</v>
      </c>
      <c r="G43" s="37">
        <v>2.7254841249999999</v>
      </c>
      <c r="H43" s="37">
        <v>2.913223323</v>
      </c>
      <c r="I43" s="37">
        <v>2.6248468730000001</v>
      </c>
      <c r="J43" s="37">
        <v>2.5709799430000002</v>
      </c>
      <c r="K43" s="37">
        <v>2.1462457420000001</v>
      </c>
      <c r="L43" s="37">
        <v>1.9461389090000001</v>
      </c>
      <c r="M43" s="37">
        <v>3.4220829209999999</v>
      </c>
      <c r="N43" s="37">
        <v>3.3714975389999999</v>
      </c>
      <c r="O43" s="37">
        <v>2.4120387459999999</v>
      </c>
      <c r="P43" s="37">
        <v>2.8482723129999998</v>
      </c>
      <c r="Q43" s="37">
        <v>2.2334478259999999</v>
      </c>
      <c r="R43" s="37">
        <v>2.4019897810000002</v>
      </c>
      <c r="S43" s="37">
        <v>2.0173226460000002</v>
      </c>
      <c r="T43" s="37">
        <v>1.860267812</v>
      </c>
      <c r="U43" s="37">
        <v>1.899591875</v>
      </c>
      <c r="V43" s="37">
        <v>2.7695478740000001</v>
      </c>
      <c r="W43" s="37">
        <v>1.972790542</v>
      </c>
      <c r="X43" s="37">
        <v>1.9795454050000001</v>
      </c>
      <c r="Y43" s="37">
        <v>1.6987282459999999</v>
      </c>
      <c r="Z43" s="37">
        <v>2.744214039</v>
      </c>
      <c r="AA43" s="37">
        <v>3.3023082050000001</v>
      </c>
      <c r="AB43" s="37">
        <v>2.3447999450000001</v>
      </c>
      <c r="AC43" s="37">
        <v>2.1920394509999999</v>
      </c>
      <c r="AD43" s="37">
        <v>1.6876352530000001</v>
      </c>
      <c r="AE43" s="37">
        <v>1.6611088000000001</v>
      </c>
      <c r="AF43" s="37">
        <v>1.9153676500000001</v>
      </c>
      <c r="AG43" s="37">
        <v>2.2978020620000001</v>
      </c>
      <c r="AH43" s="37">
        <v>2.4846177319999998</v>
      </c>
      <c r="AI43" s="37">
        <v>1.433055593</v>
      </c>
      <c r="AJ43" s="37">
        <v>1.6591852300000001</v>
      </c>
      <c r="AK43" s="37">
        <v>2.7392370970000002</v>
      </c>
      <c r="AL43" s="37">
        <v>3.0049560890000002</v>
      </c>
    </row>
    <row r="44" spans="1:38" ht="15.5">
      <c r="A44" s="36">
        <v>2057</v>
      </c>
      <c r="B44" s="37">
        <v>2.6150647039999999</v>
      </c>
      <c r="C44" s="37">
        <v>2.4197101459999999</v>
      </c>
      <c r="D44" s="37">
        <v>2.1218884650000001</v>
      </c>
      <c r="E44" s="37">
        <v>1.598802517</v>
      </c>
      <c r="F44" s="37">
        <v>2.5725911799999999</v>
      </c>
      <c r="G44" s="37">
        <v>2.5778056540000001</v>
      </c>
      <c r="H44" s="37">
        <v>2.8934353939999999</v>
      </c>
      <c r="I44" s="37">
        <v>2.8590713399999999</v>
      </c>
      <c r="J44" s="37">
        <v>2.7768909439999998</v>
      </c>
      <c r="K44" s="37">
        <v>2.2627064649999999</v>
      </c>
      <c r="L44" s="37">
        <v>2.0437533989999999</v>
      </c>
      <c r="M44" s="37">
        <v>3.3776690500000002</v>
      </c>
      <c r="N44" s="37">
        <v>3.450281328</v>
      </c>
      <c r="O44" s="37">
        <v>2.5081939119999999</v>
      </c>
      <c r="P44" s="37">
        <v>2.8191250640000001</v>
      </c>
      <c r="Q44" s="37">
        <v>2.4818892319999999</v>
      </c>
      <c r="R44" s="37">
        <v>2.5768199360000001</v>
      </c>
      <c r="S44" s="37">
        <v>2.2338946540000002</v>
      </c>
      <c r="T44" s="37">
        <v>1.931890232</v>
      </c>
      <c r="U44" s="37">
        <v>1.9709117140000001</v>
      </c>
      <c r="V44" s="37">
        <v>2.9087556550000002</v>
      </c>
      <c r="W44" s="37">
        <v>2.071487318</v>
      </c>
      <c r="X44" s="37">
        <v>1.9967562240000001</v>
      </c>
      <c r="Y44" s="37">
        <v>1.735902045</v>
      </c>
      <c r="Z44" s="37">
        <v>3.0063560749999998</v>
      </c>
      <c r="AA44" s="37">
        <v>3.1904781780000002</v>
      </c>
      <c r="AB44" s="37">
        <v>2.3891108239999999</v>
      </c>
      <c r="AC44" s="37">
        <v>1.87965804</v>
      </c>
      <c r="AD44" s="37">
        <v>1.820962</v>
      </c>
      <c r="AE44" s="37">
        <v>1.802755412</v>
      </c>
      <c r="AF44" s="37">
        <v>1.925049373</v>
      </c>
      <c r="AG44" s="37">
        <v>2.2652799620000001</v>
      </c>
      <c r="AH44" s="37">
        <v>2.6249183139999999</v>
      </c>
      <c r="AI44" s="37">
        <v>1.6691447880000001</v>
      </c>
      <c r="AJ44" s="37">
        <v>1.4933781690000001</v>
      </c>
      <c r="AK44" s="37">
        <v>2.7425480009999998</v>
      </c>
      <c r="AL44" s="37">
        <v>3.080591128</v>
      </c>
    </row>
    <row r="45" spans="1:38" ht="15.5">
      <c r="A45" s="36">
        <v>2058</v>
      </c>
      <c r="B45" s="37">
        <v>2.7610384589999999</v>
      </c>
      <c r="C45" s="37">
        <v>2.3138851969999998</v>
      </c>
      <c r="D45" s="37">
        <v>2.1419324259999999</v>
      </c>
      <c r="E45" s="37">
        <v>1.690845841</v>
      </c>
      <c r="F45" s="37">
        <v>2.5192617080000002</v>
      </c>
      <c r="G45" s="37">
        <v>2.621713137</v>
      </c>
      <c r="H45" s="37">
        <v>3.028458664</v>
      </c>
      <c r="I45" s="37">
        <v>2.8075856510000001</v>
      </c>
      <c r="J45" s="37">
        <v>3.0301649899999998</v>
      </c>
      <c r="K45" s="37">
        <v>2.0819730029999999</v>
      </c>
      <c r="L45" s="37">
        <v>2.0496618170000001</v>
      </c>
      <c r="M45" s="37">
        <v>3.3556557840000001</v>
      </c>
      <c r="N45" s="37">
        <v>3.6419850130000002</v>
      </c>
      <c r="O45" s="37">
        <v>2.3390458989999998</v>
      </c>
      <c r="P45" s="37">
        <v>2.8867937690000001</v>
      </c>
      <c r="Q45" s="37">
        <v>2.6276793770000002</v>
      </c>
      <c r="R45" s="37">
        <v>2.7112009829999999</v>
      </c>
      <c r="S45" s="37">
        <v>2.3374371140000001</v>
      </c>
      <c r="T45" s="37">
        <v>1.6005577499999999</v>
      </c>
      <c r="U45" s="37">
        <v>1.9051830030000001</v>
      </c>
      <c r="V45" s="37">
        <v>2.9647245729999998</v>
      </c>
      <c r="W45" s="37">
        <v>1.812957986</v>
      </c>
      <c r="X45" s="37">
        <v>1.880576714</v>
      </c>
      <c r="Y45" s="37">
        <v>1.8692716570000001</v>
      </c>
      <c r="Z45" s="37">
        <v>3.1013695800000001</v>
      </c>
      <c r="AA45" s="37">
        <v>3.1843833319999999</v>
      </c>
      <c r="AB45" s="37">
        <v>2.707418863</v>
      </c>
      <c r="AC45" s="37">
        <v>1.752819991</v>
      </c>
      <c r="AD45" s="37">
        <v>1.6584913429999999</v>
      </c>
      <c r="AE45" s="37">
        <v>2.0159208629999998</v>
      </c>
      <c r="AF45" s="37">
        <v>1.926399778</v>
      </c>
      <c r="AG45" s="37">
        <v>2.267111206</v>
      </c>
      <c r="AH45" s="37">
        <v>2.5182348800000001</v>
      </c>
      <c r="AI45" s="37">
        <v>1.5775908249999999</v>
      </c>
      <c r="AJ45" s="37">
        <v>1.665968305</v>
      </c>
      <c r="AK45" s="37">
        <v>2.6310245619999999</v>
      </c>
      <c r="AL45" s="37">
        <v>3.1548504529999999</v>
      </c>
    </row>
    <row r="46" spans="1:38" ht="15.5">
      <c r="A46" s="36">
        <v>2059</v>
      </c>
      <c r="B46" s="37">
        <v>2.861879987</v>
      </c>
      <c r="C46" s="37">
        <v>2.5333094960000002</v>
      </c>
      <c r="D46" s="37">
        <v>2.1858262229999998</v>
      </c>
      <c r="E46" s="37">
        <v>1.749058086</v>
      </c>
      <c r="F46" s="37">
        <v>2.4890039979999998</v>
      </c>
      <c r="G46" s="37">
        <v>2.6936475280000001</v>
      </c>
      <c r="H46" s="37">
        <v>3.0770553989999998</v>
      </c>
      <c r="I46" s="37">
        <v>2.6919730120000001</v>
      </c>
      <c r="J46" s="37">
        <v>2.9887071650000001</v>
      </c>
      <c r="K46" s="37">
        <v>2.2405828630000002</v>
      </c>
      <c r="L46" s="37">
        <v>2.1532975630000002</v>
      </c>
      <c r="M46" s="37">
        <v>3.410002934</v>
      </c>
      <c r="N46" s="37">
        <v>3.6998176649999999</v>
      </c>
      <c r="O46" s="37">
        <v>2.5112259460000002</v>
      </c>
      <c r="P46" s="37">
        <v>2.9156774369999998</v>
      </c>
      <c r="Q46" s="37">
        <v>2.340275294</v>
      </c>
      <c r="R46" s="37">
        <v>2.8311657779999999</v>
      </c>
      <c r="S46" s="37">
        <v>2.1243732319999999</v>
      </c>
      <c r="T46" s="37">
        <v>1.8236955480000001</v>
      </c>
      <c r="U46" s="37">
        <v>1.9680210819999999</v>
      </c>
      <c r="V46" s="37">
        <v>2.8936211940000001</v>
      </c>
      <c r="W46" s="37">
        <v>2.0746679549999998</v>
      </c>
      <c r="X46" s="37">
        <v>1.96756598</v>
      </c>
      <c r="Y46" s="37">
        <v>1.9336895199999999</v>
      </c>
      <c r="Z46" s="37">
        <v>2.615530256</v>
      </c>
      <c r="AA46" s="37">
        <v>3.2279961589999999</v>
      </c>
      <c r="AB46" s="37">
        <v>2.5362599280000002</v>
      </c>
      <c r="AC46" s="37">
        <v>2.0304256930000002</v>
      </c>
      <c r="AD46" s="37">
        <v>1.656159972</v>
      </c>
      <c r="AE46" s="37">
        <v>2.0692351709999999</v>
      </c>
      <c r="AF46" s="37">
        <v>1.85963279</v>
      </c>
      <c r="AG46" s="37">
        <v>2.406907892</v>
      </c>
      <c r="AH46" s="37">
        <v>2.439201379</v>
      </c>
      <c r="AI46" s="37">
        <v>1.604921254</v>
      </c>
      <c r="AJ46" s="37">
        <v>1.782946108</v>
      </c>
      <c r="AK46" s="37">
        <v>2.7625459380000001</v>
      </c>
      <c r="AL46" s="37">
        <v>3.193292966</v>
      </c>
    </row>
    <row r="47" spans="1:38" ht="15.5">
      <c r="A47" s="36">
        <v>2060</v>
      </c>
      <c r="B47" s="37">
        <v>2.5580626990000002</v>
      </c>
      <c r="C47" s="37">
        <v>2.3296832269999999</v>
      </c>
      <c r="D47" s="37">
        <v>2.195186488</v>
      </c>
      <c r="E47" s="37">
        <v>1.627984203</v>
      </c>
      <c r="F47" s="37">
        <v>2.6878757329999998</v>
      </c>
      <c r="G47" s="37">
        <v>2.6827067179999999</v>
      </c>
      <c r="H47" s="37">
        <v>3.0359438949999999</v>
      </c>
      <c r="I47" s="37">
        <v>2.634100455</v>
      </c>
      <c r="J47" s="37">
        <v>2.7398901690000002</v>
      </c>
      <c r="K47" s="37">
        <v>2.272823276</v>
      </c>
      <c r="L47" s="37">
        <v>2.359664478</v>
      </c>
      <c r="M47" s="37">
        <v>3.27221787</v>
      </c>
      <c r="N47" s="37">
        <v>3.5614870550000002</v>
      </c>
      <c r="O47" s="37">
        <v>2.7286904920000001</v>
      </c>
      <c r="P47" s="37">
        <v>2.9430545490000002</v>
      </c>
      <c r="Q47" s="37">
        <v>2.6468916060000001</v>
      </c>
      <c r="R47" s="37">
        <v>2.8804710629999999</v>
      </c>
      <c r="S47" s="37">
        <v>2.2518879140000001</v>
      </c>
      <c r="T47" s="37">
        <v>1.9395473059999999</v>
      </c>
      <c r="U47" s="37">
        <v>2.154631926</v>
      </c>
      <c r="V47" s="37">
        <v>2.9099428559999998</v>
      </c>
      <c r="W47" s="37">
        <v>1.910942267</v>
      </c>
      <c r="X47" s="37">
        <v>2.0186347960000002</v>
      </c>
      <c r="Y47" s="37">
        <v>1.8452380669999999</v>
      </c>
      <c r="Z47" s="37">
        <v>2.8064151509999999</v>
      </c>
      <c r="AA47" s="37">
        <v>3.268221896</v>
      </c>
      <c r="AB47" s="37">
        <v>2.5776948850000001</v>
      </c>
      <c r="AC47" s="37">
        <v>2.2700903910000001</v>
      </c>
      <c r="AD47" s="37">
        <v>1.8890799979999999</v>
      </c>
      <c r="AE47" s="37">
        <v>1.9337048509999999</v>
      </c>
      <c r="AF47" s="37">
        <v>2.013433875</v>
      </c>
      <c r="AG47" s="37">
        <v>2.2908844820000001</v>
      </c>
      <c r="AH47" s="37">
        <v>2.4239150540000001</v>
      </c>
      <c r="AI47" s="37">
        <v>1.634455134</v>
      </c>
      <c r="AJ47" s="37">
        <v>1.8383152780000001</v>
      </c>
      <c r="AK47" s="37">
        <v>2.8996665789999998</v>
      </c>
      <c r="AL47" s="37">
        <v>3.0972358440000001</v>
      </c>
    </row>
    <row r="48" spans="1:38" ht="15.5">
      <c r="A48" s="36">
        <v>2061</v>
      </c>
      <c r="B48" s="37">
        <v>2.7755560379999999</v>
      </c>
      <c r="C48" s="37">
        <v>2.35622189</v>
      </c>
      <c r="D48" s="37">
        <v>2.1191183570000001</v>
      </c>
      <c r="E48" s="37">
        <v>1.8124754320000001</v>
      </c>
      <c r="F48" s="37">
        <v>2.6332838220000001</v>
      </c>
      <c r="G48" s="37">
        <v>2.7368861010000001</v>
      </c>
      <c r="H48" s="37">
        <v>2.8810471459999998</v>
      </c>
      <c r="I48" s="37">
        <v>2.7054341869999998</v>
      </c>
      <c r="J48" s="37">
        <v>2.7518489910000001</v>
      </c>
      <c r="K48" s="37">
        <v>2.2480532270000002</v>
      </c>
      <c r="L48" s="37">
        <v>2.308542294</v>
      </c>
      <c r="M48" s="37">
        <v>3.4311712349999999</v>
      </c>
      <c r="N48" s="37">
        <v>3.5947842059999999</v>
      </c>
      <c r="O48" s="37">
        <v>2.5106247110000002</v>
      </c>
      <c r="P48" s="37">
        <v>2.7627313469999999</v>
      </c>
      <c r="Q48" s="37">
        <v>2.4459540629999998</v>
      </c>
      <c r="R48" s="37">
        <v>2.7769332969999998</v>
      </c>
      <c r="S48" s="37">
        <v>2.3548528489999998</v>
      </c>
      <c r="T48" s="37">
        <v>1.9969534609999999</v>
      </c>
      <c r="U48" s="37">
        <v>2.2241714749999999</v>
      </c>
      <c r="V48" s="37">
        <v>3.0202725350000001</v>
      </c>
      <c r="W48" s="37">
        <v>1.9769976</v>
      </c>
      <c r="X48" s="37">
        <v>2.0445307160000001</v>
      </c>
      <c r="Y48" s="37">
        <v>1.8288875950000001</v>
      </c>
      <c r="Z48" s="37">
        <v>2.9981605020000002</v>
      </c>
      <c r="AA48" s="37">
        <v>3.2953397409999998</v>
      </c>
      <c r="AB48" s="37">
        <v>2.5730200700000001</v>
      </c>
      <c r="AC48" s="37">
        <v>1.943457481</v>
      </c>
      <c r="AD48" s="37">
        <v>1.9336073899999999</v>
      </c>
      <c r="AE48" s="37">
        <v>1.794553203</v>
      </c>
      <c r="AF48" s="37">
        <v>1.8962527870000001</v>
      </c>
      <c r="AG48" s="37">
        <v>2.2758080999999999</v>
      </c>
      <c r="AH48" s="37">
        <v>2.5028555450000001</v>
      </c>
      <c r="AI48" s="37">
        <v>1.605119728</v>
      </c>
      <c r="AJ48" s="37">
        <v>1.748147401</v>
      </c>
      <c r="AK48" s="37">
        <v>2.7556126270000001</v>
      </c>
      <c r="AL48" s="37">
        <v>3.249179518</v>
      </c>
    </row>
    <row r="49" spans="1:38" ht="15.5">
      <c r="A49" s="36">
        <v>2062</v>
      </c>
      <c r="B49" s="37">
        <v>2.9236352079999999</v>
      </c>
      <c r="C49" s="37">
        <v>2.5479441509999998</v>
      </c>
      <c r="D49" s="37">
        <v>2.067300715</v>
      </c>
      <c r="E49" s="37">
        <v>1.78306561</v>
      </c>
      <c r="F49" s="37">
        <v>2.6923084830000001</v>
      </c>
      <c r="G49" s="37">
        <v>2.6054271550000001</v>
      </c>
      <c r="H49" s="37">
        <v>3.0690013939999998</v>
      </c>
      <c r="I49" s="37">
        <v>2.7733604060000001</v>
      </c>
      <c r="J49" s="37">
        <v>2.9389277370000002</v>
      </c>
      <c r="K49" s="37">
        <v>2.244377466</v>
      </c>
      <c r="L49" s="37">
        <v>2.2761729389999998</v>
      </c>
      <c r="M49" s="37">
        <v>3.4891648549999998</v>
      </c>
      <c r="N49" s="37">
        <v>3.5981269440000001</v>
      </c>
      <c r="O49" s="37">
        <v>2.5907366629999999</v>
      </c>
      <c r="P49" s="37">
        <v>2.7459551119999999</v>
      </c>
      <c r="Q49" s="37">
        <v>2.3842269229999999</v>
      </c>
      <c r="R49" s="37">
        <v>2.6326058379999999</v>
      </c>
      <c r="S49" s="37">
        <v>2.311295796</v>
      </c>
      <c r="T49" s="37">
        <v>1.7742248309999999</v>
      </c>
      <c r="U49" s="37">
        <v>2.1417604259999998</v>
      </c>
      <c r="V49" s="37">
        <v>3.1243752210000002</v>
      </c>
      <c r="W49" s="37">
        <v>2.1284397560000001</v>
      </c>
      <c r="X49" s="37">
        <v>2.1576639869999998</v>
      </c>
      <c r="Y49" s="37">
        <v>1.9664700479999999</v>
      </c>
      <c r="Z49" s="37">
        <v>2.947333499</v>
      </c>
      <c r="AA49" s="37">
        <v>3.343940709</v>
      </c>
      <c r="AB49" s="37">
        <v>2.7761408099999998</v>
      </c>
      <c r="AC49" s="37">
        <v>1.787292221</v>
      </c>
      <c r="AD49" s="37">
        <v>1.548189974</v>
      </c>
      <c r="AE49" s="37">
        <v>1.8103361179999999</v>
      </c>
      <c r="AF49" s="37">
        <v>1.97490389</v>
      </c>
      <c r="AG49" s="37">
        <v>2.4932368579999999</v>
      </c>
      <c r="AH49" s="37">
        <v>2.533288116</v>
      </c>
      <c r="AI49" s="37">
        <v>1.681701705</v>
      </c>
      <c r="AJ49" s="37">
        <v>1.7829265519999999</v>
      </c>
      <c r="AK49" s="37">
        <v>2.8406654549999999</v>
      </c>
      <c r="AL49" s="37">
        <v>3.3916857540000001</v>
      </c>
    </row>
    <row r="50" spans="1:38" ht="15.5">
      <c r="A50" s="36">
        <v>2063</v>
      </c>
      <c r="B50" s="37">
        <v>2.7683349079999999</v>
      </c>
      <c r="C50" s="37">
        <v>2.4794792509999999</v>
      </c>
      <c r="D50" s="37">
        <v>2.2118337060000002</v>
      </c>
      <c r="E50" s="37">
        <v>1.7383445230000001</v>
      </c>
      <c r="F50" s="37">
        <v>2.5806555790000001</v>
      </c>
      <c r="G50" s="37">
        <v>2.579715449</v>
      </c>
      <c r="H50" s="37">
        <v>3.0203049360000001</v>
      </c>
      <c r="I50" s="37">
        <v>2.984063489</v>
      </c>
      <c r="J50" s="37">
        <v>3.092817637</v>
      </c>
      <c r="K50" s="37">
        <v>2.5037057190000001</v>
      </c>
      <c r="L50" s="37">
        <v>2.4106035239999999</v>
      </c>
      <c r="M50" s="37">
        <v>3.4426408789999998</v>
      </c>
      <c r="N50" s="37">
        <v>3.6391600020000001</v>
      </c>
      <c r="O50" s="37">
        <v>2.7557101359999998</v>
      </c>
      <c r="P50" s="37">
        <v>2.8827920360000001</v>
      </c>
      <c r="Q50" s="37">
        <v>2.785198265</v>
      </c>
      <c r="R50" s="37">
        <v>2.7248489060000001</v>
      </c>
      <c r="S50" s="37">
        <v>2.2358625380000001</v>
      </c>
      <c r="T50" s="37">
        <v>1.863033028</v>
      </c>
      <c r="U50" s="37">
        <v>1.9422544269999999</v>
      </c>
      <c r="V50" s="37">
        <v>2.916689732</v>
      </c>
      <c r="W50" s="37">
        <v>2.0959378989999999</v>
      </c>
      <c r="X50" s="37">
        <v>2.0343291209999999</v>
      </c>
      <c r="Y50" s="37">
        <v>1.893786427</v>
      </c>
      <c r="Z50" s="37">
        <v>2.8562111460000001</v>
      </c>
      <c r="AA50" s="37">
        <v>3.3161180809999999</v>
      </c>
      <c r="AB50" s="37">
        <v>2.8802374730000002</v>
      </c>
      <c r="AC50" s="37">
        <v>1.918345698</v>
      </c>
      <c r="AD50" s="37">
        <v>1.549761342</v>
      </c>
      <c r="AE50" s="37">
        <v>2.066000507</v>
      </c>
      <c r="AF50" s="37">
        <v>2.1946761760000002</v>
      </c>
      <c r="AG50" s="37">
        <v>2.5225605240000002</v>
      </c>
      <c r="AH50" s="37">
        <v>2.48219257</v>
      </c>
      <c r="AI50" s="37">
        <v>1.615371755</v>
      </c>
      <c r="AJ50" s="37">
        <v>1.63755132</v>
      </c>
      <c r="AK50" s="37">
        <v>2.9410649929999999</v>
      </c>
      <c r="AL50" s="37">
        <v>3.2114818660000002</v>
      </c>
    </row>
    <row r="51" spans="1:38" ht="15.5">
      <c r="A51" s="36">
        <v>2064</v>
      </c>
      <c r="B51" s="37">
        <v>2.7438719709999999</v>
      </c>
      <c r="C51" s="37">
        <v>2.471347186</v>
      </c>
      <c r="D51" s="37">
        <v>2.1474170689999998</v>
      </c>
      <c r="E51" s="37">
        <v>1.883350681</v>
      </c>
      <c r="F51" s="37">
        <v>2.7113981219999999</v>
      </c>
      <c r="G51" s="37">
        <v>2.6059542310000001</v>
      </c>
      <c r="H51" s="37">
        <v>3.0787353259999999</v>
      </c>
      <c r="I51" s="37">
        <v>3.1176970439999998</v>
      </c>
      <c r="J51" s="37">
        <v>2.9460769779999998</v>
      </c>
      <c r="K51" s="37">
        <v>2.371935422</v>
      </c>
      <c r="L51" s="37">
        <v>2.0858668040000001</v>
      </c>
      <c r="M51" s="37">
        <v>3.6603995399999998</v>
      </c>
      <c r="N51" s="37">
        <v>3.6175970469999998</v>
      </c>
      <c r="O51" s="37">
        <v>2.6703711559999999</v>
      </c>
      <c r="P51" s="37">
        <v>2.924634095</v>
      </c>
      <c r="Q51" s="37">
        <v>2.598518076</v>
      </c>
      <c r="R51" s="37">
        <v>2.8061361950000001</v>
      </c>
      <c r="S51" s="37">
        <v>2.3545222419999998</v>
      </c>
      <c r="T51" s="37">
        <v>1.9460297099999999</v>
      </c>
      <c r="U51" s="37">
        <v>1.881287441</v>
      </c>
      <c r="V51" s="37">
        <v>3.0595706499999999</v>
      </c>
      <c r="W51" s="37">
        <v>2.1840511569999999</v>
      </c>
      <c r="X51" s="37">
        <v>2.0315147310000001</v>
      </c>
      <c r="Y51" s="37">
        <v>1.9379856390000001</v>
      </c>
      <c r="Z51" s="37">
        <v>3.058824081</v>
      </c>
      <c r="AA51" s="37">
        <v>3.2804173200000002</v>
      </c>
      <c r="AB51" s="37">
        <v>3.0042328469999999</v>
      </c>
      <c r="AC51" s="37">
        <v>2.1871120940000002</v>
      </c>
      <c r="AD51" s="37">
        <v>1.7321505669999999</v>
      </c>
      <c r="AE51" s="37">
        <v>2.0457845959999998</v>
      </c>
      <c r="AF51" s="37">
        <v>2.2277876700000001</v>
      </c>
      <c r="AG51" s="37">
        <v>2.4004576719999999</v>
      </c>
      <c r="AH51" s="37">
        <v>2.5245591950000001</v>
      </c>
      <c r="AI51" s="37">
        <v>1.4613844579999999</v>
      </c>
      <c r="AJ51" s="37">
        <v>1.572210377</v>
      </c>
      <c r="AK51" s="37">
        <v>2.8708924260000002</v>
      </c>
      <c r="AL51" s="37">
        <v>3.132942581</v>
      </c>
    </row>
    <row r="52" spans="1:38" ht="15.5">
      <c r="A52" s="36">
        <v>2065</v>
      </c>
      <c r="B52" s="37">
        <v>2.907760208</v>
      </c>
      <c r="C52" s="37">
        <v>2.6002996500000002</v>
      </c>
      <c r="D52" s="37">
        <v>2.2626242859999999</v>
      </c>
      <c r="E52" s="37">
        <v>1.8111360110000001</v>
      </c>
      <c r="F52" s="37">
        <v>2.6312755399999999</v>
      </c>
      <c r="G52" s="37">
        <v>2.6147678220000001</v>
      </c>
      <c r="H52" s="37">
        <v>3.1047423460000001</v>
      </c>
      <c r="I52" s="37">
        <v>3.0043221600000001</v>
      </c>
      <c r="J52" s="37">
        <v>2.7139762799999998</v>
      </c>
      <c r="K52" s="37">
        <v>2.6406182550000001</v>
      </c>
      <c r="L52" s="37">
        <v>2.1509620840000001</v>
      </c>
      <c r="M52" s="37">
        <v>3.6207422870000001</v>
      </c>
      <c r="N52" s="37">
        <v>3.417254067</v>
      </c>
      <c r="O52" s="37">
        <v>2.6551285259999999</v>
      </c>
      <c r="P52" s="37">
        <v>2.9998994670000001</v>
      </c>
      <c r="Q52" s="37">
        <v>2.5825975080000001</v>
      </c>
      <c r="R52" s="37">
        <v>2.7914979400000002</v>
      </c>
      <c r="S52" s="37">
        <v>2.4737552900000002</v>
      </c>
      <c r="T52" s="37">
        <v>1.7485645409999999</v>
      </c>
      <c r="U52" s="37">
        <v>2.0480915049999999</v>
      </c>
      <c r="V52" s="37">
        <v>3.2313423889999999</v>
      </c>
      <c r="W52" s="37">
        <v>2.1554424989999998</v>
      </c>
      <c r="X52" s="37">
        <v>2.109470521</v>
      </c>
      <c r="Y52" s="37">
        <v>1.9005734430000001</v>
      </c>
      <c r="Z52" s="37">
        <v>3.1152624320000002</v>
      </c>
      <c r="AA52" s="37">
        <v>3.2899614530000001</v>
      </c>
      <c r="AB52" s="37">
        <v>2.8294474709999999</v>
      </c>
      <c r="AC52" s="37">
        <v>2.4060279919999998</v>
      </c>
      <c r="AD52" s="37">
        <v>1.923688941</v>
      </c>
      <c r="AE52" s="37">
        <v>2.016215189</v>
      </c>
      <c r="AF52" s="37">
        <v>2.1088787720000002</v>
      </c>
      <c r="AG52" s="37">
        <v>2.433906576</v>
      </c>
      <c r="AH52" s="37">
        <v>2.67359751</v>
      </c>
      <c r="AI52" s="37">
        <v>1.5873286200000001</v>
      </c>
      <c r="AJ52" s="37">
        <v>1.4437803890000001</v>
      </c>
      <c r="AK52" s="37">
        <v>2.8995652839999999</v>
      </c>
      <c r="AL52" s="37">
        <v>3.1466552860000001</v>
      </c>
    </row>
    <row r="53" spans="1:38" ht="15.5">
      <c r="A53" s="36">
        <v>2066</v>
      </c>
      <c r="B53" s="37">
        <v>2.7329884999999998</v>
      </c>
      <c r="C53" s="37">
        <v>2.529694895</v>
      </c>
      <c r="D53" s="37">
        <v>2.1875012680000001</v>
      </c>
      <c r="E53" s="37">
        <v>1.8510632950000001</v>
      </c>
      <c r="F53" s="37">
        <v>2.6436906750000002</v>
      </c>
      <c r="G53" s="37">
        <v>2.5509704260000001</v>
      </c>
      <c r="H53" s="37">
        <v>3.043143342</v>
      </c>
      <c r="I53" s="37">
        <v>2.9471066119999998</v>
      </c>
      <c r="J53" s="37">
        <v>2.9222939979999998</v>
      </c>
      <c r="K53" s="37">
        <v>2.5435295660000001</v>
      </c>
      <c r="L53" s="37">
        <v>2.380184608</v>
      </c>
      <c r="M53" s="37">
        <v>3.573749174</v>
      </c>
      <c r="N53" s="37">
        <v>3.6145753749999998</v>
      </c>
      <c r="O53" s="37">
        <v>2.755485041</v>
      </c>
      <c r="P53" s="37">
        <v>3.0299316250000001</v>
      </c>
      <c r="Q53" s="37">
        <v>2.6180211710000001</v>
      </c>
      <c r="R53" s="37">
        <v>2.8785947869999999</v>
      </c>
      <c r="S53" s="37">
        <v>2.408171651</v>
      </c>
      <c r="T53" s="37">
        <v>1.7881842219999999</v>
      </c>
      <c r="U53" s="37">
        <v>2.169701248</v>
      </c>
      <c r="V53" s="37">
        <v>3.2577884340000001</v>
      </c>
      <c r="W53" s="37">
        <v>2.1690185070000001</v>
      </c>
      <c r="X53" s="37">
        <v>2.094329246</v>
      </c>
      <c r="Y53" s="37">
        <v>2.033789332</v>
      </c>
      <c r="Z53" s="37">
        <v>2.8827062099999998</v>
      </c>
      <c r="AA53" s="37">
        <v>3.3994727189999998</v>
      </c>
      <c r="AB53" s="37">
        <v>2.8003501989999999</v>
      </c>
      <c r="AC53" s="37">
        <v>1.994634692</v>
      </c>
      <c r="AD53" s="37">
        <v>2.0884659879999998</v>
      </c>
      <c r="AE53" s="37">
        <v>2.227812133</v>
      </c>
      <c r="AF53" s="37">
        <v>2.01824753</v>
      </c>
      <c r="AG53" s="37">
        <v>2.3429467420000001</v>
      </c>
      <c r="AH53" s="37">
        <v>2.58981656</v>
      </c>
      <c r="AI53" s="37">
        <v>1.7431028630000001</v>
      </c>
      <c r="AJ53" s="37">
        <v>1.4249882279999999</v>
      </c>
      <c r="AK53" s="37">
        <v>2.962220421</v>
      </c>
      <c r="AL53" s="37">
        <v>3.1674777519999999</v>
      </c>
    </row>
    <row r="54" spans="1:38" ht="15.5">
      <c r="A54" s="36">
        <v>2067</v>
      </c>
      <c r="B54" s="37">
        <v>2.8272474669999998</v>
      </c>
      <c r="C54" s="37">
        <v>2.4323594810000002</v>
      </c>
      <c r="D54" s="37">
        <v>2.1334284549999998</v>
      </c>
      <c r="E54" s="37">
        <v>1.8075764809999999</v>
      </c>
      <c r="F54" s="37">
        <v>2.7836903180000001</v>
      </c>
      <c r="G54" s="37">
        <v>2.7951225339999999</v>
      </c>
      <c r="H54" s="37">
        <v>3.0713494099999998</v>
      </c>
      <c r="I54" s="37">
        <v>3.0171099300000002</v>
      </c>
      <c r="J54" s="37">
        <v>3.2395743210000001</v>
      </c>
      <c r="K54" s="37">
        <v>2.4699057409999998</v>
      </c>
      <c r="L54" s="37">
        <v>2.2400774239999999</v>
      </c>
      <c r="M54" s="37">
        <v>3.5790375239999999</v>
      </c>
      <c r="N54" s="37">
        <v>3.7176000849999999</v>
      </c>
      <c r="O54" s="37">
        <v>2.6182669999999999</v>
      </c>
      <c r="P54" s="37">
        <v>2.9390069169999999</v>
      </c>
      <c r="Q54" s="37">
        <v>2.5881074879999999</v>
      </c>
      <c r="R54" s="37">
        <v>2.9020920229999998</v>
      </c>
      <c r="S54" s="37">
        <v>2.3177582249999999</v>
      </c>
      <c r="T54" s="37">
        <v>1.913772829</v>
      </c>
      <c r="U54" s="37">
        <v>2.034225814</v>
      </c>
      <c r="V54" s="37">
        <v>3.1867976709999999</v>
      </c>
      <c r="W54" s="37">
        <v>2.1060909040000002</v>
      </c>
      <c r="X54" s="37">
        <v>2.002589226</v>
      </c>
      <c r="Y54" s="37">
        <v>1.996341784</v>
      </c>
      <c r="Z54" s="37">
        <v>2.8169565589999999</v>
      </c>
      <c r="AA54" s="37">
        <v>3.4182267140000002</v>
      </c>
      <c r="AB54" s="37">
        <v>2.975836116</v>
      </c>
      <c r="AC54" s="37">
        <v>1.900805495</v>
      </c>
      <c r="AD54" s="37">
        <v>1.7254220810000001</v>
      </c>
      <c r="AE54" s="37">
        <v>2.030592698</v>
      </c>
      <c r="AF54" s="37">
        <v>2.0838055230000001</v>
      </c>
      <c r="AG54" s="37">
        <v>2.4140460410000002</v>
      </c>
      <c r="AH54" s="37">
        <v>2.6247440129999999</v>
      </c>
      <c r="AI54" s="37">
        <v>2.137963386</v>
      </c>
      <c r="AJ54" s="37">
        <v>1.537273707</v>
      </c>
      <c r="AK54" s="37">
        <v>3.0149415099999999</v>
      </c>
      <c r="AL54" s="37">
        <v>3.219233617</v>
      </c>
    </row>
    <row r="55" spans="1:38" ht="15.5">
      <c r="A55" s="36">
        <v>2068</v>
      </c>
      <c r="B55" s="37">
        <v>2.9614444209999999</v>
      </c>
      <c r="C55" s="37">
        <v>2.6225446830000001</v>
      </c>
      <c r="D55" s="37">
        <v>2.26103393</v>
      </c>
      <c r="E55" s="37">
        <v>1.760248714</v>
      </c>
      <c r="F55" s="37">
        <v>2.7222254229999998</v>
      </c>
      <c r="G55" s="37">
        <v>2.9434950440000001</v>
      </c>
      <c r="H55" s="37">
        <v>3.0171919960000002</v>
      </c>
      <c r="I55" s="37">
        <v>3.0254626920000001</v>
      </c>
      <c r="J55" s="37">
        <v>3.3359010599999999</v>
      </c>
      <c r="K55" s="37">
        <v>2.4849665820000002</v>
      </c>
      <c r="L55" s="37">
        <v>2.3863433879999998</v>
      </c>
      <c r="M55" s="37">
        <v>3.5712285260000001</v>
      </c>
      <c r="N55" s="37">
        <v>3.731677565</v>
      </c>
      <c r="O55" s="37">
        <v>2.6604057490000002</v>
      </c>
      <c r="P55" s="37">
        <v>3.1511995779999999</v>
      </c>
      <c r="Q55" s="37">
        <v>2.6324121740000002</v>
      </c>
      <c r="R55" s="37">
        <v>2.9324859249999999</v>
      </c>
      <c r="S55" s="37">
        <v>2.3369609269999998</v>
      </c>
      <c r="T55" s="37">
        <v>1.955812093</v>
      </c>
      <c r="U55" s="37">
        <v>2.2336452090000001</v>
      </c>
      <c r="V55" s="37">
        <v>3.1379179989999999</v>
      </c>
      <c r="W55" s="37">
        <v>2.0344913020000002</v>
      </c>
      <c r="X55" s="37">
        <v>1.9596471900000001</v>
      </c>
      <c r="Y55" s="37">
        <v>2.0025171820000001</v>
      </c>
      <c r="Z55" s="37">
        <v>2.9388198029999999</v>
      </c>
      <c r="AA55" s="37">
        <v>3.478067663</v>
      </c>
      <c r="AB55" s="37">
        <v>3.0209840610000001</v>
      </c>
      <c r="AC55" s="37">
        <v>2.0225521259999999</v>
      </c>
      <c r="AD55" s="37">
        <v>1.927901519</v>
      </c>
      <c r="AE55" s="37">
        <v>1.9508444030000001</v>
      </c>
      <c r="AF55" s="37">
        <v>2.1627301270000001</v>
      </c>
      <c r="AG55" s="37">
        <v>2.3587726259999999</v>
      </c>
      <c r="AH55" s="37">
        <v>2.5636292250000001</v>
      </c>
      <c r="AI55" s="37">
        <v>1.9440604850000001</v>
      </c>
      <c r="AJ55" s="37">
        <v>1.6017556900000001</v>
      </c>
      <c r="AK55" s="37">
        <v>3.2027566900000002</v>
      </c>
      <c r="AL55" s="37">
        <v>3.3235089549999999</v>
      </c>
    </row>
    <row r="56" spans="1:38" ht="15.5">
      <c r="A56" s="36">
        <v>2069</v>
      </c>
      <c r="B56" s="37">
        <v>3.048139822</v>
      </c>
      <c r="C56" s="37">
        <v>2.6705747909999999</v>
      </c>
      <c r="D56" s="37">
        <v>2.312810754</v>
      </c>
      <c r="E56" s="37">
        <v>1.8705432360000001</v>
      </c>
      <c r="F56" s="37">
        <v>2.7187571660000001</v>
      </c>
      <c r="G56" s="37">
        <v>2.7441925729999999</v>
      </c>
      <c r="H56" s="37">
        <v>3.2382089729999999</v>
      </c>
      <c r="I56" s="37">
        <v>3.2695659949999998</v>
      </c>
      <c r="J56" s="37">
        <v>3.1376498179999999</v>
      </c>
      <c r="K56" s="37">
        <v>2.6996722790000001</v>
      </c>
      <c r="L56" s="37">
        <v>2.3461493789999999</v>
      </c>
      <c r="M56" s="37">
        <v>3.5763676200000001</v>
      </c>
      <c r="N56" s="37">
        <v>3.6924202450000001</v>
      </c>
      <c r="O56" s="37">
        <v>2.5739643010000002</v>
      </c>
      <c r="P56" s="37">
        <v>3.1920874540000002</v>
      </c>
      <c r="Q56" s="37">
        <v>2.7802737660000001</v>
      </c>
      <c r="R56" s="37">
        <v>2.8555207629999999</v>
      </c>
      <c r="S56" s="37">
        <v>2.4287436960000002</v>
      </c>
      <c r="T56" s="37">
        <v>1.897199453</v>
      </c>
      <c r="U56" s="37">
        <v>2.1475736620000001</v>
      </c>
      <c r="V56" s="37">
        <v>3.1878040520000002</v>
      </c>
      <c r="W56" s="37">
        <v>2.0302283110000001</v>
      </c>
      <c r="X56" s="37">
        <v>2.0023028690000002</v>
      </c>
      <c r="Y56" s="37">
        <v>2.0698717430000002</v>
      </c>
      <c r="Z56" s="37">
        <v>3.069739368</v>
      </c>
      <c r="AA56" s="37">
        <v>3.5002097600000002</v>
      </c>
      <c r="AB56" s="37">
        <v>2.9328458629999998</v>
      </c>
      <c r="AC56" s="37">
        <v>2.3324815879999998</v>
      </c>
      <c r="AD56" s="37">
        <v>1.9726222090000001</v>
      </c>
      <c r="AE56" s="37">
        <v>1.975237908</v>
      </c>
      <c r="AF56" s="37">
        <v>2.1005163690000002</v>
      </c>
      <c r="AG56" s="37">
        <v>2.3551938589999999</v>
      </c>
      <c r="AH56" s="37">
        <v>2.5769584289999998</v>
      </c>
      <c r="AI56" s="37">
        <v>1.578765467</v>
      </c>
      <c r="AJ56" s="37">
        <v>1.9894451950000001</v>
      </c>
      <c r="AK56" s="37">
        <v>3.0726791840000001</v>
      </c>
      <c r="AL56" s="37">
        <v>3.383207767</v>
      </c>
    </row>
    <row r="57" spans="1:38" ht="15.5">
      <c r="A57" s="36">
        <v>2070</v>
      </c>
      <c r="B57" s="37">
        <v>3.0863252390000002</v>
      </c>
      <c r="C57" s="37">
        <v>2.6354938109999999</v>
      </c>
      <c r="D57" s="37">
        <v>2.2801963660000002</v>
      </c>
      <c r="E57" s="37">
        <v>1.9418860099999999</v>
      </c>
      <c r="F57" s="37">
        <v>2.638015131</v>
      </c>
      <c r="G57" s="37">
        <v>2.996973122</v>
      </c>
      <c r="H57" s="37">
        <v>3.100148983</v>
      </c>
      <c r="I57" s="37">
        <v>3.1413943940000002</v>
      </c>
      <c r="J57" s="37">
        <v>3.0037254619999998</v>
      </c>
      <c r="K57" s="37">
        <v>2.5210153740000001</v>
      </c>
      <c r="L57" s="37">
        <v>2.5789684980000001</v>
      </c>
      <c r="M57" s="37">
        <v>3.6517072330000002</v>
      </c>
      <c r="N57" s="37">
        <v>3.7663730399999999</v>
      </c>
      <c r="O57" s="37">
        <v>2.713742528</v>
      </c>
      <c r="P57" s="37">
        <v>3.0822800300000002</v>
      </c>
      <c r="Q57" s="37">
        <v>2.4515326420000001</v>
      </c>
      <c r="R57" s="37">
        <v>2.7454344179999999</v>
      </c>
      <c r="S57" s="37">
        <v>2.4831427189999999</v>
      </c>
      <c r="T57" s="37">
        <v>1.772403164</v>
      </c>
      <c r="U57" s="37">
        <v>2.286750842</v>
      </c>
      <c r="V57" s="37">
        <v>3.3440392380000001</v>
      </c>
      <c r="W57" s="37">
        <v>2.1997479580000001</v>
      </c>
      <c r="X57" s="37">
        <v>2.0884715379999998</v>
      </c>
      <c r="Y57" s="37">
        <v>2.1314035850000002</v>
      </c>
      <c r="Z57" s="37">
        <v>3.1365230340000001</v>
      </c>
      <c r="AA57" s="37">
        <v>3.4450331250000001</v>
      </c>
      <c r="AB57" s="37">
        <v>2.9893871129999998</v>
      </c>
      <c r="AC57" s="37">
        <v>2.1291686169999999</v>
      </c>
      <c r="AD57" s="37">
        <v>1.9364130159999999</v>
      </c>
      <c r="AE57" s="37">
        <v>2.1633564330000001</v>
      </c>
      <c r="AF57" s="37">
        <v>2.1468100190000001</v>
      </c>
      <c r="AG57" s="37">
        <v>2.4577620769999999</v>
      </c>
      <c r="AH57" s="37">
        <v>2.4790734579999998</v>
      </c>
      <c r="AI57" s="37">
        <v>1.419721413</v>
      </c>
      <c r="AJ57" s="37">
        <v>1.924083011</v>
      </c>
      <c r="AK57" s="37">
        <v>3.205860763</v>
      </c>
      <c r="AL57" s="37">
        <v>3.668552729</v>
      </c>
    </row>
    <row r="58" spans="1:38" ht="15.5">
      <c r="A58" s="36">
        <v>2071</v>
      </c>
      <c r="B58" s="37">
        <v>3.1541781499999999</v>
      </c>
      <c r="C58" s="37">
        <v>2.7039564870000001</v>
      </c>
      <c r="D58" s="37">
        <v>2.1790304539999998</v>
      </c>
      <c r="E58" s="37">
        <v>1.9491246550000001</v>
      </c>
      <c r="F58" s="37">
        <v>2.7805733039999998</v>
      </c>
      <c r="G58" s="37">
        <v>3.0474558979999999</v>
      </c>
      <c r="H58" s="37">
        <v>3.08124216</v>
      </c>
      <c r="I58" s="37">
        <v>3.1117143669999998</v>
      </c>
      <c r="J58" s="37">
        <v>3.1387723439999999</v>
      </c>
      <c r="K58" s="37">
        <v>2.6793172919999999</v>
      </c>
      <c r="L58" s="37">
        <v>2.5966200389999998</v>
      </c>
      <c r="M58" s="37">
        <v>3.6885514740000001</v>
      </c>
      <c r="N58" s="37">
        <v>3.8732199559999998</v>
      </c>
      <c r="O58" s="37">
        <v>2.7708959389999999</v>
      </c>
      <c r="P58" s="37">
        <v>2.973449215</v>
      </c>
      <c r="Q58" s="37">
        <v>2.4023685939999999</v>
      </c>
      <c r="R58" s="37">
        <v>3.0171900919999999</v>
      </c>
      <c r="S58" s="37">
        <v>2.5530743340000002</v>
      </c>
      <c r="T58" s="37">
        <v>1.863332754</v>
      </c>
      <c r="U58" s="37">
        <v>2.345975717</v>
      </c>
      <c r="V58" s="37">
        <v>3.2878659020000001</v>
      </c>
      <c r="W58" s="37">
        <v>2.0650271760000001</v>
      </c>
      <c r="X58" s="37">
        <v>2.0118154769999999</v>
      </c>
      <c r="Y58" s="37">
        <v>2.1736871600000001</v>
      </c>
      <c r="Z58" s="37">
        <v>3.1733621190000001</v>
      </c>
      <c r="AA58" s="37">
        <v>3.4359074340000002</v>
      </c>
      <c r="AB58" s="37">
        <v>3.0846230819999998</v>
      </c>
      <c r="AC58" s="37">
        <v>1.926874585</v>
      </c>
      <c r="AD58" s="37">
        <v>1.938026783</v>
      </c>
      <c r="AE58" s="37">
        <v>2.1918981080000002</v>
      </c>
      <c r="AF58" s="37">
        <v>2.2973405790000001</v>
      </c>
      <c r="AG58" s="37">
        <v>2.41946241</v>
      </c>
      <c r="AH58" s="37">
        <v>2.5953517669999999</v>
      </c>
      <c r="AI58" s="37">
        <v>1.8576328630000001</v>
      </c>
      <c r="AJ58" s="37">
        <v>1.9035854720000001</v>
      </c>
      <c r="AK58" s="37">
        <v>3.2562090229999998</v>
      </c>
      <c r="AL58" s="37">
        <v>3.6389036749999999</v>
      </c>
    </row>
    <row r="59" spans="1:38" ht="15.5">
      <c r="A59" s="36">
        <v>2072</v>
      </c>
      <c r="B59" s="37">
        <v>3.0743640760000002</v>
      </c>
      <c r="C59" s="37">
        <v>2.4001193089999999</v>
      </c>
      <c r="D59" s="37">
        <v>2.2349650049999998</v>
      </c>
      <c r="E59" s="37">
        <v>2.0488645509999999</v>
      </c>
      <c r="F59" s="37">
        <v>2.9416053440000001</v>
      </c>
      <c r="G59" s="37">
        <v>2.8606770930000001</v>
      </c>
      <c r="H59" s="37">
        <v>3.3507745500000001</v>
      </c>
      <c r="I59" s="37">
        <v>2.9345987889999998</v>
      </c>
      <c r="J59" s="37">
        <v>3.3941490129999998</v>
      </c>
      <c r="K59" s="37">
        <v>2.5800708029999999</v>
      </c>
      <c r="L59" s="37">
        <v>2.5590829039999998</v>
      </c>
      <c r="M59" s="37">
        <v>3.8582838060000002</v>
      </c>
      <c r="N59" s="37">
        <v>3.7921391710000001</v>
      </c>
      <c r="O59" s="37">
        <v>2.772227043</v>
      </c>
      <c r="P59" s="37">
        <v>2.9978616420000002</v>
      </c>
      <c r="Q59" s="37">
        <v>2.7043602390000001</v>
      </c>
      <c r="R59" s="37">
        <v>2.9466560419999999</v>
      </c>
      <c r="S59" s="37">
        <v>2.6502464959999998</v>
      </c>
      <c r="T59" s="37">
        <v>2.0487540590000002</v>
      </c>
      <c r="U59" s="37">
        <v>2.2884000389999999</v>
      </c>
      <c r="V59" s="37">
        <v>3.4524675340000002</v>
      </c>
      <c r="W59" s="37">
        <v>2.2336500560000001</v>
      </c>
      <c r="X59" s="37">
        <v>2.0697183259999998</v>
      </c>
      <c r="Y59" s="37">
        <v>2.187102796</v>
      </c>
      <c r="Z59" s="37">
        <v>3.0942566149999999</v>
      </c>
      <c r="AA59" s="37">
        <v>3.4754686920000002</v>
      </c>
      <c r="AB59" s="37">
        <v>3.191136244</v>
      </c>
      <c r="AC59" s="37">
        <v>2.1994192429999999</v>
      </c>
      <c r="AD59" s="37">
        <v>2.1722212000000001</v>
      </c>
      <c r="AE59" s="37">
        <v>2.1844851709999999</v>
      </c>
      <c r="AF59" s="37">
        <v>2.1675620430000002</v>
      </c>
      <c r="AG59" s="37">
        <v>2.4874284790000001</v>
      </c>
      <c r="AH59" s="37">
        <v>2.6976168669999998</v>
      </c>
      <c r="AI59" s="37">
        <v>2.0122194900000001</v>
      </c>
      <c r="AJ59" s="37">
        <v>1.99109257</v>
      </c>
      <c r="AK59" s="37">
        <v>3.1105186150000002</v>
      </c>
      <c r="AL59" s="37">
        <v>3.4509382089999998</v>
      </c>
    </row>
    <row r="60" spans="1:38" ht="15.5">
      <c r="A60" s="36">
        <v>2073</v>
      </c>
      <c r="B60" s="37">
        <v>3.0643843140000002</v>
      </c>
      <c r="C60" s="37">
        <v>2.5388343099999999</v>
      </c>
      <c r="D60" s="37">
        <v>2.2014908919999998</v>
      </c>
      <c r="E60" s="37">
        <v>1.9687506589999999</v>
      </c>
      <c r="F60" s="37">
        <v>2.9849912409999999</v>
      </c>
      <c r="G60" s="37">
        <v>2.8937260450000002</v>
      </c>
      <c r="H60" s="37">
        <v>3.4360488060000001</v>
      </c>
      <c r="I60" s="37">
        <v>3.251574578</v>
      </c>
      <c r="J60" s="37">
        <v>3.3784824480000002</v>
      </c>
      <c r="K60" s="37">
        <v>2.497332165</v>
      </c>
      <c r="L60" s="37">
        <v>2.689704833</v>
      </c>
      <c r="M60" s="37">
        <v>4.0264660330000002</v>
      </c>
      <c r="N60" s="37">
        <v>3.9843713260000002</v>
      </c>
      <c r="O60" s="37">
        <v>2.8931817849999999</v>
      </c>
      <c r="P60" s="37">
        <v>3.078344489</v>
      </c>
      <c r="Q60" s="37">
        <v>2.4922695610000001</v>
      </c>
      <c r="R60" s="37">
        <v>2.9145583190000002</v>
      </c>
      <c r="S60" s="37">
        <v>2.7226482000000001</v>
      </c>
      <c r="T60" s="37">
        <v>2.0531920700000001</v>
      </c>
      <c r="U60" s="37">
        <v>2.502261308</v>
      </c>
      <c r="V60" s="37">
        <v>3.4645935269999999</v>
      </c>
      <c r="W60" s="37">
        <v>1.989211625</v>
      </c>
      <c r="X60" s="37">
        <v>2.127583971</v>
      </c>
      <c r="Y60" s="37">
        <v>2.1272575140000001</v>
      </c>
      <c r="Z60" s="37">
        <v>3.0567782989999999</v>
      </c>
      <c r="AA60" s="37">
        <v>3.6002538990000001</v>
      </c>
      <c r="AB60" s="37">
        <v>3.0554559299999999</v>
      </c>
      <c r="AC60" s="37">
        <v>2.41659142</v>
      </c>
      <c r="AD60" s="37">
        <v>2.1301616029999999</v>
      </c>
      <c r="AE60" s="37">
        <v>2.281198743</v>
      </c>
      <c r="AF60" s="37">
        <v>2.0208366469999999</v>
      </c>
      <c r="AG60" s="37">
        <v>2.4634469960000001</v>
      </c>
      <c r="AH60" s="37">
        <v>2.829303694</v>
      </c>
      <c r="AI60" s="37">
        <v>1.8977755199999999</v>
      </c>
      <c r="AJ60" s="37">
        <v>2.0263954970000002</v>
      </c>
      <c r="AK60" s="37">
        <v>3.153722879</v>
      </c>
      <c r="AL60" s="37">
        <v>3.5791865600000001</v>
      </c>
    </row>
    <row r="61" spans="1:38" ht="15.5">
      <c r="A61" s="36">
        <v>2074</v>
      </c>
      <c r="B61" s="37">
        <v>3.1347562149999999</v>
      </c>
      <c r="C61" s="37">
        <v>2.5552762069999999</v>
      </c>
      <c r="D61" s="37">
        <v>2.2928420890000001</v>
      </c>
      <c r="E61" s="37">
        <v>2.0045842020000002</v>
      </c>
      <c r="F61" s="37">
        <v>2.9828381460000002</v>
      </c>
      <c r="G61" s="37">
        <v>2.987626068</v>
      </c>
      <c r="H61" s="37">
        <v>3.4366717539999998</v>
      </c>
      <c r="I61" s="37">
        <v>3.3268104580000002</v>
      </c>
      <c r="J61" s="37">
        <v>3.2647099659999999</v>
      </c>
      <c r="K61" s="37">
        <v>2.6393943379999998</v>
      </c>
      <c r="L61" s="37">
        <v>2.5274319200000002</v>
      </c>
      <c r="M61" s="37">
        <v>4.0243435229999998</v>
      </c>
      <c r="N61" s="37">
        <v>3.8931930069999998</v>
      </c>
      <c r="O61" s="37">
        <v>2.9583349700000001</v>
      </c>
      <c r="P61" s="37">
        <v>3.257690196</v>
      </c>
      <c r="Q61" s="37">
        <v>2.5301412550000002</v>
      </c>
      <c r="R61" s="37">
        <v>2.8510047599999999</v>
      </c>
      <c r="S61" s="37">
        <v>2.4615763830000001</v>
      </c>
      <c r="T61" s="37">
        <v>1.973366288</v>
      </c>
      <c r="U61" s="37">
        <v>2.416898915</v>
      </c>
      <c r="V61" s="37">
        <v>3.3533128489999999</v>
      </c>
      <c r="W61" s="37">
        <v>1.8763588019999999</v>
      </c>
      <c r="X61" s="37">
        <v>2.1692320430000001</v>
      </c>
      <c r="Y61" s="37">
        <v>2.0621176600000002</v>
      </c>
      <c r="Z61" s="37">
        <v>3.0932858790000002</v>
      </c>
      <c r="AA61" s="37">
        <v>3.4632689239999999</v>
      </c>
      <c r="AB61" s="37">
        <v>3.0827902790000001</v>
      </c>
      <c r="AC61" s="37">
        <v>2.1109787170000001</v>
      </c>
      <c r="AD61" s="37">
        <v>1.794243797</v>
      </c>
      <c r="AE61" s="37">
        <v>2.3529781829999998</v>
      </c>
      <c r="AF61" s="37">
        <v>2.149079569</v>
      </c>
      <c r="AG61" s="37">
        <v>2.3996834919999999</v>
      </c>
      <c r="AH61" s="37">
        <v>2.6994262450000002</v>
      </c>
      <c r="AI61" s="37">
        <v>1.962895185</v>
      </c>
      <c r="AJ61" s="37">
        <v>1.891079717</v>
      </c>
      <c r="AK61" s="37">
        <v>3.3113075780000001</v>
      </c>
      <c r="AL61" s="37">
        <v>3.6075406889999999</v>
      </c>
    </row>
    <row r="62" spans="1:38" ht="15.5">
      <c r="A62" s="36">
        <v>2075</v>
      </c>
      <c r="B62" s="37">
        <v>3.1334200700000001</v>
      </c>
      <c r="C62" s="37">
        <v>2.540402914</v>
      </c>
      <c r="D62" s="37">
        <v>2.3079677240000001</v>
      </c>
      <c r="E62" s="37">
        <v>1.9760360530000001</v>
      </c>
      <c r="F62" s="37">
        <v>2.854186753</v>
      </c>
      <c r="G62" s="37">
        <v>3.071602688</v>
      </c>
      <c r="H62" s="37">
        <v>3.3632307780000001</v>
      </c>
      <c r="I62" s="37">
        <v>3.3397525670000001</v>
      </c>
      <c r="J62" s="37">
        <v>3.1417601689999999</v>
      </c>
      <c r="K62" s="37">
        <v>2.687867851</v>
      </c>
      <c r="L62" s="37">
        <v>2.6022796920000002</v>
      </c>
      <c r="M62" s="37">
        <v>3.7985215019999998</v>
      </c>
      <c r="N62" s="37">
        <v>3.8314512770000002</v>
      </c>
      <c r="O62" s="37">
        <v>2.6624953279999999</v>
      </c>
      <c r="P62" s="37">
        <v>2.9174956989999998</v>
      </c>
      <c r="Q62" s="37">
        <v>2.8364357729999998</v>
      </c>
      <c r="R62" s="37">
        <v>3.0168119739999999</v>
      </c>
      <c r="S62" s="37">
        <v>2.5527560710000001</v>
      </c>
      <c r="T62" s="37">
        <v>2.0560508980000001</v>
      </c>
      <c r="U62" s="37">
        <v>2.2097477460000001</v>
      </c>
      <c r="V62" s="37">
        <v>3.3553125000000001</v>
      </c>
      <c r="W62" s="37">
        <v>2.0901787280000002</v>
      </c>
      <c r="X62" s="37">
        <v>2.0953424460000001</v>
      </c>
      <c r="Y62" s="37">
        <v>2.1167892300000002</v>
      </c>
      <c r="Z62" s="37">
        <v>3.360351149</v>
      </c>
      <c r="AA62" s="37">
        <v>3.381216588</v>
      </c>
      <c r="AB62" s="37">
        <v>3.0595276920000001</v>
      </c>
      <c r="AC62" s="37">
        <v>1.890904331</v>
      </c>
      <c r="AD62" s="37">
        <v>1.732703678</v>
      </c>
      <c r="AE62" s="37">
        <v>2.3022965499999999</v>
      </c>
      <c r="AF62" s="37">
        <v>2.2365603269999998</v>
      </c>
      <c r="AG62" s="37">
        <v>2.4708923789999999</v>
      </c>
      <c r="AH62" s="37">
        <v>2.6771934210000001</v>
      </c>
      <c r="AI62" s="37">
        <v>1.968619031</v>
      </c>
      <c r="AJ62" s="37">
        <v>1.7915438610000001</v>
      </c>
      <c r="AK62" s="37">
        <v>3.5365495610000002</v>
      </c>
      <c r="AL62" s="37">
        <v>3.629969413</v>
      </c>
    </row>
    <row r="63" spans="1:38" ht="15.5">
      <c r="A63" s="36">
        <v>2076</v>
      </c>
      <c r="B63" s="37">
        <v>3.1723354320000001</v>
      </c>
      <c r="C63" s="37">
        <v>2.6454016760000001</v>
      </c>
      <c r="D63" s="37">
        <v>2.362218768</v>
      </c>
      <c r="E63" s="37">
        <v>2.0607858829999999</v>
      </c>
      <c r="F63" s="37">
        <v>2.9972747989999999</v>
      </c>
      <c r="G63" s="37">
        <v>2.9273331150000002</v>
      </c>
      <c r="H63" s="37">
        <v>3.4857981150000001</v>
      </c>
      <c r="I63" s="37">
        <v>3.3315908580000002</v>
      </c>
      <c r="J63" s="37">
        <v>3.2784697789999999</v>
      </c>
      <c r="K63" s="37">
        <v>2.709543606</v>
      </c>
      <c r="L63" s="37">
        <v>2.6518260090000001</v>
      </c>
      <c r="M63" s="37">
        <v>3.8261030410000001</v>
      </c>
      <c r="N63" s="37">
        <v>3.8899649520000001</v>
      </c>
      <c r="O63" s="37">
        <v>2.7938461530000001</v>
      </c>
      <c r="P63" s="37">
        <v>3.1716021510000001</v>
      </c>
      <c r="Q63" s="37">
        <v>2.6029257119999998</v>
      </c>
      <c r="R63" s="37">
        <v>2.982891167</v>
      </c>
      <c r="S63" s="37">
        <v>2.6468622650000002</v>
      </c>
      <c r="T63" s="37">
        <v>2.1507087359999999</v>
      </c>
      <c r="U63" s="37">
        <v>2.200746938</v>
      </c>
      <c r="V63" s="37">
        <v>3.2805470570000002</v>
      </c>
      <c r="W63" s="37">
        <v>2.026771492</v>
      </c>
      <c r="X63" s="37">
        <v>2.0855051640000002</v>
      </c>
      <c r="Y63" s="37">
        <v>2.068943038</v>
      </c>
      <c r="Z63" s="37">
        <v>3.3755205959999999</v>
      </c>
      <c r="AA63" s="37">
        <v>3.5386425180000001</v>
      </c>
      <c r="AB63" s="37">
        <v>3.0221621299999999</v>
      </c>
      <c r="AC63" s="37">
        <v>2.0799969919999999</v>
      </c>
      <c r="AD63" s="37">
        <v>1.9607890109999999</v>
      </c>
      <c r="AE63" s="37">
        <v>2.3739015349999999</v>
      </c>
      <c r="AF63" s="37">
        <v>2.201772396</v>
      </c>
      <c r="AG63" s="37">
        <v>2.612853393</v>
      </c>
      <c r="AH63" s="37">
        <v>2.824814779</v>
      </c>
      <c r="AI63" s="37">
        <v>1.7367339429999999</v>
      </c>
      <c r="AJ63" s="37">
        <v>1.96236338</v>
      </c>
      <c r="AK63" s="37">
        <v>3.2849381580000001</v>
      </c>
      <c r="AL63" s="37">
        <v>3.6992531030000002</v>
      </c>
    </row>
    <row r="64" spans="1:38" ht="15.5">
      <c r="A64" s="36">
        <v>2077</v>
      </c>
      <c r="B64" s="37">
        <v>3.0732712210000002</v>
      </c>
      <c r="C64" s="37">
        <v>2.70235965</v>
      </c>
      <c r="D64" s="37">
        <v>2.3453243179999999</v>
      </c>
      <c r="E64" s="37">
        <v>1.8351874889999999</v>
      </c>
      <c r="F64" s="37">
        <v>3.0775329509999998</v>
      </c>
      <c r="G64" s="37">
        <v>2.9141594999999998</v>
      </c>
      <c r="H64" s="37">
        <v>3.3335289810000002</v>
      </c>
      <c r="I64" s="37">
        <v>3.293778052</v>
      </c>
      <c r="J64" s="37">
        <v>3.4306754769999999</v>
      </c>
      <c r="K64" s="37">
        <v>2.701846502</v>
      </c>
      <c r="L64" s="37">
        <v>2.7695242659999999</v>
      </c>
      <c r="M64" s="37">
        <v>4.0980693170000002</v>
      </c>
      <c r="N64" s="37">
        <v>3.749549875</v>
      </c>
      <c r="O64" s="37">
        <v>2.9437397239999998</v>
      </c>
      <c r="P64" s="37">
        <v>3.328675708</v>
      </c>
      <c r="Q64" s="37">
        <v>2.5798517040000002</v>
      </c>
      <c r="R64" s="37">
        <v>3.0081087150000001</v>
      </c>
      <c r="S64" s="37">
        <v>2.6712029739999998</v>
      </c>
      <c r="T64" s="37">
        <v>2.265635423</v>
      </c>
      <c r="U64" s="37">
        <v>2.1361576599999998</v>
      </c>
      <c r="V64" s="37">
        <v>3.5285330090000002</v>
      </c>
      <c r="W64" s="37">
        <v>2.1837633639999998</v>
      </c>
      <c r="X64" s="37">
        <v>2.2410184270000002</v>
      </c>
      <c r="Y64" s="37">
        <v>2.1212909780000002</v>
      </c>
      <c r="Z64" s="37">
        <v>3.4665077790000001</v>
      </c>
      <c r="AA64" s="37">
        <v>3.474305588</v>
      </c>
      <c r="AB64" s="37">
        <v>3.0425388130000002</v>
      </c>
      <c r="AC64" s="37">
        <v>2.3768933329999999</v>
      </c>
      <c r="AD64" s="37">
        <v>2.2259468070000001</v>
      </c>
      <c r="AE64" s="37">
        <v>2.2416424579999998</v>
      </c>
      <c r="AF64" s="37">
        <v>2.0254958190000001</v>
      </c>
      <c r="AG64" s="37">
        <v>2.450824119</v>
      </c>
      <c r="AH64" s="37">
        <v>2.9412654460000001</v>
      </c>
      <c r="AI64" s="37">
        <v>1.7843963350000001</v>
      </c>
      <c r="AJ64" s="37">
        <v>2.0156059819999999</v>
      </c>
      <c r="AK64" s="37">
        <v>3.3174808969999998</v>
      </c>
      <c r="AL64" s="37">
        <v>3.8359123739999998</v>
      </c>
    </row>
    <row r="65" spans="1:38" ht="15.5">
      <c r="A65" s="36">
        <v>2078</v>
      </c>
      <c r="B65" s="37">
        <v>2.9379321819999999</v>
      </c>
      <c r="C65" s="37">
        <v>2.7335542099999999</v>
      </c>
      <c r="D65" s="37">
        <v>2.2888476739999999</v>
      </c>
      <c r="E65" s="37">
        <v>1.9872980090000001</v>
      </c>
      <c r="F65" s="37">
        <v>2.9599744669999999</v>
      </c>
      <c r="G65" s="37">
        <v>3.0676694979999999</v>
      </c>
      <c r="H65" s="37">
        <v>3.353559202</v>
      </c>
      <c r="I65" s="37">
        <v>3.2758339969999999</v>
      </c>
      <c r="J65" s="37">
        <v>3.2768267820000001</v>
      </c>
      <c r="K65" s="37">
        <v>2.9289486180000002</v>
      </c>
      <c r="L65" s="37">
        <v>2.967182502</v>
      </c>
      <c r="M65" s="37">
        <v>4.0490118949999996</v>
      </c>
      <c r="N65" s="37">
        <v>3.7227839669999998</v>
      </c>
      <c r="O65" s="37">
        <v>2.786912863</v>
      </c>
      <c r="P65" s="37">
        <v>3.121736265</v>
      </c>
      <c r="Q65" s="37">
        <v>2.8506409910000001</v>
      </c>
      <c r="R65" s="37">
        <v>3.0968884659999998</v>
      </c>
      <c r="S65" s="37">
        <v>2.8638190880000001</v>
      </c>
      <c r="T65" s="37">
        <v>2.0659039259999998</v>
      </c>
      <c r="U65" s="37">
        <v>2.150148239</v>
      </c>
      <c r="V65" s="37">
        <v>3.5240210269999999</v>
      </c>
      <c r="W65" s="37">
        <v>2.0169906279999998</v>
      </c>
      <c r="X65" s="37">
        <v>2.2407860190000002</v>
      </c>
      <c r="Y65" s="37">
        <v>2.1547924799999998</v>
      </c>
      <c r="Z65" s="37">
        <v>3.3909669039999999</v>
      </c>
      <c r="AA65" s="37">
        <v>3.464206898</v>
      </c>
      <c r="AB65" s="37">
        <v>3.0598620809999999</v>
      </c>
      <c r="AC65" s="37">
        <v>2.3727913850000002</v>
      </c>
      <c r="AD65" s="37">
        <v>2.0088158209999998</v>
      </c>
      <c r="AE65" s="37">
        <v>2.2134351269999999</v>
      </c>
      <c r="AF65" s="37">
        <v>2.2301420780000001</v>
      </c>
      <c r="AG65" s="37">
        <v>2.5402882760000001</v>
      </c>
      <c r="AH65" s="37">
        <v>2.7823794999999998</v>
      </c>
      <c r="AI65" s="37">
        <v>1.8709773190000001</v>
      </c>
      <c r="AJ65" s="37">
        <v>1.898549974</v>
      </c>
      <c r="AK65" s="37">
        <v>3.5385861279999999</v>
      </c>
      <c r="AL65" s="37">
        <v>3.6653378069999998</v>
      </c>
    </row>
    <row r="66" spans="1:38" ht="15.5">
      <c r="A66" s="36">
        <v>2079</v>
      </c>
      <c r="B66" s="37">
        <v>3.2823656200000002</v>
      </c>
      <c r="C66" s="37">
        <v>2.7558113199999998</v>
      </c>
      <c r="D66" s="37">
        <v>2.234300631</v>
      </c>
      <c r="E66" s="37">
        <v>1.772899241</v>
      </c>
      <c r="F66" s="37">
        <v>2.77152523</v>
      </c>
      <c r="G66" s="37">
        <v>3.1959095340000001</v>
      </c>
      <c r="H66" s="37">
        <v>3.3855563110000002</v>
      </c>
      <c r="I66" s="37">
        <v>3.5130412249999998</v>
      </c>
      <c r="J66" s="37">
        <v>3.3284314469999998</v>
      </c>
      <c r="K66" s="37">
        <v>2.7943078649999999</v>
      </c>
      <c r="L66" s="37">
        <v>2.8494154570000001</v>
      </c>
      <c r="M66" s="37">
        <v>4.041160208</v>
      </c>
      <c r="N66" s="37">
        <v>3.9847541880000001</v>
      </c>
      <c r="O66" s="37">
        <v>2.8853647119999999</v>
      </c>
      <c r="P66" s="37">
        <v>3.2323689</v>
      </c>
      <c r="Q66" s="37">
        <v>2.6387268709999998</v>
      </c>
      <c r="R66" s="37">
        <v>3.1087996850000001</v>
      </c>
      <c r="S66" s="37">
        <v>2.6546821629999999</v>
      </c>
      <c r="T66" s="37">
        <v>2.1283447010000001</v>
      </c>
      <c r="U66" s="37">
        <v>2.1661118589999999</v>
      </c>
      <c r="V66" s="37">
        <v>3.5060936539999998</v>
      </c>
      <c r="W66" s="37">
        <v>2.2917615859999998</v>
      </c>
      <c r="X66" s="37">
        <v>2.1650361149999999</v>
      </c>
      <c r="Y66" s="37">
        <v>2.1361902929999999</v>
      </c>
      <c r="Z66" s="37">
        <v>3.2228393639999999</v>
      </c>
      <c r="AA66" s="37">
        <v>3.4751448749999998</v>
      </c>
      <c r="AB66" s="37">
        <v>3.1326752130000002</v>
      </c>
      <c r="AC66" s="37">
        <v>2.1887244570000002</v>
      </c>
      <c r="AD66" s="37">
        <v>1.8688143610000001</v>
      </c>
      <c r="AE66" s="37">
        <v>2.156791481</v>
      </c>
      <c r="AF66" s="37">
        <v>2.3426257939999999</v>
      </c>
      <c r="AG66" s="37">
        <v>2.5684384360000001</v>
      </c>
      <c r="AH66" s="37">
        <v>2.9175524469999998</v>
      </c>
      <c r="AI66" s="37">
        <v>1.8041813879999999</v>
      </c>
      <c r="AJ66" s="37">
        <v>2.1548186839999999</v>
      </c>
      <c r="AK66" s="37">
        <v>3.7071748310000001</v>
      </c>
      <c r="AL66" s="37">
        <v>3.6648794420000002</v>
      </c>
    </row>
    <row r="67" spans="1:38" ht="15.5">
      <c r="A67" s="36">
        <v>2080</v>
      </c>
      <c r="B67" s="37">
        <v>3.2290979549999999</v>
      </c>
      <c r="C67" s="37">
        <v>2.8243272269999999</v>
      </c>
      <c r="D67" s="37">
        <v>2.1825513769999998</v>
      </c>
      <c r="E67" s="37">
        <v>1.942683336</v>
      </c>
      <c r="F67" s="37">
        <v>2.9397999779999999</v>
      </c>
      <c r="G67" s="37">
        <v>3.2092620649999999</v>
      </c>
      <c r="H67" s="37">
        <v>3.3047707059999998</v>
      </c>
      <c r="I67" s="37">
        <v>3.609533603</v>
      </c>
      <c r="J67" s="37">
        <v>3.4822911580000002</v>
      </c>
      <c r="K67" s="37">
        <v>2.8606250800000002</v>
      </c>
      <c r="L67" s="37">
        <v>2.8526613209999998</v>
      </c>
      <c r="M67" s="37">
        <v>4.040438354</v>
      </c>
      <c r="N67" s="37">
        <v>3.9279024100000002</v>
      </c>
      <c r="O67" s="37">
        <v>3.0407616919999998</v>
      </c>
      <c r="P67" s="37">
        <v>3.5318049299999998</v>
      </c>
      <c r="Q67" s="37">
        <v>2.3955796199999999</v>
      </c>
      <c r="R67" s="37">
        <v>3.1280970959999999</v>
      </c>
      <c r="S67" s="37">
        <v>2.6436895329999999</v>
      </c>
      <c r="T67" s="37">
        <v>2.2236769650000001</v>
      </c>
      <c r="U67" s="37">
        <v>2.435823971</v>
      </c>
      <c r="V67" s="37">
        <v>3.4155764</v>
      </c>
      <c r="W67" s="37">
        <v>2.297406718</v>
      </c>
      <c r="X67" s="37">
        <v>2.1619201779999999</v>
      </c>
      <c r="Y67" s="37">
        <v>2.1031659760000001</v>
      </c>
      <c r="Z67" s="37">
        <v>3.22310512</v>
      </c>
      <c r="AA67" s="37">
        <v>3.4796817500000001</v>
      </c>
      <c r="AB67" s="37">
        <v>3.1633009269999999</v>
      </c>
      <c r="AC67" s="37">
        <v>2.393771568</v>
      </c>
      <c r="AD67" s="37">
        <v>1.956036552</v>
      </c>
      <c r="AE67" s="37">
        <v>2.295154975</v>
      </c>
      <c r="AF67" s="37">
        <v>2.326807718</v>
      </c>
      <c r="AG67" s="37">
        <v>2.5553716070000001</v>
      </c>
      <c r="AH67" s="37">
        <v>2.9090833530000002</v>
      </c>
      <c r="AI67" s="37">
        <v>1.850977369</v>
      </c>
      <c r="AJ67" s="37">
        <v>2.1456903899999999</v>
      </c>
      <c r="AK67" s="37">
        <v>3.7701316870000001</v>
      </c>
      <c r="AL67" s="37">
        <v>3.8121066350000001</v>
      </c>
    </row>
    <row r="68" spans="1:38" ht="15.5">
      <c r="A68" s="36">
        <v>2081</v>
      </c>
      <c r="B68" s="37">
        <v>3.2800629529999998</v>
      </c>
      <c r="C68" s="37">
        <v>2.8760964229999999</v>
      </c>
      <c r="D68" s="37">
        <v>2.200721503</v>
      </c>
      <c r="E68" s="37">
        <v>1.8418568340000001</v>
      </c>
      <c r="F68" s="37">
        <v>3.020462304</v>
      </c>
      <c r="G68" s="37">
        <v>3.2593697750000001</v>
      </c>
      <c r="H68" s="37">
        <v>3.3596286200000001</v>
      </c>
      <c r="I68" s="37">
        <v>3.5884486359999999</v>
      </c>
      <c r="J68" s="37">
        <v>3.5149038570000002</v>
      </c>
      <c r="K68" s="37">
        <v>2.6746010550000001</v>
      </c>
      <c r="L68" s="37">
        <v>2.8657743660000001</v>
      </c>
      <c r="M68" s="37">
        <v>4.0407793999999999</v>
      </c>
      <c r="N68" s="37">
        <v>4.0588850069999998</v>
      </c>
      <c r="O68" s="37">
        <v>2.8593397490000001</v>
      </c>
      <c r="P68" s="37">
        <v>3.2976371609999999</v>
      </c>
      <c r="Q68" s="37">
        <v>2.8140784029999999</v>
      </c>
      <c r="R68" s="37">
        <v>3.0644803110000001</v>
      </c>
      <c r="S68" s="37">
        <v>2.4671742970000001</v>
      </c>
      <c r="T68" s="37">
        <v>2.0573618119999999</v>
      </c>
      <c r="U68" s="37">
        <v>2.504713078</v>
      </c>
      <c r="V68" s="37">
        <v>3.4951937389999999</v>
      </c>
      <c r="W68" s="37">
        <v>2.313469558</v>
      </c>
      <c r="X68" s="37">
        <v>2.2128387780000001</v>
      </c>
      <c r="Y68" s="37">
        <v>2.25731232</v>
      </c>
      <c r="Z68" s="37">
        <v>3.3933683440000002</v>
      </c>
      <c r="AA68" s="37">
        <v>3.5217288510000002</v>
      </c>
      <c r="AB68" s="37">
        <v>3.271862413</v>
      </c>
      <c r="AC68" s="37">
        <v>2.573191681</v>
      </c>
      <c r="AD68" s="37">
        <v>2.0336221600000002</v>
      </c>
      <c r="AE68" s="37">
        <v>2.3316222309999999</v>
      </c>
      <c r="AF68" s="37">
        <v>2.2468895029999998</v>
      </c>
      <c r="AG68" s="37">
        <v>2.6886472850000001</v>
      </c>
      <c r="AH68" s="37">
        <v>2.847187071</v>
      </c>
      <c r="AI68" s="37">
        <v>2.100840104</v>
      </c>
      <c r="AJ68" s="37">
        <v>2.050999381</v>
      </c>
      <c r="AK68" s="37">
        <v>3.526611935</v>
      </c>
      <c r="AL68" s="37">
        <v>4.0014197109999996</v>
      </c>
    </row>
    <row r="69" spans="1:38" ht="15.5">
      <c r="A69" s="36">
        <v>2082</v>
      </c>
      <c r="B69" s="37">
        <v>3.1439445199999998</v>
      </c>
      <c r="C69" s="37">
        <v>2.870605673</v>
      </c>
      <c r="D69" s="37">
        <v>2.2700039240000001</v>
      </c>
      <c r="E69" s="37">
        <v>2.1165633499999998</v>
      </c>
      <c r="F69" s="37">
        <v>3.008315471</v>
      </c>
      <c r="G69" s="37">
        <v>3.2341526169999999</v>
      </c>
      <c r="H69" s="37">
        <v>3.3907340420000001</v>
      </c>
      <c r="I69" s="37">
        <v>3.6561335989999999</v>
      </c>
      <c r="J69" s="37">
        <v>3.3311138730000001</v>
      </c>
      <c r="K69" s="37">
        <v>2.7993997990000001</v>
      </c>
      <c r="L69" s="37">
        <v>2.803178779</v>
      </c>
      <c r="M69" s="37">
        <v>4.1651743879999996</v>
      </c>
      <c r="N69" s="37">
        <v>4.0125447660000004</v>
      </c>
      <c r="O69" s="37">
        <v>2.7967352160000001</v>
      </c>
      <c r="P69" s="37">
        <v>3.331516363</v>
      </c>
      <c r="Q69" s="37">
        <v>3.0481376930000001</v>
      </c>
      <c r="R69" s="37">
        <v>3.2456807460000001</v>
      </c>
      <c r="S69" s="37">
        <v>2.6153487389999999</v>
      </c>
      <c r="T69" s="37">
        <v>2.2987187869999999</v>
      </c>
      <c r="U69" s="37">
        <v>2.3934333570000002</v>
      </c>
      <c r="V69" s="37">
        <v>3.580161769</v>
      </c>
      <c r="W69" s="37">
        <v>2.2451184369999999</v>
      </c>
      <c r="X69" s="37">
        <v>2.242187323</v>
      </c>
      <c r="Y69" s="37">
        <v>2.1896766759999999</v>
      </c>
      <c r="Z69" s="37">
        <v>3.3258123949999998</v>
      </c>
      <c r="AA69" s="37">
        <v>3.6719677800000001</v>
      </c>
      <c r="AB69" s="37">
        <v>2.9750143040000001</v>
      </c>
      <c r="AC69" s="37">
        <v>2.23940019</v>
      </c>
      <c r="AD69" s="37">
        <v>2.2050678480000001</v>
      </c>
      <c r="AE69" s="37">
        <v>2.266781623</v>
      </c>
      <c r="AF69" s="37">
        <v>2.333119505</v>
      </c>
      <c r="AG69" s="37">
        <v>2.6617139189999999</v>
      </c>
      <c r="AH69" s="37">
        <v>2.9162715079999999</v>
      </c>
      <c r="AI69" s="37">
        <v>2.1359620760000002</v>
      </c>
      <c r="AJ69" s="37">
        <v>2.0392807450000001</v>
      </c>
      <c r="AK69" s="37">
        <v>3.4207794040000001</v>
      </c>
      <c r="AL69" s="37">
        <v>4.0068100969999998</v>
      </c>
    </row>
    <row r="70" spans="1:38" ht="15.5">
      <c r="A70" s="36">
        <v>2083</v>
      </c>
      <c r="B70" s="37">
        <v>3.3182234620000002</v>
      </c>
      <c r="C70" s="37">
        <v>2.8949832130000002</v>
      </c>
      <c r="D70" s="37">
        <v>2.321638241</v>
      </c>
      <c r="E70" s="37">
        <v>1.887361651</v>
      </c>
      <c r="F70" s="37">
        <v>3.0394691489999999</v>
      </c>
      <c r="G70" s="37">
        <v>3.32909319</v>
      </c>
      <c r="H70" s="37">
        <v>3.5246284710000002</v>
      </c>
      <c r="I70" s="37">
        <v>3.4566101580000002</v>
      </c>
      <c r="J70" s="37">
        <v>3.2797981680000001</v>
      </c>
      <c r="K70" s="37">
        <v>2.7505757919999998</v>
      </c>
      <c r="L70" s="37">
        <v>2.8860084760000002</v>
      </c>
      <c r="M70" s="37">
        <v>4.2436418519999997</v>
      </c>
      <c r="N70" s="37">
        <v>4.051761248</v>
      </c>
      <c r="O70" s="37">
        <v>2.6787548719999998</v>
      </c>
      <c r="P70" s="37">
        <v>3.4084210189999999</v>
      </c>
      <c r="Q70" s="37">
        <v>2.6943585030000001</v>
      </c>
      <c r="R70" s="37">
        <v>3.2986086640000001</v>
      </c>
      <c r="S70" s="37">
        <v>2.6759516759999999</v>
      </c>
      <c r="T70" s="37">
        <v>2.2706112549999999</v>
      </c>
      <c r="U70" s="37">
        <v>2.276045549</v>
      </c>
      <c r="V70" s="37">
        <v>3.8359387410000001</v>
      </c>
      <c r="W70" s="37">
        <v>2.0956442069999999</v>
      </c>
      <c r="X70" s="37">
        <v>2.1945742909999999</v>
      </c>
      <c r="Y70" s="37">
        <v>2.3054464590000001</v>
      </c>
      <c r="Z70" s="37">
        <v>3.2896443259999999</v>
      </c>
      <c r="AA70" s="37">
        <v>3.601380121</v>
      </c>
      <c r="AB70" s="37">
        <v>3.0012990560000001</v>
      </c>
      <c r="AC70" s="37">
        <v>2.0780389119999998</v>
      </c>
      <c r="AD70" s="37">
        <v>2.227230724</v>
      </c>
      <c r="AE70" s="37">
        <v>2.340984218</v>
      </c>
      <c r="AF70" s="37">
        <v>2.5094329449999999</v>
      </c>
      <c r="AG70" s="37">
        <v>2.730559253</v>
      </c>
      <c r="AH70" s="37">
        <v>2.9619977710000001</v>
      </c>
      <c r="AI70" s="37">
        <v>1.938596312</v>
      </c>
      <c r="AJ70" s="37">
        <v>2.0426098690000001</v>
      </c>
      <c r="AK70" s="37">
        <v>3.6234808510000001</v>
      </c>
      <c r="AL70" s="37">
        <v>4.0362061689999997</v>
      </c>
    </row>
    <row r="71" spans="1:38" ht="15.5">
      <c r="A71" s="36">
        <v>2084</v>
      </c>
      <c r="B71" s="37">
        <v>3.27089045</v>
      </c>
      <c r="C71" s="37">
        <v>2.8011687219999999</v>
      </c>
      <c r="D71" s="37">
        <v>2.3668737270000002</v>
      </c>
      <c r="E71" s="37">
        <v>1.8122141490000001</v>
      </c>
      <c r="F71" s="37">
        <v>3.0104067859999999</v>
      </c>
      <c r="G71" s="37">
        <v>3.2832187529999999</v>
      </c>
      <c r="H71" s="37">
        <v>3.4789306209999999</v>
      </c>
      <c r="I71" s="37">
        <v>3.4102913959999999</v>
      </c>
      <c r="J71" s="37">
        <v>3.4246316449999998</v>
      </c>
      <c r="K71" s="37">
        <v>2.9790273460000001</v>
      </c>
      <c r="L71" s="37">
        <v>2.8019962230000002</v>
      </c>
      <c r="M71" s="37">
        <v>4.1871420290000003</v>
      </c>
      <c r="N71" s="37">
        <v>4.125331783</v>
      </c>
      <c r="O71" s="37">
        <v>2.745116925</v>
      </c>
      <c r="P71" s="37">
        <v>3.5782918079999999</v>
      </c>
      <c r="Q71" s="37">
        <v>2.7076325539999999</v>
      </c>
      <c r="R71" s="37">
        <v>3.1442510060000002</v>
      </c>
      <c r="S71" s="37">
        <v>2.94606828</v>
      </c>
      <c r="T71" s="37">
        <v>2.078178882</v>
      </c>
      <c r="U71" s="37">
        <v>2.4828523969999998</v>
      </c>
      <c r="V71" s="37">
        <v>3.7700197370000001</v>
      </c>
      <c r="W71" s="37">
        <v>2.4087310089999998</v>
      </c>
      <c r="X71" s="37">
        <v>2.1545232369999998</v>
      </c>
      <c r="Y71" s="37">
        <v>2.3963190939999999</v>
      </c>
      <c r="Z71" s="37">
        <v>3.535609735</v>
      </c>
      <c r="AA71" s="37">
        <v>3.5462921039999999</v>
      </c>
      <c r="AB71" s="37">
        <v>3.063566631</v>
      </c>
      <c r="AC71" s="37">
        <v>2.267857276</v>
      </c>
      <c r="AD71" s="37">
        <v>1.879850442</v>
      </c>
      <c r="AE71" s="37">
        <v>2.3274903199999999</v>
      </c>
      <c r="AF71" s="37">
        <v>2.4775213059999999</v>
      </c>
      <c r="AG71" s="37">
        <v>2.7372746060000002</v>
      </c>
      <c r="AH71" s="37">
        <v>3.0526710069999998</v>
      </c>
      <c r="AI71" s="37">
        <v>2.0133472019999998</v>
      </c>
      <c r="AJ71" s="37">
        <v>2.1815111699999998</v>
      </c>
      <c r="AK71" s="37">
        <v>3.6044383729999998</v>
      </c>
      <c r="AL71" s="37">
        <v>3.8379502080000001</v>
      </c>
    </row>
    <row r="72" spans="1:38" ht="15.5">
      <c r="A72" s="36">
        <v>2085</v>
      </c>
      <c r="B72" s="37">
        <v>3.374330445</v>
      </c>
      <c r="C72" s="37">
        <v>2.8650725939999999</v>
      </c>
      <c r="D72" s="37">
        <v>2.3490925150000002</v>
      </c>
      <c r="E72" s="37">
        <v>1.755480817</v>
      </c>
      <c r="F72" s="37">
        <v>2.9424373699999999</v>
      </c>
      <c r="G72" s="37">
        <v>3.021168716</v>
      </c>
      <c r="H72" s="37">
        <v>3.515085547</v>
      </c>
      <c r="I72" s="37">
        <v>3.3463618789999998</v>
      </c>
      <c r="J72" s="37">
        <v>3.472411057</v>
      </c>
      <c r="K72" s="37">
        <v>3.0291909490000002</v>
      </c>
      <c r="L72" s="37">
        <v>2.991036544</v>
      </c>
      <c r="M72" s="37">
        <v>4.3241828279999996</v>
      </c>
      <c r="N72" s="37">
        <v>4.1600462629999999</v>
      </c>
      <c r="O72" s="37">
        <v>2.995075693</v>
      </c>
      <c r="P72" s="37">
        <v>3.4519390849999998</v>
      </c>
      <c r="Q72" s="37">
        <v>2.871545335</v>
      </c>
      <c r="R72" s="37">
        <v>3.1000099400000001</v>
      </c>
      <c r="S72" s="37">
        <v>3.038323911</v>
      </c>
      <c r="T72" s="37">
        <v>2.2703431599999999</v>
      </c>
      <c r="U72" s="37">
        <v>2.5362215579999998</v>
      </c>
      <c r="V72" s="37">
        <v>3.7914707390000002</v>
      </c>
      <c r="W72" s="37">
        <v>2.134911416</v>
      </c>
      <c r="X72" s="37">
        <v>2.232900479</v>
      </c>
      <c r="Y72" s="37">
        <v>2.3391148500000001</v>
      </c>
      <c r="Z72" s="37">
        <v>3.5049948340000001</v>
      </c>
      <c r="AA72" s="37">
        <v>3.5929011470000001</v>
      </c>
      <c r="AB72" s="37">
        <v>3.1108024099999998</v>
      </c>
      <c r="AC72" s="37">
        <v>2.396163788</v>
      </c>
      <c r="AD72" s="37">
        <v>1.7974074440000001</v>
      </c>
      <c r="AE72" s="37">
        <v>2.3304166080000002</v>
      </c>
      <c r="AF72" s="37">
        <v>2.5181483469999999</v>
      </c>
      <c r="AG72" s="37">
        <v>2.699676867</v>
      </c>
      <c r="AH72" s="37">
        <v>2.7457017000000001</v>
      </c>
      <c r="AI72" s="37">
        <v>2.285595501</v>
      </c>
      <c r="AJ72" s="37">
        <v>2.1358790089999999</v>
      </c>
      <c r="AK72" s="37">
        <v>3.4988972139999999</v>
      </c>
      <c r="AL72" s="37">
        <v>3.8706203170000002</v>
      </c>
    </row>
    <row r="73" spans="1:38" ht="15.5">
      <c r="A73" s="36">
        <v>2086</v>
      </c>
      <c r="B73" s="37">
        <v>3.3176642510000001</v>
      </c>
      <c r="C73" s="37">
        <v>2.9276550540000001</v>
      </c>
      <c r="D73" s="37">
        <v>2.3049794480000001</v>
      </c>
      <c r="E73" s="37">
        <v>2.0491872199999999</v>
      </c>
      <c r="F73" s="37">
        <v>3.1881477550000001</v>
      </c>
      <c r="G73" s="37">
        <v>3.224204812</v>
      </c>
      <c r="H73" s="37">
        <v>3.728332832</v>
      </c>
      <c r="I73" s="37">
        <v>3.3400147690000002</v>
      </c>
      <c r="J73" s="37">
        <v>3.4861475820000001</v>
      </c>
      <c r="K73" s="37">
        <v>2.9867032</v>
      </c>
      <c r="L73" s="37">
        <v>3.0923108199999998</v>
      </c>
      <c r="M73" s="37">
        <v>4.4701799549999999</v>
      </c>
      <c r="N73" s="37">
        <v>4.2227363110000002</v>
      </c>
      <c r="O73" s="37">
        <v>3.2044832190000001</v>
      </c>
      <c r="P73" s="37">
        <v>3.4573607270000002</v>
      </c>
      <c r="Q73" s="37">
        <v>2.8945474130000002</v>
      </c>
      <c r="R73" s="37">
        <v>3.2577785440000002</v>
      </c>
      <c r="S73" s="37">
        <v>2.6276065439999998</v>
      </c>
      <c r="T73" s="37">
        <v>2.396293225</v>
      </c>
      <c r="U73" s="37">
        <v>2.3210078950000002</v>
      </c>
      <c r="V73" s="37">
        <v>3.673844162</v>
      </c>
      <c r="W73" s="37">
        <v>2.0967292560000002</v>
      </c>
      <c r="X73" s="37">
        <v>2.2178330829999999</v>
      </c>
      <c r="Y73" s="37">
        <v>2.3396686469999999</v>
      </c>
      <c r="Z73" s="37">
        <v>3.3150269680000002</v>
      </c>
      <c r="AA73" s="37">
        <v>3.7564834660000002</v>
      </c>
      <c r="AB73" s="37">
        <v>3.2269712909999999</v>
      </c>
      <c r="AC73" s="37">
        <v>2.4583236610000001</v>
      </c>
      <c r="AD73" s="37">
        <v>1.9848585839999999</v>
      </c>
      <c r="AE73" s="37">
        <v>2.4226996509999998</v>
      </c>
      <c r="AF73" s="37">
        <v>2.4291635249999999</v>
      </c>
      <c r="AG73" s="37">
        <v>2.7234078890000002</v>
      </c>
      <c r="AH73" s="37">
        <v>2.7730760659999998</v>
      </c>
      <c r="AI73" s="37">
        <v>2.1407899640000001</v>
      </c>
      <c r="AJ73" s="37">
        <v>2.1384609810000001</v>
      </c>
      <c r="AK73" s="37">
        <v>3.524135367</v>
      </c>
      <c r="AL73" s="37">
        <v>4.0760317400000003</v>
      </c>
    </row>
    <row r="74" spans="1:38" ht="15.5">
      <c r="A74" s="36">
        <v>2087</v>
      </c>
      <c r="B74" s="37">
        <v>3.4235828750000001</v>
      </c>
      <c r="C74" s="37">
        <v>2.8199732810000002</v>
      </c>
      <c r="D74" s="37">
        <v>2.4914956159999999</v>
      </c>
      <c r="E74" s="37">
        <v>2.1776488870000001</v>
      </c>
      <c r="F74" s="37">
        <v>3.236159325</v>
      </c>
      <c r="G74" s="37">
        <v>3.3833764849999999</v>
      </c>
      <c r="H74" s="37">
        <v>3.7289417309999999</v>
      </c>
      <c r="I74" s="37">
        <v>3.4424531680000001</v>
      </c>
      <c r="J74" s="37">
        <v>3.6750067319999999</v>
      </c>
      <c r="K74" s="37">
        <v>2.855977685</v>
      </c>
      <c r="L74" s="37">
        <v>3.0895439320000002</v>
      </c>
      <c r="M74" s="37">
        <v>4.306382149</v>
      </c>
      <c r="N74" s="37">
        <v>4.1122050989999996</v>
      </c>
      <c r="O74" s="37">
        <v>3.0248585000000001</v>
      </c>
      <c r="P74" s="37">
        <v>3.5371485709999999</v>
      </c>
      <c r="Q74" s="37">
        <v>2.7660614529999998</v>
      </c>
      <c r="R74" s="37">
        <v>3.388415781</v>
      </c>
      <c r="S74" s="37">
        <v>2.9080585650000002</v>
      </c>
      <c r="T74" s="37">
        <v>2.0147556459999998</v>
      </c>
      <c r="U74" s="37">
        <v>2.3001589409999998</v>
      </c>
      <c r="V74" s="37">
        <v>3.6917777140000001</v>
      </c>
      <c r="W74" s="37">
        <v>2.250129716</v>
      </c>
      <c r="X74" s="37">
        <v>2.2070868369999999</v>
      </c>
      <c r="Y74" s="37">
        <v>2.3287802649999998</v>
      </c>
      <c r="Z74" s="37">
        <v>3.4476442899999999</v>
      </c>
      <c r="AA74" s="37">
        <v>3.6877955060000001</v>
      </c>
      <c r="AB74" s="37">
        <v>3.220332118</v>
      </c>
      <c r="AC74" s="37">
        <v>2.480020879</v>
      </c>
      <c r="AD74" s="37">
        <v>2.2608695679999999</v>
      </c>
      <c r="AE74" s="37">
        <v>2.3670033660000001</v>
      </c>
      <c r="AF74" s="37">
        <v>2.4371986909999999</v>
      </c>
      <c r="AG74" s="37">
        <v>2.6657363489999999</v>
      </c>
      <c r="AH74" s="37">
        <v>2.8724965130000002</v>
      </c>
      <c r="AI74" s="37">
        <v>2.000651054</v>
      </c>
      <c r="AJ74" s="37">
        <v>2.0393736759999999</v>
      </c>
      <c r="AK74" s="37">
        <v>3.6318928439999998</v>
      </c>
      <c r="AL74" s="37">
        <v>4.0472146369999997</v>
      </c>
    </row>
    <row r="75" spans="1:38" ht="15.5">
      <c r="A75" s="36">
        <v>2088</v>
      </c>
      <c r="B75" s="37">
        <v>3.3752806720000001</v>
      </c>
      <c r="C75" s="37">
        <v>2.8141396539999999</v>
      </c>
      <c r="D75" s="37">
        <v>2.4872757860000001</v>
      </c>
      <c r="E75" s="37">
        <v>1.8811607189999999</v>
      </c>
      <c r="F75" s="37">
        <v>3.1198635440000002</v>
      </c>
      <c r="G75" s="37">
        <v>3.3924179739999998</v>
      </c>
      <c r="H75" s="37">
        <v>3.6254716789999999</v>
      </c>
      <c r="I75" s="37">
        <v>3.3717193660000002</v>
      </c>
      <c r="J75" s="37">
        <v>3.7054602700000001</v>
      </c>
      <c r="K75" s="37">
        <v>2.9489028739999998</v>
      </c>
      <c r="L75" s="37">
        <v>3.0015919530000001</v>
      </c>
      <c r="M75" s="37">
        <v>4.1743510519999996</v>
      </c>
      <c r="N75" s="37">
        <v>4.247043927</v>
      </c>
      <c r="O75" s="37">
        <v>3.0850143430000001</v>
      </c>
      <c r="P75" s="37">
        <v>3.4933815209999999</v>
      </c>
      <c r="Q75" s="37">
        <v>2.682295893</v>
      </c>
      <c r="R75" s="37">
        <v>3.4033137409999998</v>
      </c>
      <c r="S75" s="37">
        <v>3.1082234620000002</v>
      </c>
      <c r="T75" s="37">
        <v>2.2011844690000002</v>
      </c>
      <c r="U75" s="37">
        <v>2.4987480409999998</v>
      </c>
      <c r="V75" s="37">
        <v>3.7641957669999999</v>
      </c>
      <c r="W75" s="37">
        <v>2.1502938010000001</v>
      </c>
      <c r="X75" s="37">
        <v>2.2130567160000001</v>
      </c>
      <c r="Y75" s="37">
        <v>2.302151227</v>
      </c>
      <c r="Z75" s="37">
        <v>3.78409583</v>
      </c>
      <c r="AA75" s="37">
        <v>3.6410158570000002</v>
      </c>
      <c r="AB75" s="37">
        <v>3.1534735629999999</v>
      </c>
      <c r="AC75" s="37">
        <v>2.134190705</v>
      </c>
      <c r="AD75" s="37">
        <v>2.2196530390000002</v>
      </c>
      <c r="AE75" s="37">
        <v>2.4030072769999999</v>
      </c>
      <c r="AF75" s="37">
        <v>2.4636914480000001</v>
      </c>
      <c r="AG75" s="37">
        <v>2.6747515580000001</v>
      </c>
      <c r="AH75" s="37">
        <v>3.0204255619999998</v>
      </c>
      <c r="AI75" s="37">
        <v>1.8714177380000001</v>
      </c>
      <c r="AJ75" s="37">
        <v>2.1901539699999999</v>
      </c>
      <c r="AK75" s="37">
        <v>3.588780297</v>
      </c>
      <c r="AL75" s="37">
        <v>4.1143342949999999</v>
      </c>
    </row>
    <row r="76" spans="1:38" ht="15.5">
      <c r="A76" s="36">
        <v>2089</v>
      </c>
      <c r="B76" s="37">
        <v>3.4204667949999998</v>
      </c>
      <c r="C76" s="37">
        <v>2.926804722</v>
      </c>
      <c r="D76" s="37">
        <v>2.4983359049999998</v>
      </c>
      <c r="E76" s="37">
        <v>1.976682866</v>
      </c>
      <c r="F76" s="37">
        <v>3.0250568090000001</v>
      </c>
      <c r="G76" s="37">
        <v>3.356775056</v>
      </c>
      <c r="H76" s="37">
        <v>3.5238439700000002</v>
      </c>
      <c r="I76" s="37">
        <v>3.6740670479999999</v>
      </c>
      <c r="J76" s="37">
        <v>3.5366704590000002</v>
      </c>
      <c r="K76" s="37">
        <v>3.1025480829999998</v>
      </c>
      <c r="L76" s="37">
        <v>3.2470435860000002</v>
      </c>
      <c r="M76" s="37">
        <v>4.2122242390000002</v>
      </c>
      <c r="N76" s="37">
        <v>4.3708925670000003</v>
      </c>
      <c r="O76" s="37">
        <v>3.0849109440000002</v>
      </c>
      <c r="P76" s="37">
        <v>3.5188050689999999</v>
      </c>
      <c r="Q76" s="37">
        <v>2.8353759279999999</v>
      </c>
      <c r="R76" s="37">
        <v>3.2466519909999998</v>
      </c>
      <c r="S76" s="37">
        <v>2.894315073</v>
      </c>
      <c r="T76" s="37">
        <v>2.3030052080000001</v>
      </c>
      <c r="U76" s="37">
        <v>2.4718115649999999</v>
      </c>
      <c r="V76" s="37">
        <v>3.8021734459999998</v>
      </c>
      <c r="W76" s="37">
        <v>2.4908018109999999</v>
      </c>
      <c r="X76" s="37">
        <v>2.2702164979999999</v>
      </c>
      <c r="Y76" s="37">
        <v>2.324636629</v>
      </c>
      <c r="Z76" s="37">
        <v>3.7434353900000001</v>
      </c>
      <c r="AA76" s="37">
        <v>3.6605564030000002</v>
      </c>
      <c r="AB76" s="37">
        <v>3.210149371</v>
      </c>
      <c r="AC76" s="37">
        <v>2.3395504759999999</v>
      </c>
      <c r="AD76" s="37">
        <v>1.9309523749999999</v>
      </c>
      <c r="AE76" s="37">
        <v>2.424082775</v>
      </c>
      <c r="AF76" s="37">
        <v>2.5648742499999999</v>
      </c>
      <c r="AG76" s="37">
        <v>2.6659911639999998</v>
      </c>
      <c r="AH76" s="37">
        <v>2.8017345950000001</v>
      </c>
      <c r="AI76" s="37">
        <v>1.9619533790000001</v>
      </c>
      <c r="AJ76" s="37">
        <v>2.2439624010000001</v>
      </c>
      <c r="AK76" s="37">
        <v>3.7360517959999999</v>
      </c>
      <c r="AL76" s="37">
        <v>4.0445756670000002</v>
      </c>
    </row>
    <row r="77" spans="1:38" ht="15.5">
      <c r="A77" s="36">
        <v>2090</v>
      </c>
      <c r="B77" s="37">
        <v>3.4037222520000001</v>
      </c>
      <c r="C77" s="37">
        <v>3.0327240600000001</v>
      </c>
      <c r="D77" s="37">
        <v>2.5199826490000001</v>
      </c>
      <c r="E77" s="37">
        <v>1.999421637</v>
      </c>
      <c r="F77" s="37">
        <v>3.2343239779999999</v>
      </c>
      <c r="G77" s="37">
        <v>3.3589641380000002</v>
      </c>
      <c r="H77" s="37">
        <v>3.5810011190000002</v>
      </c>
      <c r="I77" s="37">
        <v>3.824616995</v>
      </c>
      <c r="J77" s="37">
        <v>3.46392151</v>
      </c>
      <c r="K77" s="37">
        <v>3.2389620419999998</v>
      </c>
      <c r="L77" s="37">
        <v>3.2155618279999998</v>
      </c>
      <c r="M77" s="37">
        <v>4.2422907969999999</v>
      </c>
      <c r="N77" s="37">
        <v>4.142337114</v>
      </c>
      <c r="O77" s="37">
        <v>3.1043075230000001</v>
      </c>
      <c r="P77" s="37">
        <v>3.5833516030000001</v>
      </c>
      <c r="Q77" s="37">
        <v>2.6937004720000002</v>
      </c>
      <c r="R77" s="37">
        <v>3.3098844999999999</v>
      </c>
      <c r="S77" s="37">
        <v>2.8977353469999998</v>
      </c>
      <c r="T77" s="37">
        <v>2.2399518349999998</v>
      </c>
      <c r="U77" s="37">
        <v>2.584586796</v>
      </c>
      <c r="V77" s="37">
        <v>3.8388976619999999</v>
      </c>
      <c r="W77" s="37">
        <v>2.224505524</v>
      </c>
      <c r="X77" s="37">
        <v>2.3029722420000001</v>
      </c>
      <c r="Y77" s="37">
        <v>2.3023252799999998</v>
      </c>
      <c r="Z77" s="37">
        <v>3.5473561889999998</v>
      </c>
      <c r="AA77" s="37">
        <v>3.577722224</v>
      </c>
      <c r="AB77" s="37">
        <v>3.2216434029999999</v>
      </c>
      <c r="AC77" s="37">
        <v>2.5201677130000002</v>
      </c>
      <c r="AD77" s="37">
        <v>1.9789470149999999</v>
      </c>
      <c r="AE77" s="37">
        <v>2.4515305079999998</v>
      </c>
      <c r="AF77" s="37">
        <v>2.424510857</v>
      </c>
      <c r="AG77" s="37">
        <v>2.712245003</v>
      </c>
      <c r="AH77" s="37">
        <v>2.8127386470000002</v>
      </c>
      <c r="AI77" s="37">
        <v>2.1327316019999998</v>
      </c>
      <c r="AJ77" s="37">
        <v>2.0032177259999999</v>
      </c>
      <c r="AK77" s="37">
        <v>3.742078716</v>
      </c>
      <c r="AL77" s="37">
        <v>3.9208628010000002</v>
      </c>
    </row>
    <row r="78" spans="1:38" ht="15.5">
      <c r="A78" s="36">
        <v>2091</v>
      </c>
      <c r="B78" s="37">
        <v>3.4724509430000001</v>
      </c>
      <c r="C78" s="37">
        <v>3.0492150210000002</v>
      </c>
      <c r="D78" s="37">
        <v>2.4648914020000001</v>
      </c>
      <c r="E78" s="37">
        <v>1.887374833</v>
      </c>
      <c r="F78" s="37">
        <v>3.2993651869999998</v>
      </c>
      <c r="G78" s="37">
        <v>3.2587517290000001</v>
      </c>
      <c r="H78" s="37">
        <v>3.87429742</v>
      </c>
      <c r="I78" s="37">
        <v>3.8196854949999999</v>
      </c>
      <c r="J78" s="37">
        <v>3.4771336430000002</v>
      </c>
      <c r="K78" s="37">
        <v>3.159111174</v>
      </c>
      <c r="L78" s="37">
        <v>2.8728685660000002</v>
      </c>
      <c r="M78" s="37">
        <v>4.1136833160000004</v>
      </c>
      <c r="N78" s="37">
        <v>4.3789644010000002</v>
      </c>
      <c r="O78" s="37">
        <v>3.1022574129999998</v>
      </c>
      <c r="P78" s="37">
        <v>3.751937227</v>
      </c>
      <c r="Q78" s="37">
        <v>2.8471226280000002</v>
      </c>
      <c r="R78" s="37">
        <v>3.3864208499999999</v>
      </c>
      <c r="S78" s="37">
        <v>3.067619563</v>
      </c>
      <c r="T78" s="37">
        <v>2.066380079</v>
      </c>
      <c r="U78" s="37">
        <v>2.367723131</v>
      </c>
      <c r="V78" s="37">
        <v>3.8401732530000001</v>
      </c>
      <c r="W78" s="37">
        <v>2.3204982649999999</v>
      </c>
      <c r="X78" s="37">
        <v>2.2805298359999999</v>
      </c>
      <c r="Y78" s="37">
        <v>2.3469771009999998</v>
      </c>
      <c r="Z78" s="37">
        <v>3.6200140350000001</v>
      </c>
      <c r="AA78" s="37">
        <v>3.6185138189999999</v>
      </c>
      <c r="AB78" s="37">
        <v>3.2531806890000001</v>
      </c>
      <c r="AC78" s="37">
        <v>2.7756411609999998</v>
      </c>
      <c r="AD78" s="37">
        <v>2.0692103409999998</v>
      </c>
      <c r="AE78" s="37">
        <v>2.3627810490000001</v>
      </c>
      <c r="AF78" s="37">
        <v>2.399757691</v>
      </c>
      <c r="AG78" s="37">
        <v>2.880411922</v>
      </c>
      <c r="AH78" s="37">
        <v>2.8966053039999999</v>
      </c>
      <c r="AI78" s="37">
        <v>2.2731000300000002</v>
      </c>
      <c r="AJ78" s="37">
        <v>2.0724386410000002</v>
      </c>
      <c r="AK78" s="37">
        <v>3.6130488380000001</v>
      </c>
      <c r="AL78" s="37">
        <v>4.1493838719999996</v>
      </c>
    </row>
    <row r="79" spans="1:38" ht="15.5">
      <c r="A79" s="36">
        <v>2092</v>
      </c>
      <c r="B79" s="37">
        <v>3.4542726799999999</v>
      </c>
      <c r="C79" s="37">
        <v>3.1581414859999999</v>
      </c>
      <c r="D79" s="37">
        <v>2.6262046099999998</v>
      </c>
      <c r="E79" s="37">
        <v>2.0206997389999999</v>
      </c>
      <c r="F79" s="37">
        <v>3.2436287460000002</v>
      </c>
      <c r="G79" s="37">
        <v>3.412630418</v>
      </c>
      <c r="H79" s="37">
        <v>3.6796639450000002</v>
      </c>
      <c r="I79" s="37">
        <v>3.613116555</v>
      </c>
      <c r="J79" s="37">
        <v>3.6349293079999998</v>
      </c>
      <c r="K79" s="37">
        <v>3.2195738889999999</v>
      </c>
      <c r="L79" s="37">
        <v>3.196999468</v>
      </c>
      <c r="M79" s="37">
        <v>4.118007016</v>
      </c>
      <c r="N79" s="37">
        <v>4.4684542919999997</v>
      </c>
      <c r="O79" s="37">
        <v>3.1464380529999998</v>
      </c>
      <c r="P79" s="37">
        <v>3.400666642</v>
      </c>
      <c r="Q79" s="37">
        <v>2.7320649000000001</v>
      </c>
      <c r="R79" s="37">
        <v>3.393681006</v>
      </c>
      <c r="S79" s="37">
        <v>3.0064744229999998</v>
      </c>
      <c r="T79" s="37">
        <v>2.3132932130000001</v>
      </c>
      <c r="U79" s="37">
        <v>2.415167624</v>
      </c>
      <c r="V79" s="37">
        <v>3.8424637100000001</v>
      </c>
      <c r="W79" s="37">
        <v>2.4088767309999999</v>
      </c>
      <c r="X79" s="37">
        <v>2.2933166479999998</v>
      </c>
      <c r="Y79" s="37">
        <v>2.2895944789999998</v>
      </c>
      <c r="Z79" s="37">
        <v>3.5278047959999999</v>
      </c>
      <c r="AA79" s="37">
        <v>3.6594250019999999</v>
      </c>
      <c r="AB79" s="37">
        <v>3.412008626</v>
      </c>
      <c r="AC79" s="37">
        <v>2.4656172949999999</v>
      </c>
      <c r="AD79" s="37">
        <v>2.3422476909999999</v>
      </c>
      <c r="AE79" s="37">
        <v>2.328284332</v>
      </c>
      <c r="AF79" s="37">
        <v>2.4546817390000002</v>
      </c>
      <c r="AG79" s="37">
        <v>2.608338748</v>
      </c>
      <c r="AH79" s="37">
        <v>3.020097077</v>
      </c>
      <c r="AI79" s="37">
        <v>2.1499368890000001</v>
      </c>
      <c r="AJ79" s="37">
        <v>2.197869437</v>
      </c>
      <c r="AK79" s="37">
        <v>3.664572492</v>
      </c>
      <c r="AL79" s="37">
        <v>4.1422707389999998</v>
      </c>
    </row>
    <row r="80" spans="1:38" ht="15.5">
      <c r="A80" s="36">
        <v>2093</v>
      </c>
      <c r="B80" s="37">
        <v>3.4704607959999998</v>
      </c>
      <c r="C80" s="37">
        <v>3.152041208</v>
      </c>
      <c r="D80" s="37">
        <v>2.4236631380000002</v>
      </c>
      <c r="E80" s="37">
        <v>1.9991562359999999</v>
      </c>
      <c r="F80" s="37">
        <v>3.1937938379999999</v>
      </c>
      <c r="G80" s="37">
        <v>3.3586476680000001</v>
      </c>
      <c r="H80" s="37">
        <v>3.697238864</v>
      </c>
      <c r="I80" s="37">
        <v>3.5674957969999999</v>
      </c>
      <c r="J80" s="37">
        <v>3.895873473</v>
      </c>
      <c r="K80" s="37">
        <v>3.1224261430000002</v>
      </c>
      <c r="L80" s="37">
        <v>3.315133763</v>
      </c>
      <c r="M80" s="37">
        <v>4.224247396</v>
      </c>
      <c r="N80" s="37">
        <v>4.3603977819999997</v>
      </c>
      <c r="O80" s="37">
        <v>3.3829075770000001</v>
      </c>
      <c r="P80" s="37">
        <v>3.5555664519999999</v>
      </c>
      <c r="Q80" s="37">
        <v>2.9130548100000002</v>
      </c>
      <c r="R80" s="37">
        <v>3.3826414140000001</v>
      </c>
      <c r="S80" s="37">
        <v>2.8228384439999998</v>
      </c>
      <c r="T80" s="37">
        <v>2.2020691939999999</v>
      </c>
      <c r="U80" s="37">
        <v>2.5744845160000001</v>
      </c>
      <c r="V80" s="37">
        <v>4.0382706390000003</v>
      </c>
      <c r="W80" s="37">
        <v>2.3218007209999998</v>
      </c>
      <c r="X80" s="37">
        <v>2.3193139230000002</v>
      </c>
      <c r="Y80" s="37">
        <v>2.3087003319999999</v>
      </c>
      <c r="Z80" s="37">
        <v>3.4717369269999998</v>
      </c>
      <c r="AA80" s="37">
        <v>3.6875632679999999</v>
      </c>
      <c r="AB80" s="37">
        <v>3.4083156639999999</v>
      </c>
      <c r="AC80" s="37">
        <v>2.3652460259999999</v>
      </c>
      <c r="AD80" s="37">
        <v>2.4371486999999998</v>
      </c>
      <c r="AE80" s="37">
        <v>2.4884171199999998</v>
      </c>
      <c r="AF80" s="37">
        <v>2.3787805450000001</v>
      </c>
      <c r="AG80" s="37">
        <v>2.6843706329999999</v>
      </c>
      <c r="AH80" s="37">
        <v>3.1090848329999998</v>
      </c>
      <c r="AI80" s="37">
        <v>1.959067246</v>
      </c>
      <c r="AJ80" s="37">
        <v>2.1157742279999998</v>
      </c>
      <c r="AK80" s="37">
        <v>3.8211243619999999</v>
      </c>
      <c r="AL80" s="37">
        <v>4.0763899649999997</v>
      </c>
    </row>
    <row r="81" spans="1:38" ht="15.5">
      <c r="A81" s="36">
        <v>2094</v>
      </c>
      <c r="B81" s="37">
        <v>3.4302289629999998</v>
      </c>
      <c r="C81" s="37">
        <v>3.132149477</v>
      </c>
      <c r="D81" s="37">
        <v>2.6256881399999998</v>
      </c>
      <c r="E81" s="37">
        <v>1.827318029</v>
      </c>
      <c r="F81" s="37">
        <v>3.3459413850000002</v>
      </c>
      <c r="G81" s="37">
        <v>3.1691524370000002</v>
      </c>
      <c r="H81" s="37">
        <v>3.8992075719999999</v>
      </c>
      <c r="I81" s="37">
        <v>3.6473534559999998</v>
      </c>
      <c r="J81" s="37">
        <v>3.8324998020000001</v>
      </c>
      <c r="K81" s="37">
        <v>3.1411411550000001</v>
      </c>
      <c r="L81" s="37">
        <v>3.107764671</v>
      </c>
      <c r="M81" s="37">
        <v>4.1903864620000002</v>
      </c>
      <c r="N81" s="37">
        <v>4.3002788839999999</v>
      </c>
      <c r="O81" s="37">
        <v>3.206045821</v>
      </c>
      <c r="P81" s="37">
        <v>3.7838913500000002</v>
      </c>
      <c r="Q81" s="37">
        <v>3.0192531709999999</v>
      </c>
      <c r="R81" s="37">
        <v>3.3822470340000002</v>
      </c>
      <c r="S81" s="37">
        <v>2.8855730199999998</v>
      </c>
      <c r="T81" s="37">
        <v>2.2885046120000001</v>
      </c>
      <c r="U81" s="37">
        <v>2.3873172220000001</v>
      </c>
      <c r="V81" s="37">
        <v>4.004750145</v>
      </c>
      <c r="W81" s="37">
        <v>2.3292724329999999</v>
      </c>
      <c r="X81" s="37">
        <v>2.2915797580000001</v>
      </c>
      <c r="Y81" s="37">
        <v>2.4266576039999999</v>
      </c>
      <c r="Z81" s="37">
        <v>3.5668614760000001</v>
      </c>
      <c r="AA81" s="37">
        <v>3.6499138430000002</v>
      </c>
      <c r="AB81" s="37">
        <v>3.3947628760000002</v>
      </c>
      <c r="AC81" s="37">
        <v>2.4651919329999998</v>
      </c>
      <c r="AD81" s="37">
        <v>2.1134182799999999</v>
      </c>
      <c r="AE81" s="37">
        <v>2.4697338790000001</v>
      </c>
      <c r="AF81" s="37">
        <v>2.4391730300000001</v>
      </c>
      <c r="AG81" s="37">
        <v>2.8314017279999999</v>
      </c>
      <c r="AH81" s="37">
        <v>2.9619977639999999</v>
      </c>
      <c r="AI81" s="37">
        <v>2.0415358619999999</v>
      </c>
      <c r="AJ81" s="37">
        <v>1.9849131259999999</v>
      </c>
      <c r="AK81" s="37">
        <v>3.7657899380000002</v>
      </c>
      <c r="AL81" s="37">
        <v>4.0650300530000001</v>
      </c>
    </row>
    <row r="82" spans="1:38" ht="15.5">
      <c r="A82" s="36">
        <v>2095</v>
      </c>
      <c r="B82" s="37">
        <v>3.5008813330000002</v>
      </c>
      <c r="C82" s="37">
        <v>3.2445755680000001</v>
      </c>
      <c r="D82" s="37">
        <v>2.6366937340000001</v>
      </c>
      <c r="E82" s="37">
        <v>1.9546222289999999</v>
      </c>
      <c r="F82" s="37">
        <v>3.1375329179999998</v>
      </c>
      <c r="G82" s="37">
        <v>3.3116244359999998</v>
      </c>
      <c r="H82" s="37">
        <v>3.7379402850000001</v>
      </c>
      <c r="I82" s="37">
        <v>3.6772112030000002</v>
      </c>
      <c r="J82" s="37">
        <v>3.6867106039999999</v>
      </c>
      <c r="K82" s="37">
        <v>3.2589876430000002</v>
      </c>
      <c r="L82" s="37">
        <v>3.2925777799999998</v>
      </c>
      <c r="M82" s="37">
        <v>4.3200579790000004</v>
      </c>
      <c r="N82" s="37">
        <v>4.287577883</v>
      </c>
      <c r="O82" s="37">
        <v>3.1673117159999999</v>
      </c>
      <c r="P82" s="37">
        <v>3.6799429830000001</v>
      </c>
      <c r="Q82" s="37">
        <v>2.9032333389999998</v>
      </c>
      <c r="R82" s="37">
        <v>3.3597187869999998</v>
      </c>
      <c r="S82" s="37">
        <v>3.1068593610000002</v>
      </c>
      <c r="T82" s="37">
        <v>2.4738815060000001</v>
      </c>
      <c r="U82" s="37">
        <v>2.1603614449999999</v>
      </c>
      <c r="V82" s="37">
        <v>3.8101839590000002</v>
      </c>
      <c r="W82" s="37">
        <v>2.2386720480000002</v>
      </c>
      <c r="X82" s="37">
        <v>2.3463394470000001</v>
      </c>
      <c r="Y82" s="37">
        <v>2.490612611</v>
      </c>
      <c r="Z82" s="37">
        <v>3.6182494489999999</v>
      </c>
      <c r="AA82" s="37">
        <v>3.7532422809999999</v>
      </c>
      <c r="AB82" s="37">
        <v>3.2321132449999999</v>
      </c>
      <c r="AC82" s="37">
        <v>2.6764747980000001</v>
      </c>
      <c r="AD82" s="37">
        <v>2.0345885410000002</v>
      </c>
      <c r="AE82" s="37">
        <v>2.390291017</v>
      </c>
      <c r="AF82" s="37">
        <v>2.5320172470000002</v>
      </c>
      <c r="AG82" s="37">
        <v>2.550752052</v>
      </c>
      <c r="AH82" s="37">
        <v>3.0256770039999998</v>
      </c>
      <c r="AI82" s="37">
        <v>2.1876373899999999</v>
      </c>
      <c r="AJ82" s="37">
        <v>2.2598079090000001</v>
      </c>
      <c r="AK82" s="37">
        <v>3.708910355</v>
      </c>
      <c r="AL82" s="37">
        <v>4.2547555040000002</v>
      </c>
    </row>
    <row r="83" spans="1:38" ht="15.5">
      <c r="A83" s="36">
        <v>2096</v>
      </c>
      <c r="B83" s="37">
        <v>3.6303230270000002</v>
      </c>
      <c r="C83" s="37">
        <v>3.3407004919999999</v>
      </c>
      <c r="D83" s="37">
        <v>2.5369033509999999</v>
      </c>
      <c r="E83" s="37">
        <v>2.0384223239999999</v>
      </c>
      <c r="F83" s="37">
        <v>3.4335876789999999</v>
      </c>
      <c r="G83" s="37">
        <v>3.268609933</v>
      </c>
      <c r="H83" s="37">
        <v>3.8224720130000001</v>
      </c>
      <c r="I83" s="37">
        <v>3.8392337400000001</v>
      </c>
      <c r="J83" s="37">
        <v>3.6446322769999999</v>
      </c>
      <c r="K83" s="37">
        <v>3.2349144970000001</v>
      </c>
      <c r="L83" s="37">
        <v>3.2939007450000002</v>
      </c>
      <c r="M83" s="37">
        <v>4.1457259290000001</v>
      </c>
      <c r="N83" s="37">
        <v>4.2890681439999998</v>
      </c>
      <c r="O83" s="37">
        <v>3.4957234860000002</v>
      </c>
      <c r="P83" s="37">
        <v>3.8988924479999998</v>
      </c>
      <c r="Q83" s="37">
        <v>2.955936119</v>
      </c>
      <c r="R83" s="37">
        <v>3.4863714219999999</v>
      </c>
      <c r="S83" s="37">
        <v>3.1040694800000002</v>
      </c>
      <c r="T83" s="37">
        <v>2.1546820050000002</v>
      </c>
      <c r="U83" s="37">
        <v>2.3049993889999998</v>
      </c>
      <c r="V83" s="37">
        <v>3.8359082029999998</v>
      </c>
      <c r="W83" s="37">
        <v>2.4000655549999999</v>
      </c>
      <c r="X83" s="37">
        <v>2.2911100279999999</v>
      </c>
      <c r="Y83" s="37">
        <v>2.5473997819999998</v>
      </c>
      <c r="Z83" s="37">
        <v>3.8605677749999998</v>
      </c>
      <c r="AA83" s="37">
        <v>3.790559799</v>
      </c>
      <c r="AB83" s="37">
        <v>2.9966278559999999</v>
      </c>
      <c r="AC83" s="37">
        <v>2.3931696410000001</v>
      </c>
      <c r="AD83" s="37">
        <v>2.0440255989999998</v>
      </c>
      <c r="AE83" s="37">
        <v>2.4687986789999998</v>
      </c>
      <c r="AF83" s="37">
        <v>2.4220361029999999</v>
      </c>
      <c r="AG83" s="37">
        <v>2.675601302</v>
      </c>
      <c r="AH83" s="37">
        <v>3.0180206780000001</v>
      </c>
      <c r="AI83" s="37">
        <v>2.0416437049999998</v>
      </c>
      <c r="AJ83" s="37">
        <v>2.1720563450000001</v>
      </c>
      <c r="AK83" s="37">
        <v>3.9143619260000002</v>
      </c>
      <c r="AL83" s="37">
        <v>4.2391349219999999</v>
      </c>
    </row>
    <row r="84" spans="1:38" ht="15.5">
      <c r="A84" s="36">
        <v>2097</v>
      </c>
      <c r="B84" s="37">
        <v>3.4638660290000001</v>
      </c>
      <c r="C84" s="37">
        <v>3.1126197420000001</v>
      </c>
      <c r="D84" s="37">
        <v>2.5938582239999999</v>
      </c>
      <c r="E84" s="37">
        <v>2.1681431550000001</v>
      </c>
      <c r="F84" s="37">
        <v>3.5082122249999999</v>
      </c>
      <c r="G84" s="37">
        <v>3.1301680570000001</v>
      </c>
      <c r="H84" s="37">
        <v>3.809968128</v>
      </c>
      <c r="I84" s="37">
        <v>3.7923483130000002</v>
      </c>
      <c r="J84" s="37">
        <v>3.7282403930000001</v>
      </c>
      <c r="K84" s="37">
        <v>3.0996398279999999</v>
      </c>
      <c r="L84" s="37">
        <v>3.1338325330000001</v>
      </c>
      <c r="M84" s="37">
        <v>4.1762737059999999</v>
      </c>
      <c r="N84" s="37">
        <v>4.2739148829999998</v>
      </c>
      <c r="O84" s="37">
        <v>3.1436041060000002</v>
      </c>
      <c r="P84" s="37">
        <v>4.1770467050000004</v>
      </c>
      <c r="Q84" s="37">
        <v>2.8929236070000002</v>
      </c>
      <c r="R84" s="37">
        <v>3.3759936740000001</v>
      </c>
      <c r="S84" s="37">
        <v>3.0352314869999999</v>
      </c>
      <c r="T84" s="37">
        <v>2.3475709930000002</v>
      </c>
      <c r="U84" s="37">
        <v>2.687817313</v>
      </c>
      <c r="V84" s="37">
        <v>3.862491033</v>
      </c>
      <c r="W84" s="37">
        <v>2.3027191920000001</v>
      </c>
      <c r="X84" s="37">
        <v>2.2624806290000001</v>
      </c>
      <c r="Y84" s="37">
        <v>2.4694758920000002</v>
      </c>
      <c r="Z84" s="37">
        <v>3.4853769140000002</v>
      </c>
      <c r="AA84" s="37">
        <v>3.6097089599999999</v>
      </c>
      <c r="AB84" s="37">
        <v>2.641809565</v>
      </c>
      <c r="AC84" s="37">
        <v>2.3366426069999999</v>
      </c>
      <c r="AD84" s="37">
        <v>2.0484685900000001</v>
      </c>
      <c r="AE84" s="37">
        <v>2.489664248</v>
      </c>
      <c r="AF84" s="37">
        <v>2.558670759</v>
      </c>
      <c r="AG84" s="37">
        <v>2.8145015629999999</v>
      </c>
      <c r="AH84" s="37">
        <v>3.0967048890000002</v>
      </c>
      <c r="AI84" s="37">
        <v>2.1199247680000002</v>
      </c>
      <c r="AJ84" s="37">
        <v>1.915432808</v>
      </c>
      <c r="AK84" s="37">
        <v>4.0212687369999998</v>
      </c>
      <c r="AL84" s="37">
        <v>4.3134899730000003</v>
      </c>
    </row>
    <row r="85" spans="1:38" ht="15.5">
      <c r="A85" s="36">
        <v>2098</v>
      </c>
      <c r="B85" s="37">
        <v>3.5565594819999999</v>
      </c>
      <c r="C85" s="37">
        <v>2.951847119</v>
      </c>
      <c r="D85" s="37">
        <v>2.5244476470000001</v>
      </c>
      <c r="E85" s="37">
        <v>2.0266376990000001</v>
      </c>
      <c r="F85" s="37">
        <v>3.2659715880000002</v>
      </c>
      <c r="G85" s="37">
        <v>3.3071337930000002</v>
      </c>
      <c r="H85" s="37">
        <v>3.8249059280000002</v>
      </c>
      <c r="I85" s="37">
        <v>3.7595804479999999</v>
      </c>
      <c r="J85" s="37">
        <v>3.7627675310000002</v>
      </c>
      <c r="K85" s="37">
        <v>3.442025321</v>
      </c>
      <c r="L85" s="37">
        <v>3.4202076369999999</v>
      </c>
      <c r="M85" s="37">
        <v>4.2239441529999997</v>
      </c>
      <c r="N85" s="37">
        <v>4.2116777509999999</v>
      </c>
      <c r="O85" s="37">
        <v>3.208723338</v>
      </c>
      <c r="P85" s="37">
        <v>3.9224183589999999</v>
      </c>
      <c r="Q85" s="37">
        <v>2.7094222330000002</v>
      </c>
      <c r="R85" s="37">
        <v>3.2649504930000002</v>
      </c>
      <c r="S85" s="37">
        <v>3.1057899290000002</v>
      </c>
      <c r="T85" s="37">
        <v>2.384660738</v>
      </c>
      <c r="U85" s="37">
        <v>2.5431249600000001</v>
      </c>
      <c r="V85" s="37">
        <v>4.0327748139999997</v>
      </c>
      <c r="W85" s="37">
        <v>2.4168403409999999</v>
      </c>
      <c r="X85" s="37">
        <v>2.2480697529999998</v>
      </c>
      <c r="Y85" s="37">
        <v>2.4901687680000002</v>
      </c>
      <c r="Z85" s="37">
        <v>3.590818568</v>
      </c>
      <c r="AA85" s="37">
        <v>3.578832303</v>
      </c>
      <c r="AB85" s="37">
        <v>2.8481548280000002</v>
      </c>
      <c r="AC85" s="37">
        <v>2.4655798</v>
      </c>
      <c r="AD85" s="37">
        <v>2.14911341</v>
      </c>
      <c r="AE85" s="37">
        <v>2.36627761</v>
      </c>
      <c r="AF85" s="37">
        <v>2.627841659</v>
      </c>
      <c r="AG85" s="37">
        <v>2.7094561750000001</v>
      </c>
      <c r="AH85" s="37">
        <v>3.0382381870000001</v>
      </c>
      <c r="AI85" s="37">
        <v>2.2686983469999999</v>
      </c>
      <c r="AJ85" s="37">
        <v>2.2197509549999999</v>
      </c>
      <c r="AK85" s="37">
        <v>3.883318965</v>
      </c>
      <c r="AL85" s="37">
        <v>4.3356150910000002</v>
      </c>
    </row>
    <row r="86" spans="1:38" ht="15.5">
      <c r="A86" s="36">
        <v>2099</v>
      </c>
      <c r="B86" s="37">
        <v>3.587300527</v>
      </c>
      <c r="C86" s="37">
        <v>2.9892453149999998</v>
      </c>
      <c r="D86" s="37">
        <v>2.4937383710000001</v>
      </c>
      <c r="E86" s="37">
        <v>1.9278259419999999</v>
      </c>
      <c r="F86" s="37">
        <v>3.3044708690000002</v>
      </c>
      <c r="G86" s="37">
        <v>3.5151314920000001</v>
      </c>
      <c r="H86" s="37">
        <v>3.8776956070000002</v>
      </c>
      <c r="I86" s="37">
        <v>3.881200099</v>
      </c>
      <c r="J86" s="37">
        <v>3.7829897959999998</v>
      </c>
      <c r="K86" s="37">
        <v>3.3710759459999999</v>
      </c>
      <c r="L86" s="37">
        <v>3.2486690980000001</v>
      </c>
      <c r="M86" s="37">
        <v>4.4449783409999997</v>
      </c>
      <c r="N86" s="37">
        <v>4.3680513459999997</v>
      </c>
      <c r="O86" s="37">
        <v>3.352594458</v>
      </c>
      <c r="P86" s="37">
        <v>3.5204433900000001</v>
      </c>
      <c r="Q86" s="37">
        <v>2.9495538699999999</v>
      </c>
      <c r="R86" s="37">
        <v>3.300168658</v>
      </c>
      <c r="S86" s="37">
        <v>3.0192036660000001</v>
      </c>
      <c r="T86" s="37">
        <v>2.208440097</v>
      </c>
      <c r="U86" s="37">
        <v>2.444522079</v>
      </c>
      <c r="V86" s="37">
        <v>3.9833411359999999</v>
      </c>
      <c r="W86" s="37">
        <v>2.399150578</v>
      </c>
      <c r="X86" s="37">
        <v>2.2406754379999998</v>
      </c>
      <c r="Y86" s="37">
        <v>2.393522033</v>
      </c>
      <c r="Z86" s="37">
        <v>3.6970405120000001</v>
      </c>
      <c r="AA86" s="37">
        <v>3.7062147529999998</v>
      </c>
      <c r="AB86" s="37">
        <v>3.200190987</v>
      </c>
      <c r="AC86" s="37">
        <v>2.7852061049999999</v>
      </c>
      <c r="AD86" s="37">
        <v>2.2809430829999999</v>
      </c>
      <c r="AE86" s="37">
        <v>2.2877016549999998</v>
      </c>
      <c r="AF86" s="37">
        <v>2.52938318</v>
      </c>
      <c r="AG86" s="37">
        <v>2.6143759759999998</v>
      </c>
      <c r="AH86" s="37">
        <v>3.0811668870000002</v>
      </c>
      <c r="AI86" s="37">
        <v>2.174706746</v>
      </c>
      <c r="AJ86" s="37">
        <v>2.41260596</v>
      </c>
      <c r="AK86" s="37">
        <v>3.7059926170000002</v>
      </c>
      <c r="AL86" s="37">
        <v>4.2381104770000002</v>
      </c>
    </row>
    <row r="87" spans="1:38" ht="15.5">
      <c r="A87" s="36">
        <v>2100</v>
      </c>
      <c r="B87" s="37">
        <v>3.567761849</v>
      </c>
      <c r="C87" s="37">
        <v>3.0359980750000002</v>
      </c>
      <c r="D87" s="37">
        <v>2.5482114349999998</v>
      </c>
      <c r="E87" s="38"/>
      <c r="F87" s="37">
        <v>3.5092779329999999</v>
      </c>
      <c r="G87" s="37">
        <v>3.5584124899999998</v>
      </c>
      <c r="H87" s="37">
        <v>3.887016016</v>
      </c>
      <c r="I87" s="37">
        <v>3.7548967969999998</v>
      </c>
      <c r="J87" s="37">
        <v>3.5739696150000002</v>
      </c>
      <c r="K87" s="37">
        <v>3.1693995859999999</v>
      </c>
      <c r="L87" s="37">
        <v>3.3569023790000001</v>
      </c>
      <c r="M87" s="37">
        <v>4.2514227250000003</v>
      </c>
      <c r="N87" s="37">
        <v>4.3156227779999998</v>
      </c>
      <c r="O87" s="37">
        <v>3.3176542090000001</v>
      </c>
      <c r="P87" s="37">
        <v>3.765044466</v>
      </c>
      <c r="Q87" s="37">
        <v>3.0826001129999998</v>
      </c>
      <c r="R87" s="37">
        <v>3.5598758469999998</v>
      </c>
      <c r="S87" s="37">
        <v>3.0345339240000002</v>
      </c>
      <c r="T87" s="37">
        <v>2.3944323280000002</v>
      </c>
      <c r="U87" s="37">
        <v>2.2919465510000001</v>
      </c>
      <c r="V87" s="37">
        <v>4.0127051619999996</v>
      </c>
      <c r="W87" s="38"/>
      <c r="X87" s="37">
        <v>2.2688123450000002</v>
      </c>
      <c r="Y87" s="37">
        <v>2.3709082659999998</v>
      </c>
      <c r="Z87" s="37">
        <v>3.743966575</v>
      </c>
      <c r="AA87" s="37">
        <v>3.7575850530000001</v>
      </c>
      <c r="AB87" s="37">
        <v>3.2859748899999999</v>
      </c>
      <c r="AC87" s="37">
        <v>2.5736501110000001</v>
      </c>
      <c r="AD87" s="37">
        <v>2.4401181030000001</v>
      </c>
      <c r="AE87" s="37">
        <v>2.4363079939999999</v>
      </c>
      <c r="AF87" s="37">
        <v>2.4366221819999998</v>
      </c>
      <c r="AG87" s="37">
        <v>2.6963269560000001</v>
      </c>
      <c r="AH87" s="37">
        <v>3.1440253500000002</v>
      </c>
      <c r="AI87" s="37">
        <v>2.14751381</v>
      </c>
      <c r="AJ87" s="37">
        <v>2.0277842540000002</v>
      </c>
      <c r="AK87" s="37">
        <v>3.8318564610000001</v>
      </c>
      <c r="AL87" s="37">
        <v>4.3024158100000003</v>
      </c>
    </row>
    <row r="88" spans="1:38" ht="15.75" customHeight="1">
      <c r="A88" s="22"/>
    </row>
    <row r="89" spans="1:38" ht="15.75" customHeight="1">
      <c r="A8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L1000"/>
  <sheetViews>
    <sheetView workbookViewId="0"/>
  </sheetViews>
  <sheetFormatPr defaultColWidth="12.6328125" defaultRowHeight="15.75" customHeight="1"/>
  <sheetData>
    <row r="1" spans="1:38" ht="15.5">
      <c r="A1" s="34"/>
      <c r="B1" s="35" t="s">
        <v>22</v>
      </c>
      <c r="C1" s="35" t="s">
        <v>26</v>
      </c>
      <c r="D1" s="35" t="s">
        <v>33</v>
      </c>
      <c r="E1" s="35" t="s">
        <v>40</v>
      </c>
      <c r="F1" s="35" t="s">
        <v>48</v>
      </c>
      <c r="G1" s="35" t="s">
        <v>55</v>
      </c>
      <c r="H1" s="35" t="s">
        <v>60</v>
      </c>
      <c r="I1" s="35" t="s">
        <v>63</v>
      </c>
      <c r="J1" s="35" t="s">
        <v>66</v>
      </c>
      <c r="K1" s="35" t="s">
        <v>69</v>
      </c>
      <c r="L1" s="35" t="s">
        <v>76</v>
      </c>
      <c r="M1" s="35" t="s">
        <v>78</v>
      </c>
      <c r="N1" s="35" t="s">
        <v>81</v>
      </c>
      <c r="O1" s="35" t="s">
        <v>91</v>
      </c>
      <c r="P1" s="35" t="s">
        <v>101</v>
      </c>
      <c r="Q1" s="35" t="s">
        <v>109</v>
      </c>
      <c r="R1" s="35" t="s">
        <v>116</v>
      </c>
      <c r="S1" s="35" t="s">
        <v>119</v>
      </c>
      <c r="T1" s="35" t="s">
        <v>121</v>
      </c>
      <c r="U1" s="35" t="s">
        <v>124</v>
      </c>
      <c r="V1" s="35" t="s">
        <v>131</v>
      </c>
      <c r="W1" s="35" t="s">
        <v>138</v>
      </c>
      <c r="X1" s="35" t="s">
        <v>141</v>
      </c>
      <c r="Y1" s="35" t="s">
        <v>144</v>
      </c>
      <c r="Z1" s="35" t="s">
        <v>150</v>
      </c>
      <c r="AA1" s="35" t="s">
        <v>152</v>
      </c>
      <c r="AB1" s="35" t="s">
        <v>160</v>
      </c>
      <c r="AC1" s="35" t="s">
        <v>167</v>
      </c>
      <c r="AD1" s="35" t="s">
        <v>170</v>
      </c>
      <c r="AE1" s="35" t="s">
        <v>177</v>
      </c>
      <c r="AF1" s="35" t="s">
        <v>180</v>
      </c>
      <c r="AG1" s="35" t="s">
        <v>183</v>
      </c>
      <c r="AH1" s="35" t="s">
        <v>186</v>
      </c>
      <c r="AI1" s="35" t="s">
        <v>191</v>
      </c>
      <c r="AJ1" s="35" t="s">
        <v>194</v>
      </c>
      <c r="AK1" s="35" t="s">
        <v>199</v>
      </c>
      <c r="AL1" s="35" t="s">
        <v>202</v>
      </c>
    </row>
    <row r="2" spans="1:38" ht="15.5">
      <c r="A2" s="36">
        <v>2015</v>
      </c>
      <c r="B2" s="37">
        <v>1.1248149620000001</v>
      </c>
      <c r="C2" s="37">
        <v>1.0899278809999999</v>
      </c>
      <c r="D2" s="37">
        <v>0.91098298099999997</v>
      </c>
      <c r="E2" s="37">
        <v>0.691212826</v>
      </c>
      <c r="F2" s="37">
        <v>1.283596481</v>
      </c>
      <c r="G2" s="37">
        <v>1.33044264</v>
      </c>
      <c r="H2" s="38"/>
      <c r="I2" s="37">
        <v>1.410326747</v>
      </c>
      <c r="J2" s="37">
        <v>0.96509546899999998</v>
      </c>
      <c r="K2" s="37">
        <v>0.89567023800000001</v>
      </c>
      <c r="L2" s="37">
        <v>0.88832870900000005</v>
      </c>
      <c r="M2" s="37">
        <v>1.883117253</v>
      </c>
      <c r="N2" s="37">
        <v>1.819008814</v>
      </c>
      <c r="O2" s="37">
        <v>1.314839774</v>
      </c>
      <c r="P2" s="37">
        <v>1.561858626</v>
      </c>
      <c r="Q2" s="37">
        <v>1.118244858</v>
      </c>
      <c r="R2" s="38"/>
      <c r="S2" s="38"/>
      <c r="T2" s="37">
        <v>0.73102588899999998</v>
      </c>
      <c r="U2" s="37">
        <v>0.80813455599999995</v>
      </c>
      <c r="V2" s="38"/>
      <c r="W2" s="38"/>
      <c r="X2" s="37">
        <v>0.86906345299999999</v>
      </c>
      <c r="Y2" s="37">
        <v>1.097294878</v>
      </c>
      <c r="Z2" s="37">
        <v>1.31921584</v>
      </c>
      <c r="AA2" s="37">
        <v>1.510059298</v>
      </c>
      <c r="AB2" s="37">
        <v>1.562523358</v>
      </c>
      <c r="AC2" s="37">
        <v>1.064981403</v>
      </c>
      <c r="AD2" s="37">
        <v>0.43091558000000002</v>
      </c>
      <c r="AE2" s="37">
        <v>1.0209963339999999</v>
      </c>
      <c r="AF2" s="37">
        <v>1.0300100480000001</v>
      </c>
      <c r="AG2" s="37">
        <v>0.99897740800000001</v>
      </c>
      <c r="AH2" s="38"/>
      <c r="AI2" s="37">
        <v>0.74972866000000005</v>
      </c>
      <c r="AJ2" s="37">
        <v>1.0399668369999999</v>
      </c>
      <c r="AK2" s="37">
        <v>1.200684511</v>
      </c>
      <c r="AL2" s="37">
        <v>1.185458983</v>
      </c>
    </row>
    <row r="3" spans="1:38" ht="15.5">
      <c r="A3" s="36">
        <v>2016</v>
      </c>
      <c r="B3" s="37">
        <v>1.2375537860000001</v>
      </c>
      <c r="C3" s="37">
        <v>1.116877482</v>
      </c>
      <c r="D3" s="37">
        <v>0.98153218099999995</v>
      </c>
      <c r="E3" s="37">
        <v>0.82854812799999999</v>
      </c>
      <c r="F3" s="37">
        <v>1.2021367510000001</v>
      </c>
      <c r="G3" s="37">
        <v>1.4223787830000001</v>
      </c>
      <c r="H3" s="38"/>
      <c r="I3" s="37">
        <v>1.4209755260000001</v>
      </c>
      <c r="J3" s="37">
        <v>1.164844757</v>
      </c>
      <c r="K3" s="37">
        <v>0.94558186600000005</v>
      </c>
      <c r="L3" s="37">
        <v>1.0090050989999999</v>
      </c>
      <c r="M3" s="37">
        <v>1.7604668020000001</v>
      </c>
      <c r="N3" s="37">
        <v>1.9700863120000001</v>
      </c>
      <c r="O3" s="37">
        <v>1.1958338509999999</v>
      </c>
      <c r="P3" s="37">
        <v>1.761486748</v>
      </c>
      <c r="Q3" s="37">
        <v>1.315148054</v>
      </c>
      <c r="R3" s="38"/>
      <c r="S3" s="38"/>
      <c r="T3" s="37">
        <v>0.91383290500000003</v>
      </c>
      <c r="U3" s="37">
        <v>0.68137498200000002</v>
      </c>
      <c r="V3" s="38"/>
      <c r="W3" s="38"/>
      <c r="X3" s="37">
        <v>0.90094193600000005</v>
      </c>
      <c r="Y3" s="37">
        <v>1.0144000120000001</v>
      </c>
      <c r="Z3" s="37">
        <v>1.245110699</v>
      </c>
      <c r="AA3" s="37">
        <v>1.440905434</v>
      </c>
      <c r="AB3" s="37">
        <v>1.5364660020000001</v>
      </c>
      <c r="AC3" s="37">
        <v>0.66986412699999998</v>
      </c>
      <c r="AD3" s="37">
        <v>0.507840238</v>
      </c>
      <c r="AE3" s="37">
        <v>1.0148819179999999</v>
      </c>
      <c r="AF3" s="37">
        <v>1.171361815</v>
      </c>
      <c r="AG3" s="37">
        <v>1.0760340269999999</v>
      </c>
      <c r="AH3" s="38"/>
      <c r="AI3" s="37">
        <v>0.77010499700000001</v>
      </c>
      <c r="AJ3" s="37">
        <v>0.79864676300000004</v>
      </c>
      <c r="AK3" s="37">
        <v>1.1285848380000001</v>
      </c>
      <c r="AL3" s="37">
        <v>1.1716971460000001</v>
      </c>
    </row>
    <row r="4" spans="1:38" ht="15.5">
      <c r="A4" s="36">
        <v>2017</v>
      </c>
      <c r="B4" s="37">
        <v>1.3181807809999999</v>
      </c>
      <c r="C4" s="37">
        <v>1.0204185910000001</v>
      </c>
      <c r="D4" s="37">
        <v>0.99003260500000001</v>
      </c>
      <c r="E4" s="37">
        <v>0.89277700199999999</v>
      </c>
      <c r="F4" s="37">
        <v>1.2160545110000001</v>
      </c>
      <c r="G4" s="37">
        <v>1.3565911049999999</v>
      </c>
      <c r="H4" s="38"/>
      <c r="I4" s="37">
        <v>1.2914386200000001</v>
      </c>
      <c r="J4" s="37">
        <v>1.4075014699999999</v>
      </c>
      <c r="K4" s="37">
        <v>0.98152046000000004</v>
      </c>
      <c r="L4" s="37">
        <v>1.0536874570000001</v>
      </c>
      <c r="M4" s="37">
        <v>1.8185652080000001</v>
      </c>
      <c r="N4" s="37">
        <v>1.892690966</v>
      </c>
      <c r="O4" s="37">
        <v>1.2778831589999999</v>
      </c>
      <c r="P4" s="37">
        <v>1.8914402830000001</v>
      </c>
      <c r="Q4" s="37">
        <v>1.5855546840000001</v>
      </c>
      <c r="R4" s="38"/>
      <c r="S4" s="38"/>
      <c r="T4" s="37">
        <v>1.052479121</v>
      </c>
      <c r="U4" s="37">
        <v>0.68849280899999998</v>
      </c>
      <c r="V4" s="38"/>
      <c r="W4" s="38"/>
      <c r="X4" s="37">
        <v>1.0264078089999999</v>
      </c>
      <c r="Y4" s="37">
        <v>1.0920999790000001</v>
      </c>
      <c r="Z4" s="37">
        <v>1.446891996</v>
      </c>
      <c r="AA4" s="37">
        <v>1.5571214929999999</v>
      </c>
      <c r="AB4" s="37">
        <v>1.4590572799999999</v>
      </c>
      <c r="AC4" s="37">
        <v>0.76578676800000001</v>
      </c>
      <c r="AD4" s="37">
        <v>0.78112109699999999</v>
      </c>
      <c r="AE4" s="37">
        <v>0.97631272400000002</v>
      </c>
      <c r="AF4" s="37">
        <v>1.1929964470000001</v>
      </c>
      <c r="AG4" s="37">
        <v>1.259733121</v>
      </c>
      <c r="AH4" s="38"/>
      <c r="AI4" s="37">
        <v>0.90305645700000003</v>
      </c>
      <c r="AJ4" s="37">
        <v>0.79387984099999998</v>
      </c>
      <c r="AK4" s="37">
        <v>0.84303499199999998</v>
      </c>
      <c r="AL4" s="37">
        <v>1.325746584</v>
      </c>
    </row>
    <row r="5" spans="1:38" ht="15.5">
      <c r="A5" s="36">
        <v>2018</v>
      </c>
      <c r="B5" s="37">
        <v>1.213956627</v>
      </c>
      <c r="C5" s="37">
        <v>1.0728883920000001</v>
      </c>
      <c r="D5" s="37">
        <v>1.139432928</v>
      </c>
      <c r="E5" s="37">
        <v>0.74097055300000003</v>
      </c>
      <c r="F5" s="37">
        <v>1.0977537500000001</v>
      </c>
      <c r="G5" s="37">
        <v>1.3653268460000001</v>
      </c>
      <c r="H5" s="38"/>
      <c r="I5" s="37">
        <v>1.1950747070000001</v>
      </c>
      <c r="J5" s="37">
        <v>1.036309806</v>
      </c>
      <c r="K5" s="37">
        <v>0.93004513899999997</v>
      </c>
      <c r="L5" s="37">
        <v>1.0090265199999999</v>
      </c>
      <c r="M5" s="37">
        <v>1.8510504800000001</v>
      </c>
      <c r="N5" s="37">
        <v>1.9112674510000001</v>
      </c>
      <c r="O5" s="37">
        <v>1.421664582</v>
      </c>
      <c r="P5" s="37">
        <v>1.6423486169999999</v>
      </c>
      <c r="Q5" s="37">
        <v>1.303791849</v>
      </c>
      <c r="R5" s="38"/>
      <c r="S5" s="38"/>
      <c r="T5" s="37">
        <v>1.065489465</v>
      </c>
      <c r="U5" s="37">
        <v>0.87327338600000004</v>
      </c>
      <c r="V5" s="38"/>
      <c r="W5" s="38"/>
      <c r="X5" s="37">
        <v>1.0665336110000001</v>
      </c>
      <c r="Y5" s="37">
        <v>1.2143962159999999</v>
      </c>
      <c r="Z5" s="37">
        <v>1.3010433910000001</v>
      </c>
      <c r="AA5" s="37">
        <v>1.677092488</v>
      </c>
      <c r="AB5" s="37">
        <v>1.4336403639999999</v>
      </c>
      <c r="AC5" s="37">
        <v>0.97348728799999995</v>
      </c>
      <c r="AD5" s="37">
        <v>0.90755675499999999</v>
      </c>
      <c r="AE5" s="37">
        <v>1.221571213</v>
      </c>
      <c r="AF5" s="37">
        <v>0.996478058</v>
      </c>
      <c r="AG5" s="37">
        <v>1.257746676</v>
      </c>
      <c r="AH5" s="38"/>
      <c r="AI5" s="37">
        <v>1.0244540230000001</v>
      </c>
      <c r="AJ5" s="37">
        <v>0.94204311399999996</v>
      </c>
      <c r="AK5" s="37">
        <v>0.90859444700000003</v>
      </c>
      <c r="AL5" s="37">
        <v>1.4078303720000001</v>
      </c>
    </row>
    <row r="6" spans="1:38" ht="15.5">
      <c r="A6" s="36">
        <v>2019</v>
      </c>
      <c r="B6" s="37">
        <v>1.285632033</v>
      </c>
      <c r="C6" s="37">
        <v>1.086499769</v>
      </c>
      <c r="D6" s="37">
        <v>1.125339909</v>
      </c>
      <c r="E6" s="37">
        <v>0.86874679899999996</v>
      </c>
      <c r="F6" s="37">
        <v>1.1702358859999999</v>
      </c>
      <c r="G6" s="37">
        <v>1.2877444300000001</v>
      </c>
      <c r="H6" s="38"/>
      <c r="I6" s="37">
        <v>1.272592596</v>
      </c>
      <c r="J6" s="37">
        <v>0.81920627999999995</v>
      </c>
      <c r="K6" s="37">
        <v>1.1122189410000001</v>
      </c>
      <c r="L6" s="37">
        <v>1.2194393370000001</v>
      </c>
      <c r="M6" s="37">
        <v>1.9169101770000001</v>
      </c>
      <c r="N6" s="37">
        <v>2.106403979</v>
      </c>
      <c r="O6" s="37">
        <v>1.3291287869999999</v>
      </c>
      <c r="P6" s="37">
        <v>1.613296209</v>
      </c>
      <c r="Q6" s="37">
        <v>1.2875722489999999</v>
      </c>
      <c r="R6" s="38"/>
      <c r="S6" s="38"/>
      <c r="T6" s="37">
        <v>0.84316234599999995</v>
      </c>
      <c r="U6" s="37">
        <v>1.1082557420000001</v>
      </c>
      <c r="V6" s="38"/>
      <c r="W6" s="38"/>
      <c r="X6" s="37">
        <v>1.0765619150000001</v>
      </c>
      <c r="Y6" s="37">
        <v>1.2661671640000001</v>
      </c>
      <c r="Z6" s="37">
        <v>1.2472212819999999</v>
      </c>
      <c r="AA6" s="37">
        <v>1.6420244879999999</v>
      </c>
      <c r="AB6" s="37">
        <v>1.3197817329999999</v>
      </c>
      <c r="AC6" s="37">
        <v>1.0252104390000001</v>
      </c>
      <c r="AD6" s="37">
        <v>0.65955812199999997</v>
      </c>
      <c r="AE6" s="37">
        <v>1.215032742</v>
      </c>
      <c r="AF6" s="37">
        <v>1.0693225369999999</v>
      </c>
      <c r="AG6" s="37">
        <v>1.24170436</v>
      </c>
      <c r="AH6" s="38"/>
      <c r="AI6" s="37">
        <v>0.95506634099999999</v>
      </c>
      <c r="AJ6" s="37">
        <v>0.88591685200000003</v>
      </c>
      <c r="AK6" s="37">
        <v>1.276632787</v>
      </c>
      <c r="AL6" s="37">
        <v>1.439883899</v>
      </c>
    </row>
    <row r="7" spans="1:38" ht="15.5">
      <c r="A7" s="36">
        <v>2020</v>
      </c>
      <c r="B7" s="37">
        <v>1.228015192</v>
      </c>
      <c r="C7" s="37">
        <v>1.0678942520000001</v>
      </c>
      <c r="D7" s="37">
        <v>1.105703095</v>
      </c>
      <c r="E7" s="37">
        <v>0.91587550900000003</v>
      </c>
      <c r="F7" s="37">
        <v>1.3529902709999999</v>
      </c>
      <c r="G7" s="37">
        <v>1.1463124849999999</v>
      </c>
      <c r="H7" s="38"/>
      <c r="I7" s="37">
        <v>1.5362766050000001</v>
      </c>
      <c r="J7" s="37">
        <v>0.93598484800000004</v>
      </c>
      <c r="K7" s="37">
        <v>1.1250337939999999</v>
      </c>
      <c r="L7" s="37">
        <v>1.0066884979999999</v>
      </c>
      <c r="M7" s="37">
        <v>2.0119647899999999</v>
      </c>
      <c r="N7" s="37">
        <v>2.2472931140000001</v>
      </c>
      <c r="O7" s="37">
        <v>1.306994204</v>
      </c>
      <c r="P7" s="37">
        <v>1.6601729089999999</v>
      </c>
      <c r="Q7" s="37">
        <v>1.695211705</v>
      </c>
      <c r="R7" s="38"/>
      <c r="S7" s="38"/>
      <c r="T7" s="37">
        <v>0.94546000900000005</v>
      </c>
      <c r="U7" s="37">
        <v>0.970357358</v>
      </c>
      <c r="V7" s="38"/>
      <c r="W7" s="38"/>
      <c r="X7" s="37">
        <v>1.017437557</v>
      </c>
      <c r="Y7" s="37">
        <v>1.145922442</v>
      </c>
      <c r="Z7" s="37">
        <v>1.394064113</v>
      </c>
      <c r="AA7" s="37">
        <v>1.7846061740000001</v>
      </c>
      <c r="AB7" s="37">
        <v>1.4412755660000001</v>
      </c>
      <c r="AC7" s="37">
        <v>1.061942181</v>
      </c>
      <c r="AD7" s="37">
        <v>0.78953810599999996</v>
      </c>
      <c r="AE7" s="37">
        <v>1.138694351</v>
      </c>
      <c r="AF7" s="37">
        <v>1.274536313</v>
      </c>
      <c r="AG7" s="37">
        <v>1.073145325</v>
      </c>
      <c r="AH7" s="38"/>
      <c r="AI7" s="37">
        <v>0.93895648300000001</v>
      </c>
      <c r="AJ7" s="37">
        <v>0.614710282</v>
      </c>
      <c r="AK7" s="37">
        <v>1.2547351090000001</v>
      </c>
      <c r="AL7" s="37">
        <v>1.4099132110000001</v>
      </c>
    </row>
    <row r="8" spans="1:38" ht="15.5">
      <c r="A8" s="36">
        <v>2021</v>
      </c>
      <c r="B8" s="37">
        <v>1.305344058</v>
      </c>
      <c r="C8" s="37">
        <v>1.1941983730000001</v>
      </c>
      <c r="D8" s="37">
        <v>0.98727105900000001</v>
      </c>
      <c r="E8" s="37">
        <v>0.96902450799999995</v>
      </c>
      <c r="F8" s="37">
        <v>1.350929745</v>
      </c>
      <c r="G8" s="37">
        <v>1.2837481740000001</v>
      </c>
      <c r="H8" s="38"/>
      <c r="I8" s="37">
        <v>1.6455391260000001</v>
      </c>
      <c r="J8" s="37">
        <v>1.2006230200000001</v>
      </c>
      <c r="K8" s="37">
        <v>1.146781096</v>
      </c>
      <c r="L8" s="37">
        <v>1.100344328</v>
      </c>
      <c r="M8" s="37">
        <v>2.0789020570000001</v>
      </c>
      <c r="N8" s="37">
        <v>2.4262118849999998</v>
      </c>
      <c r="O8" s="37">
        <v>1.5009266020000001</v>
      </c>
      <c r="P8" s="37">
        <v>1.8693160900000001</v>
      </c>
      <c r="Q8" s="37">
        <v>1.3732105160000001</v>
      </c>
      <c r="R8" s="38"/>
      <c r="S8" s="38"/>
      <c r="T8" s="37">
        <v>1.1526458310000001</v>
      </c>
      <c r="U8" s="37">
        <v>0.82876499400000003</v>
      </c>
      <c r="V8" s="38"/>
      <c r="W8" s="38"/>
      <c r="X8" s="37">
        <v>1.0635999030000001</v>
      </c>
      <c r="Y8" s="37">
        <v>1.1718939349999999</v>
      </c>
      <c r="Z8" s="37">
        <v>1.3457811319999999</v>
      </c>
      <c r="AA8" s="37">
        <v>1.7297081400000001</v>
      </c>
      <c r="AB8" s="37">
        <v>1.5953296560000001</v>
      </c>
      <c r="AC8" s="37">
        <v>1.1287503189999999</v>
      </c>
      <c r="AD8" s="37">
        <v>1.043583811</v>
      </c>
      <c r="AE8" s="37">
        <v>1.020342815</v>
      </c>
      <c r="AF8" s="37">
        <v>1.370787585</v>
      </c>
      <c r="AG8" s="37">
        <v>1.0908912630000001</v>
      </c>
      <c r="AH8" s="38"/>
      <c r="AI8" s="37">
        <v>1.0398736639999999</v>
      </c>
      <c r="AJ8" s="37">
        <v>0.62849067800000002</v>
      </c>
      <c r="AK8" s="37">
        <v>1.0185537360000001</v>
      </c>
      <c r="AL8" s="37">
        <v>1.35853856</v>
      </c>
    </row>
    <row r="9" spans="1:38" ht="15.5">
      <c r="A9" s="36">
        <v>2022</v>
      </c>
      <c r="B9" s="37">
        <v>1.164540243</v>
      </c>
      <c r="C9" s="37">
        <v>1.116429047</v>
      </c>
      <c r="D9" s="37">
        <v>1.070063285</v>
      </c>
      <c r="E9" s="37">
        <v>0.91089025599999995</v>
      </c>
      <c r="F9" s="37">
        <v>1.3391981669999999</v>
      </c>
      <c r="G9" s="37">
        <v>1.331414184</v>
      </c>
      <c r="H9" s="38"/>
      <c r="I9" s="37">
        <v>1.5623160199999999</v>
      </c>
      <c r="J9" s="37">
        <v>1.503035611</v>
      </c>
      <c r="K9" s="37">
        <v>1.074546918</v>
      </c>
      <c r="L9" s="37">
        <v>1.2201723339999999</v>
      </c>
      <c r="M9" s="37">
        <v>2.0609627449999999</v>
      </c>
      <c r="N9" s="37">
        <v>2.307921028</v>
      </c>
      <c r="O9" s="37">
        <v>1.4657275000000001</v>
      </c>
      <c r="P9" s="37">
        <v>1.818891912</v>
      </c>
      <c r="Q9" s="37">
        <v>1.3883253719999999</v>
      </c>
      <c r="R9" s="38"/>
      <c r="S9" s="38"/>
      <c r="T9" s="37">
        <v>1.1429871170000001</v>
      </c>
      <c r="U9" s="37">
        <v>1.090357341</v>
      </c>
      <c r="V9" s="38"/>
      <c r="W9" s="38"/>
      <c r="X9" s="37">
        <v>1.0889388019999999</v>
      </c>
      <c r="Y9" s="37">
        <v>1.352504293</v>
      </c>
      <c r="Z9" s="37">
        <v>1.3969151630000001</v>
      </c>
      <c r="AA9" s="37">
        <v>1.983767751</v>
      </c>
      <c r="AB9" s="37">
        <v>1.676916144</v>
      </c>
      <c r="AC9" s="37">
        <v>1.1189224</v>
      </c>
      <c r="AD9" s="37">
        <v>1.117259381</v>
      </c>
      <c r="AE9" s="37">
        <v>1.1338685449999999</v>
      </c>
      <c r="AF9" s="37">
        <v>1.138694849</v>
      </c>
      <c r="AG9" s="37">
        <v>1.2953302959999999</v>
      </c>
      <c r="AH9" s="38"/>
      <c r="AI9" s="37">
        <v>0.93406304200000001</v>
      </c>
      <c r="AJ9" s="37">
        <v>0.67654926500000001</v>
      </c>
      <c r="AK9" s="37">
        <v>1.05321654</v>
      </c>
      <c r="AL9" s="37">
        <v>1.4600003180000001</v>
      </c>
    </row>
    <row r="10" spans="1:38" ht="15.5">
      <c r="A10" s="36">
        <v>2023</v>
      </c>
      <c r="B10" s="37">
        <v>1.273897099</v>
      </c>
      <c r="C10" s="37">
        <v>1.291460276</v>
      </c>
      <c r="D10" s="37">
        <v>1.1612385119999999</v>
      </c>
      <c r="E10" s="37">
        <v>1.1526656740000001</v>
      </c>
      <c r="F10" s="37">
        <v>1.315767846</v>
      </c>
      <c r="G10" s="37">
        <v>1.4181938110000001</v>
      </c>
      <c r="H10" s="38"/>
      <c r="I10" s="37">
        <v>1.2574642819999999</v>
      </c>
      <c r="J10" s="37">
        <v>1.382483361</v>
      </c>
      <c r="K10" s="37">
        <v>1.25535748</v>
      </c>
      <c r="L10" s="37">
        <v>1.2452069910000001</v>
      </c>
      <c r="M10" s="37">
        <v>2.0883705859999999</v>
      </c>
      <c r="N10" s="37">
        <v>2.0402220029999998</v>
      </c>
      <c r="O10" s="37">
        <v>1.206786793</v>
      </c>
      <c r="P10" s="37">
        <v>1.804965363</v>
      </c>
      <c r="Q10" s="37">
        <v>1.69065752</v>
      </c>
      <c r="R10" s="38"/>
      <c r="S10" s="38"/>
      <c r="T10" s="37">
        <v>0.90545338500000005</v>
      </c>
      <c r="U10" s="37">
        <v>1.278583306</v>
      </c>
      <c r="V10" s="38"/>
      <c r="W10" s="38"/>
      <c r="X10" s="37">
        <v>1.0790647209999999</v>
      </c>
      <c r="Y10" s="37">
        <v>1.2515773539999999</v>
      </c>
      <c r="Z10" s="37">
        <v>1.542323949</v>
      </c>
      <c r="AA10" s="37">
        <v>1.994041948</v>
      </c>
      <c r="AB10" s="37">
        <v>1.5894497809999999</v>
      </c>
      <c r="AC10" s="37">
        <v>1.2842447219999999</v>
      </c>
      <c r="AD10" s="37">
        <v>0.71464345299999998</v>
      </c>
      <c r="AE10" s="37">
        <v>1.205297896</v>
      </c>
      <c r="AF10" s="37">
        <v>1.1893605949999999</v>
      </c>
      <c r="AG10" s="37">
        <v>1.2855672929999999</v>
      </c>
      <c r="AH10" s="38"/>
      <c r="AI10" s="37">
        <v>0.63927805100000001</v>
      </c>
      <c r="AJ10" s="37">
        <v>0.81573878799999999</v>
      </c>
      <c r="AK10" s="37">
        <v>1.1212913099999999</v>
      </c>
      <c r="AL10" s="37">
        <v>1.446021751</v>
      </c>
    </row>
    <row r="11" spans="1:38" ht="15.5">
      <c r="A11" s="36">
        <v>2024</v>
      </c>
      <c r="B11" s="37">
        <v>1.223315634</v>
      </c>
      <c r="C11" s="37">
        <v>1.4782994279999999</v>
      </c>
      <c r="D11" s="37">
        <v>1.2535233939999999</v>
      </c>
      <c r="E11" s="37">
        <v>1.143551505</v>
      </c>
      <c r="F11" s="37">
        <v>1.496434681</v>
      </c>
      <c r="G11" s="37">
        <v>1.6021675339999999</v>
      </c>
      <c r="H11" s="38"/>
      <c r="I11" s="37">
        <v>1.2761586060000001</v>
      </c>
      <c r="J11" s="37">
        <v>1.051004254</v>
      </c>
      <c r="K11" s="37">
        <v>1.1941437800000001</v>
      </c>
      <c r="L11" s="37">
        <v>1.1020529649999999</v>
      </c>
      <c r="M11" s="37">
        <v>2.1403863830000001</v>
      </c>
      <c r="N11" s="37">
        <v>2.096283245</v>
      </c>
      <c r="O11" s="37">
        <v>1.4063552210000001</v>
      </c>
      <c r="P11" s="37">
        <v>1.8400287390000001</v>
      </c>
      <c r="Q11" s="37">
        <v>1.6486756199999999</v>
      </c>
      <c r="R11" s="38"/>
      <c r="S11" s="38"/>
      <c r="T11" s="37">
        <v>1.050179228</v>
      </c>
      <c r="U11" s="37">
        <v>1.1575240389999999</v>
      </c>
      <c r="V11" s="38"/>
      <c r="W11" s="38"/>
      <c r="X11" s="37">
        <v>1.112628467</v>
      </c>
      <c r="Y11" s="37">
        <v>1.26228641</v>
      </c>
      <c r="Z11" s="37">
        <v>1.3766715869999999</v>
      </c>
      <c r="AA11" s="37">
        <v>2.029129255</v>
      </c>
      <c r="AB11" s="37">
        <v>1.654640632</v>
      </c>
      <c r="AC11" s="37">
        <v>1.268631155</v>
      </c>
      <c r="AD11" s="37">
        <v>0.63073183499999996</v>
      </c>
      <c r="AE11" s="37">
        <v>1.217432421</v>
      </c>
      <c r="AF11" s="37">
        <v>1.15824734</v>
      </c>
      <c r="AG11" s="37">
        <v>1.3470104490000001</v>
      </c>
      <c r="AH11" s="38"/>
      <c r="AI11" s="37">
        <v>0.44445665699999998</v>
      </c>
      <c r="AJ11" s="37">
        <v>0.81531719000000002</v>
      </c>
      <c r="AK11" s="37">
        <v>1.1833116829999999</v>
      </c>
      <c r="AL11" s="37">
        <v>1.7476636189999999</v>
      </c>
    </row>
    <row r="12" spans="1:38" ht="15.5">
      <c r="A12" s="36">
        <v>2025</v>
      </c>
      <c r="B12" s="37">
        <v>1.2584529310000001</v>
      </c>
      <c r="C12" s="37">
        <v>1.2490860690000001</v>
      </c>
      <c r="D12" s="37">
        <v>1.2718771090000001</v>
      </c>
      <c r="E12" s="37">
        <v>1.0246480979999999</v>
      </c>
      <c r="F12" s="37">
        <v>1.519889117</v>
      </c>
      <c r="G12" s="37">
        <v>1.4322497219999999</v>
      </c>
      <c r="H12" s="38"/>
      <c r="I12" s="37">
        <v>1.4573209140000001</v>
      </c>
      <c r="J12" s="37">
        <v>0.987478839</v>
      </c>
      <c r="K12" s="37">
        <v>1.324094514</v>
      </c>
      <c r="L12" s="37">
        <v>1.1607520870000001</v>
      </c>
      <c r="M12" s="37">
        <v>2.274917372</v>
      </c>
      <c r="N12" s="37">
        <v>2.2193199090000002</v>
      </c>
      <c r="O12" s="37">
        <v>1.494443857</v>
      </c>
      <c r="P12" s="37">
        <v>1.9130424429999999</v>
      </c>
      <c r="Q12" s="37">
        <v>1.4169758509999999</v>
      </c>
      <c r="R12" s="38"/>
      <c r="S12" s="38"/>
      <c r="T12" s="37">
        <v>1.134307153</v>
      </c>
      <c r="U12" s="37">
        <v>1.0145379809999999</v>
      </c>
      <c r="V12" s="38"/>
      <c r="W12" s="38"/>
      <c r="X12" s="37">
        <v>1.156482021</v>
      </c>
      <c r="Y12" s="37">
        <v>1.362093032</v>
      </c>
      <c r="Z12" s="37">
        <v>1.585174863</v>
      </c>
      <c r="AA12" s="37">
        <v>2.0674899390000001</v>
      </c>
      <c r="AB12" s="37">
        <v>1.633710166</v>
      </c>
      <c r="AC12" s="37">
        <v>1.0243404780000001</v>
      </c>
      <c r="AD12" s="37">
        <v>0.92105980399999998</v>
      </c>
      <c r="AE12" s="37">
        <v>1.424201866</v>
      </c>
      <c r="AF12" s="37">
        <v>1.292618168</v>
      </c>
      <c r="AG12" s="37">
        <v>1.3984482920000001</v>
      </c>
      <c r="AH12" s="38"/>
      <c r="AI12" s="37">
        <v>0.52875777800000001</v>
      </c>
      <c r="AJ12" s="37">
        <v>0.87101174999999997</v>
      </c>
      <c r="AK12" s="37">
        <v>1.2952004800000001</v>
      </c>
      <c r="AL12" s="37">
        <v>1.940333039</v>
      </c>
    </row>
    <row r="13" spans="1:38" ht="15.5">
      <c r="A13" s="36">
        <v>2026</v>
      </c>
      <c r="B13" s="37">
        <v>1.463597458</v>
      </c>
      <c r="C13" s="37">
        <v>1.2583897749999999</v>
      </c>
      <c r="D13" s="37">
        <v>1.376923793</v>
      </c>
      <c r="E13" s="37">
        <v>1.163918666</v>
      </c>
      <c r="F13" s="37">
        <v>1.743715962</v>
      </c>
      <c r="G13" s="37">
        <v>1.475312891</v>
      </c>
      <c r="H13" s="38"/>
      <c r="I13" s="37">
        <v>1.746561324</v>
      </c>
      <c r="J13" s="37">
        <v>1.0474858469999999</v>
      </c>
      <c r="K13" s="37">
        <v>1.3231857060000001</v>
      </c>
      <c r="L13" s="37">
        <v>1.234862438</v>
      </c>
      <c r="M13" s="37">
        <v>2.2372458480000001</v>
      </c>
      <c r="N13" s="37">
        <v>2.5179903029999999</v>
      </c>
      <c r="O13" s="37">
        <v>1.6879262349999999</v>
      </c>
      <c r="P13" s="37">
        <v>1.7095961070000001</v>
      </c>
      <c r="Q13" s="37">
        <v>1.8376671040000001</v>
      </c>
      <c r="R13" s="38"/>
      <c r="S13" s="38"/>
      <c r="T13" s="37">
        <v>1.0562424260000001</v>
      </c>
      <c r="U13" s="37">
        <v>1.078050891</v>
      </c>
      <c r="V13" s="38"/>
      <c r="W13" s="38"/>
      <c r="X13" s="37">
        <v>1.243920095</v>
      </c>
      <c r="Y13" s="37">
        <v>1.3688113790000001</v>
      </c>
      <c r="Z13" s="37">
        <v>1.684989582</v>
      </c>
      <c r="AA13" s="37">
        <v>2.2500194549999999</v>
      </c>
      <c r="AB13" s="37">
        <v>1.666193901</v>
      </c>
      <c r="AC13" s="37">
        <v>1.0982100459999999</v>
      </c>
      <c r="AD13" s="37">
        <v>1.1815495659999999</v>
      </c>
      <c r="AE13" s="37">
        <v>1.419856826</v>
      </c>
      <c r="AF13" s="37">
        <v>1.5561185820000001</v>
      </c>
      <c r="AG13" s="37">
        <v>1.5368546860000001</v>
      </c>
      <c r="AH13" s="38"/>
      <c r="AI13" s="37">
        <v>0.85354774300000003</v>
      </c>
      <c r="AJ13" s="37">
        <v>0.84058687099999996</v>
      </c>
      <c r="AK13" s="37">
        <v>1.23453492</v>
      </c>
      <c r="AL13" s="37">
        <v>1.894658773</v>
      </c>
    </row>
    <row r="14" spans="1:38" ht="15.5">
      <c r="A14" s="36">
        <v>2027</v>
      </c>
      <c r="B14" s="37">
        <v>1.5173648049999999</v>
      </c>
      <c r="C14" s="37">
        <v>1.3913842080000001</v>
      </c>
      <c r="D14" s="37">
        <v>1.3127335010000001</v>
      </c>
      <c r="E14" s="37">
        <v>1.158899414</v>
      </c>
      <c r="F14" s="37">
        <v>1.5904025660000001</v>
      </c>
      <c r="G14" s="37">
        <v>1.533660386</v>
      </c>
      <c r="H14" s="38"/>
      <c r="I14" s="37">
        <v>1.697844495</v>
      </c>
      <c r="J14" s="37">
        <v>1.4075528310000001</v>
      </c>
      <c r="K14" s="37">
        <v>1.201672963</v>
      </c>
      <c r="L14" s="37">
        <v>1.391828944</v>
      </c>
      <c r="M14" s="37">
        <v>2.3222750599999999</v>
      </c>
      <c r="N14" s="37">
        <v>2.636788664</v>
      </c>
      <c r="O14" s="37">
        <v>1.455453436</v>
      </c>
      <c r="P14" s="37">
        <v>1.8034237369999999</v>
      </c>
      <c r="Q14" s="37">
        <v>1.9043306250000001</v>
      </c>
      <c r="R14" s="38"/>
      <c r="S14" s="38"/>
      <c r="T14" s="37">
        <v>1.032630151</v>
      </c>
      <c r="U14" s="37">
        <v>1.2988923139999999</v>
      </c>
      <c r="V14" s="38"/>
      <c r="W14" s="38"/>
      <c r="X14" s="37">
        <v>1.4247755900000001</v>
      </c>
      <c r="Y14" s="37">
        <v>1.3544223929999999</v>
      </c>
      <c r="Z14" s="37">
        <v>1.4353038170000001</v>
      </c>
      <c r="AA14" s="37">
        <v>2.1318277750000001</v>
      </c>
      <c r="AB14" s="37">
        <v>1.870456761</v>
      </c>
      <c r="AC14" s="37">
        <v>1.2188775860000001</v>
      </c>
      <c r="AD14" s="37">
        <v>1.214389553</v>
      </c>
      <c r="AE14" s="37">
        <v>1.485691664</v>
      </c>
      <c r="AF14" s="37">
        <v>1.515875189</v>
      </c>
      <c r="AG14" s="37">
        <v>1.4346092589999999</v>
      </c>
      <c r="AH14" s="38"/>
      <c r="AI14" s="37">
        <v>1.1961774620000001</v>
      </c>
      <c r="AJ14" s="37">
        <v>1.0949617760000001</v>
      </c>
      <c r="AK14" s="37">
        <v>1.1256868099999999</v>
      </c>
      <c r="AL14" s="37">
        <v>1.9243136030000001</v>
      </c>
    </row>
    <row r="15" spans="1:38" ht="15.5">
      <c r="A15" s="36">
        <v>2028</v>
      </c>
      <c r="B15" s="37">
        <v>1.740442743</v>
      </c>
      <c r="C15" s="37">
        <v>1.5703923099999999</v>
      </c>
      <c r="D15" s="37">
        <v>1.2887444139999999</v>
      </c>
      <c r="E15" s="37">
        <v>1.0930107069999999</v>
      </c>
      <c r="F15" s="37">
        <v>1.6460747760000001</v>
      </c>
      <c r="G15" s="37">
        <v>1.710548019</v>
      </c>
      <c r="H15" s="38"/>
      <c r="I15" s="37">
        <v>1.316171293</v>
      </c>
      <c r="J15" s="37">
        <v>1.5192454230000001</v>
      </c>
      <c r="K15" s="37">
        <v>1.2114238820000001</v>
      </c>
      <c r="L15" s="37">
        <v>1.3613487710000001</v>
      </c>
      <c r="M15" s="37">
        <v>2.2900066460000001</v>
      </c>
      <c r="N15" s="37">
        <v>2.3741180420000001</v>
      </c>
      <c r="O15" s="37">
        <v>1.6442637360000001</v>
      </c>
      <c r="P15" s="37">
        <v>1.784915692</v>
      </c>
      <c r="Q15" s="37">
        <v>1.4927964460000001</v>
      </c>
      <c r="R15" s="38"/>
      <c r="S15" s="38"/>
      <c r="T15" s="37">
        <v>1.116097806</v>
      </c>
      <c r="U15" s="37">
        <v>1.2032611120000001</v>
      </c>
      <c r="V15" s="38"/>
      <c r="W15" s="38"/>
      <c r="X15" s="37">
        <v>1.3675426559999999</v>
      </c>
      <c r="Y15" s="37">
        <v>1.3289998249999999</v>
      </c>
      <c r="Z15" s="37">
        <v>1.5910402219999999</v>
      </c>
      <c r="AA15" s="37">
        <v>2.330919696</v>
      </c>
      <c r="AB15" s="37">
        <v>1.891631584</v>
      </c>
      <c r="AC15" s="37">
        <v>1.474851838</v>
      </c>
      <c r="AD15" s="37">
        <v>0.95871059800000002</v>
      </c>
      <c r="AE15" s="37">
        <v>1.25833898</v>
      </c>
      <c r="AF15" s="37">
        <v>1.440913197</v>
      </c>
      <c r="AG15" s="37">
        <v>1.454975774</v>
      </c>
      <c r="AH15" s="38"/>
      <c r="AI15" s="37">
        <v>1.122029578</v>
      </c>
      <c r="AJ15" s="37">
        <v>1.094580401</v>
      </c>
      <c r="AK15" s="37">
        <v>1.324096033</v>
      </c>
      <c r="AL15" s="37">
        <v>1.877280614</v>
      </c>
    </row>
    <row r="16" spans="1:38" ht="15.5">
      <c r="A16" s="36">
        <v>2029</v>
      </c>
      <c r="B16" s="37">
        <v>1.594573673</v>
      </c>
      <c r="C16" s="37">
        <v>1.513256006</v>
      </c>
      <c r="D16" s="37">
        <v>1.3596809249999999</v>
      </c>
      <c r="E16" s="37">
        <v>0.91194672499999996</v>
      </c>
      <c r="F16" s="37">
        <v>1.6938933030000001</v>
      </c>
      <c r="G16" s="37">
        <v>1.608817232</v>
      </c>
      <c r="H16" s="38"/>
      <c r="I16" s="37">
        <v>1.3310374119999999</v>
      </c>
      <c r="J16" s="37">
        <v>1.279945927</v>
      </c>
      <c r="K16" s="37">
        <v>1.26823229</v>
      </c>
      <c r="L16" s="37">
        <v>1.2270248880000001</v>
      </c>
      <c r="M16" s="37">
        <v>2.306172804</v>
      </c>
      <c r="N16" s="37">
        <v>2.4933725139999998</v>
      </c>
      <c r="O16" s="37">
        <v>1.766423533</v>
      </c>
      <c r="P16" s="37">
        <v>1.9282876170000001</v>
      </c>
      <c r="Q16" s="37">
        <v>1.686867801</v>
      </c>
      <c r="R16" s="38"/>
      <c r="S16" s="38"/>
      <c r="T16" s="37">
        <v>1.1693344269999999</v>
      </c>
      <c r="U16" s="37">
        <v>1.2045467089999999</v>
      </c>
      <c r="V16" s="38"/>
      <c r="W16" s="38"/>
      <c r="X16" s="37">
        <v>1.3702530079999999</v>
      </c>
      <c r="Y16" s="37">
        <v>1.4706623700000001</v>
      </c>
      <c r="Z16" s="37">
        <v>1.724578817</v>
      </c>
      <c r="AA16" s="37">
        <v>2.3547454810000001</v>
      </c>
      <c r="AB16" s="37">
        <v>1.7983845279999999</v>
      </c>
      <c r="AC16" s="37">
        <v>1.1956952059999999</v>
      </c>
      <c r="AD16" s="37">
        <v>0.79746535100000004</v>
      </c>
      <c r="AE16" s="37">
        <v>1.285954971</v>
      </c>
      <c r="AF16" s="37">
        <v>1.2834847460000001</v>
      </c>
      <c r="AG16" s="37">
        <v>1.401875416</v>
      </c>
      <c r="AH16" s="38"/>
      <c r="AI16" s="37">
        <v>0.85490602500000001</v>
      </c>
      <c r="AJ16" s="37">
        <v>0.93446850100000001</v>
      </c>
      <c r="AK16" s="37">
        <v>1.565226008</v>
      </c>
      <c r="AL16" s="37">
        <v>1.788545745</v>
      </c>
    </row>
    <row r="17" spans="1:38" ht="15.5">
      <c r="A17" s="36">
        <v>2030</v>
      </c>
      <c r="B17" s="37">
        <v>1.6514819060000001</v>
      </c>
      <c r="C17" s="37">
        <v>1.2877033280000001</v>
      </c>
      <c r="D17" s="37">
        <v>1.3423639650000001</v>
      </c>
      <c r="E17" s="37">
        <v>0.978346771</v>
      </c>
      <c r="F17" s="37">
        <v>1.6969051319999999</v>
      </c>
      <c r="G17" s="37">
        <v>1.5341583000000001</v>
      </c>
      <c r="H17" s="38"/>
      <c r="I17" s="37">
        <v>1.3085044809999999</v>
      </c>
      <c r="J17" s="37">
        <v>1.261893529</v>
      </c>
      <c r="K17" s="37">
        <v>1.352016474</v>
      </c>
      <c r="L17" s="37">
        <v>1.50778137</v>
      </c>
      <c r="M17" s="37">
        <v>2.3091801630000002</v>
      </c>
      <c r="N17" s="37">
        <v>2.6259263960000001</v>
      </c>
      <c r="O17" s="37">
        <v>1.7197580260000001</v>
      </c>
      <c r="P17" s="37">
        <v>1.834071499</v>
      </c>
      <c r="Q17" s="37">
        <v>2.056258921</v>
      </c>
      <c r="R17" s="38"/>
      <c r="S17" s="38"/>
      <c r="T17" s="37">
        <v>1.180267161</v>
      </c>
      <c r="U17" s="37">
        <v>1.4312642790000001</v>
      </c>
      <c r="V17" s="38"/>
      <c r="W17" s="38"/>
      <c r="X17" s="37">
        <v>1.3465036640000001</v>
      </c>
      <c r="Y17" s="37">
        <v>1.496429201</v>
      </c>
      <c r="Z17" s="37">
        <v>1.5970336650000001</v>
      </c>
      <c r="AA17" s="37">
        <v>2.2461185860000001</v>
      </c>
      <c r="AB17" s="37">
        <v>1.9565571580000001</v>
      </c>
      <c r="AC17" s="37">
        <v>1.0719041629999999</v>
      </c>
      <c r="AD17" s="37">
        <v>0.95180288999999996</v>
      </c>
      <c r="AE17" s="37">
        <v>1.3633754739999999</v>
      </c>
      <c r="AF17" s="37">
        <v>1.192833974</v>
      </c>
      <c r="AG17" s="37">
        <v>1.4675627200000001</v>
      </c>
      <c r="AH17" s="38"/>
      <c r="AI17" s="37">
        <v>0.76183680300000001</v>
      </c>
      <c r="AJ17" s="37">
        <v>0.92655878599999997</v>
      </c>
      <c r="AK17" s="37">
        <v>1.6604076430000001</v>
      </c>
      <c r="AL17" s="37">
        <v>1.963595473</v>
      </c>
    </row>
    <row r="18" spans="1:38" ht="15.5">
      <c r="A18" s="36">
        <v>2031</v>
      </c>
      <c r="B18" s="37">
        <v>1.5925157160000001</v>
      </c>
      <c r="C18" s="37">
        <v>1.3909276669999999</v>
      </c>
      <c r="D18" s="37">
        <v>1.4586374849999999</v>
      </c>
      <c r="E18" s="37">
        <v>1.0846012979999999</v>
      </c>
      <c r="F18" s="37">
        <v>1.509571644</v>
      </c>
      <c r="G18" s="37">
        <v>1.700493767</v>
      </c>
      <c r="H18" s="38"/>
      <c r="I18" s="37">
        <v>1.5236076890000001</v>
      </c>
      <c r="J18" s="37">
        <v>1.6236326160000001</v>
      </c>
      <c r="K18" s="37">
        <v>1.3865564379999999</v>
      </c>
      <c r="L18" s="37">
        <v>1.5257312700000001</v>
      </c>
      <c r="M18" s="37">
        <v>2.39921367</v>
      </c>
      <c r="N18" s="37">
        <v>2.77361009</v>
      </c>
      <c r="O18" s="37">
        <v>1.379339753</v>
      </c>
      <c r="P18" s="37">
        <v>2.0294602789999998</v>
      </c>
      <c r="Q18" s="37">
        <v>1.8336103859999999</v>
      </c>
      <c r="R18" s="38"/>
      <c r="S18" s="38"/>
      <c r="T18" s="37">
        <v>1.1802534600000001</v>
      </c>
      <c r="U18" s="37">
        <v>1.341502513</v>
      </c>
      <c r="V18" s="38"/>
      <c r="W18" s="38"/>
      <c r="X18" s="37">
        <v>1.349677333</v>
      </c>
      <c r="Y18" s="37">
        <v>1.643839576</v>
      </c>
      <c r="Z18" s="37">
        <v>1.7223071759999999</v>
      </c>
      <c r="AA18" s="37">
        <v>2.4027319710000001</v>
      </c>
      <c r="AB18" s="37">
        <v>1.9352081510000001</v>
      </c>
      <c r="AC18" s="37">
        <v>1.221380677</v>
      </c>
      <c r="AD18" s="37">
        <v>1.076466903</v>
      </c>
      <c r="AE18" s="37">
        <v>1.33552296</v>
      </c>
      <c r="AF18" s="37">
        <v>1.1917471340000001</v>
      </c>
      <c r="AG18" s="37">
        <v>1.514589408</v>
      </c>
      <c r="AH18" s="38"/>
      <c r="AI18" s="37">
        <v>0.946864182</v>
      </c>
      <c r="AJ18" s="37">
        <v>1.029436231</v>
      </c>
      <c r="AK18" s="37">
        <v>1.4592532199999999</v>
      </c>
      <c r="AL18" s="37">
        <v>2.2558652320000001</v>
      </c>
    </row>
    <row r="19" spans="1:38" ht="15.5">
      <c r="A19" s="36">
        <v>2032</v>
      </c>
      <c r="B19" s="37">
        <v>1.6669185339999999</v>
      </c>
      <c r="C19" s="37">
        <v>1.5247816359999999</v>
      </c>
      <c r="D19" s="37">
        <v>1.5312529189999999</v>
      </c>
      <c r="E19" s="37">
        <v>1.2359188990000001</v>
      </c>
      <c r="F19" s="37">
        <v>1.7155048509999999</v>
      </c>
      <c r="G19" s="37">
        <v>1.681584588</v>
      </c>
      <c r="H19" s="38"/>
      <c r="I19" s="37">
        <v>1.802849479</v>
      </c>
      <c r="J19" s="37">
        <v>1.7272551599999999</v>
      </c>
      <c r="K19" s="37">
        <v>1.436222844</v>
      </c>
      <c r="L19" s="37">
        <v>1.5193222710000001</v>
      </c>
      <c r="M19" s="37">
        <v>2.424078712</v>
      </c>
      <c r="N19" s="37">
        <v>2.762673387</v>
      </c>
      <c r="O19" s="37">
        <v>1.3893593099999999</v>
      </c>
      <c r="P19" s="37">
        <v>2.1945218479999999</v>
      </c>
      <c r="Q19" s="37">
        <v>1.717048275</v>
      </c>
      <c r="R19" s="38"/>
      <c r="S19" s="38"/>
      <c r="T19" s="37">
        <v>1.2320566610000001</v>
      </c>
      <c r="U19" s="37">
        <v>1.1533096970000001</v>
      </c>
      <c r="V19" s="38"/>
      <c r="W19" s="38"/>
      <c r="X19" s="37">
        <v>1.3468601710000001</v>
      </c>
      <c r="Y19" s="37">
        <v>1.6621437210000001</v>
      </c>
      <c r="Z19" s="37">
        <v>2.0489305660000001</v>
      </c>
      <c r="AA19" s="37">
        <v>2.3682367809999998</v>
      </c>
      <c r="AB19" s="37">
        <v>2.0020940540000001</v>
      </c>
      <c r="AC19" s="37">
        <v>1.6125249939999999</v>
      </c>
      <c r="AD19" s="37">
        <v>1.0402055290000001</v>
      </c>
      <c r="AE19" s="37">
        <v>1.3174817489999999</v>
      </c>
      <c r="AF19" s="37">
        <v>1.3593561199999999</v>
      </c>
      <c r="AG19" s="37">
        <v>1.399583026</v>
      </c>
      <c r="AH19" s="38"/>
      <c r="AI19" s="37">
        <v>1.03166859</v>
      </c>
      <c r="AJ19" s="37">
        <v>1.027973069</v>
      </c>
      <c r="AK19" s="37">
        <v>1.505297033</v>
      </c>
      <c r="AL19" s="37">
        <v>2.2703508810000002</v>
      </c>
    </row>
    <row r="20" spans="1:38" ht="15.5">
      <c r="A20" s="36">
        <v>2033</v>
      </c>
      <c r="B20" s="37">
        <v>1.7874276609999999</v>
      </c>
      <c r="C20" s="37">
        <v>1.4614350279999999</v>
      </c>
      <c r="D20" s="37">
        <v>1.434220764</v>
      </c>
      <c r="E20" s="37">
        <v>1.1524565760000001</v>
      </c>
      <c r="F20" s="37">
        <v>1.9927608569999999</v>
      </c>
      <c r="G20" s="37">
        <v>1.4467920970000001</v>
      </c>
      <c r="H20" s="38"/>
      <c r="I20" s="37">
        <v>2.0459420509999999</v>
      </c>
      <c r="J20" s="37">
        <v>1.5057319039999999</v>
      </c>
      <c r="K20" s="37">
        <v>1.492404549</v>
      </c>
      <c r="L20" s="37">
        <v>1.408383398</v>
      </c>
      <c r="M20" s="37">
        <v>2.4654465170000002</v>
      </c>
      <c r="N20" s="37">
        <v>2.717570609</v>
      </c>
      <c r="O20" s="37">
        <v>1.5932154190000001</v>
      </c>
      <c r="P20" s="37">
        <v>1.8055590509999999</v>
      </c>
      <c r="Q20" s="37">
        <v>2.0013715410000001</v>
      </c>
      <c r="R20" s="38"/>
      <c r="S20" s="38"/>
      <c r="T20" s="37">
        <v>1.253835335</v>
      </c>
      <c r="U20" s="37">
        <v>1.226740435</v>
      </c>
      <c r="V20" s="38"/>
      <c r="W20" s="38"/>
      <c r="X20" s="37">
        <v>1.4782277399999999</v>
      </c>
      <c r="Y20" s="37">
        <v>1.6019198560000001</v>
      </c>
      <c r="Z20" s="37">
        <v>2.117557374</v>
      </c>
      <c r="AA20" s="37">
        <v>2.3448330799999999</v>
      </c>
      <c r="AB20" s="37">
        <v>2.054390825</v>
      </c>
      <c r="AC20" s="37">
        <v>1.3925198219999999</v>
      </c>
      <c r="AD20" s="37">
        <v>1.1995913010000001</v>
      </c>
      <c r="AE20" s="37">
        <v>1.396108841</v>
      </c>
      <c r="AF20" s="37">
        <v>1.69010686</v>
      </c>
      <c r="AG20" s="37">
        <v>1.385111268</v>
      </c>
      <c r="AH20" s="38"/>
      <c r="AI20" s="37">
        <v>1.2217458349999999</v>
      </c>
      <c r="AJ20" s="37">
        <v>0.99410263899999995</v>
      </c>
      <c r="AK20" s="37">
        <v>1.511610873</v>
      </c>
      <c r="AL20" s="37">
        <v>2.005931516</v>
      </c>
    </row>
    <row r="21" spans="1:38" ht="15.5">
      <c r="A21" s="36">
        <v>2034</v>
      </c>
      <c r="B21" s="37">
        <v>1.675333239</v>
      </c>
      <c r="C21" s="37">
        <v>1.503786082</v>
      </c>
      <c r="D21" s="37">
        <v>1.4453073169999999</v>
      </c>
      <c r="E21" s="37">
        <v>1.240102915</v>
      </c>
      <c r="F21" s="37">
        <v>1.9912955590000001</v>
      </c>
      <c r="G21" s="37">
        <v>1.363374995</v>
      </c>
      <c r="H21" s="38"/>
      <c r="I21" s="37">
        <v>1.8878159800000001</v>
      </c>
      <c r="J21" s="37">
        <v>1.4056338660000001</v>
      </c>
      <c r="K21" s="37">
        <v>1.450833026</v>
      </c>
      <c r="L21" s="37">
        <v>1.684782679</v>
      </c>
      <c r="M21" s="37">
        <v>2.565865821</v>
      </c>
      <c r="N21" s="37">
        <v>2.9241032410000001</v>
      </c>
      <c r="O21" s="37">
        <v>1.9561737260000001</v>
      </c>
      <c r="P21" s="37">
        <v>1.8427440049999999</v>
      </c>
      <c r="Q21" s="37">
        <v>1.862488141</v>
      </c>
      <c r="R21" s="38"/>
      <c r="S21" s="38"/>
      <c r="T21" s="37">
        <v>1.2738357870000001</v>
      </c>
      <c r="U21" s="37">
        <v>1.577676724</v>
      </c>
      <c r="V21" s="38"/>
      <c r="W21" s="38"/>
      <c r="X21" s="37">
        <v>1.4248766879999999</v>
      </c>
      <c r="Y21" s="37">
        <v>1.623235362</v>
      </c>
      <c r="Z21" s="37">
        <v>2.1945982810000002</v>
      </c>
      <c r="AA21" s="37">
        <v>2.4990402359999999</v>
      </c>
      <c r="AB21" s="37">
        <v>2.1499115419999999</v>
      </c>
      <c r="AC21" s="37">
        <v>1.047218282</v>
      </c>
      <c r="AD21" s="37">
        <v>1.2478417580000001</v>
      </c>
      <c r="AE21" s="37">
        <v>1.414601263</v>
      </c>
      <c r="AF21" s="37">
        <v>1.592927961</v>
      </c>
      <c r="AG21" s="37">
        <v>1.529600686</v>
      </c>
      <c r="AH21" s="38"/>
      <c r="AI21" s="37">
        <v>1.495344166</v>
      </c>
      <c r="AJ21" s="37">
        <v>0.89542121100000005</v>
      </c>
      <c r="AK21" s="37">
        <v>1.565861288</v>
      </c>
      <c r="AL21" s="37">
        <v>2.3054554390000002</v>
      </c>
    </row>
    <row r="22" spans="1:38" ht="15.5">
      <c r="A22" s="36">
        <v>2035</v>
      </c>
      <c r="B22" s="37">
        <v>1.7789663979999999</v>
      </c>
      <c r="C22" s="37">
        <v>1.447214491</v>
      </c>
      <c r="D22" s="37">
        <v>1.6171558580000001</v>
      </c>
      <c r="E22" s="37">
        <v>1.2324915750000001</v>
      </c>
      <c r="F22" s="37">
        <v>1.961383742</v>
      </c>
      <c r="G22" s="37">
        <v>1.4776330849999999</v>
      </c>
      <c r="H22" s="38"/>
      <c r="I22" s="37">
        <v>1.6969373050000001</v>
      </c>
      <c r="J22" s="37">
        <v>1.705198897</v>
      </c>
      <c r="K22" s="37">
        <v>1.3451448850000001</v>
      </c>
      <c r="L22" s="37">
        <v>1.441605689</v>
      </c>
      <c r="M22" s="37">
        <v>2.6229019180000002</v>
      </c>
      <c r="N22" s="37">
        <v>2.9085426619999999</v>
      </c>
      <c r="O22" s="37">
        <v>1.8265445570000001</v>
      </c>
      <c r="P22" s="37">
        <v>1.994564075</v>
      </c>
      <c r="Q22" s="37">
        <v>2.0831749839999998</v>
      </c>
      <c r="R22" s="38"/>
      <c r="S22" s="38"/>
      <c r="T22" s="37">
        <v>1.347711844</v>
      </c>
      <c r="U22" s="37">
        <v>1.4764757180000001</v>
      </c>
      <c r="V22" s="38"/>
      <c r="W22" s="38"/>
      <c r="X22" s="37">
        <v>1.5332317959999999</v>
      </c>
      <c r="Y22" s="37">
        <v>1.690325326</v>
      </c>
      <c r="Z22" s="37">
        <v>2.157824041</v>
      </c>
      <c r="AA22" s="37">
        <v>2.5457788670000001</v>
      </c>
      <c r="AB22" s="37">
        <v>1.8327897719999999</v>
      </c>
      <c r="AC22" s="37">
        <v>1.235407033</v>
      </c>
      <c r="AD22" s="37">
        <v>1.2556813849999999</v>
      </c>
      <c r="AE22" s="37">
        <v>1.37996411</v>
      </c>
      <c r="AF22" s="37">
        <v>1.343871767</v>
      </c>
      <c r="AG22" s="37">
        <v>1.596086986</v>
      </c>
      <c r="AH22" s="38"/>
      <c r="AI22" s="37">
        <v>1.288353978</v>
      </c>
      <c r="AJ22" s="37">
        <v>0.98116775700000003</v>
      </c>
      <c r="AK22" s="37">
        <v>1.6897165839999999</v>
      </c>
      <c r="AL22" s="37">
        <v>2.349835374</v>
      </c>
    </row>
    <row r="23" spans="1:38" ht="15.5">
      <c r="A23" s="36">
        <v>2036</v>
      </c>
      <c r="B23" s="37">
        <v>1.8549124239999999</v>
      </c>
      <c r="C23" s="37">
        <v>1.567593265</v>
      </c>
      <c r="D23" s="37">
        <v>1.63548513</v>
      </c>
      <c r="E23" s="37">
        <v>1.0226501830000001</v>
      </c>
      <c r="F23" s="37">
        <v>1.852891109</v>
      </c>
      <c r="G23" s="37">
        <v>1.787014326</v>
      </c>
      <c r="H23" s="38"/>
      <c r="I23" s="37">
        <v>1.7766026850000001</v>
      </c>
      <c r="J23" s="37">
        <v>1.9372046570000001</v>
      </c>
      <c r="K23" s="37">
        <v>1.5842107000000001</v>
      </c>
      <c r="L23" s="37">
        <v>1.203715088</v>
      </c>
      <c r="M23" s="37">
        <v>2.605184231</v>
      </c>
      <c r="N23" s="37">
        <v>2.942463482</v>
      </c>
      <c r="O23" s="37">
        <v>1.926272465</v>
      </c>
      <c r="P23" s="37">
        <v>2.2656035019999998</v>
      </c>
      <c r="Q23" s="37">
        <v>2.2216164049999998</v>
      </c>
      <c r="R23" s="38"/>
      <c r="S23" s="38"/>
      <c r="T23" s="37">
        <v>1.4024533720000001</v>
      </c>
      <c r="U23" s="37">
        <v>1.1315683919999999</v>
      </c>
      <c r="V23" s="38"/>
      <c r="W23" s="38"/>
      <c r="X23" s="37">
        <v>1.5835641359999999</v>
      </c>
      <c r="Y23" s="37">
        <v>1.675510118</v>
      </c>
      <c r="Z23" s="37">
        <v>2.1640579070000001</v>
      </c>
      <c r="AA23" s="37">
        <v>2.6516995969999999</v>
      </c>
      <c r="AB23" s="37">
        <v>2.0486963660000002</v>
      </c>
      <c r="AC23" s="37">
        <v>1.585559009</v>
      </c>
      <c r="AD23" s="37">
        <v>1.213984076</v>
      </c>
      <c r="AE23" s="37">
        <v>1.376006815</v>
      </c>
      <c r="AF23" s="37">
        <v>1.4886024899999999</v>
      </c>
      <c r="AG23" s="37">
        <v>1.6245810629999999</v>
      </c>
      <c r="AH23" s="38"/>
      <c r="AI23" s="37">
        <v>1.012675081</v>
      </c>
      <c r="AJ23" s="37">
        <v>1.260415912</v>
      </c>
      <c r="AK23" s="37">
        <v>1.880231668</v>
      </c>
      <c r="AL23" s="37">
        <v>2.4427776959999998</v>
      </c>
    </row>
    <row r="24" spans="1:38" ht="15.5">
      <c r="A24" s="36">
        <v>2037</v>
      </c>
      <c r="B24" s="37">
        <v>1.978420786</v>
      </c>
      <c r="C24" s="37">
        <v>1.7916199390000001</v>
      </c>
      <c r="D24" s="37">
        <v>1.693994373</v>
      </c>
      <c r="E24" s="37">
        <v>1.2815822530000001</v>
      </c>
      <c r="F24" s="37">
        <v>2.064126678</v>
      </c>
      <c r="G24" s="37">
        <v>1.8546198709999999</v>
      </c>
      <c r="H24" s="38"/>
      <c r="I24" s="37">
        <v>1.975779424</v>
      </c>
      <c r="J24" s="37">
        <v>1.9746245979999999</v>
      </c>
      <c r="K24" s="37">
        <v>1.487222153</v>
      </c>
      <c r="L24" s="37">
        <v>1.3188339870000001</v>
      </c>
      <c r="M24" s="37">
        <v>2.7783468349999998</v>
      </c>
      <c r="N24" s="37">
        <v>2.949943024</v>
      </c>
      <c r="O24" s="37">
        <v>2.0408019720000001</v>
      </c>
      <c r="P24" s="37">
        <v>2.2526421060000001</v>
      </c>
      <c r="Q24" s="37">
        <v>1.822597223</v>
      </c>
      <c r="R24" s="38"/>
      <c r="S24" s="38"/>
      <c r="T24" s="37">
        <v>1.5443057069999999</v>
      </c>
      <c r="U24" s="37">
        <v>1.280650729</v>
      </c>
      <c r="V24" s="38"/>
      <c r="W24" s="38"/>
      <c r="X24" s="37">
        <v>1.5466040670000001</v>
      </c>
      <c r="Y24" s="37">
        <v>1.8056850900000001</v>
      </c>
      <c r="Z24" s="37">
        <v>2.0951222569999999</v>
      </c>
      <c r="AA24" s="37">
        <v>2.7924008900000001</v>
      </c>
      <c r="AB24" s="37">
        <v>2.0113673479999998</v>
      </c>
      <c r="AC24" s="37">
        <v>1.6429602619999999</v>
      </c>
      <c r="AD24" s="37">
        <v>1.285280094</v>
      </c>
      <c r="AE24" s="37">
        <v>1.507245575</v>
      </c>
      <c r="AF24" s="37">
        <v>1.483234629</v>
      </c>
      <c r="AG24" s="37">
        <v>1.7758171140000001</v>
      </c>
      <c r="AH24" s="38"/>
      <c r="AI24" s="37">
        <v>1.052724848</v>
      </c>
      <c r="AJ24" s="37">
        <v>1.4626648339999999</v>
      </c>
      <c r="AK24" s="37">
        <v>1.6345869079999999</v>
      </c>
      <c r="AL24" s="37">
        <v>2.447924306</v>
      </c>
    </row>
    <row r="25" spans="1:38" ht="15.5">
      <c r="A25" s="36">
        <v>2038</v>
      </c>
      <c r="B25" s="37">
        <v>1.9844660750000001</v>
      </c>
      <c r="C25" s="37">
        <v>1.7367492229999999</v>
      </c>
      <c r="D25" s="37">
        <v>1.7506435849999999</v>
      </c>
      <c r="E25" s="37">
        <v>1.4101355419999999</v>
      </c>
      <c r="F25" s="37">
        <v>2.1102169819999999</v>
      </c>
      <c r="G25" s="37">
        <v>2.0126827829999998</v>
      </c>
      <c r="H25" s="38"/>
      <c r="I25" s="37">
        <v>2.1484774290000002</v>
      </c>
      <c r="J25" s="37">
        <v>1.772531568</v>
      </c>
      <c r="K25" s="37">
        <v>1.452370062</v>
      </c>
      <c r="L25" s="37">
        <v>1.4617765199999999</v>
      </c>
      <c r="M25" s="37">
        <v>2.795365699</v>
      </c>
      <c r="N25" s="37">
        <v>2.983308225</v>
      </c>
      <c r="O25" s="37">
        <v>2.0328350460000002</v>
      </c>
      <c r="P25" s="37">
        <v>2.2377421740000001</v>
      </c>
      <c r="Q25" s="37">
        <v>2.1571172679999999</v>
      </c>
      <c r="R25" s="38"/>
      <c r="S25" s="38"/>
      <c r="T25" s="37">
        <v>1.402108184</v>
      </c>
      <c r="U25" s="37">
        <v>1.545029655</v>
      </c>
      <c r="V25" s="38"/>
      <c r="W25" s="38"/>
      <c r="X25" s="37">
        <v>1.588493446</v>
      </c>
      <c r="Y25" s="37">
        <v>1.840367863</v>
      </c>
      <c r="Z25" s="37">
        <v>2.2034968240000001</v>
      </c>
      <c r="AA25" s="37">
        <v>2.794403376</v>
      </c>
      <c r="AB25" s="37">
        <v>2.1741956020000002</v>
      </c>
      <c r="AC25" s="37">
        <v>1.5578199610000001</v>
      </c>
      <c r="AD25" s="37">
        <v>1.4979732109999999</v>
      </c>
      <c r="AE25" s="37">
        <v>1.564332241</v>
      </c>
      <c r="AF25" s="37">
        <v>1.497019594</v>
      </c>
      <c r="AG25" s="37">
        <v>1.6097676460000001</v>
      </c>
      <c r="AH25" s="38"/>
      <c r="AI25" s="37">
        <v>1.0882444</v>
      </c>
      <c r="AJ25" s="37">
        <v>1.087495552</v>
      </c>
      <c r="AK25" s="37">
        <v>1.597418953</v>
      </c>
      <c r="AL25" s="37">
        <v>2.5095253290000001</v>
      </c>
    </row>
    <row r="26" spans="1:38" ht="15.5">
      <c r="A26" s="36">
        <v>2039</v>
      </c>
      <c r="B26" s="37">
        <v>2.0988486960000001</v>
      </c>
      <c r="C26" s="37">
        <v>1.6158214230000001</v>
      </c>
      <c r="D26" s="37">
        <v>1.7651503230000001</v>
      </c>
      <c r="E26" s="37">
        <v>1.122916303</v>
      </c>
      <c r="F26" s="37">
        <v>1.7726334189999999</v>
      </c>
      <c r="G26" s="37">
        <v>2.066303419</v>
      </c>
      <c r="H26" s="38"/>
      <c r="I26" s="37">
        <v>2.157372428</v>
      </c>
      <c r="J26" s="37">
        <v>1.717861088</v>
      </c>
      <c r="K26" s="37">
        <v>1.528563589</v>
      </c>
      <c r="L26" s="37">
        <v>1.648792289</v>
      </c>
      <c r="M26" s="37">
        <v>3.0787910759999999</v>
      </c>
      <c r="N26" s="37">
        <v>2.8543681529999998</v>
      </c>
      <c r="O26" s="37">
        <v>1.865856623</v>
      </c>
      <c r="P26" s="37">
        <v>2.4661315660000001</v>
      </c>
      <c r="Q26" s="37">
        <v>2.3209857270000001</v>
      </c>
      <c r="R26" s="38"/>
      <c r="S26" s="38"/>
      <c r="T26" s="37">
        <v>1.3207465060000001</v>
      </c>
      <c r="U26" s="37">
        <v>1.656004501</v>
      </c>
      <c r="V26" s="38"/>
      <c r="W26" s="38"/>
      <c r="X26" s="37">
        <v>1.5815694570000001</v>
      </c>
      <c r="Y26" s="37">
        <v>1.8941572470000001</v>
      </c>
      <c r="Z26" s="37">
        <v>2.3421641950000001</v>
      </c>
      <c r="AA26" s="37">
        <v>2.8477100100000001</v>
      </c>
      <c r="AB26" s="37">
        <v>2.3232692770000001</v>
      </c>
      <c r="AC26" s="37">
        <v>1.400853857</v>
      </c>
      <c r="AD26" s="37">
        <v>1.332173023</v>
      </c>
      <c r="AE26" s="37">
        <v>1.748055444</v>
      </c>
      <c r="AF26" s="37">
        <v>1.696753594</v>
      </c>
      <c r="AG26" s="37">
        <v>1.7987497560000001</v>
      </c>
      <c r="AH26" s="38"/>
      <c r="AI26" s="37">
        <v>1.0629622059999999</v>
      </c>
      <c r="AJ26" s="37">
        <v>1.075263378</v>
      </c>
      <c r="AK26" s="37">
        <v>1.95304451</v>
      </c>
      <c r="AL26" s="37">
        <v>2.5169817380000001</v>
      </c>
    </row>
    <row r="27" spans="1:38" ht="15.5">
      <c r="A27" s="36">
        <v>2040</v>
      </c>
      <c r="B27" s="37">
        <v>2.192296464</v>
      </c>
      <c r="C27" s="37">
        <v>1.567530984</v>
      </c>
      <c r="D27" s="37">
        <v>1.836571556</v>
      </c>
      <c r="E27" s="37">
        <v>1.279303946</v>
      </c>
      <c r="F27" s="37">
        <v>1.825972602</v>
      </c>
      <c r="G27" s="37">
        <v>2.2749201910000001</v>
      </c>
      <c r="H27" s="38"/>
      <c r="I27" s="37">
        <v>1.8754572039999999</v>
      </c>
      <c r="J27" s="37">
        <v>1.88676815</v>
      </c>
      <c r="K27" s="37">
        <v>1.705740002</v>
      </c>
      <c r="L27" s="37">
        <v>1.581827187</v>
      </c>
      <c r="M27" s="37">
        <v>3.0724413049999999</v>
      </c>
      <c r="N27" s="37">
        <v>2.8842415770000001</v>
      </c>
      <c r="O27" s="37">
        <v>1.9328119749999999</v>
      </c>
      <c r="P27" s="37">
        <v>2.3503289390000002</v>
      </c>
      <c r="Q27" s="37">
        <v>2.0306615200000002</v>
      </c>
      <c r="R27" s="38"/>
      <c r="S27" s="38"/>
      <c r="T27" s="37">
        <v>1.406678085</v>
      </c>
      <c r="U27" s="37">
        <v>1.4236349049999999</v>
      </c>
      <c r="V27" s="38"/>
      <c r="W27" s="38"/>
      <c r="X27" s="37">
        <v>1.56590319</v>
      </c>
      <c r="Y27" s="37">
        <v>1.874547559</v>
      </c>
      <c r="Z27" s="37">
        <v>2.316997765</v>
      </c>
      <c r="AA27" s="37">
        <v>2.8365829360000001</v>
      </c>
      <c r="AB27" s="37">
        <v>2.3036014310000001</v>
      </c>
      <c r="AC27" s="37">
        <v>1.453955562</v>
      </c>
      <c r="AD27" s="37">
        <v>1.2622467980000001</v>
      </c>
      <c r="AE27" s="37">
        <v>1.6763063579999999</v>
      </c>
      <c r="AF27" s="37">
        <v>1.8817517319999999</v>
      </c>
      <c r="AG27" s="37">
        <v>1.9340293580000001</v>
      </c>
      <c r="AH27" s="38"/>
      <c r="AI27" s="37">
        <v>1.109178336</v>
      </c>
      <c r="AJ27" s="37">
        <v>1.172219578</v>
      </c>
      <c r="AK27" s="37">
        <v>2.0017944480000001</v>
      </c>
      <c r="AL27" s="37">
        <v>2.5874500629999999</v>
      </c>
    </row>
    <row r="28" spans="1:38" ht="15.5">
      <c r="A28" s="36">
        <v>2041</v>
      </c>
      <c r="B28" s="37">
        <v>2.24275373</v>
      </c>
      <c r="C28" s="37">
        <v>1.5219305830000001</v>
      </c>
      <c r="D28" s="37">
        <v>1.732143454</v>
      </c>
      <c r="E28" s="37">
        <v>1.481507304</v>
      </c>
      <c r="F28" s="37">
        <v>1.863060715</v>
      </c>
      <c r="G28" s="37">
        <v>2.2740462789999998</v>
      </c>
      <c r="H28" s="38"/>
      <c r="I28" s="37">
        <v>1.9086678429999999</v>
      </c>
      <c r="J28" s="37">
        <v>2.0423757829999998</v>
      </c>
      <c r="K28" s="37">
        <v>1.8079141780000001</v>
      </c>
      <c r="L28" s="37">
        <v>1.727988512</v>
      </c>
      <c r="M28" s="37">
        <v>2.942400675</v>
      </c>
      <c r="N28" s="37">
        <v>2.9079447090000001</v>
      </c>
      <c r="O28" s="37">
        <v>2.0543400420000002</v>
      </c>
      <c r="P28" s="37">
        <v>2.1608147949999998</v>
      </c>
      <c r="Q28" s="37">
        <v>2.006432963</v>
      </c>
      <c r="R28" s="38"/>
      <c r="S28" s="38"/>
      <c r="T28" s="37">
        <v>1.524780408</v>
      </c>
      <c r="U28" s="37">
        <v>1.5009708230000001</v>
      </c>
      <c r="V28" s="38"/>
      <c r="W28" s="38"/>
      <c r="X28" s="37">
        <v>1.6040668199999999</v>
      </c>
      <c r="Y28" s="37">
        <v>1.822176912</v>
      </c>
      <c r="Z28" s="37">
        <v>2.1550974649999999</v>
      </c>
      <c r="AA28" s="37">
        <v>2.8763877199999999</v>
      </c>
      <c r="AB28" s="37">
        <v>2.109976439</v>
      </c>
      <c r="AC28" s="37">
        <v>1.6474038689999999</v>
      </c>
      <c r="AD28" s="37">
        <v>1.3261221480000001</v>
      </c>
      <c r="AE28" s="37">
        <v>1.7097712869999999</v>
      </c>
      <c r="AF28" s="37">
        <v>1.725459885</v>
      </c>
      <c r="AG28" s="37">
        <v>1.961137243</v>
      </c>
      <c r="AH28" s="38"/>
      <c r="AI28" s="37">
        <v>1.2687421080000001</v>
      </c>
      <c r="AJ28" s="37">
        <v>1.388971827</v>
      </c>
      <c r="AK28" s="37">
        <v>1.9291544220000001</v>
      </c>
      <c r="AL28" s="37">
        <v>2.5582227299999998</v>
      </c>
    </row>
    <row r="29" spans="1:38" ht="15.5">
      <c r="A29" s="36">
        <v>2042</v>
      </c>
      <c r="B29" s="37">
        <v>2.2060117460000002</v>
      </c>
      <c r="C29" s="37">
        <v>1.677574168</v>
      </c>
      <c r="D29" s="37">
        <v>1.9859774219999999</v>
      </c>
      <c r="E29" s="37">
        <v>1.420175113</v>
      </c>
      <c r="F29" s="37">
        <v>1.9867424840000001</v>
      </c>
      <c r="G29" s="37">
        <v>2.129911286</v>
      </c>
      <c r="H29" s="38"/>
      <c r="I29" s="37">
        <v>2.0943063249999998</v>
      </c>
      <c r="J29" s="37">
        <v>2.135675022</v>
      </c>
      <c r="K29" s="37">
        <v>1.9760539450000001</v>
      </c>
      <c r="L29" s="37">
        <v>1.685086597</v>
      </c>
      <c r="M29" s="37">
        <v>2.841523612</v>
      </c>
      <c r="N29" s="37">
        <v>3.0997443279999999</v>
      </c>
      <c r="O29" s="37">
        <v>2.0290679570000001</v>
      </c>
      <c r="P29" s="37">
        <v>2.2259898379999998</v>
      </c>
      <c r="Q29" s="37">
        <v>2.281386441</v>
      </c>
      <c r="R29" s="38"/>
      <c r="S29" s="38"/>
      <c r="T29" s="37">
        <v>1.563428558</v>
      </c>
      <c r="U29" s="37">
        <v>1.7900891210000001</v>
      </c>
      <c r="V29" s="38"/>
      <c r="W29" s="38"/>
      <c r="X29" s="37">
        <v>1.5612715130000001</v>
      </c>
      <c r="Y29" s="37">
        <v>1.820696259</v>
      </c>
      <c r="Z29" s="37">
        <v>2.2149645269999998</v>
      </c>
      <c r="AA29" s="37">
        <v>2.8104789879999998</v>
      </c>
      <c r="AB29" s="37">
        <v>2.0975449070000001</v>
      </c>
      <c r="AC29" s="37">
        <v>1.8097058189999999</v>
      </c>
      <c r="AD29" s="37">
        <v>1.346082271</v>
      </c>
      <c r="AE29" s="37">
        <v>1.673720045</v>
      </c>
      <c r="AF29" s="37">
        <v>1.7117829950000001</v>
      </c>
      <c r="AG29" s="37">
        <v>1.77991425</v>
      </c>
      <c r="AH29" s="38"/>
      <c r="AI29" s="37">
        <v>1.4695467820000001</v>
      </c>
      <c r="AJ29" s="37">
        <v>1.441318994</v>
      </c>
      <c r="AK29" s="37">
        <v>2.007718965</v>
      </c>
      <c r="AL29" s="37">
        <v>2.5796825609999998</v>
      </c>
    </row>
    <row r="30" spans="1:38" ht="15.5">
      <c r="A30" s="36">
        <v>2043</v>
      </c>
      <c r="B30" s="37">
        <v>2.040499992</v>
      </c>
      <c r="C30" s="37">
        <v>1.708748755</v>
      </c>
      <c r="D30" s="37">
        <v>1.9392678590000001</v>
      </c>
      <c r="E30" s="37">
        <v>1.3971435990000001</v>
      </c>
      <c r="F30" s="37">
        <v>2.0803577529999999</v>
      </c>
      <c r="G30" s="37">
        <v>2.0990751439999999</v>
      </c>
      <c r="H30" s="38"/>
      <c r="I30" s="37">
        <v>2.3957330290000001</v>
      </c>
      <c r="J30" s="37">
        <v>2.3238837330000002</v>
      </c>
      <c r="K30" s="37">
        <v>1.8377812140000001</v>
      </c>
      <c r="L30" s="37">
        <v>2.0117619649999998</v>
      </c>
      <c r="M30" s="37">
        <v>3.1374127550000002</v>
      </c>
      <c r="N30" s="37">
        <v>3.1571298130000001</v>
      </c>
      <c r="O30" s="37">
        <v>1.9907772960000001</v>
      </c>
      <c r="P30" s="37">
        <v>2.3850955059999999</v>
      </c>
      <c r="Q30" s="37">
        <v>2.3357268250000001</v>
      </c>
      <c r="R30" s="38"/>
      <c r="S30" s="38"/>
      <c r="T30" s="37">
        <v>1.479704052</v>
      </c>
      <c r="U30" s="37">
        <v>1.7861301329999999</v>
      </c>
      <c r="V30" s="38"/>
      <c r="W30" s="38"/>
      <c r="X30" s="37">
        <v>1.749887119</v>
      </c>
      <c r="Y30" s="37">
        <v>1.914596379</v>
      </c>
      <c r="Z30" s="37">
        <v>2.404219608</v>
      </c>
      <c r="AA30" s="37">
        <v>2.7657801009999998</v>
      </c>
      <c r="AB30" s="37">
        <v>2.133306105</v>
      </c>
      <c r="AC30" s="37">
        <v>1.5001989389999999</v>
      </c>
      <c r="AD30" s="37">
        <v>1.2873435660000001</v>
      </c>
      <c r="AE30" s="37">
        <v>1.7282001360000001</v>
      </c>
      <c r="AF30" s="37">
        <v>1.7463365850000001</v>
      </c>
      <c r="AG30" s="37">
        <v>1.8833463690000001</v>
      </c>
      <c r="AH30" s="38"/>
      <c r="AI30" s="37">
        <v>1.45907242</v>
      </c>
      <c r="AJ30" s="37">
        <v>1.376766559</v>
      </c>
      <c r="AK30" s="37">
        <v>2.1194550259999998</v>
      </c>
      <c r="AL30" s="37">
        <v>2.6744344610000002</v>
      </c>
    </row>
    <row r="31" spans="1:38" ht="15.5">
      <c r="A31" s="36">
        <v>2044</v>
      </c>
      <c r="B31" s="37">
        <v>2.1130398289999999</v>
      </c>
      <c r="C31" s="37">
        <v>1.734182288</v>
      </c>
      <c r="D31" s="37">
        <v>1.9733289190000001</v>
      </c>
      <c r="E31" s="37">
        <v>1.3296858300000001</v>
      </c>
      <c r="F31" s="37">
        <v>2.0360623200000001</v>
      </c>
      <c r="G31" s="37">
        <v>2.0213084330000002</v>
      </c>
      <c r="H31" s="38"/>
      <c r="I31" s="37">
        <v>2.5184580649999999</v>
      </c>
      <c r="J31" s="37">
        <v>2.3499091650000001</v>
      </c>
      <c r="K31" s="37">
        <v>1.9319800650000001</v>
      </c>
      <c r="L31" s="37">
        <v>1.762850435</v>
      </c>
      <c r="M31" s="37">
        <v>3.1909425740000001</v>
      </c>
      <c r="N31" s="37">
        <v>3.1326514649999999</v>
      </c>
      <c r="O31" s="37">
        <v>2.2810338730000002</v>
      </c>
      <c r="P31" s="37">
        <v>2.3399449400000001</v>
      </c>
      <c r="Q31" s="37">
        <v>2.0719576289999999</v>
      </c>
      <c r="R31" s="38"/>
      <c r="S31" s="38"/>
      <c r="T31" s="37">
        <v>1.5256461299999999</v>
      </c>
      <c r="U31" s="37">
        <v>1.7989876869999999</v>
      </c>
      <c r="V31" s="38"/>
      <c r="W31" s="38"/>
      <c r="X31" s="37">
        <v>1.702058034</v>
      </c>
      <c r="Y31" s="37">
        <v>1.956723644</v>
      </c>
      <c r="Z31" s="37">
        <v>2.2300067760000002</v>
      </c>
      <c r="AA31" s="37">
        <v>2.7900907400000001</v>
      </c>
      <c r="AB31" s="37">
        <v>2.264059697</v>
      </c>
      <c r="AC31" s="37">
        <v>1.540482278</v>
      </c>
      <c r="AD31" s="37">
        <v>1.297992861</v>
      </c>
      <c r="AE31" s="37">
        <v>1.8091820190000001</v>
      </c>
      <c r="AF31" s="37">
        <v>2.0055839529999999</v>
      </c>
      <c r="AG31" s="37">
        <v>1.800266774</v>
      </c>
      <c r="AH31" s="38"/>
      <c r="AI31" s="37">
        <v>1.3008701970000001</v>
      </c>
      <c r="AJ31" s="37">
        <v>1.3275098919999999</v>
      </c>
      <c r="AK31" s="37">
        <v>2.215798892</v>
      </c>
      <c r="AL31" s="37">
        <v>2.699709216</v>
      </c>
    </row>
    <row r="32" spans="1:38" ht="15.5">
      <c r="A32" s="36">
        <v>2045</v>
      </c>
      <c r="B32" s="37">
        <v>2.2298990230000002</v>
      </c>
      <c r="C32" s="37">
        <v>1.6134042930000001</v>
      </c>
      <c r="D32" s="37">
        <v>1.86798687</v>
      </c>
      <c r="E32" s="37">
        <v>1.208150863</v>
      </c>
      <c r="F32" s="37">
        <v>2.1082644099999999</v>
      </c>
      <c r="G32" s="37">
        <v>2.1817235990000001</v>
      </c>
      <c r="H32" s="38"/>
      <c r="I32" s="37">
        <v>2.210705414</v>
      </c>
      <c r="J32" s="37">
        <v>2.074098631</v>
      </c>
      <c r="K32" s="37">
        <v>2.018137538</v>
      </c>
      <c r="L32" s="37">
        <v>1.8511305739999999</v>
      </c>
      <c r="M32" s="37">
        <v>3.1096534600000001</v>
      </c>
      <c r="N32" s="37">
        <v>3.1934130839999999</v>
      </c>
      <c r="O32" s="37">
        <v>2.2738132809999998</v>
      </c>
      <c r="P32" s="37">
        <v>2.3870788979999999</v>
      </c>
      <c r="Q32" s="37">
        <v>2.3328337270000001</v>
      </c>
      <c r="R32" s="38"/>
      <c r="S32" s="38"/>
      <c r="T32" s="37">
        <v>1.6581008159999999</v>
      </c>
      <c r="U32" s="37">
        <v>1.650840101</v>
      </c>
      <c r="V32" s="38"/>
      <c r="W32" s="38"/>
      <c r="X32" s="37">
        <v>1.7789168909999999</v>
      </c>
      <c r="Y32" s="37">
        <v>2.0156632569999999</v>
      </c>
      <c r="Z32" s="37">
        <v>2.4380353860000001</v>
      </c>
      <c r="AA32" s="37">
        <v>2.8234169040000001</v>
      </c>
      <c r="AB32" s="37">
        <v>2.277229841</v>
      </c>
      <c r="AC32" s="37">
        <v>1.751804063</v>
      </c>
      <c r="AD32" s="37">
        <v>1.534470349</v>
      </c>
      <c r="AE32" s="37">
        <v>1.724355877</v>
      </c>
      <c r="AF32" s="37">
        <v>2.1356339110000002</v>
      </c>
      <c r="AG32" s="37">
        <v>1.951458417</v>
      </c>
      <c r="AH32" s="38"/>
      <c r="AI32" s="37">
        <v>1.220069155</v>
      </c>
      <c r="AJ32" s="37">
        <v>1.348458436</v>
      </c>
      <c r="AK32" s="37">
        <v>2.2893651049999999</v>
      </c>
      <c r="AL32" s="37">
        <v>2.8811267690000002</v>
      </c>
    </row>
    <row r="33" spans="1:38" ht="15.5">
      <c r="A33" s="36">
        <v>2046</v>
      </c>
      <c r="B33" s="37">
        <v>2.2287768350000001</v>
      </c>
      <c r="C33" s="37">
        <v>1.7568497510000001</v>
      </c>
      <c r="D33" s="37">
        <v>2.0343372309999999</v>
      </c>
      <c r="E33" s="37">
        <v>1.4273381839999999</v>
      </c>
      <c r="F33" s="37">
        <v>2.250709004</v>
      </c>
      <c r="G33" s="37">
        <v>2.1865505029999999</v>
      </c>
      <c r="H33" s="38"/>
      <c r="I33" s="37">
        <v>2.1619198540000002</v>
      </c>
      <c r="J33" s="37">
        <v>1.9592173070000001</v>
      </c>
      <c r="K33" s="37">
        <v>1.9149472649999999</v>
      </c>
      <c r="L33" s="37">
        <v>1.954894723</v>
      </c>
      <c r="M33" s="37">
        <v>3.0770257550000002</v>
      </c>
      <c r="N33" s="37">
        <v>3.4055653850000001</v>
      </c>
      <c r="O33" s="37">
        <v>2.094840939</v>
      </c>
      <c r="P33" s="37">
        <v>2.5553894750000001</v>
      </c>
      <c r="Q33" s="37">
        <v>2.4668585709999999</v>
      </c>
      <c r="R33" s="38"/>
      <c r="S33" s="38"/>
      <c r="T33" s="37">
        <v>1.647589875</v>
      </c>
      <c r="U33" s="37">
        <v>1.472772193</v>
      </c>
      <c r="V33" s="38"/>
      <c r="W33" s="38"/>
      <c r="X33" s="37">
        <v>1.852426583</v>
      </c>
      <c r="Y33" s="37">
        <v>2.0333605690000001</v>
      </c>
      <c r="Z33" s="37">
        <v>2.3349305889999998</v>
      </c>
      <c r="AA33" s="37">
        <v>2.9422352570000001</v>
      </c>
      <c r="AB33" s="37">
        <v>2.3598330540000001</v>
      </c>
      <c r="AC33" s="37">
        <v>2.051321846</v>
      </c>
      <c r="AD33" s="37">
        <v>1.6715375530000001</v>
      </c>
      <c r="AE33" s="37">
        <v>1.801860435</v>
      </c>
      <c r="AF33" s="37">
        <v>1.9598382190000001</v>
      </c>
      <c r="AG33" s="37">
        <v>1.892825422</v>
      </c>
      <c r="AH33" s="38"/>
      <c r="AI33" s="37">
        <v>1.1408415439999999</v>
      </c>
      <c r="AJ33" s="37">
        <v>1.5085255319999999</v>
      </c>
      <c r="AK33" s="37">
        <v>2.1768237030000002</v>
      </c>
      <c r="AL33" s="37">
        <v>3.050465966</v>
      </c>
    </row>
    <row r="34" spans="1:38" ht="15.5">
      <c r="A34" s="36">
        <v>2047</v>
      </c>
      <c r="B34" s="37">
        <v>2.3726014210000002</v>
      </c>
      <c r="C34" s="37">
        <v>1.96093319</v>
      </c>
      <c r="D34" s="37">
        <v>2.0985266720000002</v>
      </c>
      <c r="E34" s="37">
        <v>1.5387843619999999</v>
      </c>
      <c r="F34" s="37">
        <v>1.9571806839999999</v>
      </c>
      <c r="G34" s="37">
        <v>2.0228853739999999</v>
      </c>
      <c r="H34" s="38"/>
      <c r="I34" s="37">
        <v>2.2492751160000002</v>
      </c>
      <c r="J34" s="37">
        <v>2.0679423909999999</v>
      </c>
      <c r="K34" s="37">
        <v>1.95948747</v>
      </c>
      <c r="L34" s="37">
        <v>2.0146515279999999</v>
      </c>
      <c r="M34" s="37">
        <v>3.3578649060000001</v>
      </c>
      <c r="N34" s="37">
        <v>3.5513244639999999</v>
      </c>
      <c r="O34" s="37">
        <v>2.136761919</v>
      </c>
      <c r="P34" s="37">
        <v>2.7135390639999999</v>
      </c>
      <c r="Q34" s="37">
        <v>2.2555463649999998</v>
      </c>
      <c r="R34" s="38"/>
      <c r="S34" s="38"/>
      <c r="T34" s="37">
        <v>1.7945621110000001</v>
      </c>
      <c r="U34" s="37">
        <v>1.6464728930000001</v>
      </c>
      <c r="V34" s="38"/>
      <c r="W34" s="38"/>
      <c r="X34" s="37">
        <v>1.8928945749999999</v>
      </c>
      <c r="Y34" s="37">
        <v>2.0717626020000002</v>
      </c>
      <c r="Z34" s="37">
        <v>2.34722476</v>
      </c>
      <c r="AA34" s="37">
        <v>3.114935832</v>
      </c>
      <c r="AB34" s="37">
        <v>2.3310803299999998</v>
      </c>
      <c r="AC34" s="37">
        <v>1.692184146</v>
      </c>
      <c r="AD34" s="37">
        <v>1.4841021299999999</v>
      </c>
      <c r="AE34" s="37">
        <v>1.9052758889999999</v>
      </c>
      <c r="AF34" s="37">
        <v>1.8420670180000001</v>
      </c>
      <c r="AG34" s="37">
        <v>2.1172845979999999</v>
      </c>
      <c r="AH34" s="38"/>
      <c r="AI34" s="37">
        <v>1.231530196</v>
      </c>
      <c r="AJ34" s="37">
        <v>1.6539000699999999</v>
      </c>
      <c r="AK34" s="37">
        <v>2.3685813179999999</v>
      </c>
      <c r="AL34" s="37">
        <v>2.9552890180000002</v>
      </c>
    </row>
    <row r="35" spans="1:38" ht="15.5">
      <c r="A35" s="36">
        <v>2048</v>
      </c>
      <c r="B35" s="37">
        <v>2.226711597</v>
      </c>
      <c r="C35" s="37">
        <v>1.9760450190000001</v>
      </c>
      <c r="D35" s="37">
        <v>2.1320898370000001</v>
      </c>
      <c r="E35" s="37">
        <v>1.654045832</v>
      </c>
      <c r="F35" s="37">
        <v>2.0962808229999998</v>
      </c>
      <c r="G35" s="37">
        <v>2.2854381300000002</v>
      </c>
      <c r="H35" s="38"/>
      <c r="I35" s="37">
        <v>2.564089219</v>
      </c>
      <c r="J35" s="37">
        <v>2.3135955429999999</v>
      </c>
      <c r="K35" s="37">
        <v>1.9637205980000001</v>
      </c>
      <c r="L35" s="37">
        <v>1.91700446</v>
      </c>
      <c r="M35" s="37">
        <v>3.3113503359999998</v>
      </c>
      <c r="N35" s="37">
        <v>3.3774349259999998</v>
      </c>
      <c r="O35" s="37">
        <v>2.3236903199999999</v>
      </c>
      <c r="P35" s="37">
        <v>2.6505054499999998</v>
      </c>
      <c r="Q35" s="37">
        <v>2.3917481120000001</v>
      </c>
      <c r="R35" s="38"/>
      <c r="S35" s="38"/>
      <c r="T35" s="37">
        <v>1.839117149</v>
      </c>
      <c r="U35" s="37">
        <v>1.959695041</v>
      </c>
      <c r="V35" s="38"/>
      <c r="W35" s="38"/>
      <c r="X35" s="37">
        <v>1.8879236580000001</v>
      </c>
      <c r="Y35" s="37">
        <v>2.1329541019999998</v>
      </c>
      <c r="Z35" s="37">
        <v>2.6748148070000002</v>
      </c>
      <c r="AA35" s="37">
        <v>3.1122161820000001</v>
      </c>
      <c r="AB35" s="37">
        <v>2.2864580779999999</v>
      </c>
      <c r="AC35" s="37">
        <v>1.5820535019999999</v>
      </c>
      <c r="AD35" s="37">
        <v>1.533156277</v>
      </c>
      <c r="AE35" s="37">
        <v>1.8190306599999999</v>
      </c>
      <c r="AF35" s="37">
        <v>1.9740715520000001</v>
      </c>
      <c r="AG35" s="37">
        <v>2.210340687</v>
      </c>
      <c r="AH35" s="38"/>
      <c r="AI35" s="37">
        <v>1.459609709</v>
      </c>
      <c r="AJ35" s="37">
        <v>1.339514353</v>
      </c>
      <c r="AK35" s="37">
        <v>2.3453314330000001</v>
      </c>
      <c r="AL35" s="37">
        <v>3.0291862260000002</v>
      </c>
    </row>
    <row r="36" spans="1:38" ht="15.5">
      <c r="A36" s="36">
        <v>2049</v>
      </c>
      <c r="B36" s="37">
        <v>2.444574426</v>
      </c>
      <c r="C36" s="37">
        <v>2.042870701</v>
      </c>
      <c r="D36" s="37">
        <v>2.1006261450000001</v>
      </c>
      <c r="E36" s="37">
        <v>1.627009454</v>
      </c>
      <c r="F36" s="37">
        <v>2.3746700889999999</v>
      </c>
      <c r="G36" s="37">
        <v>2.503336574</v>
      </c>
      <c r="H36" s="38"/>
      <c r="I36" s="37">
        <v>2.6492707680000001</v>
      </c>
      <c r="J36" s="37">
        <v>2.6686791059999999</v>
      </c>
      <c r="K36" s="37">
        <v>2.0250608699999999</v>
      </c>
      <c r="L36" s="37">
        <v>2.0475934059999998</v>
      </c>
      <c r="M36" s="37">
        <v>3.5072122010000002</v>
      </c>
      <c r="N36" s="37">
        <v>3.4448772569999999</v>
      </c>
      <c r="O36" s="37">
        <v>2.442335097</v>
      </c>
      <c r="P36" s="37">
        <v>2.6226016159999999</v>
      </c>
      <c r="Q36" s="37">
        <v>2.6038877829999998</v>
      </c>
      <c r="R36" s="38"/>
      <c r="S36" s="38"/>
      <c r="T36" s="37">
        <v>1.7058433260000001</v>
      </c>
      <c r="U36" s="37">
        <v>2.0292104289999999</v>
      </c>
      <c r="V36" s="38"/>
      <c r="W36" s="38"/>
      <c r="X36" s="37">
        <v>1.8568388659999999</v>
      </c>
      <c r="Y36" s="37">
        <v>2.0550782280000002</v>
      </c>
      <c r="Z36" s="37">
        <v>2.622604511</v>
      </c>
      <c r="AA36" s="37">
        <v>3.1156890609999999</v>
      </c>
      <c r="AB36" s="37">
        <v>2.3677578389999998</v>
      </c>
      <c r="AC36" s="37">
        <v>1.8045211560000001</v>
      </c>
      <c r="AD36" s="37">
        <v>1.658232044</v>
      </c>
      <c r="AE36" s="37">
        <v>1.853196217</v>
      </c>
      <c r="AF36" s="37">
        <v>2.068818662</v>
      </c>
      <c r="AG36" s="37">
        <v>2.1348948939999999</v>
      </c>
      <c r="AH36" s="38"/>
      <c r="AI36" s="37">
        <v>1.6404849050000001</v>
      </c>
      <c r="AJ36" s="37">
        <v>1.3803498169999999</v>
      </c>
      <c r="AK36" s="37">
        <v>2.2996107449999998</v>
      </c>
      <c r="AL36" s="37">
        <v>3.1306452560000002</v>
      </c>
    </row>
    <row r="37" spans="1:38" ht="15.5">
      <c r="A37" s="36">
        <v>2050</v>
      </c>
      <c r="B37" s="37">
        <v>2.3380942299999998</v>
      </c>
      <c r="C37" s="37">
        <v>2.0283883980000001</v>
      </c>
      <c r="D37" s="37">
        <v>2.074162861</v>
      </c>
      <c r="E37" s="37">
        <v>1.708333229</v>
      </c>
      <c r="F37" s="37">
        <v>2.2523282999999998</v>
      </c>
      <c r="G37" s="37">
        <v>2.341061689</v>
      </c>
      <c r="H37" s="38"/>
      <c r="I37" s="37">
        <v>2.559765428</v>
      </c>
      <c r="J37" s="37">
        <v>2.5000212789999998</v>
      </c>
      <c r="K37" s="37">
        <v>1.989320199</v>
      </c>
      <c r="L37" s="37">
        <v>2.040032074</v>
      </c>
      <c r="M37" s="37">
        <v>3.4541322409999999</v>
      </c>
      <c r="N37" s="37">
        <v>3.6148163819999999</v>
      </c>
      <c r="O37" s="37">
        <v>2.3445042819999999</v>
      </c>
      <c r="P37" s="37">
        <v>2.5709411050000002</v>
      </c>
      <c r="Q37" s="37">
        <v>2.4347228749999998</v>
      </c>
      <c r="R37" s="38"/>
      <c r="S37" s="38"/>
      <c r="T37" s="37">
        <v>1.668137454</v>
      </c>
      <c r="U37" s="37">
        <v>1.9361659490000001</v>
      </c>
      <c r="V37" s="38"/>
      <c r="W37" s="38"/>
      <c r="X37" s="37">
        <v>1.8412235779999999</v>
      </c>
      <c r="Y37" s="37">
        <v>2.0616211510000002</v>
      </c>
      <c r="Z37" s="37">
        <v>2.6094430439999998</v>
      </c>
      <c r="AA37" s="37">
        <v>3.0447881859999999</v>
      </c>
      <c r="AB37" s="37">
        <v>2.468216338</v>
      </c>
      <c r="AC37" s="37">
        <v>2.058072503</v>
      </c>
      <c r="AD37" s="37">
        <v>1.7365325279999999</v>
      </c>
      <c r="AE37" s="37">
        <v>1.959491621</v>
      </c>
      <c r="AF37" s="37">
        <v>2.0904432430000002</v>
      </c>
      <c r="AG37" s="37">
        <v>2.1531943999999998</v>
      </c>
      <c r="AH37" s="38"/>
      <c r="AI37" s="37">
        <v>1.594313984</v>
      </c>
      <c r="AJ37" s="37">
        <v>1.5822997620000001</v>
      </c>
      <c r="AK37" s="37">
        <v>2.2583256739999999</v>
      </c>
      <c r="AL37" s="37">
        <v>3.1699420620000001</v>
      </c>
    </row>
    <row r="38" spans="1:38" ht="15.5">
      <c r="A38" s="36">
        <v>2051</v>
      </c>
      <c r="B38" s="37">
        <v>2.4171264309999998</v>
      </c>
      <c r="C38" s="37">
        <v>2.073476469</v>
      </c>
      <c r="D38" s="37">
        <v>2.0073001320000001</v>
      </c>
      <c r="E38" s="37">
        <v>1.916754971</v>
      </c>
      <c r="F38" s="37">
        <v>2.336290886</v>
      </c>
      <c r="G38" s="37">
        <v>2.4963198910000002</v>
      </c>
      <c r="H38" s="38"/>
      <c r="I38" s="37">
        <v>2.6012119010000001</v>
      </c>
      <c r="J38" s="37">
        <v>2.2929511410000001</v>
      </c>
      <c r="K38" s="37">
        <v>2.2541485899999998</v>
      </c>
      <c r="L38" s="37">
        <v>1.9352254310000001</v>
      </c>
      <c r="M38" s="37">
        <v>3.4767356089999999</v>
      </c>
      <c r="N38" s="37">
        <v>3.759314346</v>
      </c>
      <c r="O38" s="37">
        <v>2.3488407859999998</v>
      </c>
      <c r="P38" s="37">
        <v>2.6666502419999998</v>
      </c>
      <c r="Q38" s="37">
        <v>2.3311982850000001</v>
      </c>
      <c r="R38" s="38"/>
      <c r="S38" s="38"/>
      <c r="T38" s="37">
        <v>1.813109466</v>
      </c>
      <c r="U38" s="37">
        <v>1.9905996800000001</v>
      </c>
      <c r="V38" s="38"/>
      <c r="W38" s="38"/>
      <c r="X38" s="37">
        <v>1.970299561</v>
      </c>
      <c r="Y38" s="37">
        <v>2.0244296510000002</v>
      </c>
      <c r="Z38" s="37">
        <v>2.828022877</v>
      </c>
      <c r="AA38" s="37">
        <v>3.2244434279999998</v>
      </c>
      <c r="AB38" s="37">
        <v>2.45346559</v>
      </c>
      <c r="AC38" s="37">
        <v>1.8527909579999999</v>
      </c>
      <c r="AD38" s="37">
        <v>1.9546625820000001</v>
      </c>
      <c r="AE38" s="37">
        <v>1.9565566400000001</v>
      </c>
      <c r="AF38" s="37">
        <v>2.0280186919999998</v>
      </c>
      <c r="AG38" s="37">
        <v>2.2908503499999999</v>
      </c>
      <c r="AH38" s="38"/>
      <c r="AI38" s="37">
        <v>1.3903388299999999</v>
      </c>
      <c r="AJ38" s="37">
        <v>1.767343981</v>
      </c>
      <c r="AK38" s="37">
        <v>2.3703601129999998</v>
      </c>
      <c r="AL38" s="37">
        <v>3.0685696349999998</v>
      </c>
    </row>
    <row r="39" spans="1:38" ht="15.5">
      <c r="A39" s="36">
        <v>2052</v>
      </c>
      <c r="B39" s="37">
        <v>2.4019712420000001</v>
      </c>
      <c r="C39" s="37">
        <v>2.2177838859999999</v>
      </c>
      <c r="D39" s="37">
        <v>2.1347576190000002</v>
      </c>
      <c r="E39" s="37">
        <v>1.632151653</v>
      </c>
      <c r="F39" s="37">
        <v>2.2354630740000001</v>
      </c>
      <c r="G39" s="37">
        <v>2.490504257</v>
      </c>
      <c r="H39" s="38"/>
      <c r="I39" s="37">
        <v>2.812040122</v>
      </c>
      <c r="J39" s="37">
        <v>2.3806687709999999</v>
      </c>
      <c r="K39" s="37">
        <v>2.2242830580000001</v>
      </c>
      <c r="L39" s="37">
        <v>1.995753509</v>
      </c>
      <c r="M39" s="37">
        <v>3.4300976410000001</v>
      </c>
      <c r="N39" s="37">
        <v>3.7428893169999999</v>
      </c>
      <c r="O39" s="37">
        <v>2.639493925</v>
      </c>
      <c r="P39" s="37">
        <v>2.7972633660000001</v>
      </c>
      <c r="Q39" s="37">
        <v>2.4999564310000002</v>
      </c>
      <c r="R39" s="38"/>
      <c r="S39" s="38"/>
      <c r="T39" s="37">
        <v>1.7277535509999999</v>
      </c>
      <c r="U39" s="37">
        <v>2.1896770679999999</v>
      </c>
      <c r="V39" s="38"/>
      <c r="W39" s="38"/>
      <c r="X39" s="37">
        <v>2.009129878</v>
      </c>
      <c r="Y39" s="37">
        <v>2.1522588809999998</v>
      </c>
      <c r="Z39" s="37">
        <v>2.7594589639999998</v>
      </c>
      <c r="AA39" s="37">
        <v>3.3000394439999998</v>
      </c>
      <c r="AB39" s="37">
        <v>2.4979256670000001</v>
      </c>
      <c r="AC39" s="37">
        <v>1.610746754</v>
      </c>
      <c r="AD39" s="37">
        <v>1.9024701159999999</v>
      </c>
      <c r="AE39" s="37">
        <v>2.118471971</v>
      </c>
      <c r="AF39" s="37">
        <v>1.9332092910000001</v>
      </c>
      <c r="AG39" s="37">
        <v>2.2848807459999998</v>
      </c>
      <c r="AH39" s="38"/>
      <c r="AI39" s="37">
        <v>1.4615974220000001</v>
      </c>
      <c r="AJ39" s="37">
        <v>1.845215764</v>
      </c>
      <c r="AK39" s="37">
        <v>2.5457320499999998</v>
      </c>
      <c r="AL39" s="37">
        <v>3.163423018</v>
      </c>
    </row>
    <row r="40" spans="1:38" ht="15.5">
      <c r="A40" s="36">
        <v>2053</v>
      </c>
      <c r="B40" s="37">
        <v>2.5602382939999999</v>
      </c>
      <c r="C40" s="37">
        <v>2.2708939909999999</v>
      </c>
      <c r="D40" s="37">
        <v>2.291729363</v>
      </c>
      <c r="E40" s="37">
        <v>1.666513447</v>
      </c>
      <c r="F40" s="37">
        <v>2.462532097</v>
      </c>
      <c r="G40" s="37">
        <v>2.2819878450000002</v>
      </c>
      <c r="H40" s="38"/>
      <c r="I40" s="37">
        <v>2.98880941</v>
      </c>
      <c r="J40" s="37">
        <v>2.5144547820000001</v>
      </c>
      <c r="K40" s="37">
        <v>2.1168152849999999</v>
      </c>
      <c r="L40" s="37">
        <v>2.1137371549999999</v>
      </c>
      <c r="M40" s="37">
        <v>3.6351963390000002</v>
      </c>
      <c r="N40" s="37">
        <v>3.8420203480000001</v>
      </c>
      <c r="O40" s="37">
        <v>2.515751023</v>
      </c>
      <c r="P40" s="37">
        <v>3.023244939</v>
      </c>
      <c r="Q40" s="37">
        <v>2.294382127</v>
      </c>
      <c r="R40" s="38"/>
      <c r="S40" s="38"/>
      <c r="T40" s="37">
        <v>1.7977834720000001</v>
      </c>
      <c r="U40" s="37">
        <v>2.0527347919999999</v>
      </c>
      <c r="V40" s="38"/>
      <c r="W40" s="38"/>
      <c r="X40" s="37">
        <v>1.959613075</v>
      </c>
      <c r="Y40" s="37">
        <v>2.1909858729999998</v>
      </c>
      <c r="Z40" s="37">
        <v>2.5907635670000002</v>
      </c>
      <c r="AA40" s="37">
        <v>3.2721952230000002</v>
      </c>
      <c r="AB40" s="37">
        <v>2.611650429</v>
      </c>
      <c r="AC40" s="37">
        <v>1.7934057189999999</v>
      </c>
      <c r="AD40" s="37">
        <v>1.75045731</v>
      </c>
      <c r="AE40" s="37">
        <v>2.0602463599999998</v>
      </c>
      <c r="AF40" s="37">
        <v>2.0995791499999998</v>
      </c>
      <c r="AG40" s="37">
        <v>2.4549570100000002</v>
      </c>
      <c r="AH40" s="38"/>
      <c r="AI40" s="37">
        <v>1.595154384</v>
      </c>
      <c r="AJ40" s="37">
        <v>1.8211642880000001</v>
      </c>
      <c r="AK40" s="37">
        <v>2.6982413360000002</v>
      </c>
      <c r="AL40" s="37">
        <v>3.324387406</v>
      </c>
    </row>
    <row r="41" spans="1:38" ht="15.5">
      <c r="A41" s="36">
        <v>2054</v>
      </c>
      <c r="B41" s="37">
        <v>2.4092305629999999</v>
      </c>
      <c r="C41" s="37">
        <v>2.2339642120000001</v>
      </c>
      <c r="D41" s="37">
        <v>2.3084233790000002</v>
      </c>
      <c r="E41" s="37">
        <v>1.489214823</v>
      </c>
      <c r="F41" s="37">
        <v>2.5195653509999998</v>
      </c>
      <c r="G41" s="37">
        <v>2.327711496</v>
      </c>
      <c r="H41" s="38"/>
      <c r="I41" s="37">
        <v>2.8030214500000001</v>
      </c>
      <c r="J41" s="37">
        <v>2.7430400029999999</v>
      </c>
      <c r="K41" s="37">
        <v>2.4145592379999998</v>
      </c>
      <c r="L41" s="37">
        <v>2.018622433</v>
      </c>
      <c r="M41" s="37">
        <v>3.7222422540000002</v>
      </c>
      <c r="N41" s="37">
        <v>3.8807656119999998</v>
      </c>
      <c r="O41" s="37">
        <v>2.751034185</v>
      </c>
      <c r="P41" s="37">
        <v>2.6781448659999998</v>
      </c>
      <c r="Q41" s="37">
        <v>2.5526009209999998</v>
      </c>
      <c r="R41" s="38"/>
      <c r="S41" s="38"/>
      <c r="T41" s="37">
        <v>1.7602714150000001</v>
      </c>
      <c r="U41" s="37">
        <v>1.9829985969999999</v>
      </c>
      <c r="V41" s="38"/>
      <c r="W41" s="38"/>
      <c r="X41" s="37">
        <v>2.015426401</v>
      </c>
      <c r="Y41" s="37">
        <v>2.0834034770000001</v>
      </c>
      <c r="Z41" s="37">
        <v>2.6693179059999999</v>
      </c>
      <c r="AA41" s="37">
        <v>3.2926199949999999</v>
      </c>
      <c r="AB41" s="37">
        <v>2.6033204840000002</v>
      </c>
      <c r="AC41" s="37">
        <v>1.9983529769999999</v>
      </c>
      <c r="AD41" s="37">
        <v>1.791114895</v>
      </c>
      <c r="AE41" s="37">
        <v>2.0106353110000001</v>
      </c>
      <c r="AF41" s="37">
        <v>2.4102529499999998</v>
      </c>
      <c r="AG41" s="37">
        <v>2.4879848099999999</v>
      </c>
      <c r="AH41" s="38"/>
      <c r="AI41" s="37">
        <v>1.6027301060000001</v>
      </c>
      <c r="AJ41" s="37">
        <v>1.7723987729999999</v>
      </c>
      <c r="AK41" s="37">
        <v>2.744457272</v>
      </c>
      <c r="AL41" s="37">
        <v>3.243115977</v>
      </c>
    </row>
    <row r="42" spans="1:38" ht="15.5">
      <c r="A42" s="36">
        <v>2055</v>
      </c>
      <c r="B42" s="37">
        <v>2.6614261419999998</v>
      </c>
      <c r="C42" s="37">
        <v>2.3456241640000002</v>
      </c>
      <c r="D42" s="37">
        <v>2.2252837520000002</v>
      </c>
      <c r="E42" s="37">
        <v>1.6316286879999999</v>
      </c>
      <c r="F42" s="37">
        <v>2.537487643</v>
      </c>
      <c r="G42" s="37">
        <v>2.74410482</v>
      </c>
      <c r="H42" s="38"/>
      <c r="I42" s="37">
        <v>2.5419171619999998</v>
      </c>
      <c r="J42" s="37">
        <v>2.8461062890000002</v>
      </c>
      <c r="K42" s="37">
        <v>2.3667949799999999</v>
      </c>
      <c r="L42" s="37">
        <v>2.2005630730000001</v>
      </c>
      <c r="M42" s="37">
        <v>3.7211140500000002</v>
      </c>
      <c r="N42" s="37">
        <v>3.9001271929999999</v>
      </c>
      <c r="O42" s="37">
        <v>2.4732339360000002</v>
      </c>
      <c r="P42" s="37">
        <v>2.8333509669999999</v>
      </c>
      <c r="Q42" s="37">
        <v>2.9010590399999998</v>
      </c>
      <c r="R42" s="38"/>
      <c r="S42" s="38"/>
      <c r="T42" s="37">
        <v>1.6121805890000001</v>
      </c>
      <c r="U42" s="37">
        <v>1.964880446</v>
      </c>
      <c r="V42" s="38"/>
      <c r="W42" s="38"/>
      <c r="X42" s="37">
        <v>2.0426789919999999</v>
      </c>
      <c r="Y42" s="37">
        <v>2.153063414</v>
      </c>
      <c r="Z42" s="37">
        <v>2.6864797810000001</v>
      </c>
      <c r="AA42" s="37">
        <v>3.3824872030000002</v>
      </c>
      <c r="AB42" s="37">
        <v>2.578863927</v>
      </c>
      <c r="AC42" s="37">
        <v>2.2962612490000001</v>
      </c>
      <c r="AD42" s="37">
        <v>1.9844503259999999</v>
      </c>
      <c r="AE42" s="37">
        <v>2.2831836239999999</v>
      </c>
      <c r="AF42" s="37">
        <v>2.4016448690000001</v>
      </c>
      <c r="AG42" s="37">
        <v>2.3173951320000001</v>
      </c>
      <c r="AH42" s="38"/>
      <c r="AI42" s="37">
        <v>1.628268957</v>
      </c>
      <c r="AJ42" s="37">
        <v>1.7752665139999999</v>
      </c>
      <c r="AK42" s="37">
        <v>2.560215076</v>
      </c>
      <c r="AL42" s="37">
        <v>3.3960638919999999</v>
      </c>
    </row>
    <row r="43" spans="1:38" ht="15.5">
      <c r="A43" s="36">
        <v>2056</v>
      </c>
      <c r="B43" s="37">
        <v>2.7328433919999999</v>
      </c>
      <c r="C43" s="37">
        <v>2.5166894819999999</v>
      </c>
      <c r="D43" s="37">
        <v>2.3168473719999998</v>
      </c>
      <c r="E43" s="37">
        <v>1.512073175</v>
      </c>
      <c r="F43" s="37">
        <v>2.522676138</v>
      </c>
      <c r="G43" s="37">
        <v>2.6413226509999999</v>
      </c>
      <c r="H43" s="38"/>
      <c r="I43" s="37">
        <v>2.557810484</v>
      </c>
      <c r="J43" s="37">
        <v>2.6278375020000002</v>
      </c>
      <c r="K43" s="37">
        <v>2.407805663</v>
      </c>
      <c r="L43" s="37">
        <v>1.9729729650000001</v>
      </c>
      <c r="M43" s="37">
        <v>3.818098854</v>
      </c>
      <c r="N43" s="37">
        <v>4.0727283889999999</v>
      </c>
      <c r="O43" s="37">
        <v>2.550024418</v>
      </c>
      <c r="P43" s="37">
        <v>2.8204643040000001</v>
      </c>
      <c r="Q43" s="37">
        <v>2.5692553660000002</v>
      </c>
      <c r="R43" s="38"/>
      <c r="S43" s="38"/>
      <c r="T43" s="37">
        <v>1.918630576</v>
      </c>
      <c r="U43" s="37">
        <v>2.0803486680000001</v>
      </c>
      <c r="V43" s="38"/>
      <c r="W43" s="38"/>
      <c r="X43" s="37">
        <v>2.162884772</v>
      </c>
      <c r="Y43" s="37">
        <v>2.1183382669999999</v>
      </c>
      <c r="Z43" s="37">
        <v>2.720961612</v>
      </c>
      <c r="AA43" s="37">
        <v>3.436296365</v>
      </c>
      <c r="AB43" s="37">
        <v>2.5638109949999999</v>
      </c>
      <c r="AC43" s="37">
        <v>2.1348955809999999</v>
      </c>
      <c r="AD43" s="37">
        <v>2.0480448729999998</v>
      </c>
      <c r="AE43" s="37">
        <v>2.3314052350000001</v>
      </c>
      <c r="AF43" s="37">
        <v>2.119354017</v>
      </c>
      <c r="AG43" s="37">
        <v>2.3961605509999999</v>
      </c>
      <c r="AH43" s="38"/>
      <c r="AI43" s="37">
        <v>1.6970979500000001</v>
      </c>
      <c r="AJ43" s="37">
        <v>2.051291982</v>
      </c>
      <c r="AK43" s="37">
        <v>2.7770957959999998</v>
      </c>
      <c r="AL43" s="37">
        <v>3.4054055600000002</v>
      </c>
    </row>
    <row r="44" spans="1:38" ht="15.5">
      <c r="A44" s="36">
        <v>2057</v>
      </c>
      <c r="B44" s="37">
        <v>2.7425998690000002</v>
      </c>
      <c r="C44" s="37">
        <v>2.5984756189999998</v>
      </c>
      <c r="D44" s="37">
        <v>2.416881134</v>
      </c>
      <c r="E44" s="37">
        <v>1.8638680489999999</v>
      </c>
      <c r="F44" s="37">
        <v>2.4413437999999998</v>
      </c>
      <c r="G44" s="37">
        <v>2.680101031</v>
      </c>
      <c r="H44" s="38"/>
      <c r="I44" s="37">
        <v>2.7123345799999998</v>
      </c>
      <c r="J44" s="37">
        <v>2.5813528909999999</v>
      </c>
      <c r="K44" s="37">
        <v>2.5912404439999999</v>
      </c>
      <c r="L44" s="37">
        <v>2.2392522100000001</v>
      </c>
      <c r="M44" s="37">
        <v>4.0538432230000003</v>
      </c>
      <c r="N44" s="37">
        <v>4.0761948419999996</v>
      </c>
      <c r="O44" s="37">
        <v>2.7382962310000001</v>
      </c>
      <c r="P44" s="37">
        <v>2.8918294549999999</v>
      </c>
      <c r="Q44" s="37">
        <v>2.5037598139999999</v>
      </c>
      <c r="R44" s="38"/>
      <c r="S44" s="38"/>
      <c r="T44" s="37">
        <v>2.2010123049999999</v>
      </c>
      <c r="U44" s="37">
        <v>2.2795756969999998</v>
      </c>
      <c r="V44" s="38"/>
      <c r="W44" s="38"/>
      <c r="X44" s="37">
        <v>2.2005468530000001</v>
      </c>
      <c r="Y44" s="37">
        <v>2.21461899</v>
      </c>
      <c r="Z44" s="37">
        <v>2.9570382309999999</v>
      </c>
      <c r="AA44" s="37">
        <v>3.3713922300000001</v>
      </c>
      <c r="AB44" s="37">
        <v>2.4942209879999999</v>
      </c>
      <c r="AC44" s="37">
        <v>2.047568209</v>
      </c>
      <c r="AD44" s="37">
        <v>1.7711339989999999</v>
      </c>
      <c r="AE44" s="37">
        <v>2.2826412139999999</v>
      </c>
      <c r="AF44" s="37">
        <v>2.2514050010000002</v>
      </c>
      <c r="AG44" s="37">
        <v>2.550963195</v>
      </c>
      <c r="AH44" s="38"/>
      <c r="AI44" s="37">
        <v>1.744716913</v>
      </c>
      <c r="AJ44" s="37">
        <v>2.0606348419999998</v>
      </c>
      <c r="AK44" s="37">
        <v>2.902244305</v>
      </c>
      <c r="AL44" s="37">
        <v>3.6220366639999999</v>
      </c>
    </row>
    <row r="45" spans="1:38" ht="15.5">
      <c r="A45" s="36">
        <v>2058</v>
      </c>
      <c r="B45" s="37">
        <v>2.7202572420000002</v>
      </c>
      <c r="C45" s="37">
        <v>2.6312964710000002</v>
      </c>
      <c r="D45" s="37">
        <v>2.432728408</v>
      </c>
      <c r="E45" s="37">
        <v>1.925038062</v>
      </c>
      <c r="F45" s="37">
        <v>2.6464464730000001</v>
      </c>
      <c r="G45" s="37">
        <v>2.7935627580000002</v>
      </c>
      <c r="H45" s="38"/>
      <c r="I45" s="37">
        <v>2.7924325560000001</v>
      </c>
      <c r="J45" s="37">
        <v>2.8173566330000002</v>
      </c>
      <c r="K45" s="37">
        <v>2.5062808319999998</v>
      </c>
      <c r="L45" s="37">
        <v>2.3023527580000001</v>
      </c>
      <c r="M45" s="37">
        <v>4.0350209399999999</v>
      </c>
      <c r="N45" s="37">
        <v>4.2600016289999996</v>
      </c>
      <c r="O45" s="37">
        <v>2.8078373029999999</v>
      </c>
      <c r="P45" s="37">
        <v>2.987965172</v>
      </c>
      <c r="Q45" s="37">
        <v>2.8447166730000002</v>
      </c>
      <c r="R45" s="38"/>
      <c r="S45" s="38"/>
      <c r="T45" s="37">
        <v>2.0617856319999999</v>
      </c>
      <c r="U45" s="37">
        <v>2.34148362</v>
      </c>
      <c r="V45" s="38"/>
      <c r="W45" s="38"/>
      <c r="X45" s="37">
        <v>2.225008259</v>
      </c>
      <c r="Y45" s="37">
        <v>2.2247245360000001</v>
      </c>
      <c r="Z45" s="37">
        <v>3.168085906</v>
      </c>
      <c r="AA45" s="37">
        <v>3.3928710469999999</v>
      </c>
      <c r="AB45" s="37">
        <v>2.3648532250000001</v>
      </c>
      <c r="AC45" s="37">
        <v>2.2315692029999998</v>
      </c>
      <c r="AD45" s="37">
        <v>1.6402083839999999</v>
      </c>
      <c r="AE45" s="37">
        <v>2.2669965730000001</v>
      </c>
      <c r="AF45" s="37">
        <v>2.4885344749999998</v>
      </c>
      <c r="AG45" s="37">
        <v>2.5752246360000002</v>
      </c>
      <c r="AH45" s="38"/>
      <c r="AI45" s="37">
        <v>1.9390642499999999</v>
      </c>
      <c r="AJ45" s="37">
        <v>1.6974466989999999</v>
      </c>
      <c r="AK45" s="37">
        <v>3.1022931370000002</v>
      </c>
      <c r="AL45" s="37">
        <v>3.7166321020000002</v>
      </c>
    </row>
    <row r="46" spans="1:38" ht="15.5">
      <c r="A46" s="36">
        <v>2059</v>
      </c>
      <c r="B46" s="37">
        <v>2.9398352349999999</v>
      </c>
      <c r="C46" s="37">
        <v>2.4426387310000002</v>
      </c>
      <c r="D46" s="37">
        <v>2.5091316890000002</v>
      </c>
      <c r="E46" s="37">
        <v>1.697326221</v>
      </c>
      <c r="F46" s="37">
        <v>2.7147675800000002</v>
      </c>
      <c r="G46" s="37">
        <v>2.8599330510000001</v>
      </c>
      <c r="H46" s="38"/>
      <c r="I46" s="37">
        <v>2.9410572209999999</v>
      </c>
      <c r="J46" s="37">
        <v>3.0373244439999998</v>
      </c>
      <c r="K46" s="37">
        <v>2.520157427</v>
      </c>
      <c r="L46" s="37">
        <v>2.2982719810000001</v>
      </c>
      <c r="M46" s="37">
        <v>3.8133960010000001</v>
      </c>
      <c r="N46" s="37">
        <v>4.1432884489999999</v>
      </c>
      <c r="O46" s="37">
        <v>2.7960694199999998</v>
      </c>
      <c r="P46" s="37">
        <v>3.104772831</v>
      </c>
      <c r="Q46" s="37">
        <v>2.7262399839999998</v>
      </c>
      <c r="R46" s="38"/>
      <c r="S46" s="38"/>
      <c r="T46" s="37">
        <v>1.9830476290000001</v>
      </c>
      <c r="U46" s="37">
        <v>2.1890715119999999</v>
      </c>
      <c r="V46" s="38"/>
      <c r="W46" s="38"/>
      <c r="X46" s="37">
        <v>2.239814703</v>
      </c>
      <c r="Y46" s="37">
        <v>2.3264146619999999</v>
      </c>
      <c r="Z46" s="37">
        <v>3.043936542</v>
      </c>
      <c r="AA46" s="37">
        <v>3.5044745210000001</v>
      </c>
      <c r="AB46" s="37">
        <v>2.4769518970000002</v>
      </c>
      <c r="AC46" s="37">
        <v>2.4683400660000001</v>
      </c>
      <c r="AD46" s="37">
        <v>1.897465124</v>
      </c>
      <c r="AE46" s="37">
        <v>2.2691324709999998</v>
      </c>
      <c r="AF46" s="37">
        <v>2.3584568020000001</v>
      </c>
      <c r="AG46" s="37">
        <v>2.4001858380000001</v>
      </c>
      <c r="AH46" s="38"/>
      <c r="AI46" s="37">
        <v>1.5482683719999999</v>
      </c>
      <c r="AJ46" s="37">
        <v>1.6990702769999999</v>
      </c>
      <c r="AK46" s="37">
        <v>3.0842495470000002</v>
      </c>
      <c r="AL46" s="37">
        <v>3.6268552600000001</v>
      </c>
    </row>
    <row r="47" spans="1:38" ht="15.5">
      <c r="A47" s="36">
        <v>2060</v>
      </c>
      <c r="B47" s="37">
        <v>2.8548162010000002</v>
      </c>
      <c r="C47" s="37">
        <v>2.552825715</v>
      </c>
      <c r="D47" s="37">
        <v>2.5137870449999999</v>
      </c>
      <c r="E47" s="37">
        <v>1.8010819709999999</v>
      </c>
      <c r="F47" s="37">
        <v>2.557367883</v>
      </c>
      <c r="G47" s="37">
        <v>2.7429050730000002</v>
      </c>
      <c r="H47" s="38"/>
      <c r="I47" s="37">
        <v>3.0795206529999999</v>
      </c>
      <c r="J47" s="37">
        <v>3.0342222780000001</v>
      </c>
      <c r="K47" s="37">
        <v>2.5619193039999999</v>
      </c>
      <c r="L47" s="37">
        <v>2.441940325</v>
      </c>
      <c r="M47" s="37">
        <v>4.0142388560000004</v>
      </c>
      <c r="N47" s="37">
        <v>4.3136780799999999</v>
      </c>
      <c r="O47" s="37">
        <v>2.9338278830000002</v>
      </c>
      <c r="P47" s="37">
        <v>3.2173565100000001</v>
      </c>
      <c r="Q47" s="37">
        <v>2.8104835370000001</v>
      </c>
      <c r="R47" s="38"/>
      <c r="S47" s="38"/>
      <c r="T47" s="37">
        <v>2.2715197640000002</v>
      </c>
      <c r="U47" s="37">
        <v>2.199359463</v>
      </c>
      <c r="V47" s="38"/>
      <c r="W47" s="38"/>
      <c r="X47" s="37">
        <v>2.2520924459999998</v>
      </c>
      <c r="Y47" s="37">
        <v>2.4215117529999999</v>
      </c>
      <c r="Z47" s="37">
        <v>3.0339237369999998</v>
      </c>
      <c r="AA47" s="37">
        <v>3.5844695199999999</v>
      </c>
      <c r="AB47" s="37">
        <v>2.7013862409999998</v>
      </c>
      <c r="AC47" s="37">
        <v>2.1758627989999999</v>
      </c>
      <c r="AD47" s="37">
        <v>2.1443227650000001</v>
      </c>
      <c r="AE47" s="37">
        <v>2.3180519670000002</v>
      </c>
      <c r="AF47" s="37">
        <v>2.4025821879999998</v>
      </c>
      <c r="AG47" s="37">
        <v>2.3476364410000001</v>
      </c>
      <c r="AH47" s="38"/>
      <c r="AI47" s="37">
        <v>1.618623868</v>
      </c>
      <c r="AJ47" s="37">
        <v>1.8793276299999999</v>
      </c>
      <c r="AK47" s="37">
        <v>2.9748731529999999</v>
      </c>
      <c r="AL47" s="37">
        <v>3.5902887950000002</v>
      </c>
    </row>
    <row r="48" spans="1:38" ht="15.5">
      <c r="A48" s="36">
        <v>2061</v>
      </c>
      <c r="B48" s="37">
        <v>2.9728985190000001</v>
      </c>
      <c r="C48" s="37">
        <v>2.6163940999999999</v>
      </c>
      <c r="D48" s="37">
        <v>2.7162801079999999</v>
      </c>
      <c r="E48" s="37">
        <v>2.0266849260000002</v>
      </c>
      <c r="F48" s="37">
        <v>2.8124888010000002</v>
      </c>
      <c r="G48" s="37">
        <v>2.944818374</v>
      </c>
      <c r="H48" s="38"/>
      <c r="I48" s="37">
        <v>3.1721629280000001</v>
      </c>
      <c r="J48" s="37">
        <v>2.8947578310000002</v>
      </c>
      <c r="K48" s="37">
        <v>2.7405160350000002</v>
      </c>
      <c r="L48" s="37">
        <v>2.4079583819999999</v>
      </c>
      <c r="M48" s="37">
        <v>4.0566868149999999</v>
      </c>
      <c r="N48" s="37">
        <v>4.4317300519999998</v>
      </c>
      <c r="O48" s="37">
        <v>2.9638333389999998</v>
      </c>
      <c r="P48" s="37">
        <v>3.2239776920000001</v>
      </c>
      <c r="Q48" s="37">
        <v>2.836851448</v>
      </c>
      <c r="R48" s="38"/>
      <c r="S48" s="38"/>
      <c r="T48" s="37">
        <v>2.196733064</v>
      </c>
      <c r="U48" s="37">
        <v>2.4410193009999999</v>
      </c>
      <c r="V48" s="38"/>
      <c r="W48" s="38"/>
      <c r="X48" s="37">
        <v>2.3105028929999998</v>
      </c>
      <c r="Y48" s="37">
        <v>2.284390411</v>
      </c>
      <c r="Z48" s="37">
        <v>3.0760206210000001</v>
      </c>
      <c r="AA48" s="37">
        <v>3.6409133859999998</v>
      </c>
      <c r="AB48" s="37">
        <v>2.865427773</v>
      </c>
      <c r="AC48" s="37">
        <v>2.0153380460000001</v>
      </c>
      <c r="AD48" s="37">
        <v>2.0254076419999998</v>
      </c>
      <c r="AE48" s="37">
        <v>2.3721567979999998</v>
      </c>
      <c r="AF48" s="37">
        <v>2.4044179250000002</v>
      </c>
      <c r="AG48" s="37">
        <v>2.6082353760000001</v>
      </c>
      <c r="AH48" s="38"/>
      <c r="AI48" s="37">
        <v>1.773024019</v>
      </c>
      <c r="AJ48" s="37">
        <v>1.861058339</v>
      </c>
      <c r="AK48" s="37">
        <v>2.9795322959999999</v>
      </c>
      <c r="AL48" s="37">
        <v>3.60138742</v>
      </c>
    </row>
    <row r="49" spans="1:38" ht="15.5">
      <c r="A49" s="36">
        <v>2062</v>
      </c>
      <c r="B49" s="37">
        <v>2.9576652640000001</v>
      </c>
      <c r="C49" s="37">
        <v>2.7488201239999999</v>
      </c>
      <c r="D49" s="37">
        <v>2.6360017689999999</v>
      </c>
      <c r="E49" s="37">
        <v>2.061961218</v>
      </c>
      <c r="F49" s="37">
        <v>2.9280463659999998</v>
      </c>
      <c r="G49" s="37">
        <v>3.0508279759999999</v>
      </c>
      <c r="H49" s="38"/>
      <c r="I49" s="37">
        <v>3.1683354069999998</v>
      </c>
      <c r="J49" s="37">
        <v>2.929034809</v>
      </c>
      <c r="K49" s="37">
        <v>2.5162237900000002</v>
      </c>
      <c r="L49" s="37">
        <v>2.600679376</v>
      </c>
      <c r="M49" s="37">
        <v>4.0833799600000003</v>
      </c>
      <c r="N49" s="37">
        <v>4.4228794479999998</v>
      </c>
      <c r="O49" s="37">
        <v>2.881376543</v>
      </c>
      <c r="P49" s="37">
        <v>3.1161050779999999</v>
      </c>
      <c r="Q49" s="37">
        <v>3.0609345870000002</v>
      </c>
      <c r="R49" s="38"/>
      <c r="S49" s="38"/>
      <c r="T49" s="37">
        <v>2.2495523479999999</v>
      </c>
      <c r="U49" s="37">
        <v>2.5165356559999998</v>
      </c>
      <c r="V49" s="38"/>
      <c r="W49" s="38"/>
      <c r="X49" s="37">
        <v>2.361408881</v>
      </c>
      <c r="Y49" s="37">
        <v>2.3841404260000001</v>
      </c>
      <c r="Z49" s="37">
        <v>3.1323048029999998</v>
      </c>
      <c r="AA49" s="37">
        <v>3.5339847390000001</v>
      </c>
      <c r="AB49" s="37">
        <v>3.0347536559999999</v>
      </c>
      <c r="AC49" s="37">
        <v>2.2049814319999999</v>
      </c>
      <c r="AD49" s="37">
        <v>1.890455118</v>
      </c>
      <c r="AE49" s="37">
        <v>2.4872136330000001</v>
      </c>
      <c r="AF49" s="37">
        <v>2.4129882519999999</v>
      </c>
      <c r="AG49" s="37">
        <v>2.564376743</v>
      </c>
      <c r="AH49" s="38"/>
      <c r="AI49" s="37">
        <v>1.8613344510000001</v>
      </c>
      <c r="AJ49" s="37">
        <v>1.7693911419999999</v>
      </c>
      <c r="AK49" s="37">
        <v>3.1673752140000002</v>
      </c>
      <c r="AL49" s="37">
        <v>3.594058542</v>
      </c>
    </row>
    <row r="50" spans="1:38" ht="15.5">
      <c r="A50" s="36">
        <v>2063</v>
      </c>
      <c r="B50" s="37">
        <v>3.1027655730000001</v>
      </c>
      <c r="C50" s="37">
        <v>2.6821368200000002</v>
      </c>
      <c r="D50" s="37">
        <v>2.678794253</v>
      </c>
      <c r="E50" s="37">
        <v>1.939112092</v>
      </c>
      <c r="F50" s="37">
        <v>2.7451525980000002</v>
      </c>
      <c r="G50" s="37">
        <v>2.9654576530000001</v>
      </c>
      <c r="H50" s="38"/>
      <c r="I50" s="37">
        <v>2.854411947</v>
      </c>
      <c r="J50" s="37">
        <v>3.1477663769999999</v>
      </c>
      <c r="K50" s="37">
        <v>2.712948811</v>
      </c>
      <c r="L50" s="37">
        <v>2.714605315</v>
      </c>
      <c r="M50" s="37">
        <v>4.2839138830000003</v>
      </c>
      <c r="N50" s="37">
        <v>4.4468370459999997</v>
      </c>
      <c r="O50" s="37">
        <v>2.9582715259999999</v>
      </c>
      <c r="P50" s="37">
        <v>3.1727119090000002</v>
      </c>
      <c r="Q50" s="37">
        <v>2.8395482479999998</v>
      </c>
      <c r="R50" s="38"/>
      <c r="S50" s="38"/>
      <c r="T50" s="37">
        <v>2.1511302990000001</v>
      </c>
      <c r="U50" s="37">
        <v>2.258663436</v>
      </c>
      <c r="V50" s="38"/>
      <c r="W50" s="38"/>
      <c r="X50" s="37">
        <v>2.4118895870000001</v>
      </c>
      <c r="Y50" s="37">
        <v>2.4479046100000001</v>
      </c>
      <c r="Z50" s="37">
        <v>3.121248236</v>
      </c>
      <c r="AA50" s="37">
        <v>3.7347286309999999</v>
      </c>
      <c r="AB50" s="37">
        <v>2.902486165</v>
      </c>
      <c r="AC50" s="37">
        <v>2.3489575569999999</v>
      </c>
      <c r="AD50" s="37">
        <v>1.9470309720000001</v>
      </c>
      <c r="AE50" s="37">
        <v>2.4252266910000002</v>
      </c>
      <c r="AF50" s="37">
        <v>2.485974165</v>
      </c>
      <c r="AG50" s="37">
        <v>2.5040378109999999</v>
      </c>
      <c r="AH50" s="38"/>
      <c r="AI50" s="37">
        <v>1.6290343380000001</v>
      </c>
      <c r="AJ50" s="37">
        <v>1.782173676</v>
      </c>
      <c r="AK50" s="37">
        <v>3.2436538079999999</v>
      </c>
      <c r="AL50" s="37">
        <v>3.62262503</v>
      </c>
    </row>
    <row r="51" spans="1:38" ht="15.5">
      <c r="A51" s="36">
        <v>2064</v>
      </c>
      <c r="B51" s="37">
        <v>3.1933586479999998</v>
      </c>
      <c r="C51" s="37">
        <v>2.6729509020000002</v>
      </c>
      <c r="D51" s="37">
        <v>2.623465033</v>
      </c>
      <c r="E51" s="37">
        <v>2.0945487489999999</v>
      </c>
      <c r="F51" s="37">
        <v>2.9336131110000001</v>
      </c>
      <c r="G51" s="37">
        <v>3.0277061600000001</v>
      </c>
      <c r="H51" s="38"/>
      <c r="I51" s="37">
        <v>2.8202340509999999</v>
      </c>
      <c r="J51" s="37">
        <v>3.3163435469999998</v>
      </c>
      <c r="K51" s="37">
        <v>2.811844877</v>
      </c>
      <c r="L51" s="37">
        <v>2.662372108</v>
      </c>
      <c r="M51" s="37">
        <v>4.3926685680000004</v>
      </c>
      <c r="N51" s="37">
        <v>4.4864993650000002</v>
      </c>
      <c r="O51" s="37">
        <v>2.9732696920000001</v>
      </c>
      <c r="P51" s="37">
        <v>3.337914633</v>
      </c>
      <c r="Q51" s="37">
        <v>3.0039234920000002</v>
      </c>
      <c r="R51" s="38"/>
      <c r="S51" s="38"/>
      <c r="T51" s="37">
        <v>2.4099226759999999</v>
      </c>
      <c r="U51" s="37">
        <v>2.4344715959999998</v>
      </c>
      <c r="V51" s="38"/>
      <c r="W51" s="38"/>
      <c r="X51" s="37">
        <v>2.4129274540000001</v>
      </c>
      <c r="Y51" s="37">
        <v>2.37413571</v>
      </c>
      <c r="Z51" s="37">
        <v>3.1891828969999998</v>
      </c>
      <c r="AA51" s="37">
        <v>3.5398672640000002</v>
      </c>
      <c r="AB51" s="37">
        <v>2.7849697309999999</v>
      </c>
      <c r="AC51" s="37">
        <v>2.0609367889999999</v>
      </c>
      <c r="AD51" s="37">
        <v>2.287700981</v>
      </c>
      <c r="AE51" s="37">
        <v>2.3608599570000002</v>
      </c>
      <c r="AF51" s="37">
        <v>2.5809451179999998</v>
      </c>
      <c r="AG51" s="37">
        <v>2.623943315</v>
      </c>
      <c r="AH51" s="38"/>
      <c r="AI51" s="37">
        <v>1.632417469</v>
      </c>
      <c r="AJ51" s="37">
        <v>2.0521663819999998</v>
      </c>
      <c r="AK51" s="37">
        <v>3.1409607859999999</v>
      </c>
      <c r="AL51" s="37">
        <v>3.8349798009999998</v>
      </c>
    </row>
    <row r="52" spans="1:38" ht="15.5">
      <c r="A52" s="36">
        <v>2065</v>
      </c>
      <c r="B52" s="37">
        <v>3.1689080409999999</v>
      </c>
      <c r="C52" s="37">
        <v>2.8245564710000002</v>
      </c>
      <c r="D52" s="37">
        <v>2.7357584959999999</v>
      </c>
      <c r="E52" s="37">
        <v>2.157309771</v>
      </c>
      <c r="F52" s="37">
        <v>3.0658385180000001</v>
      </c>
      <c r="G52" s="37">
        <v>3.0262607899999998</v>
      </c>
      <c r="H52" s="38"/>
      <c r="I52" s="37">
        <v>2.9295534700000001</v>
      </c>
      <c r="J52" s="37">
        <v>3.0107397580000002</v>
      </c>
      <c r="K52" s="37">
        <v>2.8895295750000001</v>
      </c>
      <c r="L52" s="37">
        <v>2.6981764259999999</v>
      </c>
      <c r="M52" s="37">
        <v>4.2162909439999998</v>
      </c>
      <c r="N52" s="37">
        <v>4.3782409080000004</v>
      </c>
      <c r="O52" s="37">
        <v>2.9583894540000002</v>
      </c>
      <c r="P52" s="37">
        <v>3.254060779</v>
      </c>
      <c r="Q52" s="37">
        <v>3.194014508</v>
      </c>
      <c r="R52" s="38"/>
      <c r="S52" s="38"/>
      <c r="T52" s="37">
        <v>2.4175060230000001</v>
      </c>
      <c r="U52" s="37">
        <v>2.4546170109999998</v>
      </c>
      <c r="V52" s="38"/>
      <c r="W52" s="38"/>
      <c r="X52" s="37">
        <v>2.419553504</v>
      </c>
      <c r="Y52" s="37">
        <v>2.2980378020000001</v>
      </c>
      <c r="Z52" s="37">
        <v>3.205311059</v>
      </c>
      <c r="AA52" s="37">
        <v>3.688794938</v>
      </c>
      <c r="AB52" s="37">
        <v>2.8956313389999999</v>
      </c>
      <c r="AC52" s="37">
        <v>2.0616018239999998</v>
      </c>
      <c r="AD52" s="37">
        <v>2.2199151229999998</v>
      </c>
      <c r="AE52" s="37">
        <v>2.3250108119999999</v>
      </c>
      <c r="AF52" s="37">
        <v>2.6800518169999998</v>
      </c>
      <c r="AG52" s="37">
        <v>2.4835271990000001</v>
      </c>
      <c r="AH52" s="38"/>
      <c r="AI52" s="37">
        <v>1.89086975</v>
      </c>
      <c r="AJ52" s="37">
        <v>2.368810479</v>
      </c>
      <c r="AK52" s="37">
        <v>3.2090845290000001</v>
      </c>
      <c r="AL52" s="37">
        <v>3.8490115569999999</v>
      </c>
    </row>
    <row r="53" spans="1:38" ht="15.5">
      <c r="A53" s="36">
        <v>2066</v>
      </c>
      <c r="B53" s="37">
        <v>3.095572921</v>
      </c>
      <c r="C53" s="37">
        <v>2.9859896109999999</v>
      </c>
      <c r="D53" s="37">
        <v>2.6619362029999998</v>
      </c>
      <c r="E53" s="37">
        <v>2.022868415</v>
      </c>
      <c r="F53" s="37">
        <v>3.0466886199999998</v>
      </c>
      <c r="G53" s="37">
        <v>3.2952619790000002</v>
      </c>
      <c r="H53" s="38"/>
      <c r="I53" s="37">
        <v>3.1605842370000001</v>
      </c>
      <c r="J53" s="37">
        <v>2.9419755699999999</v>
      </c>
      <c r="K53" s="37">
        <v>2.7860703139999998</v>
      </c>
      <c r="L53" s="37">
        <v>2.7285846889999998</v>
      </c>
      <c r="M53" s="37">
        <v>4.3324140199999999</v>
      </c>
      <c r="N53" s="37">
        <v>4.551281672</v>
      </c>
      <c r="O53" s="37">
        <v>3.0713995289999998</v>
      </c>
      <c r="P53" s="37">
        <v>3.472076607</v>
      </c>
      <c r="Q53" s="37">
        <v>3.0122871980000001</v>
      </c>
      <c r="R53" s="38"/>
      <c r="S53" s="38"/>
      <c r="T53" s="37">
        <v>2.2471133600000002</v>
      </c>
      <c r="U53" s="37">
        <v>2.2813941010000001</v>
      </c>
      <c r="V53" s="38"/>
      <c r="W53" s="38"/>
      <c r="X53" s="37">
        <v>2.4591146369999999</v>
      </c>
      <c r="Y53" s="37">
        <v>2.4055807530000002</v>
      </c>
      <c r="Z53" s="37">
        <v>3.5596835769999999</v>
      </c>
      <c r="AA53" s="37">
        <v>3.8022879920000001</v>
      </c>
      <c r="AB53" s="37">
        <v>3.1113608610000001</v>
      </c>
      <c r="AC53" s="37">
        <v>2.4092710429999999</v>
      </c>
      <c r="AD53" s="37">
        <v>1.9257797640000001</v>
      </c>
      <c r="AE53" s="37">
        <v>2.4218420940000001</v>
      </c>
      <c r="AF53" s="37">
        <v>2.640844548</v>
      </c>
      <c r="AG53" s="37">
        <v>2.652191229</v>
      </c>
      <c r="AH53" s="38"/>
      <c r="AI53" s="37">
        <v>2.1831133199999999</v>
      </c>
      <c r="AJ53" s="37">
        <v>2.2201921109999998</v>
      </c>
      <c r="AK53" s="37">
        <v>3.385026828</v>
      </c>
      <c r="AL53" s="37">
        <v>3.7952481379999998</v>
      </c>
    </row>
    <row r="54" spans="1:38" ht="15.5">
      <c r="A54" s="36">
        <v>2067</v>
      </c>
      <c r="B54" s="37">
        <v>3.185115922</v>
      </c>
      <c r="C54" s="37">
        <v>3.0837767299999999</v>
      </c>
      <c r="D54" s="37">
        <v>2.7681829759999999</v>
      </c>
      <c r="E54" s="37">
        <v>2.2247466380000001</v>
      </c>
      <c r="F54" s="37">
        <v>2.8926743240000001</v>
      </c>
      <c r="G54" s="37">
        <v>3.1927662109999999</v>
      </c>
      <c r="H54" s="38"/>
      <c r="I54" s="37">
        <v>3.3094781539999998</v>
      </c>
      <c r="J54" s="37">
        <v>3.0945981269999998</v>
      </c>
      <c r="K54" s="37">
        <v>2.9540411940000002</v>
      </c>
      <c r="L54" s="37">
        <v>2.8177243139999999</v>
      </c>
      <c r="M54" s="37">
        <v>4.4831435190000004</v>
      </c>
      <c r="N54" s="37">
        <v>4.6368660129999997</v>
      </c>
      <c r="O54" s="37">
        <v>3.1084359109999999</v>
      </c>
      <c r="P54" s="37">
        <v>3.7586800309999999</v>
      </c>
      <c r="Q54" s="37">
        <v>3.007036598</v>
      </c>
      <c r="R54" s="38"/>
      <c r="S54" s="38"/>
      <c r="T54" s="37">
        <v>2.2569613679999998</v>
      </c>
      <c r="U54" s="37">
        <v>2.3439899620000002</v>
      </c>
      <c r="V54" s="38"/>
      <c r="W54" s="38"/>
      <c r="X54" s="37">
        <v>2.57453113</v>
      </c>
      <c r="Y54" s="37">
        <v>2.478568616</v>
      </c>
      <c r="Z54" s="37">
        <v>3.3872376809999998</v>
      </c>
      <c r="AA54" s="37">
        <v>3.7601556550000002</v>
      </c>
      <c r="AB54" s="37">
        <v>3.1291882449999999</v>
      </c>
      <c r="AC54" s="37">
        <v>2.6151903270000001</v>
      </c>
      <c r="AD54" s="37">
        <v>2.0043983490000001</v>
      </c>
      <c r="AE54" s="37">
        <v>2.5994743520000001</v>
      </c>
      <c r="AF54" s="37">
        <v>2.48004552</v>
      </c>
      <c r="AG54" s="37">
        <v>2.9265269869999999</v>
      </c>
      <c r="AH54" s="38"/>
      <c r="AI54" s="37">
        <v>2.0286713139999999</v>
      </c>
      <c r="AJ54" s="37">
        <v>2.1547998939999999</v>
      </c>
      <c r="AK54" s="37">
        <v>3.55732845</v>
      </c>
      <c r="AL54" s="37">
        <v>3.9257187930000002</v>
      </c>
    </row>
    <row r="55" spans="1:38" ht="15.5">
      <c r="A55" s="36">
        <v>2068</v>
      </c>
      <c r="B55" s="37">
        <v>3.2306034449999999</v>
      </c>
      <c r="C55" s="37">
        <v>2.9631067550000001</v>
      </c>
      <c r="D55" s="37">
        <v>2.7896515530000001</v>
      </c>
      <c r="E55" s="37">
        <v>1.995507326</v>
      </c>
      <c r="F55" s="37">
        <v>3.0873781739999999</v>
      </c>
      <c r="G55" s="37">
        <v>3.1564394760000001</v>
      </c>
      <c r="H55" s="38"/>
      <c r="I55" s="37">
        <v>3.538154767</v>
      </c>
      <c r="J55" s="37">
        <v>3.3690389249999999</v>
      </c>
      <c r="K55" s="37">
        <v>2.9124248270000002</v>
      </c>
      <c r="L55" s="37">
        <v>2.8440071090000001</v>
      </c>
      <c r="M55" s="37">
        <v>4.5593826589999997</v>
      </c>
      <c r="N55" s="37">
        <v>4.7546522739999997</v>
      </c>
      <c r="O55" s="37">
        <v>3.2408453100000001</v>
      </c>
      <c r="P55" s="37">
        <v>3.7707219520000002</v>
      </c>
      <c r="Q55" s="37">
        <v>3.2341135350000001</v>
      </c>
      <c r="R55" s="38"/>
      <c r="S55" s="38"/>
      <c r="T55" s="37">
        <v>2.461742664</v>
      </c>
      <c r="U55" s="37">
        <v>2.5907011990000002</v>
      </c>
      <c r="V55" s="38"/>
      <c r="W55" s="38"/>
      <c r="X55" s="37">
        <v>2.6653670150000002</v>
      </c>
      <c r="Y55" s="37">
        <v>2.5299621189999999</v>
      </c>
      <c r="Z55" s="37">
        <v>3.7063345029999999</v>
      </c>
      <c r="AA55" s="37">
        <v>3.9036315539999999</v>
      </c>
      <c r="AB55" s="37">
        <v>3.2025850290000002</v>
      </c>
      <c r="AC55" s="37">
        <v>2.335363922</v>
      </c>
      <c r="AD55" s="37">
        <v>2.1945965780000001</v>
      </c>
      <c r="AE55" s="37">
        <v>2.7033564380000001</v>
      </c>
      <c r="AF55" s="37">
        <v>2.593542781</v>
      </c>
      <c r="AG55" s="37">
        <v>2.7421404730000001</v>
      </c>
      <c r="AH55" s="38"/>
      <c r="AI55" s="37">
        <v>2.0625862599999998</v>
      </c>
      <c r="AJ55" s="37">
        <v>2.2540421230000001</v>
      </c>
      <c r="AK55" s="37">
        <v>3.4218557679999999</v>
      </c>
      <c r="AL55" s="37">
        <v>4.0772583720000002</v>
      </c>
    </row>
    <row r="56" spans="1:38" ht="15.5">
      <c r="A56" s="36">
        <v>2069</v>
      </c>
      <c r="B56" s="37">
        <v>3.3899280150000002</v>
      </c>
      <c r="C56" s="37">
        <v>3.001916703</v>
      </c>
      <c r="D56" s="37">
        <v>2.8010537800000002</v>
      </c>
      <c r="E56" s="37">
        <v>1.837763075</v>
      </c>
      <c r="F56" s="37">
        <v>3.1555447289999998</v>
      </c>
      <c r="G56" s="37">
        <v>3.4053332250000001</v>
      </c>
      <c r="H56" s="38"/>
      <c r="I56" s="37">
        <v>3.4289375710000001</v>
      </c>
      <c r="J56" s="37">
        <v>3.4740512300000002</v>
      </c>
      <c r="K56" s="37">
        <v>2.9346405419999999</v>
      </c>
      <c r="L56" s="37">
        <v>3.0424289949999999</v>
      </c>
      <c r="M56" s="37">
        <v>4.4640279710000002</v>
      </c>
      <c r="N56" s="37">
        <v>4.9211437739999999</v>
      </c>
      <c r="O56" s="37">
        <v>3.1523014370000002</v>
      </c>
      <c r="P56" s="37">
        <v>3.4431492229999998</v>
      </c>
      <c r="Q56" s="37">
        <v>3.1224989590000001</v>
      </c>
      <c r="R56" s="38"/>
      <c r="S56" s="38"/>
      <c r="T56" s="37">
        <v>2.6687317579999998</v>
      </c>
      <c r="U56" s="37">
        <v>2.628584306</v>
      </c>
      <c r="V56" s="38"/>
      <c r="W56" s="38"/>
      <c r="X56" s="37">
        <v>2.631126788</v>
      </c>
      <c r="Y56" s="37">
        <v>2.6084602490000002</v>
      </c>
      <c r="Z56" s="37">
        <v>3.8484942449999999</v>
      </c>
      <c r="AA56" s="37">
        <v>3.9047004670000001</v>
      </c>
      <c r="AB56" s="37">
        <v>3.0428223339999998</v>
      </c>
      <c r="AC56" s="37">
        <v>2.264781615</v>
      </c>
      <c r="AD56" s="37">
        <v>2.3650832959999999</v>
      </c>
      <c r="AE56" s="37">
        <v>2.5946070080000001</v>
      </c>
      <c r="AF56" s="37">
        <v>2.7335736239999999</v>
      </c>
      <c r="AG56" s="37">
        <v>2.9757013699999999</v>
      </c>
      <c r="AH56" s="38"/>
      <c r="AI56" s="37">
        <v>2.143744179</v>
      </c>
      <c r="AJ56" s="37">
        <v>2.2817744640000002</v>
      </c>
      <c r="AK56" s="37">
        <v>3.5493509830000001</v>
      </c>
      <c r="AL56" s="37">
        <v>4.1428084040000002</v>
      </c>
    </row>
    <row r="57" spans="1:38" ht="15.5">
      <c r="A57" s="36">
        <v>2070</v>
      </c>
      <c r="B57" s="37">
        <v>3.3302360439999998</v>
      </c>
      <c r="C57" s="37">
        <v>3.059695439</v>
      </c>
      <c r="D57" s="37">
        <v>2.8502033280000001</v>
      </c>
      <c r="E57" s="37">
        <v>2.0533763349999998</v>
      </c>
      <c r="F57" s="37">
        <v>3.241563261</v>
      </c>
      <c r="G57" s="37">
        <v>3.292668624</v>
      </c>
      <c r="H57" s="38"/>
      <c r="I57" s="37">
        <v>3.001625083</v>
      </c>
      <c r="J57" s="37">
        <v>3.1626239260000002</v>
      </c>
      <c r="K57" s="37">
        <v>3.0192382260000001</v>
      </c>
      <c r="L57" s="37">
        <v>2.7803485669999999</v>
      </c>
      <c r="M57" s="37">
        <v>4.5295197920000003</v>
      </c>
      <c r="N57" s="37">
        <v>4.8784719599999997</v>
      </c>
      <c r="O57" s="37">
        <v>3.0988922369999998</v>
      </c>
      <c r="P57" s="37">
        <v>3.415361984</v>
      </c>
      <c r="Q57" s="37">
        <v>3.1213427920000001</v>
      </c>
      <c r="R57" s="38"/>
      <c r="S57" s="38"/>
      <c r="T57" s="37">
        <v>2.3809802310000001</v>
      </c>
      <c r="U57" s="37">
        <v>2.5341200910000001</v>
      </c>
      <c r="V57" s="38"/>
      <c r="W57" s="38"/>
      <c r="X57" s="37">
        <v>2.6930173289999999</v>
      </c>
      <c r="Y57" s="37">
        <v>2.59194477</v>
      </c>
      <c r="Z57" s="37">
        <v>3.593895673</v>
      </c>
      <c r="AA57" s="37">
        <v>3.9956010239999999</v>
      </c>
      <c r="AB57" s="37">
        <v>3.1343442829999999</v>
      </c>
      <c r="AC57" s="37">
        <v>2.4953560160000001</v>
      </c>
      <c r="AD57" s="37">
        <v>2.4740466159999999</v>
      </c>
      <c r="AE57" s="37">
        <v>2.6645113739999999</v>
      </c>
      <c r="AF57" s="37">
        <v>2.7130234099999999</v>
      </c>
      <c r="AG57" s="37">
        <v>3.072132077</v>
      </c>
      <c r="AH57" s="38"/>
      <c r="AI57" s="37">
        <v>2.1230777189999999</v>
      </c>
      <c r="AJ57" s="37">
        <v>2.2103571729999998</v>
      </c>
      <c r="AK57" s="37">
        <v>3.66097969</v>
      </c>
      <c r="AL57" s="37">
        <v>4.146187931</v>
      </c>
    </row>
    <row r="58" spans="1:38" ht="15.5">
      <c r="A58" s="36">
        <v>2071</v>
      </c>
      <c r="B58" s="37">
        <v>3.487866151</v>
      </c>
      <c r="C58" s="37">
        <v>3.085422366</v>
      </c>
      <c r="D58" s="37">
        <v>2.8989528560000002</v>
      </c>
      <c r="E58" s="37">
        <v>2.2134448010000001</v>
      </c>
      <c r="F58" s="37">
        <v>3.0777345290000002</v>
      </c>
      <c r="G58" s="37">
        <v>3.3390217729999998</v>
      </c>
      <c r="H58" s="38"/>
      <c r="I58" s="37">
        <v>2.9773820770000001</v>
      </c>
      <c r="J58" s="37">
        <v>3.0479012719999998</v>
      </c>
      <c r="K58" s="37">
        <v>3.2438147399999999</v>
      </c>
      <c r="L58" s="37">
        <v>2.9041148919999999</v>
      </c>
      <c r="M58" s="37">
        <v>4.602165447</v>
      </c>
      <c r="N58" s="37">
        <v>4.7662138599999997</v>
      </c>
      <c r="O58" s="37">
        <v>3.4309699600000001</v>
      </c>
      <c r="P58" s="37">
        <v>3.6853473389999998</v>
      </c>
      <c r="Q58" s="37">
        <v>3.4783797590000001</v>
      </c>
      <c r="R58" s="38"/>
      <c r="S58" s="38"/>
      <c r="T58" s="37">
        <v>2.3910257549999998</v>
      </c>
      <c r="U58" s="37">
        <v>2.515390086</v>
      </c>
      <c r="V58" s="38"/>
      <c r="W58" s="38"/>
      <c r="X58" s="37">
        <v>2.7617232399999998</v>
      </c>
      <c r="Y58" s="37">
        <v>2.5850298880000002</v>
      </c>
      <c r="Z58" s="37">
        <v>3.6275536069999998</v>
      </c>
      <c r="AA58" s="37">
        <v>3.9555505200000001</v>
      </c>
      <c r="AB58" s="37">
        <v>3.0433630819999999</v>
      </c>
      <c r="AC58" s="37">
        <v>2.816912259</v>
      </c>
      <c r="AD58" s="37">
        <v>2.1430772330000001</v>
      </c>
      <c r="AE58" s="37">
        <v>2.6149413410000002</v>
      </c>
      <c r="AF58" s="37">
        <v>2.608871975</v>
      </c>
      <c r="AG58" s="37">
        <v>3.02030764</v>
      </c>
      <c r="AH58" s="38"/>
      <c r="AI58" s="37">
        <v>2.2355052889999998</v>
      </c>
      <c r="AJ58" s="37">
        <v>2.2275012790000002</v>
      </c>
      <c r="AK58" s="37">
        <v>3.6657435239999998</v>
      </c>
      <c r="AL58" s="37">
        <v>4.1489865760000004</v>
      </c>
    </row>
    <row r="59" spans="1:38" ht="15.5">
      <c r="A59" s="36">
        <v>2072</v>
      </c>
      <c r="B59" s="37">
        <v>3.4240837549999998</v>
      </c>
      <c r="C59" s="37">
        <v>3.141213821</v>
      </c>
      <c r="D59" s="37">
        <v>2.9533853400000001</v>
      </c>
      <c r="E59" s="37">
        <v>2.3227295969999999</v>
      </c>
      <c r="F59" s="37">
        <v>3.2197339650000001</v>
      </c>
      <c r="G59" s="37">
        <v>3.3943192199999999</v>
      </c>
      <c r="H59" s="38"/>
      <c r="I59" s="37">
        <v>3.1050053270000002</v>
      </c>
      <c r="J59" s="37">
        <v>3.2396614029999999</v>
      </c>
      <c r="K59" s="37">
        <v>3.303803914</v>
      </c>
      <c r="L59" s="37">
        <v>2.9507172960000001</v>
      </c>
      <c r="M59" s="37">
        <v>4.5286050050000002</v>
      </c>
      <c r="N59" s="37">
        <v>4.9272267049999998</v>
      </c>
      <c r="O59" s="37">
        <v>3.3566387280000001</v>
      </c>
      <c r="P59" s="37">
        <v>3.894338179</v>
      </c>
      <c r="Q59" s="37">
        <v>3.4801867400000002</v>
      </c>
      <c r="R59" s="38"/>
      <c r="S59" s="38"/>
      <c r="T59" s="37">
        <v>2.719112859</v>
      </c>
      <c r="U59" s="37">
        <v>2.714042295</v>
      </c>
      <c r="V59" s="38"/>
      <c r="W59" s="38"/>
      <c r="X59" s="37">
        <v>2.6875522420000002</v>
      </c>
      <c r="Y59" s="37">
        <v>2.6212855730000002</v>
      </c>
      <c r="Z59" s="37">
        <v>3.8485438030000001</v>
      </c>
      <c r="AA59" s="37">
        <v>3.9128724680000002</v>
      </c>
      <c r="AB59" s="37">
        <v>3.1815203620000001</v>
      </c>
      <c r="AC59" s="37">
        <v>2.4582987460000001</v>
      </c>
      <c r="AD59" s="37">
        <v>2.0806474970000002</v>
      </c>
      <c r="AE59" s="37">
        <v>2.6647866659999999</v>
      </c>
      <c r="AF59" s="37">
        <v>2.7791062420000001</v>
      </c>
      <c r="AG59" s="37">
        <v>3.0202729260000001</v>
      </c>
      <c r="AH59" s="38"/>
      <c r="AI59" s="37">
        <v>2.2559754179999998</v>
      </c>
      <c r="AJ59" s="37">
        <v>2.4495752620000002</v>
      </c>
      <c r="AK59" s="37">
        <v>3.5785501919999998</v>
      </c>
      <c r="AL59" s="37">
        <v>4.3938564839999996</v>
      </c>
    </row>
    <row r="60" spans="1:38" ht="15.5">
      <c r="A60" s="36">
        <v>2073</v>
      </c>
      <c r="B60" s="37">
        <v>3.4319065470000001</v>
      </c>
      <c r="C60" s="37">
        <v>3.2796349390000001</v>
      </c>
      <c r="D60" s="37">
        <v>3.0453502970000002</v>
      </c>
      <c r="E60" s="37">
        <v>2.2737230429999999</v>
      </c>
      <c r="F60" s="37">
        <v>3.4135857359999999</v>
      </c>
      <c r="G60" s="37">
        <v>3.5291511409999998</v>
      </c>
      <c r="H60" s="38"/>
      <c r="I60" s="37">
        <v>3.1759241330000001</v>
      </c>
      <c r="J60" s="37">
        <v>3.5667771140000002</v>
      </c>
      <c r="K60" s="37">
        <v>3.4087498150000002</v>
      </c>
      <c r="L60" s="37">
        <v>3.0449204019999998</v>
      </c>
      <c r="M60" s="37">
        <v>4.97899782</v>
      </c>
      <c r="N60" s="37">
        <v>5.02225856</v>
      </c>
      <c r="O60" s="37">
        <v>3.1595890070000001</v>
      </c>
      <c r="P60" s="37">
        <v>3.958766818</v>
      </c>
      <c r="Q60" s="37">
        <v>3.2836276029999998</v>
      </c>
      <c r="R60" s="38"/>
      <c r="S60" s="38"/>
      <c r="T60" s="37">
        <v>2.9446780700000001</v>
      </c>
      <c r="U60" s="37">
        <v>2.4432570889999998</v>
      </c>
      <c r="V60" s="38"/>
      <c r="W60" s="38"/>
      <c r="X60" s="37">
        <v>2.7319442089999999</v>
      </c>
      <c r="Y60" s="37">
        <v>2.6489784689999998</v>
      </c>
      <c r="Z60" s="37">
        <v>3.923289316</v>
      </c>
      <c r="AA60" s="37">
        <v>4.0122639189999996</v>
      </c>
      <c r="AB60" s="37">
        <v>3.3965051750000002</v>
      </c>
      <c r="AC60" s="37">
        <v>2.3951793889999999</v>
      </c>
      <c r="AD60" s="37">
        <v>2.3094469609999999</v>
      </c>
      <c r="AE60" s="37">
        <v>2.6936843430000001</v>
      </c>
      <c r="AF60" s="37">
        <v>2.9793304429999998</v>
      </c>
      <c r="AG60" s="37">
        <v>2.9737356909999999</v>
      </c>
      <c r="AH60" s="38"/>
      <c r="AI60" s="37">
        <v>2.1717470670000001</v>
      </c>
      <c r="AJ60" s="37">
        <v>2.3796641630000002</v>
      </c>
      <c r="AK60" s="37">
        <v>3.7395948959999998</v>
      </c>
      <c r="AL60" s="37">
        <v>4.3453382989999998</v>
      </c>
    </row>
    <row r="61" spans="1:38" ht="15.5">
      <c r="A61" s="36">
        <v>2074</v>
      </c>
      <c r="B61" s="37">
        <v>3.5810869240000001</v>
      </c>
      <c r="C61" s="37">
        <v>3.286819038</v>
      </c>
      <c r="D61" s="37">
        <v>2.9890100990000001</v>
      </c>
      <c r="E61" s="37">
        <v>2.2461123619999999</v>
      </c>
      <c r="F61" s="37">
        <v>3.3905542039999998</v>
      </c>
      <c r="G61" s="37">
        <v>3.6719059089999999</v>
      </c>
      <c r="H61" s="38"/>
      <c r="I61" s="37">
        <v>3.4622999860000001</v>
      </c>
      <c r="J61" s="37">
        <v>3.5253781609999999</v>
      </c>
      <c r="K61" s="37">
        <v>3.2254743650000002</v>
      </c>
      <c r="L61" s="37">
        <v>3.1371546719999999</v>
      </c>
      <c r="M61" s="37">
        <v>5.0409519769999998</v>
      </c>
      <c r="N61" s="37">
        <v>5.1081252900000003</v>
      </c>
      <c r="O61" s="37">
        <v>3.3129220049999999</v>
      </c>
      <c r="P61" s="37">
        <v>3.7789335510000002</v>
      </c>
      <c r="Q61" s="37">
        <v>3.241686745</v>
      </c>
      <c r="R61" s="38"/>
      <c r="S61" s="38"/>
      <c r="T61" s="37">
        <v>2.9678920830000002</v>
      </c>
      <c r="U61" s="37">
        <v>2.5612449779999999</v>
      </c>
      <c r="V61" s="38"/>
      <c r="W61" s="38"/>
      <c r="X61" s="37">
        <v>2.7376814980000002</v>
      </c>
      <c r="Y61" s="37">
        <v>2.79637906</v>
      </c>
      <c r="Z61" s="37">
        <v>3.8402516719999999</v>
      </c>
      <c r="AA61" s="37">
        <v>4.0997485080000002</v>
      </c>
      <c r="AB61" s="37">
        <v>3.325114605</v>
      </c>
      <c r="AC61" s="37">
        <v>2.5237356809999998</v>
      </c>
      <c r="AD61" s="37">
        <v>2.5165875949999998</v>
      </c>
      <c r="AE61" s="37">
        <v>2.6722221510000002</v>
      </c>
      <c r="AF61" s="37">
        <v>3.1321439739999999</v>
      </c>
      <c r="AG61" s="37">
        <v>3.236170306</v>
      </c>
      <c r="AH61" s="38"/>
      <c r="AI61" s="37">
        <v>2.0967795040000001</v>
      </c>
      <c r="AJ61" s="37">
        <v>2.2994624080000001</v>
      </c>
      <c r="AK61" s="37">
        <v>3.766763284</v>
      </c>
      <c r="AL61" s="37">
        <v>4.331173529</v>
      </c>
    </row>
    <row r="62" spans="1:38" ht="15.5">
      <c r="A62" s="36">
        <v>2075</v>
      </c>
      <c r="B62" s="37">
        <v>3.6484700839999999</v>
      </c>
      <c r="C62" s="37">
        <v>3.1196321999999999</v>
      </c>
      <c r="D62" s="37">
        <v>2.9839624740000001</v>
      </c>
      <c r="E62" s="37">
        <v>2.0991082190000001</v>
      </c>
      <c r="F62" s="37">
        <v>3.3984459629999999</v>
      </c>
      <c r="G62" s="37">
        <v>3.6712886180000002</v>
      </c>
      <c r="H62" s="38"/>
      <c r="I62" s="37">
        <v>3.6570525960000002</v>
      </c>
      <c r="J62" s="37">
        <v>3.3458420219999998</v>
      </c>
      <c r="K62" s="37">
        <v>3.4801474680000002</v>
      </c>
      <c r="L62" s="37">
        <v>3.336749443</v>
      </c>
      <c r="M62" s="37">
        <v>4.8249888429999999</v>
      </c>
      <c r="N62" s="37">
        <v>5.040920668</v>
      </c>
      <c r="O62" s="37">
        <v>3.7682220590000002</v>
      </c>
      <c r="P62" s="37">
        <v>4.0920709110000004</v>
      </c>
      <c r="Q62" s="37">
        <v>3.4457022390000001</v>
      </c>
      <c r="R62" s="38"/>
      <c r="S62" s="38"/>
      <c r="T62" s="37">
        <v>2.6712007280000001</v>
      </c>
      <c r="U62" s="37">
        <v>2.860552422</v>
      </c>
      <c r="V62" s="38"/>
      <c r="W62" s="38"/>
      <c r="X62" s="37">
        <v>2.7638010510000002</v>
      </c>
      <c r="Y62" s="37">
        <v>2.8283116150000001</v>
      </c>
      <c r="Z62" s="37">
        <v>3.9152861410000002</v>
      </c>
      <c r="AA62" s="37">
        <v>4.0568712820000004</v>
      </c>
      <c r="AB62" s="37">
        <v>3.3498811239999999</v>
      </c>
      <c r="AC62" s="37">
        <v>2.7503094369999999</v>
      </c>
      <c r="AD62" s="37">
        <v>2.443013766</v>
      </c>
      <c r="AE62" s="37">
        <v>2.8563609780000001</v>
      </c>
      <c r="AF62" s="37">
        <v>2.7820212400000002</v>
      </c>
      <c r="AG62" s="37">
        <v>3.0445174330000002</v>
      </c>
      <c r="AH62" s="38"/>
      <c r="AI62" s="37">
        <v>2.2950547270000001</v>
      </c>
      <c r="AJ62" s="37">
        <v>2.6276095580000001</v>
      </c>
      <c r="AK62" s="37">
        <v>3.848070382</v>
      </c>
      <c r="AL62" s="37">
        <v>4.427763605</v>
      </c>
    </row>
    <row r="63" spans="1:38" ht="15.5">
      <c r="A63" s="36">
        <v>2076</v>
      </c>
      <c r="B63" s="37">
        <v>3.7032827739999998</v>
      </c>
      <c r="C63" s="37">
        <v>3.147402649</v>
      </c>
      <c r="D63" s="37">
        <v>3.0940767939999998</v>
      </c>
      <c r="E63" s="37">
        <v>2.3779172370000001</v>
      </c>
      <c r="F63" s="37">
        <v>3.7172696310000002</v>
      </c>
      <c r="G63" s="37">
        <v>3.5831959219999998</v>
      </c>
      <c r="H63" s="38"/>
      <c r="I63" s="37">
        <v>3.5798004360000002</v>
      </c>
      <c r="J63" s="37">
        <v>3.1698973530000001</v>
      </c>
      <c r="K63" s="37">
        <v>3.4886784550000001</v>
      </c>
      <c r="L63" s="37">
        <v>3.3142202190000001</v>
      </c>
      <c r="M63" s="37">
        <v>4.9413488680000004</v>
      </c>
      <c r="N63" s="37">
        <v>5.1290346769999999</v>
      </c>
      <c r="O63" s="37">
        <v>3.6312667580000002</v>
      </c>
      <c r="P63" s="37">
        <v>4.2435975580000003</v>
      </c>
      <c r="Q63" s="37">
        <v>3.5591513520000002</v>
      </c>
      <c r="R63" s="38"/>
      <c r="S63" s="38"/>
      <c r="T63" s="37">
        <v>2.5789606319999998</v>
      </c>
      <c r="U63" s="37">
        <v>2.8576790230000002</v>
      </c>
      <c r="V63" s="38"/>
      <c r="W63" s="38"/>
      <c r="X63" s="37">
        <v>2.7728634919999999</v>
      </c>
      <c r="Y63" s="37">
        <v>2.8746683449999999</v>
      </c>
      <c r="Z63" s="37">
        <v>4.135117395</v>
      </c>
      <c r="AA63" s="37">
        <v>4.2252676300000003</v>
      </c>
      <c r="AB63" s="37">
        <v>3.3806435160000001</v>
      </c>
      <c r="AC63" s="37">
        <v>2.929640376</v>
      </c>
      <c r="AD63" s="37">
        <v>2.5177474420000001</v>
      </c>
      <c r="AE63" s="37">
        <v>2.7781293050000002</v>
      </c>
      <c r="AF63" s="37">
        <v>2.7666132939999999</v>
      </c>
      <c r="AG63" s="37">
        <v>2.9590864020000001</v>
      </c>
      <c r="AH63" s="38"/>
      <c r="AI63" s="37">
        <v>2.129712386</v>
      </c>
      <c r="AJ63" s="37">
        <v>2.609652359</v>
      </c>
      <c r="AK63" s="37">
        <v>3.9011464419999999</v>
      </c>
      <c r="AL63" s="37">
        <v>4.4754285310000004</v>
      </c>
    </row>
    <row r="64" spans="1:38" ht="15.5">
      <c r="A64" s="36">
        <v>2077</v>
      </c>
      <c r="B64" s="37">
        <v>3.7757587560000001</v>
      </c>
      <c r="C64" s="37">
        <v>3.4484617370000001</v>
      </c>
      <c r="D64" s="37">
        <v>3.12715326</v>
      </c>
      <c r="E64" s="37">
        <v>2.318916067</v>
      </c>
      <c r="F64" s="37">
        <v>3.454418081</v>
      </c>
      <c r="G64" s="37">
        <v>3.7481738230000001</v>
      </c>
      <c r="H64" s="38"/>
      <c r="I64" s="37">
        <v>3.4522183329999998</v>
      </c>
      <c r="J64" s="37">
        <v>3.5238023479999998</v>
      </c>
      <c r="K64" s="37">
        <v>3.5993185369999998</v>
      </c>
      <c r="L64" s="37">
        <v>3.4140630710000002</v>
      </c>
      <c r="M64" s="37">
        <v>5.1818595869999999</v>
      </c>
      <c r="N64" s="37">
        <v>5.1746260120000001</v>
      </c>
      <c r="O64" s="37">
        <v>3.5740314820000001</v>
      </c>
      <c r="P64" s="37">
        <v>3.8604551649999999</v>
      </c>
      <c r="Q64" s="37">
        <v>3.287434207</v>
      </c>
      <c r="R64" s="38"/>
      <c r="S64" s="38"/>
      <c r="T64" s="37">
        <v>2.7626623170000002</v>
      </c>
      <c r="U64" s="37">
        <v>2.8139647810000001</v>
      </c>
      <c r="V64" s="38"/>
      <c r="W64" s="38"/>
      <c r="X64" s="37">
        <v>2.7953652099999999</v>
      </c>
      <c r="Y64" s="37">
        <v>2.9222419080000002</v>
      </c>
      <c r="Z64" s="37">
        <v>4.1062853410000004</v>
      </c>
      <c r="AA64" s="37">
        <v>4.3460284900000001</v>
      </c>
      <c r="AB64" s="37">
        <v>3.377131544</v>
      </c>
      <c r="AC64" s="37">
        <v>2.6105799730000001</v>
      </c>
      <c r="AD64" s="37">
        <v>2.5309207599999999</v>
      </c>
      <c r="AE64" s="37">
        <v>2.8854344420000002</v>
      </c>
      <c r="AF64" s="37">
        <v>2.978252355</v>
      </c>
      <c r="AG64" s="37">
        <v>3.0977178080000001</v>
      </c>
      <c r="AH64" s="38"/>
      <c r="AI64" s="37">
        <v>1.9468587040000001</v>
      </c>
      <c r="AJ64" s="37">
        <v>2.1659928220000002</v>
      </c>
      <c r="AK64" s="37">
        <v>4.0003925819999999</v>
      </c>
      <c r="AL64" s="37">
        <v>4.6267829650000003</v>
      </c>
    </row>
    <row r="65" spans="1:38" ht="15.5">
      <c r="A65" s="36">
        <v>2078</v>
      </c>
      <c r="B65" s="37">
        <v>3.8257656610000002</v>
      </c>
      <c r="C65" s="37">
        <v>3.5112188519999998</v>
      </c>
      <c r="D65" s="37">
        <v>3.1023235900000001</v>
      </c>
      <c r="E65" s="37">
        <v>2.2555133349999998</v>
      </c>
      <c r="F65" s="37">
        <v>3.6612317339999998</v>
      </c>
      <c r="G65" s="37">
        <v>3.596790859</v>
      </c>
      <c r="H65" s="38"/>
      <c r="I65" s="37">
        <v>3.6005235940000002</v>
      </c>
      <c r="J65" s="37">
        <v>3.7828864430000002</v>
      </c>
      <c r="K65" s="37">
        <v>3.5735672209999998</v>
      </c>
      <c r="L65" s="37">
        <v>3.2987633970000001</v>
      </c>
      <c r="M65" s="37">
        <v>5.183839012</v>
      </c>
      <c r="N65" s="37">
        <v>5.3892783949999998</v>
      </c>
      <c r="O65" s="37">
        <v>3.665125991</v>
      </c>
      <c r="P65" s="37">
        <v>4.0113957029999998</v>
      </c>
      <c r="Q65" s="37">
        <v>3.478329676</v>
      </c>
      <c r="R65" s="38"/>
      <c r="S65" s="38"/>
      <c r="T65" s="37">
        <v>2.8498858820000001</v>
      </c>
      <c r="U65" s="37">
        <v>2.6172397790000002</v>
      </c>
      <c r="V65" s="38"/>
      <c r="W65" s="38"/>
      <c r="X65" s="37">
        <v>2.88711765</v>
      </c>
      <c r="Y65" s="37">
        <v>2.9405577680000001</v>
      </c>
      <c r="Z65" s="37">
        <v>3.9731986469999998</v>
      </c>
      <c r="AA65" s="37">
        <v>4.2717064430000002</v>
      </c>
      <c r="AB65" s="37">
        <v>3.4057740500000002</v>
      </c>
      <c r="AC65" s="37">
        <v>2.4940210459999999</v>
      </c>
      <c r="AD65" s="37">
        <v>2.5815532999999999</v>
      </c>
      <c r="AE65" s="37">
        <v>2.8125247419999999</v>
      </c>
      <c r="AF65" s="37">
        <v>2.9898253869999998</v>
      </c>
      <c r="AG65" s="37">
        <v>3.2093326979999999</v>
      </c>
      <c r="AH65" s="38"/>
      <c r="AI65" s="37">
        <v>2.1085349099999999</v>
      </c>
      <c r="AJ65" s="37">
        <v>2.1117591679999999</v>
      </c>
      <c r="AK65" s="37">
        <v>3.9620719690000001</v>
      </c>
      <c r="AL65" s="37">
        <v>4.674963816</v>
      </c>
    </row>
    <row r="66" spans="1:38" ht="15.5">
      <c r="A66" s="36">
        <v>2079</v>
      </c>
      <c r="B66" s="37">
        <v>3.7666839489999999</v>
      </c>
      <c r="C66" s="37">
        <v>3.4345445379999999</v>
      </c>
      <c r="D66" s="37">
        <v>3.2084232930000001</v>
      </c>
      <c r="E66" s="37">
        <v>2.2434653930000001</v>
      </c>
      <c r="F66" s="37">
        <v>3.8031190580000001</v>
      </c>
      <c r="G66" s="37">
        <v>3.4095458340000002</v>
      </c>
      <c r="H66" s="38"/>
      <c r="I66" s="37">
        <v>3.6355526020000002</v>
      </c>
      <c r="J66" s="37">
        <v>3.7756802610000002</v>
      </c>
      <c r="K66" s="37">
        <v>3.65834072</v>
      </c>
      <c r="L66" s="37">
        <v>3.5432408240000002</v>
      </c>
      <c r="M66" s="37">
        <v>5.0709914029999998</v>
      </c>
      <c r="N66" s="37">
        <v>5.511678334</v>
      </c>
      <c r="O66" s="37">
        <v>3.8719553900000001</v>
      </c>
      <c r="P66" s="37">
        <v>4.2813142219999998</v>
      </c>
      <c r="Q66" s="37">
        <v>3.6621964509999998</v>
      </c>
      <c r="R66" s="38"/>
      <c r="S66" s="38"/>
      <c r="T66" s="37">
        <v>2.7424068680000002</v>
      </c>
      <c r="U66" s="37">
        <v>2.7635368759999999</v>
      </c>
      <c r="V66" s="38"/>
      <c r="W66" s="38"/>
      <c r="X66" s="37">
        <v>2.8986144710000001</v>
      </c>
      <c r="Y66" s="37">
        <v>2.8526370179999998</v>
      </c>
      <c r="Z66" s="37">
        <v>4.2271569659999999</v>
      </c>
      <c r="AA66" s="37">
        <v>4.3965634839999996</v>
      </c>
      <c r="AB66" s="37">
        <v>3.6915094150000001</v>
      </c>
      <c r="AC66" s="37">
        <v>2.7005736279999999</v>
      </c>
      <c r="AD66" s="37">
        <v>2.8032267489999998</v>
      </c>
      <c r="AE66" s="37">
        <v>2.8228840239999999</v>
      </c>
      <c r="AF66" s="37">
        <v>2.898223577</v>
      </c>
      <c r="AG66" s="37">
        <v>3.1141412069999999</v>
      </c>
      <c r="AH66" s="38"/>
      <c r="AI66" s="37">
        <v>2.3786792189999999</v>
      </c>
      <c r="AJ66" s="37">
        <v>2.4580672429999999</v>
      </c>
      <c r="AK66" s="37">
        <v>3.979309894</v>
      </c>
      <c r="AL66" s="37">
        <v>4.5911474370000001</v>
      </c>
    </row>
    <row r="67" spans="1:38" ht="15.5">
      <c r="A67" s="36">
        <v>2080</v>
      </c>
      <c r="B67" s="37">
        <v>3.8786007640000002</v>
      </c>
      <c r="C67" s="37">
        <v>3.364196599</v>
      </c>
      <c r="D67" s="37">
        <v>3.2196045849999999</v>
      </c>
      <c r="E67" s="37">
        <v>2.210602443</v>
      </c>
      <c r="F67" s="37">
        <v>3.6002825989999998</v>
      </c>
      <c r="G67" s="37">
        <v>3.5980903299999998</v>
      </c>
      <c r="H67" s="38"/>
      <c r="I67" s="37">
        <v>3.7786719089999998</v>
      </c>
      <c r="J67" s="37">
        <v>3.4678002449999998</v>
      </c>
      <c r="K67" s="37">
        <v>3.692531158</v>
      </c>
      <c r="L67" s="37">
        <v>3.5324575440000001</v>
      </c>
      <c r="M67" s="37">
        <v>5.3465852710000004</v>
      </c>
      <c r="N67" s="37">
        <v>5.2366419750000004</v>
      </c>
      <c r="O67" s="37">
        <v>3.5565580379999999</v>
      </c>
      <c r="P67" s="37">
        <v>4.3314579379999998</v>
      </c>
      <c r="Q67" s="37">
        <v>3.4180463049999998</v>
      </c>
      <c r="R67" s="38"/>
      <c r="S67" s="38"/>
      <c r="T67" s="37">
        <v>2.9030207149999998</v>
      </c>
      <c r="U67" s="37">
        <v>2.913286909</v>
      </c>
      <c r="V67" s="38"/>
      <c r="W67" s="38"/>
      <c r="X67" s="37">
        <v>2.9084674760000002</v>
      </c>
      <c r="Y67" s="37">
        <v>2.8778882440000002</v>
      </c>
      <c r="Z67" s="37">
        <v>4.4156038669999997</v>
      </c>
      <c r="AA67" s="37">
        <v>4.4380356499999998</v>
      </c>
      <c r="AB67" s="37">
        <v>3.8730907349999999</v>
      </c>
      <c r="AC67" s="37">
        <v>2.993432345</v>
      </c>
      <c r="AD67" s="37">
        <v>2.7929700300000002</v>
      </c>
      <c r="AE67" s="37">
        <v>2.9111174169999998</v>
      </c>
      <c r="AF67" s="37">
        <v>3.0544834029999999</v>
      </c>
      <c r="AG67" s="37">
        <v>3.1119187789999998</v>
      </c>
      <c r="AH67" s="38"/>
      <c r="AI67" s="37">
        <v>2.667533878</v>
      </c>
      <c r="AJ67" s="37">
        <v>2.6411238090000002</v>
      </c>
      <c r="AK67" s="37">
        <v>4.0191401769999997</v>
      </c>
      <c r="AL67" s="37">
        <v>4.7288966229999998</v>
      </c>
    </row>
    <row r="68" spans="1:38" ht="15.5">
      <c r="A68" s="36">
        <v>2081</v>
      </c>
      <c r="B68" s="37">
        <v>3.9316402629999998</v>
      </c>
      <c r="C68" s="37">
        <v>3.5192834</v>
      </c>
      <c r="D68" s="37">
        <v>3.3314309600000001</v>
      </c>
      <c r="E68" s="37">
        <v>2.4017483739999999</v>
      </c>
      <c r="F68" s="37">
        <v>3.8190447779999999</v>
      </c>
      <c r="G68" s="37">
        <v>3.8330206900000001</v>
      </c>
      <c r="H68" s="38"/>
      <c r="I68" s="37">
        <v>3.9746942939999999</v>
      </c>
      <c r="J68" s="37">
        <v>3.5122084500000001</v>
      </c>
      <c r="K68" s="37">
        <v>3.783186191</v>
      </c>
      <c r="L68" s="37">
        <v>3.7130035719999999</v>
      </c>
      <c r="M68" s="37">
        <v>5.5128661450000003</v>
      </c>
      <c r="N68" s="37">
        <v>5.3469288610000003</v>
      </c>
      <c r="O68" s="37">
        <v>3.7909716470000001</v>
      </c>
      <c r="P68" s="37">
        <v>4.1851199159999997</v>
      </c>
      <c r="Q68" s="37">
        <v>3.522819777</v>
      </c>
      <c r="R68" s="38"/>
      <c r="S68" s="38"/>
      <c r="T68" s="37">
        <v>3.0267855159999999</v>
      </c>
      <c r="U68" s="37">
        <v>2.8598400179999999</v>
      </c>
      <c r="V68" s="38"/>
      <c r="W68" s="38"/>
      <c r="X68" s="37">
        <v>2.919938599</v>
      </c>
      <c r="Y68" s="37">
        <v>2.9602895390000001</v>
      </c>
      <c r="Z68" s="37">
        <v>4.3283302380000004</v>
      </c>
      <c r="AA68" s="37">
        <v>4.4392721919999998</v>
      </c>
      <c r="AB68" s="37">
        <v>3.9899227380000002</v>
      </c>
      <c r="AC68" s="37">
        <v>3.0764753929999999</v>
      </c>
      <c r="AD68" s="37">
        <v>2.6041571179999998</v>
      </c>
      <c r="AE68" s="37">
        <v>3.0670780209999999</v>
      </c>
      <c r="AF68" s="37">
        <v>3.1842332569999998</v>
      </c>
      <c r="AG68" s="37">
        <v>3.1586524429999998</v>
      </c>
      <c r="AH68" s="38"/>
      <c r="AI68" s="37">
        <v>2.508086429</v>
      </c>
      <c r="AJ68" s="37">
        <v>2.5733861149999999</v>
      </c>
      <c r="AK68" s="37">
        <v>4.0366319869999998</v>
      </c>
      <c r="AL68" s="37">
        <v>4.9877691070000001</v>
      </c>
    </row>
    <row r="69" spans="1:38" ht="15.5">
      <c r="A69" s="36">
        <v>2082</v>
      </c>
      <c r="B69" s="37">
        <v>4.019912304</v>
      </c>
      <c r="C69" s="37">
        <v>3.4141445840000002</v>
      </c>
      <c r="D69" s="37">
        <v>3.3780945959999999</v>
      </c>
      <c r="E69" s="37">
        <v>2.435570534</v>
      </c>
      <c r="F69" s="37">
        <v>3.924476592</v>
      </c>
      <c r="G69" s="37">
        <v>3.8845036949999998</v>
      </c>
      <c r="H69" s="38"/>
      <c r="I69" s="37">
        <v>3.776748773</v>
      </c>
      <c r="J69" s="37">
        <v>3.6783116929999999</v>
      </c>
      <c r="K69" s="37">
        <v>3.6194990599999999</v>
      </c>
      <c r="L69" s="37">
        <v>3.5100792420000002</v>
      </c>
      <c r="M69" s="37">
        <v>5.4579035180000002</v>
      </c>
      <c r="N69" s="37">
        <v>5.5063070710000002</v>
      </c>
      <c r="O69" s="37">
        <v>3.911283128</v>
      </c>
      <c r="P69" s="37">
        <v>4.2708324429999998</v>
      </c>
      <c r="Q69" s="37">
        <v>3.7492853269999999</v>
      </c>
      <c r="R69" s="38"/>
      <c r="S69" s="38"/>
      <c r="T69" s="37">
        <v>3.014498015</v>
      </c>
      <c r="U69" s="37">
        <v>2.931422618</v>
      </c>
      <c r="V69" s="38"/>
      <c r="W69" s="38"/>
      <c r="X69" s="37">
        <v>3.0109994690000002</v>
      </c>
      <c r="Y69" s="37">
        <v>3.0652110750000001</v>
      </c>
      <c r="Z69" s="37">
        <v>4.4489769619999997</v>
      </c>
      <c r="AA69" s="37">
        <v>4.4917147100000001</v>
      </c>
      <c r="AB69" s="37">
        <v>3.95608761</v>
      </c>
      <c r="AC69" s="37">
        <v>2.8051919779999999</v>
      </c>
      <c r="AD69" s="37">
        <v>2.5202187629999999</v>
      </c>
      <c r="AE69" s="37">
        <v>3.1827455759999999</v>
      </c>
      <c r="AF69" s="37">
        <v>3.1143229130000001</v>
      </c>
      <c r="AG69" s="37">
        <v>3.3076761220000002</v>
      </c>
      <c r="AH69" s="38"/>
      <c r="AI69" s="37">
        <v>2.6272071370000001</v>
      </c>
      <c r="AJ69" s="37">
        <v>2.7321976010000002</v>
      </c>
      <c r="AK69" s="37">
        <v>4.0707944119999997</v>
      </c>
      <c r="AL69" s="37">
        <v>4.7731751569999998</v>
      </c>
    </row>
    <row r="70" spans="1:38" ht="15.5">
      <c r="A70" s="36">
        <v>2083</v>
      </c>
      <c r="B70" s="37">
        <v>4.1144268500000001</v>
      </c>
      <c r="C70" s="37">
        <v>3.7101033870000002</v>
      </c>
      <c r="D70" s="37">
        <v>3.4488231229999999</v>
      </c>
      <c r="E70" s="37">
        <v>2.5616368829999998</v>
      </c>
      <c r="F70" s="37">
        <v>3.8072011240000001</v>
      </c>
      <c r="G70" s="37">
        <v>3.985365904</v>
      </c>
      <c r="H70" s="38"/>
      <c r="I70" s="37">
        <v>3.7723955650000001</v>
      </c>
      <c r="J70" s="37">
        <v>3.8554357079999999</v>
      </c>
      <c r="K70" s="37">
        <v>3.8249015640000001</v>
      </c>
      <c r="L70" s="37">
        <v>3.7561723919999999</v>
      </c>
      <c r="M70" s="37">
        <v>5.5750785819999997</v>
      </c>
      <c r="N70" s="37">
        <v>5.4669305120000002</v>
      </c>
      <c r="O70" s="37">
        <v>3.9833354060000001</v>
      </c>
      <c r="P70" s="37">
        <v>4.3707734939999998</v>
      </c>
      <c r="Q70" s="37">
        <v>3.6808821219999999</v>
      </c>
      <c r="R70" s="38"/>
      <c r="S70" s="38"/>
      <c r="T70" s="37">
        <v>2.9552010970000002</v>
      </c>
      <c r="U70" s="37">
        <v>3.007056913</v>
      </c>
      <c r="V70" s="38"/>
      <c r="W70" s="38"/>
      <c r="X70" s="37">
        <v>3.0038418230000001</v>
      </c>
      <c r="Y70" s="37">
        <v>3.023566685</v>
      </c>
      <c r="Z70" s="37">
        <v>4.4586240070000001</v>
      </c>
      <c r="AA70" s="37">
        <v>4.4917134230000002</v>
      </c>
      <c r="AB70" s="37">
        <v>3.8404411409999999</v>
      </c>
      <c r="AC70" s="37">
        <v>2.7849187299999998</v>
      </c>
      <c r="AD70" s="37">
        <v>2.5071779959999998</v>
      </c>
      <c r="AE70" s="37">
        <v>3.2165062739999999</v>
      </c>
      <c r="AF70" s="37">
        <v>3.1795595589999999</v>
      </c>
      <c r="AG70" s="37">
        <v>3.248156357</v>
      </c>
      <c r="AH70" s="38"/>
      <c r="AI70" s="37">
        <v>2.7776819009999998</v>
      </c>
      <c r="AJ70" s="37">
        <v>2.8126831409999999</v>
      </c>
      <c r="AK70" s="37">
        <v>3.9857766699999999</v>
      </c>
      <c r="AL70" s="37">
        <v>4.9202420389999997</v>
      </c>
    </row>
    <row r="71" spans="1:38" ht="15.5">
      <c r="A71" s="36">
        <v>2084</v>
      </c>
      <c r="B71" s="37">
        <v>4.2268596939999998</v>
      </c>
      <c r="C71" s="37">
        <v>3.879201621</v>
      </c>
      <c r="D71" s="37">
        <v>3.5587032970000001</v>
      </c>
      <c r="E71" s="37">
        <v>2.3428150140000001</v>
      </c>
      <c r="F71" s="37">
        <v>4.1134137810000002</v>
      </c>
      <c r="G71" s="37">
        <v>4.0071244039999998</v>
      </c>
      <c r="H71" s="38"/>
      <c r="I71" s="37">
        <v>3.9549602250000002</v>
      </c>
      <c r="J71" s="37">
        <v>3.9970257990000002</v>
      </c>
      <c r="K71" s="37">
        <v>4.0590287229999999</v>
      </c>
      <c r="L71" s="37">
        <v>3.9065315589999998</v>
      </c>
      <c r="M71" s="37">
        <v>5.6112042349999998</v>
      </c>
      <c r="N71" s="37">
        <v>5.7488632590000002</v>
      </c>
      <c r="O71" s="37">
        <v>3.8095947579999998</v>
      </c>
      <c r="P71" s="37">
        <v>4.7191265519999996</v>
      </c>
      <c r="Q71" s="37">
        <v>3.5623099479999998</v>
      </c>
      <c r="R71" s="38"/>
      <c r="S71" s="38"/>
      <c r="T71" s="37">
        <v>2.907335496</v>
      </c>
      <c r="U71" s="37">
        <v>2.9940186880000002</v>
      </c>
      <c r="V71" s="38"/>
      <c r="W71" s="38"/>
      <c r="X71" s="37">
        <v>3.0108215380000001</v>
      </c>
      <c r="Y71" s="37">
        <v>3.0140318289999999</v>
      </c>
      <c r="Z71" s="37">
        <v>4.5548460410000002</v>
      </c>
      <c r="AA71" s="37">
        <v>4.4729372600000001</v>
      </c>
      <c r="AB71" s="37">
        <v>3.714146108</v>
      </c>
      <c r="AC71" s="37">
        <v>2.990514331</v>
      </c>
      <c r="AD71" s="37">
        <v>2.7964004579999999</v>
      </c>
      <c r="AE71" s="37">
        <v>3.1796094560000001</v>
      </c>
      <c r="AF71" s="37">
        <v>3.2048049380000001</v>
      </c>
      <c r="AG71" s="37">
        <v>3.3027176499999999</v>
      </c>
      <c r="AH71" s="38"/>
      <c r="AI71" s="37">
        <v>2.8130860169999998</v>
      </c>
      <c r="AJ71" s="37">
        <v>2.7751001940000002</v>
      </c>
      <c r="AK71" s="37">
        <v>4.0520542959999997</v>
      </c>
      <c r="AL71" s="37">
        <v>5.0959318930000004</v>
      </c>
    </row>
    <row r="72" spans="1:38" ht="15.5">
      <c r="A72" s="36">
        <v>2085</v>
      </c>
      <c r="B72" s="37">
        <v>4.0699625130000001</v>
      </c>
      <c r="C72" s="37">
        <v>3.7814536269999999</v>
      </c>
      <c r="D72" s="37">
        <v>3.3928473819999998</v>
      </c>
      <c r="E72" s="37">
        <v>2.6431954599999998</v>
      </c>
      <c r="F72" s="37">
        <v>4.1427930799999997</v>
      </c>
      <c r="G72" s="37">
        <v>3.9645491430000002</v>
      </c>
      <c r="H72" s="38"/>
      <c r="I72" s="37">
        <v>4.1738062840000003</v>
      </c>
      <c r="J72" s="37">
        <v>3.804343834</v>
      </c>
      <c r="K72" s="37">
        <v>4.0321668180000003</v>
      </c>
      <c r="L72" s="37">
        <v>3.7947221209999999</v>
      </c>
      <c r="M72" s="37">
        <v>5.52310795</v>
      </c>
      <c r="N72" s="37">
        <v>5.7536394829999997</v>
      </c>
      <c r="O72" s="37">
        <v>3.7070616059999999</v>
      </c>
      <c r="P72" s="37">
        <v>4.3956504699999996</v>
      </c>
      <c r="Q72" s="37">
        <v>3.8234455559999998</v>
      </c>
      <c r="R72" s="38"/>
      <c r="S72" s="38"/>
      <c r="T72" s="37">
        <v>3.0535637979999999</v>
      </c>
      <c r="U72" s="37">
        <v>2.8649722419999999</v>
      </c>
      <c r="V72" s="38"/>
      <c r="W72" s="38"/>
      <c r="X72" s="37">
        <v>3.1082783630000002</v>
      </c>
      <c r="Y72" s="37">
        <v>3.1891179420000002</v>
      </c>
      <c r="Z72" s="37">
        <v>4.5303822919999996</v>
      </c>
      <c r="AA72" s="37">
        <v>4.4992718280000004</v>
      </c>
      <c r="AB72" s="37">
        <v>3.7033653100000001</v>
      </c>
      <c r="AC72" s="37">
        <v>3.3337595680000001</v>
      </c>
      <c r="AD72" s="37">
        <v>2.7904935719999999</v>
      </c>
      <c r="AE72" s="37">
        <v>3.1004256649999999</v>
      </c>
      <c r="AF72" s="37">
        <v>3.2406958170000002</v>
      </c>
      <c r="AG72" s="37">
        <v>3.5602201870000001</v>
      </c>
      <c r="AH72" s="38"/>
      <c r="AI72" s="37">
        <v>2.6967746159999999</v>
      </c>
      <c r="AJ72" s="37">
        <v>2.894401604</v>
      </c>
      <c r="AK72" s="37">
        <v>4.2524381299999998</v>
      </c>
      <c r="AL72" s="37">
        <v>5.2888836799999996</v>
      </c>
    </row>
    <row r="73" spans="1:38" ht="15.5">
      <c r="A73" s="36">
        <v>2086</v>
      </c>
      <c r="B73" s="37">
        <v>4.3081960160000001</v>
      </c>
      <c r="C73" s="37">
        <v>3.820952449</v>
      </c>
      <c r="D73" s="37">
        <v>3.570279663</v>
      </c>
      <c r="E73" s="37">
        <v>2.6655639720000002</v>
      </c>
      <c r="F73" s="37">
        <v>4.0536421899999997</v>
      </c>
      <c r="G73" s="37">
        <v>4.0002483919999996</v>
      </c>
      <c r="H73" s="38"/>
      <c r="I73" s="37">
        <v>4.2011428649999996</v>
      </c>
      <c r="J73" s="37">
        <v>3.847069592</v>
      </c>
      <c r="K73" s="37">
        <v>4.2881695830000002</v>
      </c>
      <c r="L73" s="37">
        <v>3.846505863</v>
      </c>
      <c r="M73" s="37">
        <v>5.6172058930000004</v>
      </c>
      <c r="N73" s="37">
        <v>5.6739673330000002</v>
      </c>
      <c r="O73" s="37">
        <v>4.0870443500000002</v>
      </c>
      <c r="P73" s="37">
        <v>4.4479277020000003</v>
      </c>
      <c r="Q73" s="37">
        <v>3.9620376780000002</v>
      </c>
      <c r="R73" s="38"/>
      <c r="S73" s="38"/>
      <c r="T73" s="37">
        <v>3.1441741799999998</v>
      </c>
      <c r="U73" s="37">
        <v>3.0305172520000001</v>
      </c>
      <c r="V73" s="38"/>
      <c r="W73" s="38"/>
      <c r="X73" s="37">
        <v>3.0890816000000001</v>
      </c>
      <c r="Y73" s="37">
        <v>3.2323159509999999</v>
      </c>
      <c r="Z73" s="37">
        <v>4.5158987240000004</v>
      </c>
      <c r="AA73" s="37">
        <v>4.5063020140000001</v>
      </c>
      <c r="AB73" s="37">
        <v>3.9560771539999999</v>
      </c>
      <c r="AC73" s="37">
        <v>3.1694292239999999</v>
      </c>
      <c r="AD73" s="37">
        <v>2.550141794</v>
      </c>
      <c r="AE73" s="37">
        <v>3.1834246249999998</v>
      </c>
      <c r="AF73" s="37">
        <v>3.0508251909999999</v>
      </c>
      <c r="AG73" s="37">
        <v>3.4924899479999998</v>
      </c>
      <c r="AH73" s="38"/>
      <c r="AI73" s="37">
        <v>2.4910727260000001</v>
      </c>
      <c r="AJ73" s="37">
        <v>2.7460244060000001</v>
      </c>
      <c r="AK73" s="37">
        <v>4.396064473</v>
      </c>
      <c r="AL73" s="37">
        <v>5.1842354740000003</v>
      </c>
    </row>
    <row r="74" spans="1:38" ht="15.5">
      <c r="A74" s="36">
        <v>2087</v>
      </c>
      <c r="B74" s="37">
        <v>4.3415320819999996</v>
      </c>
      <c r="C74" s="37">
        <v>3.6938932719999999</v>
      </c>
      <c r="D74" s="37">
        <v>3.5125980289999998</v>
      </c>
      <c r="E74" s="37">
        <v>2.6972742969999999</v>
      </c>
      <c r="F74" s="37">
        <v>4.2978222380000002</v>
      </c>
      <c r="G74" s="37">
        <v>4.1399349000000001</v>
      </c>
      <c r="H74" s="38"/>
      <c r="I74" s="37">
        <v>3.8672261040000002</v>
      </c>
      <c r="J74" s="37">
        <v>3.949429351</v>
      </c>
      <c r="K74" s="37">
        <v>4.2805162640000001</v>
      </c>
      <c r="L74" s="37">
        <v>3.936113507</v>
      </c>
      <c r="M74" s="37">
        <v>5.821199011</v>
      </c>
      <c r="N74" s="37">
        <v>5.8246286300000003</v>
      </c>
      <c r="O74" s="37">
        <v>4.1464317790000003</v>
      </c>
      <c r="P74" s="37">
        <v>4.6399893499999996</v>
      </c>
      <c r="Q74" s="37">
        <v>3.7349228650000001</v>
      </c>
      <c r="R74" s="38"/>
      <c r="S74" s="38"/>
      <c r="T74" s="37">
        <v>3.1236245600000001</v>
      </c>
      <c r="U74" s="37">
        <v>3.1701217339999999</v>
      </c>
      <c r="V74" s="38"/>
      <c r="W74" s="38"/>
      <c r="X74" s="37">
        <v>3.0214878779999998</v>
      </c>
      <c r="Y74" s="37">
        <v>3.1532621559999998</v>
      </c>
      <c r="Z74" s="37">
        <v>4.6223167250000001</v>
      </c>
      <c r="AA74" s="37">
        <v>4.6486980210000004</v>
      </c>
      <c r="AB74" s="37">
        <v>4.1562238999999996</v>
      </c>
      <c r="AC74" s="37">
        <v>2.9215731790000001</v>
      </c>
      <c r="AD74" s="37">
        <v>2.807481992</v>
      </c>
      <c r="AE74" s="37">
        <v>3.221387274</v>
      </c>
      <c r="AF74" s="37">
        <v>3.2400180760000001</v>
      </c>
      <c r="AG74" s="37">
        <v>3.536759333</v>
      </c>
      <c r="AH74" s="38"/>
      <c r="AI74" s="37">
        <v>2.6505700320000001</v>
      </c>
      <c r="AJ74" s="37">
        <v>2.7459716260000002</v>
      </c>
      <c r="AK74" s="37">
        <v>4.3492275310000004</v>
      </c>
      <c r="AL74" s="37">
        <v>5.1654070450000003</v>
      </c>
    </row>
    <row r="75" spans="1:38" ht="15.5">
      <c r="A75" s="36">
        <v>2088</v>
      </c>
      <c r="B75" s="37">
        <v>4.3313147269999996</v>
      </c>
      <c r="C75" s="37">
        <v>3.8939129810000002</v>
      </c>
      <c r="D75" s="37">
        <v>3.5120627889999998</v>
      </c>
      <c r="E75" s="37">
        <v>2.818735657</v>
      </c>
      <c r="F75" s="37">
        <v>4.2873207139999998</v>
      </c>
      <c r="G75" s="37">
        <v>4.2935559440000004</v>
      </c>
      <c r="H75" s="38"/>
      <c r="I75" s="37">
        <v>3.8523037769999999</v>
      </c>
      <c r="J75" s="37">
        <v>4.0800168399999999</v>
      </c>
      <c r="K75" s="37">
        <v>4.2246546159999996</v>
      </c>
      <c r="L75" s="37">
        <v>3.947324413</v>
      </c>
      <c r="M75" s="37">
        <v>5.5956026860000003</v>
      </c>
      <c r="N75" s="37">
        <v>6.0488094889999999</v>
      </c>
      <c r="O75" s="37">
        <v>4.1959670610000002</v>
      </c>
      <c r="P75" s="37">
        <v>4.9002233940000002</v>
      </c>
      <c r="Q75" s="37">
        <v>3.8112146830000002</v>
      </c>
      <c r="R75" s="38"/>
      <c r="S75" s="38"/>
      <c r="T75" s="37">
        <v>3.2419728120000002</v>
      </c>
      <c r="U75" s="37">
        <v>3.2080606020000002</v>
      </c>
      <c r="V75" s="38"/>
      <c r="W75" s="38"/>
      <c r="X75" s="37">
        <v>3.1666460870000002</v>
      </c>
      <c r="Y75" s="37">
        <v>3.3522331439999999</v>
      </c>
      <c r="Z75" s="37">
        <v>4.5578623289999998</v>
      </c>
      <c r="AA75" s="37">
        <v>4.8275523480000002</v>
      </c>
      <c r="AB75" s="37">
        <v>4.0301642199999996</v>
      </c>
      <c r="AC75" s="37">
        <v>3.1589975340000001</v>
      </c>
      <c r="AD75" s="37">
        <v>3.123090784</v>
      </c>
      <c r="AE75" s="37">
        <v>3.2721869290000001</v>
      </c>
      <c r="AF75" s="37">
        <v>3.4316926130000001</v>
      </c>
      <c r="AG75" s="37">
        <v>3.6512872970000001</v>
      </c>
      <c r="AH75" s="38"/>
      <c r="AI75" s="37">
        <v>3.1159465239999999</v>
      </c>
      <c r="AJ75" s="37">
        <v>3.082684666</v>
      </c>
      <c r="AK75" s="37">
        <v>4.3329302690000002</v>
      </c>
      <c r="AL75" s="37">
        <v>5.2055275859999997</v>
      </c>
    </row>
    <row r="76" spans="1:38" ht="15.5">
      <c r="A76" s="36">
        <v>2089</v>
      </c>
      <c r="B76" s="37">
        <v>4.4808766149999997</v>
      </c>
      <c r="C76" s="37">
        <v>4.025766022</v>
      </c>
      <c r="D76" s="37">
        <v>3.435996013</v>
      </c>
      <c r="E76" s="37">
        <v>2.7518421000000002</v>
      </c>
      <c r="F76" s="37">
        <v>4.3759976600000003</v>
      </c>
      <c r="G76" s="37">
        <v>4.01651136</v>
      </c>
      <c r="H76" s="38"/>
      <c r="I76" s="37">
        <v>4.1052210029999996</v>
      </c>
      <c r="J76" s="37">
        <v>4.2000985000000002</v>
      </c>
      <c r="K76" s="37">
        <v>4.336368534</v>
      </c>
      <c r="L76" s="37">
        <v>4.1021027659999998</v>
      </c>
      <c r="M76" s="37">
        <v>5.8556616899999998</v>
      </c>
      <c r="N76" s="37">
        <v>6.1097231599999997</v>
      </c>
      <c r="O76" s="37">
        <v>4.3237050000000004</v>
      </c>
      <c r="P76" s="37">
        <v>4.8889273539999998</v>
      </c>
      <c r="Q76" s="37">
        <v>4.0362836660000001</v>
      </c>
      <c r="R76" s="38"/>
      <c r="S76" s="38"/>
      <c r="T76" s="37">
        <v>3.2394593469999999</v>
      </c>
      <c r="U76" s="37">
        <v>3.2642724909999998</v>
      </c>
      <c r="V76" s="38"/>
      <c r="W76" s="38"/>
      <c r="X76" s="37">
        <v>3.1865771540000001</v>
      </c>
      <c r="Y76" s="37">
        <v>3.2474343440000002</v>
      </c>
      <c r="Z76" s="37">
        <v>4.7419516369999997</v>
      </c>
      <c r="AA76" s="37">
        <v>4.8605532619999998</v>
      </c>
      <c r="AB76" s="37">
        <v>4.1258853929999999</v>
      </c>
      <c r="AC76" s="37">
        <v>3.559330825</v>
      </c>
      <c r="AD76" s="37">
        <v>2.890937745</v>
      </c>
      <c r="AE76" s="37">
        <v>3.2798582440000001</v>
      </c>
      <c r="AF76" s="37">
        <v>3.551656581</v>
      </c>
      <c r="AG76" s="37">
        <v>3.6551234080000001</v>
      </c>
      <c r="AH76" s="38"/>
      <c r="AI76" s="37">
        <v>3.046086276</v>
      </c>
      <c r="AJ76" s="37">
        <v>3.217138973</v>
      </c>
      <c r="AK76" s="37">
        <v>4.381879649</v>
      </c>
      <c r="AL76" s="37">
        <v>5.4183068289999996</v>
      </c>
    </row>
    <row r="77" spans="1:38" ht="15.5">
      <c r="A77" s="36">
        <v>2090</v>
      </c>
      <c r="B77" s="37">
        <v>4.2221599420000002</v>
      </c>
      <c r="C77" s="37">
        <v>3.7420867809999998</v>
      </c>
      <c r="D77" s="37">
        <v>3.580470552</v>
      </c>
      <c r="E77" s="37">
        <v>2.9014687050000001</v>
      </c>
      <c r="F77" s="37">
        <v>4.3559732899999997</v>
      </c>
      <c r="G77" s="37">
        <v>4.2937071700000002</v>
      </c>
      <c r="H77" s="38"/>
      <c r="I77" s="37">
        <v>4.3570074979999998</v>
      </c>
      <c r="J77" s="37">
        <v>4.0956575989999999</v>
      </c>
      <c r="K77" s="37">
        <v>4.1276469960000002</v>
      </c>
      <c r="L77" s="37">
        <v>4.0542596790000003</v>
      </c>
      <c r="M77" s="37">
        <v>6.0182485960000003</v>
      </c>
      <c r="N77" s="37">
        <v>6.0302350850000002</v>
      </c>
      <c r="O77" s="37">
        <v>4.1984004930000003</v>
      </c>
      <c r="P77" s="37">
        <v>4.4300589029999999</v>
      </c>
      <c r="Q77" s="37">
        <v>3.679700698</v>
      </c>
      <c r="R77" s="38"/>
      <c r="S77" s="38"/>
      <c r="T77" s="37">
        <v>3.3298596740000002</v>
      </c>
      <c r="U77" s="37">
        <v>3.070003034</v>
      </c>
      <c r="V77" s="38"/>
      <c r="W77" s="38"/>
      <c r="X77" s="37">
        <v>3.274860388</v>
      </c>
      <c r="Y77" s="37">
        <v>3.2723742919999999</v>
      </c>
      <c r="Z77" s="37">
        <v>4.6213019720000004</v>
      </c>
      <c r="AA77" s="37">
        <v>4.8930135699999999</v>
      </c>
      <c r="AB77" s="37">
        <v>4.1322642519999997</v>
      </c>
      <c r="AC77" s="37">
        <v>3.1995667179999998</v>
      </c>
      <c r="AD77" s="37">
        <v>2.7528795599999998</v>
      </c>
      <c r="AE77" s="37">
        <v>3.157421077</v>
      </c>
      <c r="AF77" s="37">
        <v>3.250153182</v>
      </c>
      <c r="AG77" s="37">
        <v>3.5707631869999998</v>
      </c>
      <c r="AH77" s="38"/>
      <c r="AI77" s="37">
        <v>2.698748267</v>
      </c>
      <c r="AJ77" s="37">
        <v>3.1230735260000002</v>
      </c>
      <c r="AK77" s="37">
        <v>4.5150224659999996</v>
      </c>
      <c r="AL77" s="37">
        <v>5.5946379430000004</v>
      </c>
    </row>
    <row r="78" spans="1:38" ht="15.5">
      <c r="A78" s="36">
        <v>2091</v>
      </c>
      <c r="B78" s="37">
        <v>4.4783809220000004</v>
      </c>
      <c r="C78" s="37">
        <v>3.6982982099999999</v>
      </c>
      <c r="D78" s="37">
        <v>3.5662160840000001</v>
      </c>
      <c r="E78" s="37">
        <v>2.9691839400000002</v>
      </c>
      <c r="F78" s="37">
        <v>4.3161743719999999</v>
      </c>
      <c r="G78" s="37">
        <v>4.3766033210000002</v>
      </c>
      <c r="H78" s="38"/>
      <c r="I78" s="37">
        <v>4.3467983099999996</v>
      </c>
      <c r="J78" s="37">
        <v>4.0043281439999996</v>
      </c>
      <c r="K78" s="37">
        <v>4.2537006999999996</v>
      </c>
      <c r="L78" s="37">
        <v>3.8611728869999999</v>
      </c>
      <c r="M78" s="37">
        <v>6.1073751029999999</v>
      </c>
      <c r="N78" s="37">
        <v>5.9898533719999998</v>
      </c>
      <c r="O78" s="37">
        <v>4.2959513950000003</v>
      </c>
      <c r="P78" s="37">
        <v>4.5131464440000002</v>
      </c>
      <c r="Q78" s="37">
        <v>3.7294748009999998</v>
      </c>
      <c r="R78" s="38"/>
      <c r="S78" s="38"/>
      <c r="T78" s="37">
        <v>3.215177647</v>
      </c>
      <c r="U78" s="37">
        <v>3.0637833190000001</v>
      </c>
      <c r="V78" s="38"/>
      <c r="W78" s="38"/>
      <c r="X78" s="37">
        <v>3.294468846</v>
      </c>
      <c r="Y78" s="37">
        <v>3.340884698</v>
      </c>
      <c r="Z78" s="37">
        <v>4.6045863410000001</v>
      </c>
      <c r="AA78" s="37">
        <v>4.9937545559999998</v>
      </c>
      <c r="AB78" s="37">
        <v>4.1996601790000003</v>
      </c>
      <c r="AC78" s="37">
        <v>3.0779536099999998</v>
      </c>
      <c r="AD78" s="37">
        <v>2.9801137190000002</v>
      </c>
      <c r="AE78" s="37">
        <v>3.2913693460000002</v>
      </c>
      <c r="AF78" s="37">
        <v>3.1309784340000002</v>
      </c>
      <c r="AG78" s="37">
        <v>3.6941246859999999</v>
      </c>
      <c r="AH78" s="38"/>
      <c r="AI78" s="37">
        <v>2.7719871949999999</v>
      </c>
      <c r="AJ78" s="37">
        <v>2.9057286840000001</v>
      </c>
      <c r="AK78" s="37">
        <v>4.799494492</v>
      </c>
      <c r="AL78" s="37">
        <v>5.6570863950000003</v>
      </c>
    </row>
    <row r="79" spans="1:38" ht="15.5">
      <c r="A79" s="36">
        <v>2092</v>
      </c>
      <c r="B79" s="37">
        <v>4.7359925790000004</v>
      </c>
      <c r="C79" s="37">
        <v>3.9481153529999999</v>
      </c>
      <c r="D79" s="37">
        <v>3.651826281</v>
      </c>
      <c r="E79" s="37">
        <v>2.9266289890000001</v>
      </c>
      <c r="F79" s="37">
        <v>4.4814130429999999</v>
      </c>
      <c r="G79" s="37">
        <v>4.1791125979999997</v>
      </c>
      <c r="H79" s="38"/>
      <c r="I79" s="37">
        <v>4.0299731579999998</v>
      </c>
      <c r="J79" s="37">
        <v>4.098738279</v>
      </c>
      <c r="K79" s="37">
        <v>4.381509544</v>
      </c>
      <c r="L79" s="37">
        <v>4.1665996180000002</v>
      </c>
      <c r="M79" s="37">
        <v>6.0723377770000004</v>
      </c>
      <c r="N79" s="37">
        <v>6.2442996080000004</v>
      </c>
      <c r="O79" s="37">
        <v>4.5517152149999998</v>
      </c>
      <c r="P79" s="37">
        <v>4.8500950630000004</v>
      </c>
      <c r="Q79" s="37">
        <v>4.023919255</v>
      </c>
      <c r="R79" s="38"/>
      <c r="S79" s="38"/>
      <c r="T79" s="37">
        <v>3.2502419850000002</v>
      </c>
      <c r="U79" s="37">
        <v>3.241807568</v>
      </c>
      <c r="V79" s="38"/>
      <c r="W79" s="38"/>
      <c r="X79" s="37">
        <v>3.3531115339999999</v>
      </c>
      <c r="Y79" s="37">
        <v>3.3058779170000001</v>
      </c>
      <c r="Z79" s="37">
        <v>4.741918686</v>
      </c>
      <c r="AA79" s="37">
        <v>4.8939630740000002</v>
      </c>
      <c r="AB79" s="37">
        <v>4.1682065740000001</v>
      </c>
      <c r="AC79" s="37">
        <v>3.267621884</v>
      </c>
      <c r="AD79" s="37">
        <v>3.2695375210000002</v>
      </c>
      <c r="AE79" s="37">
        <v>3.3955748200000002</v>
      </c>
      <c r="AF79" s="37">
        <v>3.338221383</v>
      </c>
      <c r="AG79" s="37">
        <v>3.6420475400000001</v>
      </c>
      <c r="AH79" s="38"/>
      <c r="AI79" s="37">
        <v>3.0436899249999998</v>
      </c>
      <c r="AJ79" s="37">
        <v>2.8164375060000002</v>
      </c>
      <c r="AK79" s="37">
        <v>4.6426855470000001</v>
      </c>
      <c r="AL79" s="37">
        <v>5.6214085110000003</v>
      </c>
    </row>
    <row r="80" spans="1:38" ht="15.5">
      <c r="A80" s="36">
        <v>2093</v>
      </c>
      <c r="B80" s="37">
        <v>4.7453075079999998</v>
      </c>
      <c r="C80" s="37">
        <v>4.021259626</v>
      </c>
      <c r="D80" s="37">
        <v>3.7132115209999998</v>
      </c>
      <c r="E80" s="37">
        <v>2.7968377680000001</v>
      </c>
      <c r="F80" s="37">
        <v>4.3686210470000004</v>
      </c>
      <c r="G80" s="37">
        <v>4.3485931579999999</v>
      </c>
      <c r="H80" s="38"/>
      <c r="I80" s="37">
        <v>4.0076522460000001</v>
      </c>
      <c r="J80" s="37">
        <v>4.4227296730000001</v>
      </c>
      <c r="K80" s="37">
        <v>4.4625477120000001</v>
      </c>
      <c r="L80" s="37">
        <v>4.4850036710000003</v>
      </c>
      <c r="M80" s="37">
        <v>5.9852294810000002</v>
      </c>
      <c r="N80" s="37">
        <v>6.3491445869999996</v>
      </c>
      <c r="O80" s="37">
        <v>4.4533193720000002</v>
      </c>
      <c r="P80" s="37">
        <v>5.2494175670000001</v>
      </c>
      <c r="Q80" s="37">
        <v>4.0474125550000002</v>
      </c>
      <c r="R80" s="38"/>
      <c r="S80" s="38"/>
      <c r="T80" s="37">
        <v>3.50707551</v>
      </c>
      <c r="U80" s="37">
        <v>3.4643698020000002</v>
      </c>
      <c r="V80" s="38"/>
      <c r="W80" s="38"/>
      <c r="X80" s="37">
        <v>3.3428648449999998</v>
      </c>
      <c r="Y80" s="37">
        <v>3.345358316</v>
      </c>
      <c r="Z80" s="37">
        <v>5.0526815430000003</v>
      </c>
      <c r="AA80" s="37">
        <v>4.9502154420000002</v>
      </c>
      <c r="AB80" s="37">
        <v>4.1636572010000004</v>
      </c>
      <c r="AC80" s="37">
        <v>3.4717340280000002</v>
      </c>
      <c r="AD80" s="37">
        <v>2.8654055450000002</v>
      </c>
      <c r="AE80" s="37">
        <v>3.492723727</v>
      </c>
      <c r="AF80" s="37">
        <v>3.3693581319999999</v>
      </c>
      <c r="AG80" s="37">
        <v>3.7385735590000002</v>
      </c>
      <c r="AH80" s="38"/>
      <c r="AI80" s="37">
        <v>2.9115995450000001</v>
      </c>
      <c r="AJ80" s="37">
        <v>2.9704932400000001</v>
      </c>
      <c r="AK80" s="37">
        <v>4.6812375270000004</v>
      </c>
      <c r="AL80" s="37">
        <v>5.7178828570000002</v>
      </c>
    </row>
    <row r="81" spans="1:38" ht="15.5">
      <c r="A81" s="36">
        <v>2094</v>
      </c>
      <c r="B81" s="37">
        <v>4.8328855900000001</v>
      </c>
      <c r="C81" s="37">
        <v>4.1887760759999999</v>
      </c>
      <c r="D81" s="37">
        <v>3.8532096770000002</v>
      </c>
      <c r="E81" s="37">
        <v>2.5387906400000002</v>
      </c>
      <c r="F81" s="37">
        <v>4.4266080690000003</v>
      </c>
      <c r="G81" s="37">
        <v>4.4992046229999998</v>
      </c>
      <c r="H81" s="38"/>
      <c r="I81" s="37">
        <v>4.1508306089999998</v>
      </c>
      <c r="J81" s="37">
        <v>4.6461259659999996</v>
      </c>
      <c r="K81" s="37">
        <v>4.491396087</v>
      </c>
      <c r="L81" s="37">
        <v>4.3569690669999996</v>
      </c>
      <c r="M81" s="37">
        <v>6.1796468310000003</v>
      </c>
      <c r="N81" s="37">
        <v>6.3426160979999997</v>
      </c>
      <c r="O81" s="37">
        <v>4.2611751550000001</v>
      </c>
      <c r="P81" s="37">
        <v>5.1419998509999996</v>
      </c>
      <c r="Q81" s="37">
        <v>3.8436624680000002</v>
      </c>
      <c r="R81" s="38"/>
      <c r="S81" s="38"/>
      <c r="T81" s="37">
        <v>3.5183411769999999</v>
      </c>
      <c r="U81" s="37">
        <v>3.4770102770000002</v>
      </c>
      <c r="V81" s="38"/>
      <c r="W81" s="38"/>
      <c r="X81" s="37">
        <v>3.3659194069999998</v>
      </c>
      <c r="Y81" s="37">
        <v>3.3482439469999998</v>
      </c>
      <c r="Z81" s="37">
        <v>4.9787044570000001</v>
      </c>
      <c r="AA81" s="37">
        <v>4.9396666859999998</v>
      </c>
      <c r="AB81" s="37">
        <v>4.1624572969999996</v>
      </c>
      <c r="AC81" s="37">
        <v>3.2491854899999999</v>
      </c>
      <c r="AD81" s="37">
        <v>2.7909249300000001</v>
      </c>
      <c r="AE81" s="37">
        <v>3.5191899609999999</v>
      </c>
      <c r="AF81" s="37">
        <v>3.3604690829999999</v>
      </c>
      <c r="AG81" s="37">
        <v>3.761589871</v>
      </c>
      <c r="AH81" s="38"/>
      <c r="AI81" s="37">
        <v>2.6723961780000001</v>
      </c>
      <c r="AJ81" s="37">
        <v>3.3069208969999999</v>
      </c>
      <c r="AK81" s="37">
        <v>4.7683722599999996</v>
      </c>
      <c r="AL81" s="37">
        <v>5.9399370620000003</v>
      </c>
    </row>
    <row r="82" spans="1:38" ht="15.5">
      <c r="A82" s="36">
        <v>2095</v>
      </c>
      <c r="B82" s="37">
        <v>4.8137019170000004</v>
      </c>
      <c r="C82" s="37">
        <v>4.1121729399999998</v>
      </c>
      <c r="D82" s="37">
        <v>3.9322882539999999</v>
      </c>
      <c r="E82" s="37">
        <v>2.7589466570000001</v>
      </c>
      <c r="F82" s="37">
        <v>4.5394439740000001</v>
      </c>
      <c r="G82" s="37">
        <v>4.6000500479999999</v>
      </c>
      <c r="H82" s="38"/>
      <c r="I82" s="37">
        <v>4.3845021239999999</v>
      </c>
      <c r="J82" s="37">
        <v>4.3597437000000001</v>
      </c>
      <c r="K82" s="37">
        <v>4.580431259</v>
      </c>
      <c r="L82" s="37">
        <v>4.2873587019999997</v>
      </c>
      <c r="M82" s="37">
        <v>6.3277065710000002</v>
      </c>
      <c r="N82" s="37">
        <v>6.4422583649999998</v>
      </c>
      <c r="O82" s="37">
        <v>4.326601406</v>
      </c>
      <c r="P82" s="37">
        <v>5.0314019300000004</v>
      </c>
      <c r="Q82" s="37">
        <v>4.0652123549999999</v>
      </c>
      <c r="R82" s="38"/>
      <c r="S82" s="38"/>
      <c r="T82" s="37">
        <v>3.3331648239999998</v>
      </c>
      <c r="U82" s="37">
        <v>3.3472543219999999</v>
      </c>
      <c r="V82" s="38"/>
      <c r="W82" s="38"/>
      <c r="X82" s="37">
        <v>3.3015810710000002</v>
      </c>
      <c r="Y82" s="37">
        <v>3.3150371590000001</v>
      </c>
      <c r="Z82" s="37">
        <v>4.8776716599999999</v>
      </c>
      <c r="AA82" s="37">
        <v>4.9996890519999999</v>
      </c>
      <c r="AB82" s="37">
        <v>4.187017634</v>
      </c>
      <c r="AC82" s="37">
        <v>3.2195311759999998</v>
      </c>
      <c r="AD82" s="37">
        <v>3.1829605999999999</v>
      </c>
      <c r="AE82" s="37">
        <v>3.6142094739999999</v>
      </c>
      <c r="AF82" s="37">
        <v>3.652110709</v>
      </c>
      <c r="AG82" s="37">
        <v>3.8304030820000001</v>
      </c>
      <c r="AH82" s="38"/>
      <c r="AI82" s="37">
        <v>2.7502097970000001</v>
      </c>
      <c r="AJ82" s="37">
        <v>3.198313126</v>
      </c>
      <c r="AK82" s="37">
        <v>4.8190391789999998</v>
      </c>
      <c r="AL82" s="37">
        <v>5.9183748300000003</v>
      </c>
    </row>
    <row r="83" spans="1:38" ht="15.5">
      <c r="A83" s="36">
        <v>2096</v>
      </c>
      <c r="B83" s="37">
        <v>4.7996976169999996</v>
      </c>
      <c r="C83" s="37">
        <v>4.1154961290000003</v>
      </c>
      <c r="D83" s="37">
        <v>3.8735605839999998</v>
      </c>
      <c r="E83" s="37">
        <v>2.8656164039999998</v>
      </c>
      <c r="F83" s="37">
        <v>4.3845910510000001</v>
      </c>
      <c r="G83" s="37">
        <v>4.5885490090000003</v>
      </c>
      <c r="H83" s="38"/>
      <c r="I83" s="37">
        <v>4.5341418459999998</v>
      </c>
      <c r="J83" s="37">
        <v>4.2410069010000004</v>
      </c>
      <c r="K83" s="37">
        <v>4.6902822510000002</v>
      </c>
      <c r="L83" s="37">
        <v>4.5204680909999997</v>
      </c>
      <c r="M83" s="37">
        <v>6.3158132220000001</v>
      </c>
      <c r="N83" s="37">
        <v>6.5211924830000001</v>
      </c>
      <c r="O83" s="37">
        <v>4.645934778</v>
      </c>
      <c r="P83" s="37">
        <v>5.1606431629999996</v>
      </c>
      <c r="Q83" s="37">
        <v>4.2860948409999997</v>
      </c>
      <c r="R83" s="38"/>
      <c r="S83" s="38"/>
      <c r="T83" s="37">
        <v>3.4854180320000001</v>
      </c>
      <c r="U83" s="37">
        <v>3.3519313199999998</v>
      </c>
      <c r="V83" s="38"/>
      <c r="W83" s="38"/>
      <c r="X83" s="37">
        <v>3.4560146930000002</v>
      </c>
      <c r="Y83" s="37">
        <v>3.33065736</v>
      </c>
      <c r="Z83" s="37">
        <v>4.9491615199999996</v>
      </c>
      <c r="AA83" s="37">
        <v>5.0782633930000003</v>
      </c>
      <c r="AB83" s="37">
        <v>4.1977439009999999</v>
      </c>
      <c r="AC83" s="37">
        <v>3.4066799689999998</v>
      </c>
      <c r="AD83" s="37">
        <v>3.3428772489999998</v>
      </c>
      <c r="AE83" s="37">
        <v>3.789720091</v>
      </c>
      <c r="AF83" s="37">
        <v>3.8220541699999999</v>
      </c>
      <c r="AG83" s="37">
        <v>3.758917796</v>
      </c>
      <c r="AH83" s="38"/>
      <c r="AI83" s="37">
        <v>3.081641013</v>
      </c>
      <c r="AJ83" s="37">
        <v>2.9142026190000001</v>
      </c>
      <c r="AK83" s="37">
        <v>4.8142604279999999</v>
      </c>
      <c r="AL83" s="37">
        <v>5.9304533529999999</v>
      </c>
    </row>
    <row r="84" spans="1:38" ht="15.5">
      <c r="A84" s="36">
        <v>2097</v>
      </c>
      <c r="B84" s="37">
        <v>4.7501997899999999</v>
      </c>
      <c r="C84" s="37">
        <v>4.3683302160000004</v>
      </c>
      <c r="D84" s="37">
        <v>3.934387471</v>
      </c>
      <c r="E84" s="37">
        <v>3.0564034329999998</v>
      </c>
      <c r="F84" s="37">
        <v>4.5817533929999996</v>
      </c>
      <c r="G84" s="37">
        <v>4.5958364490000001</v>
      </c>
      <c r="H84" s="38"/>
      <c r="I84" s="37">
        <v>4.4726784329999996</v>
      </c>
      <c r="J84" s="37">
        <v>4.3923979500000003</v>
      </c>
      <c r="K84" s="37">
        <v>4.6477509550000002</v>
      </c>
      <c r="L84" s="37">
        <v>4.549984244</v>
      </c>
      <c r="M84" s="37">
        <v>6.4697050469999997</v>
      </c>
      <c r="N84" s="37">
        <v>6.4503118219999998</v>
      </c>
      <c r="O84" s="37">
        <v>4.8672866380000004</v>
      </c>
      <c r="P84" s="37">
        <v>5.334166218</v>
      </c>
      <c r="Q84" s="37">
        <v>4.2151015669999996</v>
      </c>
      <c r="R84" s="38"/>
      <c r="S84" s="38"/>
      <c r="T84" s="37">
        <v>3.484766628</v>
      </c>
      <c r="U84" s="37">
        <v>3.4294824469999998</v>
      </c>
      <c r="V84" s="38"/>
      <c r="W84" s="38"/>
      <c r="X84" s="37">
        <v>3.4222944700000002</v>
      </c>
      <c r="Y84" s="37">
        <v>3.4478561060000001</v>
      </c>
      <c r="Z84" s="37">
        <v>4.9161533989999997</v>
      </c>
      <c r="AA84" s="37">
        <v>5.2015843869999996</v>
      </c>
      <c r="AB84" s="37">
        <v>4.1653070750000003</v>
      </c>
      <c r="AC84" s="37">
        <v>3.7199843000000001</v>
      </c>
      <c r="AD84" s="37">
        <v>2.9617339970000001</v>
      </c>
      <c r="AE84" s="37">
        <v>3.7194230940000002</v>
      </c>
      <c r="AF84" s="37">
        <v>3.7372078590000002</v>
      </c>
      <c r="AG84" s="37">
        <v>3.8153696969999999</v>
      </c>
      <c r="AH84" s="38"/>
      <c r="AI84" s="37">
        <v>3.1683671250000001</v>
      </c>
      <c r="AJ84" s="37">
        <v>3.0291009249999998</v>
      </c>
      <c r="AK84" s="37">
        <v>4.8699171779999997</v>
      </c>
      <c r="AL84" s="37">
        <v>6.156469306</v>
      </c>
    </row>
    <row r="85" spans="1:38" ht="15.5">
      <c r="A85" s="36">
        <v>2098</v>
      </c>
      <c r="B85" s="37">
        <v>4.9268220969999996</v>
      </c>
      <c r="C85" s="37">
        <v>4.3124041479999997</v>
      </c>
      <c r="D85" s="37">
        <v>3.992050855</v>
      </c>
      <c r="E85" s="37">
        <v>2.9622871559999999</v>
      </c>
      <c r="F85" s="37">
        <v>4.7337632279999999</v>
      </c>
      <c r="G85" s="37">
        <v>4.7795484559999997</v>
      </c>
      <c r="H85" s="38"/>
      <c r="I85" s="37">
        <v>4.5586248469999999</v>
      </c>
      <c r="J85" s="37">
        <v>4.556479639</v>
      </c>
      <c r="K85" s="37">
        <v>4.8925886829999996</v>
      </c>
      <c r="L85" s="37">
        <v>4.5905516640000004</v>
      </c>
      <c r="M85" s="37">
        <v>6.5804333880000003</v>
      </c>
      <c r="N85" s="37">
        <v>6.5093961629999999</v>
      </c>
      <c r="O85" s="37">
        <v>4.5623887160000001</v>
      </c>
      <c r="P85" s="37">
        <v>5.0396583430000002</v>
      </c>
      <c r="Q85" s="37">
        <v>4.2485918270000003</v>
      </c>
      <c r="R85" s="38"/>
      <c r="S85" s="38"/>
      <c r="T85" s="37">
        <v>3.452811396</v>
      </c>
      <c r="U85" s="37">
        <v>3.492136124</v>
      </c>
      <c r="V85" s="38"/>
      <c r="W85" s="38"/>
      <c r="X85" s="37">
        <v>3.4556666819999999</v>
      </c>
      <c r="Y85" s="37">
        <v>3.4848673149999998</v>
      </c>
      <c r="Z85" s="37">
        <v>5.0837901360000002</v>
      </c>
      <c r="AA85" s="37">
        <v>5.258929696</v>
      </c>
      <c r="AB85" s="37">
        <v>4.1307038199999999</v>
      </c>
      <c r="AC85" s="37">
        <v>3.456955529</v>
      </c>
      <c r="AD85" s="37">
        <v>3.02276341</v>
      </c>
      <c r="AE85" s="37">
        <v>3.6289327889999998</v>
      </c>
      <c r="AF85" s="37">
        <v>3.686189685</v>
      </c>
      <c r="AG85" s="37">
        <v>3.6025434170000001</v>
      </c>
      <c r="AH85" s="38"/>
      <c r="AI85" s="37">
        <v>3.0350409709999999</v>
      </c>
      <c r="AJ85" s="37">
        <v>3.3552239859999999</v>
      </c>
      <c r="AK85" s="37">
        <v>5.1569377369999998</v>
      </c>
      <c r="AL85" s="37">
        <v>6.1767133230000004</v>
      </c>
    </row>
    <row r="86" spans="1:38" ht="15.5">
      <c r="A86" s="36">
        <v>2099</v>
      </c>
      <c r="B86" s="37">
        <v>5.0083197569999998</v>
      </c>
      <c r="C86" s="37">
        <v>4.4025843839999999</v>
      </c>
      <c r="D86" s="37">
        <v>4.0770541720000004</v>
      </c>
      <c r="E86" s="37">
        <v>2.988948921</v>
      </c>
      <c r="F86" s="37">
        <v>4.8084587179999998</v>
      </c>
      <c r="G86" s="37">
        <v>4.5733852800000001</v>
      </c>
      <c r="H86" s="38"/>
      <c r="I86" s="37">
        <v>4.6571641919999998</v>
      </c>
      <c r="J86" s="37">
        <v>4.7297598799999996</v>
      </c>
      <c r="K86" s="37">
        <v>4.7939918930000003</v>
      </c>
      <c r="L86" s="37">
        <v>4.5775508880000002</v>
      </c>
      <c r="M86" s="37">
        <v>6.3884447260000004</v>
      </c>
      <c r="N86" s="37">
        <v>6.6420364210000002</v>
      </c>
      <c r="O86" s="37">
        <v>4.7397235589999998</v>
      </c>
      <c r="P86" s="37">
        <v>5.1404893539999996</v>
      </c>
      <c r="Q86" s="37">
        <v>4.1807401710000001</v>
      </c>
      <c r="R86" s="38"/>
      <c r="S86" s="38"/>
      <c r="T86" s="37">
        <v>3.5891885430000001</v>
      </c>
      <c r="U86" s="37">
        <v>3.409669192</v>
      </c>
      <c r="V86" s="38"/>
      <c r="W86" s="38"/>
      <c r="X86" s="37">
        <v>3.5301453540000001</v>
      </c>
      <c r="Y86" s="37">
        <v>3.5409166050000001</v>
      </c>
      <c r="Z86" s="37">
        <v>5.4571185639999999</v>
      </c>
      <c r="AA86" s="37">
        <v>5.3616446360000003</v>
      </c>
      <c r="AB86" s="37">
        <v>4.3910293830000002</v>
      </c>
      <c r="AC86" s="37">
        <v>3.1723928560000001</v>
      </c>
      <c r="AD86" s="37">
        <v>3.2825794469999998</v>
      </c>
      <c r="AE86" s="37">
        <v>3.7007207659999999</v>
      </c>
      <c r="AF86" s="37">
        <v>3.6486509360000001</v>
      </c>
      <c r="AG86" s="37">
        <v>3.8590216499999999</v>
      </c>
      <c r="AH86" s="38"/>
      <c r="AI86" s="37">
        <v>3.2392888150000001</v>
      </c>
      <c r="AJ86" s="37">
        <v>3.5959378110000002</v>
      </c>
      <c r="AK86" s="37">
        <v>5.2220915740000002</v>
      </c>
      <c r="AL86" s="37">
        <v>6.2200079480000001</v>
      </c>
    </row>
    <row r="87" spans="1:38" ht="15.5">
      <c r="A87" s="36">
        <v>2100</v>
      </c>
      <c r="B87" s="37">
        <v>5.0258014600000003</v>
      </c>
      <c r="C87" s="37">
        <v>4.5480381860000003</v>
      </c>
      <c r="D87" s="37">
        <v>3.9039481829999998</v>
      </c>
      <c r="E87" s="38"/>
      <c r="F87" s="37">
        <v>4.7444544200000003</v>
      </c>
      <c r="G87" s="37">
        <v>4.8450495480000004</v>
      </c>
      <c r="H87" s="38"/>
      <c r="I87" s="37">
        <v>4.6735860860000003</v>
      </c>
      <c r="J87" s="37">
        <v>4.4646580489999996</v>
      </c>
      <c r="K87" s="37">
        <v>4.9874957010000003</v>
      </c>
      <c r="L87" s="37">
        <v>4.634868429</v>
      </c>
      <c r="M87" s="37">
        <v>6.4238532590000004</v>
      </c>
      <c r="N87" s="37">
        <v>6.4934085609999999</v>
      </c>
      <c r="O87" s="37">
        <v>5.0173167989999996</v>
      </c>
      <c r="P87" s="37">
        <v>5.3309325239999996</v>
      </c>
      <c r="Q87" s="37">
        <v>4.0664208540000004</v>
      </c>
      <c r="R87" s="38"/>
      <c r="S87" s="38"/>
      <c r="T87" s="37">
        <v>3.5095911690000001</v>
      </c>
      <c r="U87" s="37">
        <v>3.493650846</v>
      </c>
      <c r="V87" s="38"/>
      <c r="W87" s="38"/>
      <c r="X87" s="37">
        <v>3.6100837870000002</v>
      </c>
      <c r="Y87" s="37">
        <v>3.6514442030000001</v>
      </c>
      <c r="Z87" s="37">
        <v>5.4786083579999998</v>
      </c>
      <c r="AA87" s="37">
        <v>5.3413469999999998</v>
      </c>
      <c r="AB87" s="37">
        <v>4.6248561060000002</v>
      </c>
      <c r="AC87" s="37">
        <v>3.5501314920000002</v>
      </c>
      <c r="AD87" s="37">
        <v>3.5949401769999998</v>
      </c>
      <c r="AE87" s="37">
        <v>3.6682334710000002</v>
      </c>
      <c r="AF87" s="37">
        <v>3.7738285739999999</v>
      </c>
      <c r="AG87" s="37">
        <v>4.0235951669999999</v>
      </c>
      <c r="AH87" s="38"/>
      <c r="AI87" s="37">
        <v>3.4431485620000002</v>
      </c>
      <c r="AJ87" s="37">
        <v>3.5243560199999999</v>
      </c>
      <c r="AK87" s="37">
        <v>5.2269805370000002</v>
      </c>
      <c r="AL87" s="37">
        <v>6.4258555309999998</v>
      </c>
    </row>
    <row r="88" spans="1:38" ht="15.75" customHeight="1">
      <c r="A88" s="22"/>
    </row>
    <row r="89" spans="1:38" ht="15.75" customHeight="1">
      <c r="A89" s="22"/>
    </row>
    <row r="90" spans="1:38" ht="15.75" customHeight="1">
      <c r="A90" s="22"/>
    </row>
    <row r="91" spans="1:38" ht="15.75" customHeight="1">
      <c r="A91" s="22"/>
    </row>
    <row r="92" spans="1:38" ht="15.75" customHeight="1">
      <c r="A92" s="22"/>
    </row>
    <row r="93" spans="1:38" ht="15.75" customHeight="1">
      <c r="A93" s="22"/>
    </row>
    <row r="94" spans="1:38" ht="15.75" customHeight="1">
      <c r="A94" s="22"/>
    </row>
    <row r="95" spans="1:38" ht="15.75" customHeight="1">
      <c r="A95" s="22"/>
    </row>
    <row r="96" spans="1:38" ht="15.75" customHeight="1">
      <c r="A96" s="22"/>
    </row>
    <row r="97" spans="1:1" ht="15.75" customHeight="1">
      <c r="A97" s="22"/>
    </row>
    <row r="98" spans="1:1" ht="15.75" customHeight="1">
      <c r="A98" s="22"/>
    </row>
    <row r="99" spans="1:1" ht="15.75" customHeight="1">
      <c r="A99" s="22"/>
    </row>
    <row r="100" spans="1:1" ht="15.75" customHeight="1">
      <c r="A100" s="22"/>
    </row>
    <row r="101" spans="1:1" ht="15.75" customHeight="1">
      <c r="A101" s="22"/>
    </row>
    <row r="102" spans="1:1" ht="15.75" customHeight="1">
      <c r="A102" s="22"/>
    </row>
    <row r="103" spans="1:1" ht="15.75" customHeight="1">
      <c r="A103" s="22"/>
    </row>
    <row r="104" spans="1:1" ht="15.75" customHeight="1">
      <c r="A104" s="22"/>
    </row>
    <row r="105" spans="1:1" ht="15.75" customHeight="1">
      <c r="A105" s="22"/>
    </row>
    <row r="106" spans="1:1" ht="15.75" customHeight="1">
      <c r="A106" s="22"/>
    </row>
    <row r="107" spans="1:1" ht="15.75" customHeight="1">
      <c r="A107" s="22"/>
    </row>
    <row r="108" spans="1:1" ht="15.75" customHeight="1">
      <c r="A108" s="22"/>
    </row>
    <row r="109" spans="1:1" ht="15.75" customHeight="1">
      <c r="A109" s="22"/>
    </row>
    <row r="110" spans="1:1" ht="15.75" customHeight="1">
      <c r="A110" s="22"/>
    </row>
    <row r="111" spans="1:1" ht="15.75" customHeight="1">
      <c r="A111" s="22"/>
    </row>
    <row r="112" spans="1:1" ht="15.75" customHeight="1">
      <c r="A112" s="22"/>
    </row>
    <row r="113" spans="1:1" ht="15.75" customHeight="1">
      <c r="A113" s="22"/>
    </row>
    <row r="114" spans="1:1" ht="15.75" customHeight="1">
      <c r="A114" s="22"/>
    </row>
    <row r="115" spans="1:1" ht="15.75" customHeight="1">
      <c r="A115" s="22"/>
    </row>
    <row r="116" spans="1:1" ht="15.75" customHeight="1">
      <c r="A116" s="22"/>
    </row>
    <row r="117" spans="1:1" ht="15.75" customHeight="1">
      <c r="A117" s="22"/>
    </row>
    <row r="118" spans="1:1" ht="15.75" customHeight="1">
      <c r="A118" s="22"/>
    </row>
    <row r="119" spans="1:1" ht="15.75" customHeight="1">
      <c r="A119" s="22"/>
    </row>
    <row r="120" spans="1:1" ht="15.75" customHeight="1">
      <c r="A120" s="22"/>
    </row>
    <row r="121" spans="1:1" ht="15.75" customHeight="1">
      <c r="A121" s="22"/>
    </row>
    <row r="122" spans="1:1" ht="15.75" customHeight="1">
      <c r="A122" s="22"/>
    </row>
    <row r="123" spans="1:1" ht="15.75" customHeight="1">
      <c r="A123" s="22"/>
    </row>
    <row r="124" spans="1:1" ht="15.75" customHeight="1">
      <c r="A124" s="22"/>
    </row>
    <row r="125" spans="1:1" ht="15.75" customHeight="1">
      <c r="A125" s="22"/>
    </row>
    <row r="126" spans="1:1" ht="15.75" customHeight="1">
      <c r="A126" s="22"/>
    </row>
    <row r="127" spans="1:1" ht="15.75" customHeight="1">
      <c r="A127" s="22"/>
    </row>
    <row r="128" spans="1:1" ht="15.75" customHeight="1">
      <c r="A128" s="22"/>
    </row>
    <row r="129" spans="1:1" ht="15.75" customHeight="1">
      <c r="A129" s="22"/>
    </row>
    <row r="130" spans="1:1" ht="15.75" customHeight="1">
      <c r="A130" s="22"/>
    </row>
    <row r="131" spans="1:1" ht="15.75" customHeight="1">
      <c r="A131" s="22"/>
    </row>
    <row r="132" spans="1:1" ht="15.75" customHeight="1">
      <c r="A132" s="22"/>
    </row>
    <row r="133" spans="1:1" ht="15.75" customHeight="1">
      <c r="A133" s="22"/>
    </row>
    <row r="134" spans="1:1" ht="15.75" customHeight="1">
      <c r="A134" s="22"/>
    </row>
    <row r="135" spans="1:1" ht="15.75" customHeight="1">
      <c r="A135" s="22"/>
    </row>
    <row r="136" spans="1:1" ht="15.75" customHeight="1">
      <c r="A136" s="22"/>
    </row>
    <row r="137" spans="1:1" ht="15.75" customHeight="1">
      <c r="A137" s="22"/>
    </row>
    <row r="138" spans="1:1" ht="15.75" customHeight="1">
      <c r="A138" s="22"/>
    </row>
    <row r="139" spans="1:1" ht="15.75" customHeight="1">
      <c r="A139" s="22"/>
    </row>
    <row r="140" spans="1:1" ht="15.75" customHeight="1">
      <c r="A140" s="22"/>
    </row>
    <row r="141" spans="1:1" ht="15.75" customHeight="1">
      <c r="A141" s="22"/>
    </row>
    <row r="142" spans="1:1" ht="15.75" customHeight="1">
      <c r="A142" s="22"/>
    </row>
    <row r="143" spans="1:1" ht="15.75" customHeight="1">
      <c r="A143" s="22"/>
    </row>
    <row r="144" spans="1:1" ht="15.75" customHeight="1">
      <c r="A144" s="22"/>
    </row>
    <row r="145" spans="1:1" ht="15.75" customHeight="1">
      <c r="A145" s="22"/>
    </row>
    <row r="146" spans="1:1" ht="15.75" customHeight="1">
      <c r="A146" s="22"/>
    </row>
    <row r="147" spans="1:1" ht="15.75" customHeight="1">
      <c r="A147" s="22"/>
    </row>
    <row r="148" spans="1:1" ht="15.75" customHeight="1">
      <c r="A148" s="22"/>
    </row>
    <row r="149" spans="1:1" ht="15.75" customHeight="1">
      <c r="A149" s="22"/>
    </row>
    <row r="150" spans="1:1" ht="15.75" customHeight="1">
      <c r="A150" s="22"/>
    </row>
    <row r="151" spans="1:1" ht="15.75" customHeight="1">
      <c r="A151" s="22"/>
    </row>
    <row r="152" spans="1:1" ht="15.75" customHeight="1">
      <c r="A152" s="22"/>
    </row>
    <row r="153" spans="1:1" ht="15.75" customHeight="1">
      <c r="A153" s="22"/>
    </row>
    <row r="154" spans="1:1" ht="15.75" customHeight="1">
      <c r="A154" s="22"/>
    </row>
    <row r="155" spans="1:1" ht="15.75" customHeight="1">
      <c r="A155" s="22"/>
    </row>
    <row r="156" spans="1:1" ht="15.75" customHeight="1">
      <c r="A156" s="22"/>
    </row>
    <row r="157" spans="1:1" ht="15.75" customHeight="1">
      <c r="A157" s="22"/>
    </row>
    <row r="158" spans="1:1" ht="15.75" customHeight="1">
      <c r="A158" s="22"/>
    </row>
    <row r="159" spans="1:1" ht="15.75" customHeight="1">
      <c r="A159" s="22"/>
    </row>
    <row r="160" spans="1:1" ht="15.75" customHeight="1">
      <c r="A160" s="22"/>
    </row>
    <row r="161" spans="1:1" ht="15.75" customHeight="1">
      <c r="A161" s="22"/>
    </row>
    <row r="162" spans="1:1" ht="15.75" customHeight="1">
      <c r="A162" s="22"/>
    </row>
    <row r="163" spans="1:1" ht="15.75" customHeight="1">
      <c r="A163" s="22"/>
    </row>
    <row r="164" spans="1:1" ht="15.75" customHeight="1">
      <c r="A164" s="22"/>
    </row>
    <row r="165" spans="1:1" ht="15.75" customHeight="1">
      <c r="A165" s="22"/>
    </row>
    <row r="166" spans="1:1" ht="15.75" customHeight="1">
      <c r="A166" s="22"/>
    </row>
    <row r="167" spans="1:1" ht="15.75" customHeight="1">
      <c r="A167" s="22"/>
    </row>
    <row r="168" spans="1:1" ht="15.75" customHeight="1">
      <c r="A168" s="22"/>
    </row>
    <row r="169" spans="1:1" ht="15.75" customHeight="1">
      <c r="A169" s="22"/>
    </row>
    <row r="170" spans="1:1" ht="15.75" customHeight="1">
      <c r="A170" s="22"/>
    </row>
    <row r="171" spans="1:1" ht="15.75" customHeight="1">
      <c r="A171" s="22"/>
    </row>
    <row r="172" spans="1:1" ht="15.75" customHeight="1">
      <c r="A172" s="22"/>
    </row>
    <row r="173" spans="1:1" ht="15.75" customHeight="1">
      <c r="A173" s="22"/>
    </row>
    <row r="174" spans="1:1" ht="15.75" customHeight="1">
      <c r="A174" s="22"/>
    </row>
    <row r="175" spans="1:1" ht="15.75" customHeight="1">
      <c r="A175" s="22"/>
    </row>
    <row r="176" spans="1:1" ht="15.75" customHeight="1">
      <c r="A176" s="22"/>
    </row>
    <row r="177" spans="1:1" ht="15.75" customHeight="1">
      <c r="A177" s="22"/>
    </row>
    <row r="178" spans="1:1" ht="15.75" customHeight="1">
      <c r="A178" s="22"/>
    </row>
    <row r="179" spans="1:1" ht="15.75" customHeight="1">
      <c r="A179" s="22"/>
    </row>
    <row r="180" spans="1:1" ht="15.75" customHeight="1">
      <c r="A180" s="22"/>
    </row>
    <row r="181" spans="1:1" ht="15.75" customHeight="1">
      <c r="A181" s="22"/>
    </row>
    <row r="182" spans="1:1" ht="15.75" customHeight="1">
      <c r="A182" s="22"/>
    </row>
    <row r="183" spans="1:1" ht="15.75" customHeight="1">
      <c r="A183" s="22"/>
    </row>
    <row r="184" spans="1:1" ht="15.75" customHeight="1">
      <c r="A184" s="22"/>
    </row>
    <row r="185" spans="1:1" ht="15.75" customHeight="1">
      <c r="A185" s="22"/>
    </row>
    <row r="186" spans="1:1" ht="15.75" customHeight="1">
      <c r="A186" s="22"/>
    </row>
    <row r="187" spans="1:1" ht="15.75" customHeight="1">
      <c r="A187" s="22"/>
    </row>
    <row r="188" spans="1:1" ht="15.75" customHeight="1">
      <c r="A188" s="22"/>
    </row>
    <row r="189" spans="1:1" ht="15.75" customHeight="1">
      <c r="A189" s="22"/>
    </row>
    <row r="190" spans="1:1" ht="15.75" customHeight="1">
      <c r="A190" s="22"/>
    </row>
    <row r="191" spans="1:1" ht="15.75" customHeight="1">
      <c r="A191" s="22"/>
    </row>
    <row r="192" spans="1:1" ht="15.75" customHeight="1">
      <c r="A192" s="22"/>
    </row>
    <row r="193" spans="1:1" ht="15.75" customHeight="1">
      <c r="A193" s="22"/>
    </row>
    <row r="194" spans="1:1" ht="15.75" customHeight="1">
      <c r="A194" s="22"/>
    </row>
    <row r="195" spans="1:1" ht="15.75" customHeight="1">
      <c r="A195" s="22"/>
    </row>
    <row r="196" spans="1:1" ht="15.75" customHeight="1">
      <c r="A196" s="22"/>
    </row>
    <row r="197" spans="1:1" ht="15.75" customHeight="1">
      <c r="A197" s="22"/>
    </row>
    <row r="198" spans="1:1" ht="15.75" customHeight="1">
      <c r="A198" s="22"/>
    </row>
    <row r="199" spans="1:1" ht="15.75" customHeight="1">
      <c r="A199" s="22"/>
    </row>
    <row r="200" spans="1:1" ht="15.75" customHeight="1">
      <c r="A200" s="22"/>
    </row>
    <row r="201" spans="1:1" ht="15.75" customHeight="1">
      <c r="A201" s="22"/>
    </row>
    <row r="202" spans="1:1" ht="15.75" customHeight="1">
      <c r="A202" s="22"/>
    </row>
    <row r="203" spans="1:1" ht="15.75" customHeight="1">
      <c r="A203" s="22"/>
    </row>
    <row r="204" spans="1:1" ht="15.75" customHeight="1">
      <c r="A204" s="22"/>
    </row>
    <row r="205" spans="1:1" ht="15.75" customHeight="1">
      <c r="A205" s="22"/>
    </row>
    <row r="206" spans="1:1" ht="15.75" customHeight="1">
      <c r="A206" s="22"/>
    </row>
    <row r="207" spans="1:1" ht="15.75" customHeight="1">
      <c r="A207" s="22"/>
    </row>
    <row r="208" spans="1:1" ht="15.75" customHeight="1">
      <c r="A208" s="22"/>
    </row>
    <row r="209" spans="1:1" ht="15.75" customHeight="1">
      <c r="A209" s="22"/>
    </row>
    <row r="210" spans="1:1" ht="15.75" customHeight="1">
      <c r="A210" s="22"/>
    </row>
    <row r="211" spans="1:1" ht="15.75" customHeight="1">
      <c r="A211" s="22"/>
    </row>
    <row r="212" spans="1:1" ht="15.75" customHeight="1">
      <c r="A212" s="22"/>
    </row>
    <row r="213" spans="1:1" ht="15.75" customHeight="1">
      <c r="A213" s="22"/>
    </row>
    <row r="214" spans="1:1" ht="15.75" customHeight="1">
      <c r="A214" s="22"/>
    </row>
    <row r="215" spans="1:1" ht="15.75" customHeight="1">
      <c r="A215" s="22"/>
    </row>
    <row r="216" spans="1:1" ht="15.75" customHeight="1">
      <c r="A216" s="22"/>
    </row>
    <row r="217" spans="1:1" ht="15.75" customHeight="1">
      <c r="A217" s="22"/>
    </row>
    <row r="218" spans="1:1" ht="15.75" customHeight="1">
      <c r="A218" s="22"/>
    </row>
    <row r="219" spans="1:1" ht="15.75" customHeight="1">
      <c r="A219" s="22"/>
    </row>
    <row r="220" spans="1:1" ht="15.75" customHeight="1">
      <c r="A220" s="22"/>
    </row>
    <row r="221" spans="1:1" ht="15.75" customHeight="1">
      <c r="A221" s="22"/>
    </row>
    <row r="222" spans="1:1" ht="15.75" customHeight="1">
      <c r="A222" s="22"/>
    </row>
    <row r="223" spans="1:1" ht="15.75" customHeight="1">
      <c r="A223" s="22"/>
    </row>
    <row r="224" spans="1:1" ht="15.75" customHeight="1">
      <c r="A224" s="22"/>
    </row>
    <row r="225" spans="1:1" ht="15.75" customHeight="1">
      <c r="A225" s="22"/>
    </row>
    <row r="226" spans="1:1" ht="15.75" customHeight="1">
      <c r="A226" s="22"/>
    </row>
    <row r="227" spans="1:1" ht="15.75" customHeight="1">
      <c r="A227" s="22"/>
    </row>
    <row r="228" spans="1:1" ht="15.75" customHeight="1">
      <c r="A228" s="22"/>
    </row>
    <row r="229" spans="1:1" ht="15.75" customHeight="1">
      <c r="A229" s="22"/>
    </row>
    <row r="230" spans="1:1" ht="15.75" customHeight="1">
      <c r="A230" s="22"/>
    </row>
    <row r="231" spans="1:1" ht="15.75" customHeight="1">
      <c r="A231" s="22"/>
    </row>
    <row r="232" spans="1:1" ht="15.75" customHeight="1">
      <c r="A232" s="22"/>
    </row>
    <row r="233" spans="1:1" ht="15.75" customHeight="1">
      <c r="A233" s="22"/>
    </row>
    <row r="234" spans="1:1" ht="15.75" customHeight="1">
      <c r="A234" s="22"/>
    </row>
    <row r="235" spans="1:1" ht="15.75" customHeight="1">
      <c r="A235" s="22"/>
    </row>
    <row r="236" spans="1:1" ht="15.75" customHeight="1">
      <c r="A236" s="22"/>
    </row>
    <row r="237" spans="1:1" ht="15.75" customHeight="1">
      <c r="A237" s="22"/>
    </row>
    <row r="238" spans="1:1" ht="15.75" customHeight="1">
      <c r="A238" s="22"/>
    </row>
    <row r="239" spans="1:1" ht="15.75" customHeight="1">
      <c r="A239" s="22"/>
    </row>
    <row r="240" spans="1:1" ht="15.75" customHeight="1">
      <c r="A240" s="22"/>
    </row>
    <row r="241" spans="1:1" ht="15.75" customHeight="1">
      <c r="A241" s="22"/>
    </row>
    <row r="242" spans="1:1" ht="15.75" customHeight="1">
      <c r="A242" s="22"/>
    </row>
    <row r="243" spans="1:1" ht="15.75" customHeight="1">
      <c r="A243" s="22"/>
    </row>
    <row r="244" spans="1:1" ht="15.75" customHeight="1">
      <c r="A244" s="22"/>
    </row>
    <row r="245" spans="1:1" ht="15.75" customHeight="1">
      <c r="A245" s="22"/>
    </row>
    <row r="246" spans="1:1" ht="15.75" customHeight="1">
      <c r="A246" s="22"/>
    </row>
    <row r="247" spans="1:1" ht="15.75" customHeight="1">
      <c r="A247" s="22"/>
    </row>
    <row r="248" spans="1:1" ht="15.75" customHeight="1">
      <c r="A248" s="22"/>
    </row>
    <row r="249" spans="1:1" ht="15.75" customHeight="1">
      <c r="A249" s="22"/>
    </row>
    <row r="250" spans="1:1" ht="15.75" customHeight="1">
      <c r="A250" s="22"/>
    </row>
    <row r="251" spans="1:1" ht="15.75" customHeight="1">
      <c r="A251" s="22"/>
    </row>
    <row r="252" spans="1:1" ht="15.75" customHeight="1">
      <c r="A252" s="22"/>
    </row>
    <row r="253" spans="1:1" ht="15.75" customHeight="1">
      <c r="A253" s="22"/>
    </row>
    <row r="254" spans="1:1" ht="15.75" customHeight="1">
      <c r="A254" s="22"/>
    </row>
    <row r="255" spans="1:1" ht="15.75" customHeight="1">
      <c r="A255" s="22"/>
    </row>
    <row r="256" spans="1:1" ht="15.75" customHeight="1">
      <c r="A256" s="22"/>
    </row>
    <row r="257" spans="1:1" ht="15.75" customHeight="1">
      <c r="A257" s="22"/>
    </row>
    <row r="258" spans="1:1" ht="15.75" customHeight="1">
      <c r="A258" s="22"/>
    </row>
    <row r="259" spans="1:1" ht="15.75" customHeight="1">
      <c r="A259" s="22"/>
    </row>
    <row r="260" spans="1:1" ht="15.75" customHeight="1">
      <c r="A260" s="22"/>
    </row>
    <row r="261" spans="1:1" ht="15.75" customHeight="1">
      <c r="A261" s="22"/>
    </row>
    <row r="262" spans="1:1" ht="15.75" customHeight="1">
      <c r="A262" s="22"/>
    </row>
    <row r="263" spans="1:1" ht="15.75" customHeight="1">
      <c r="A263" s="22"/>
    </row>
    <row r="264" spans="1:1" ht="15.75" customHeight="1">
      <c r="A264" s="22"/>
    </row>
    <row r="265" spans="1:1" ht="15.75" customHeight="1">
      <c r="A265" s="22"/>
    </row>
    <row r="266" spans="1:1" ht="15.75" customHeight="1">
      <c r="A266" s="22"/>
    </row>
    <row r="267" spans="1:1" ht="15.75" customHeight="1">
      <c r="A267" s="22"/>
    </row>
    <row r="268" spans="1:1" ht="15.75" customHeight="1">
      <c r="A268" s="22"/>
    </row>
    <row r="269" spans="1:1" ht="15.75" customHeight="1">
      <c r="A269" s="22"/>
    </row>
    <row r="270" spans="1:1" ht="15.75" customHeight="1">
      <c r="A270" s="22"/>
    </row>
    <row r="271" spans="1:1" ht="15.75" customHeight="1">
      <c r="A271" s="22"/>
    </row>
    <row r="272" spans="1:1" ht="15.75" customHeight="1">
      <c r="A272" s="22"/>
    </row>
    <row r="273" spans="1:1" ht="15.75" customHeight="1">
      <c r="A273" s="22"/>
    </row>
    <row r="274" spans="1:1" ht="15.75" customHeight="1">
      <c r="A274" s="22"/>
    </row>
    <row r="275" spans="1:1" ht="15.75" customHeight="1">
      <c r="A275" s="22"/>
    </row>
    <row r="276" spans="1:1" ht="15.75" customHeight="1">
      <c r="A276" s="22"/>
    </row>
    <row r="277" spans="1:1" ht="15.75" customHeight="1">
      <c r="A277" s="22"/>
    </row>
    <row r="278" spans="1:1" ht="15.75" customHeight="1">
      <c r="A278" s="22"/>
    </row>
    <row r="279" spans="1:1" ht="15.75" customHeight="1">
      <c r="A279" s="22"/>
    </row>
    <row r="280" spans="1:1" ht="15.75" customHeight="1">
      <c r="A280" s="22"/>
    </row>
    <row r="281" spans="1:1" ht="15.75" customHeight="1">
      <c r="A281" s="22"/>
    </row>
    <row r="282" spans="1:1" ht="15.75" customHeight="1">
      <c r="A282" s="22"/>
    </row>
    <row r="283" spans="1:1" ht="15.75" customHeight="1">
      <c r="A283" s="22"/>
    </row>
    <row r="284" spans="1:1" ht="15.75" customHeight="1">
      <c r="A284" s="22"/>
    </row>
    <row r="285" spans="1:1" ht="15.75" customHeight="1">
      <c r="A285" s="22"/>
    </row>
    <row r="286" spans="1:1" ht="15.75" customHeight="1">
      <c r="A286" s="22"/>
    </row>
    <row r="287" spans="1:1" ht="15.75" customHeight="1">
      <c r="A287" s="22"/>
    </row>
    <row r="288" spans="1:1" ht="15.75" customHeight="1">
      <c r="A288" s="22"/>
    </row>
    <row r="289" spans="1:1" ht="15.75" customHeight="1">
      <c r="A289" s="22"/>
    </row>
    <row r="290" spans="1:1" ht="15.75" customHeight="1">
      <c r="A290" s="22"/>
    </row>
    <row r="291" spans="1:1" ht="15.75" customHeight="1">
      <c r="A291" s="22"/>
    </row>
    <row r="292" spans="1:1" ht="15.75" customHeight="1">
      <c r="A292" s="22"/>
    </row>
    <row r="293" spans="1:1" ht="15.75" customHeight="1">
      <c r="A293" s="22"/>
    </row>
    <row r="294" spans="1:1" ht="15.75" customHeight="1">
      <c r="A294" s="22"/>
    </row>
    <row r="295" spans="1:1" ht="15.75" customHeight="1">
      <c r="A295" s="22"/>
    </row>
    <row r="296" spans="1:1" ht="15.75" customHeight="1">
      <c r="A296" s="22"/>
    </row>
    <row r="297" spans="1:1" ht="15.75" customHeight="1">
      <c r="A297" s="22"/>
    </row>
    <row r="298" spans="1:1" ht="15.75" customHeight="1">
      <c r="A298" s="22"/>
    </row>
    <row r="299" spans="1:1" ht="15.75" customHeight="1">
      <c r="A299" s="22"/>
    </row>
    <row r="300" spans="1:1" ht="15.75" customHeight="1">
      <c r="A300" s="22"/>
    </row>
    <row r="301" spans="1:1" ht="15.75" customHeight="1">
      <c r="A301" s="22"/>
    </row>
    <row r="302" spans="1:1" ht="15.75" customHeight="1">
      <c r="A302" s="22"/>
    </row>
    <row r="303" spans="1:1" ht="15.75" customHeight="1">
      <c r="A303" s="22"/>
    </row>
    <row r="304" spans="1:1" ht="15.75" customHeight="1">
      <c r="A304" s="22"/>
    </row>
    <row r="305" spans="1:1" ht="15.75" customHeight="1">
      <c r="A305" s="22"/>
    </row>
    <row r="306" spans="1:1" ht="15.75" customHeight="1">
      <c r="A306" s="22"/>
    </row>
    <row r="307" spans="1:1" ht="15.75" customHeight="1">
      <c r="A307" s="22"/>
    </row>
    <row r="308" spans="1:1" ht="15.75" customHeight="1">
      <c r="A308" s="22"/>
    </row>
    <row r="309" spans="1:1" ht="15.75" customHeight="1">
      <c r="A309" s="22"/>
    </row>
    <row r="310" spans="1:1" ht="15.75" customHeight="1">
      <c r="A310" s="22"/>
    </row>
    <row r="311" spans="1:1" ht="15.75" customHeight="1">
      <c r="A311" s="22"/>
    </row>
    <row r="312" spans="1:1" ht="15.75" customHeight="1">
      <c r="A312" s="22"/>
    </row>
    <row r="313" spans="1:1" ht="15.75" customHeight="1">
      <c r="A313" s="22"/>
    </row>
    <row r="314" spans="1:1" ht="15.75" customHeight="1">
      <c r="A314" s="22"/>
    </row>
    <row r="315" spans="1:1" ht="15.75" customHeight="1">
      <c r="A315" s="22"/>
    </row>
    <row r="316" spans="1:1" ht="15.75" customHeight="1">
      <c r="A316" s="22"/>
    </row>
    <row r="317" spans="1:1" ht="15.75" customHeight="1">
      <c r="A317" s="22"/>
    </row>
    <row r="318" spans="1:1" ht="15.75" customHeight="1">
      <c r="A318" s="22"/>
    </row>
    <row r="319" spans="1:1" ht="15.75" customHeight="1">
      <c r="A319" s="22"/>
    </row>
    <row r="320" spans="1:1" ht="15.75" customHeight="1">
      <c r="A320" s="22"/>
    </row>
    <row r="321" spans="1:1" ht="15.75" customHeight="1">
      <c r="A321" s="22"/>
    </row>
    <row r="322" spans="1:1" ht="15.75" customHeight="1">
      <c r="A322" s="22"/>
    </row>
    <row r="323" spans="1:1" ht="15.75" customHeight="1">
      <c r="A323" s="22"/>
    </row>
    <row r="324" spans="1:1" ht="15.75" customHeight="1">
      <c r="A324" s="22"/>
    </row>
    <row r="325" spans="1:1" ht="15.75" customHeight="1">
      <c r="A325" s="22"/>
    </row>
    <row r="326" spans="1:1" ht="15.75" customHeight="1">
      <c r="A326" s="22"/>
    </row>
    <row r="327" spans="1:1" ht="15.75" customHeight="1">
      <c r="A327" s="22"/>
    </row>
    <row r="328" spans="1:1" ht="15.75" customHeight="1">
      <c r="A328" s="22"/>
    </row>
    <row r="329" spans="1:1" ht="15.75" customHeight="1">
      <c r="A329" s="22"/>
    </row>
    <row r="330" spans="1:1" ht="15.75" customHeight="1">
      <c r="A330" s="22"/>
    </row>
    <row r="331" spans="1:1" ht="15.75" customHeight="1">
      <c r="A331" s="22"/>
    </row>
    <row r="332" spans="1:1" ht="15.75" customHeight="1">
      <c r="A332" s="22"/>
    </row>
    <row r="333" spans="1:1" ht="15.75" customHeight="1">
      <c r="A333" s="22"/>
    </row>
    <row r="334" spans="1:1" ht="15.75" customHeight="1">
      <c r="A334" s="22"/>
    </row>
    <row r="335" spans="1:1" ht="15.75" customHeight="1">
      <c r="A335" s="22"/>
    </row>
    <row r="336" spans="1:1" ht="15.75" customHeight="1">
      <c r="A336" s="22"/>
    </row>
    <row r="337" spans="1:1" ht="15.75" customHeight="1">
      <c r="A337" s="22"/>
    </row>
    <row r="338" spans="1:1" ht="15.75" customHeight="1">
      <c r="A338" s="22"/>
    </row>
    <row r="339" spans="1:1" ht="15.75" customHeight="1">
      <c r="A339" s="22"/>
    </row>
    <row r="340" spans="1:1" ht="15.75" customHeight="1">
      <c r="A340" s="22"/>
    </row>
    <row r="341" spans="1:1" ht="15.75" customHeight="1">
      <c r="A341" s="22"/>
    </row>
    <row r="342" spans="1:1" ht="15.75" customHeight="1">
      <c r="A342" s="22"/>
    </row>
    <row r="343" spans="1:1" ht="15.75" customHeight="1">
      <c r="A343" s="22"/>
    </row>
    <row r="344" spans="1:1" ht="15.75" customHeight="1">
      <c r="A344" s="22"/>
    </row>
    <row r="345" spans="1:1" ht="15.75" customHeight="1">
      <c r="A345" s="22"/>
    </row>
    <row r="346" spans="1:1" ht="15.75" customHeight="1">
      <c r="A346" s="22"/>
    </row>
    <row r="347" spans="1:1" ht="15.75" customHeight="1">
      <c r="A347" s="22"/>
    </row>
    <row r="348" spans="1:1" ht="15.75" customHeight="1">
      <c r="A348" s="22"/>
    </row>
    <row r="349" spans="1:1" ht="15.75" customHeight="1">
      <c r="A349" s="22"/>
    </row>
    <row r="350" spans="1:1" ht="15.75" customHeight="1">
      <c r="A350" s="22"/>
    </row>
    <row r="351" spans="1:1" ht="15.75" customHeight="1">
      <c r="A351" s="22"/>
    </row>
    <row r="352" spans="1:1" ht="15.75" customHeight="1">
      <c r="A352" s="22"/>
    </row>
    <row r="353" spans="1:1" ht="15.75" customHeight="1">
      <c r="A353" s="22"/>
    </row>
    <row r="354" spans="1:1" ht="15.75" customHeight="1">
      <c r="A354" s="22"/>
    </row>
    <row r="355" spans="1:1" ht="15.75" customHeight="1">
      <c r="A355" s="22"/>
    </row>
    <row r="356" spans="1:1" ht="15.75" customHeight="1">
      <c r="A356" s="22"/>
    </row>
    <row r="357" spans="1:1" ht="15.75" customHeight="1">
      <c r="A357" s="22"/>
    </row>
    <row r="358" spans="1:1" ht="15.75" customHeight="1">
      <c r="A358" s="22"/>
    </row>
    <row r="359" spans="1:1" ht="15.75" customHeight="1">
      <c r="A359" s="22"/>
    </row>
    <row r="360" spans="1:1" ht="15.75" customHeight="1">
      <c r="A360" s="22"/>
    </row>
    <row r="361" spans="1:1" ht="15.75" customHeight="1">
      <c r="A361" s="22"/>
    </row>
    <row r="362" spans="1:1" ht="15.75" customHeight="1">
      <c r="A362" s="22"/>
    </row>
    <row r="363" spans="1:1" ht="15.75" customHeight="1">
      <c r="A363" s="22"/>
    </row>
    <row r="364" spans="1:1" ht="15.75" customHeight="1">
      <c r="A364" s="22"/>
    </row>
    <row r="365" spans="1:1" ht="15.75" customHeight="1">
      <c r="A365" s="22"/>
    </row>
    <row r="366" spans="1:1" ht="15.75" customHeight="1">
      <c r="A366" s="22"/>
    </row>
    <row r="367" spans="1:1" ht="15.75" customHeight="1">
      <c r="A367" s="22"/>
    </row>
    <row r="368" spans="1:1" ht="15.75" customHeight="1">
      <c r="A368" s="22"/>
    </row>
    <row r="369" spans="1:1" ht="15.75" customHeight="1">
      <c r="A369" s="22"/>
    </row>
    <row r="370" spans="1:1" ht="15.75" customHeight="1">
      <c r="A370" s="22"/>
    </row>
    <row r="371" spans="1:1" ht="15.75" customHeight="1">
      <c r="A371" s="22"/>
    </row>
    <row r="372" spans="1:1" ht="15.75" customHeight="1">
      <c r="A372" s="22"/>
    </row>
    <row r="373" spans="1:1" ht="15.75" customHeight="1">
      <c r="A373" s="22"/>
    </row>
    <row r="374" spans="1:1" ht="15.75" customHeight="1">
      <c r="A374" s="22"/>
    </row>
    <row r="375" spans="1:1" ht="15.75" customHeight="1">
      <c r="A375" s="22"/>
    </row>
    <row r="376" spans="1:1" ht="15.75" customHeight="1">
      <c r="A376" s="22"/>
    </row>
    <row r="377" spans="1:1" ht="15.75" customHeight="1">
      <c r="A377" s="22"/>
    </row>
    <row r="378" spans="1:1" ht="15.75" customHeight="1">
      <c r="A378" s="22"/>
    </row>
    <row r="379" spans="1:1" ht="15.75" customHeight="1">
      <c r="A379" s="22"/>
    </row>
    <row r="380" spans="1:1" ht="15.75" customHeight="1">
      <c r="A380" s="22"/>
    </row>
    <row r="381" spans="1:1" ht="15.75" customHeight="1">
      <c r="A381" s="22"/>
    </row>
    <row r="382" spans="1:1" ht="15.75" customHeight="1">
      <c r="A382" s="22"/>
    </row>
    <row r="383" spans="1:1" ht="15.75" customHeight="1">
      <c r="A383" s="22"/>
    </row>
    <row r="384" spans="1:1" ht="15.75" customHeight="1">
      <c r="A384" s="22"/>
    </row>
    <row r="385" spans="1:1" ht="15.75" customHeight="1">
      <c r="A385" s="22"/>
    </row>
    <row r="386" spans="1:1" ht="15.75" customHeight="1">
      <c r="A386" s="22"/>
    </row>
    <row r="387" spans="1:1" ht="15.75" customHeight="1">
      <c r="A387" s="22"/>
    </row>
    <row r="388" spans="1:1" ht="15.75" customHeight="1">
      <c r="A388" s="22"/>
    </row>
    <row r="389" spans="1:1" ht="15.75" customHeight="1">
      <c r="A389" s="22"/>
    </row>
    <row r="390" spans="1:1" ht="15.75" customHeight="1">
      <c r="A390" s="22"/>
    </row>
    <row r="391" spans="1:1" ht="15.75" customHeight="1">
      <c r="A391" s="22"/>
    </row>
    <row r="392" spans="1:1" ht="15.75" customHeight="1">
      <c r="A392" s="22"/>
    </row>
    <row r="393" spans="1:1" ht="15.75" customHeight="1">
      <c r="A393" s="22"/>
    </row>
    <row r="394" spans="1:1" ht="15.75" customHeight="1">
      <c r="A394" s="22"/>
    </row>
    <row r="395" spans="1:1" ht="15.75" customHeight="1">
      <c r="A395" s="22"/>
    </row>
    <row r="396" spans="1:1" ht="15.75" customHeight="1">
      <c r="A396" s="22"/>
    </row>
    <row r="397" spans="1:1" ht="15.75" customHeight="1">
      <c r="A397" s="22"/>
    </row>
    <row r="398" spans="1:1" ht="15.75" customHeight="1">
      <c r="A398" s="22"/>
    </row>
    <row r="399" spans="1:1" ht="15.75" customHeight="1">
      <c r="A399" s="22"/>
    </row>
    <row r="400" spans="1:1" ht="15.75" customHeight="1">
      <c r="A400" s="22"/>
    </row>
    <row r="401" spans="1:1" ht="15.75" customHeight="1">
      <c r="A401" s="22"/>
    </row>
    <row r="402" spans="1:1" ht="15.75" customHeight="1">
      <c r="A402" s="22"/>
    </row>
    <row r="403" spans="1:1" ht="15.75" customHeight="1">
      <c r="A403" s="22"/>
    </row>
    <row r="404" spans="1:1" ht="15.75" customHeight="1">
      <c r="A404" s="22"/>
    </row>
    <row r="405" spans="1:1" ht="15.75" customHeight="1">
      <c r="A405" s="22"/>
    </row>
    <row r="406" spans="1:1" ht="15.75" customHeight="1">
      <c r="A406" s="22"/>
    </row>
    <row r="407" spans="1:1" ht="15.75" customHeight="1">
      <c r="A407" s="22"/>
    </row>
    <row r="408" spans="1:1" ht="15.75" customHeight="1">
      <c r="A408" s="22"/>
    </row>
    <row r="409" spans="1:1" ht="15.75" customHeight="1">
      <c r="A409" s="22"/>
    </row>
    <row r="410" spans="1:1" ht="15.75" customHeight="1">
      <c r="A410" s="22"/>
    </row>
    <row r="411" spans="1:1" ht="15.75" customHeight="1">
      <c r="A411" s="22"/>
    </row>
    <row r="412" spans="1:1" ht="15.75" customHeight="1">
      <c r="A412" s="22"/>
    </row>
    <row r="413" spans="1:1" ht="15.75" customHeight="1">
      <c r="A413" s="22"/>
    </row>
    <row r="414" spans="1:1" ht="15.75" customHeight="1">
      <c r="A414" s="22"/>
    </row>
    <row r="415" spans="1:1" ht="15.75" customHeight="1">
      <c r="A415" s="22"/>
    </row>
    <row r="416" spans="1:1" ht="15.75" customHeight="1">
      <c r="A416" s="22"/>
    </row>
    <row r="417" spans="1:1" ht="15.75" customHeight="1">
      <c r="A417" s="22"/>
    </row>
    <row r="418" spans="1:1" ht="15.75" customHeight="1">
      <c r="A418" s="22"/>
    </row>
    <row r="419" spans="1:1" ht="15.75" customHeight="1">
      <c r="A419" s="22"/>
    </row>
    <row r="420" spans="1:1" ht="15.75" customHeight="1">
      <c r="A420" s="22"/>
    </row>
    <row r="421" spans="1:1" ht="15.75" customHeight="1">
      <c r="A421" s="22"/>
    </row>
    <row r="422" spans="1:1" ht="15.75" customHeight="1">
      <c r="A422" s="22"/>
    </row>
    <row r="423" spans="1:1" ht="15.75" customHeight="1">
      <c r="A423" s="22"/>
    </row>
    <row r="424" spans="1:1" ht="15.75" customHeight="1">
      <c r="A424" s="22"/>
    </row>
    <row r="425" spans="1:1" ht="15.75" customHeight="1">
      <c r="A425" s="22"/>
    </row>
    <row r="426" spans="1:1" ht="15.75" customHeight="1">
      <c r="A426" s="22"/>
    </row>
    <row r="427" spans="1:1" ht="15.75" customHeight="1">
      <c r="A427" s="22"/>
    </row>
    <row r="428" spans="1:1" ht="15.75" customHeight="1">
      <c r="A428" s="22"/>
    </row>
    <row r="429" spans="1:1" ht="15.75" customHeight="1">
      <c r="A429" s="22"/>
    </row>
    <row r="430" spans="1:1" ht="15.75" customHeight="1">
      <c r="A430" s="22"/>
    </row>
    <row r="431" spans="1:1" ht="15.75" customHeight="1">
      <c r="A431" s="22"/>
    </row>
    <row r="432" spans="1:1" ht="15.75" customHeight="1">
      <c r="A432" s="22"/>
    </row>
    <row r="433" spans="1:1" ht="15.75" customHeight="1">
      <c r="A433" s="22"/>
    </row>
    <row r="434" spans="1:1" ht="15.75" customHeight="1">
      <c r="A434" s="22"/>
    </row>
    <row r="435" spans="1:1" ht="15.75" customHeight="1">
      <c r="A435" s="22"/>
    </row>
    <row r="436" spans="1:1" ht="15.75" customHeight="1">
      <c r="A436" s="22"/>
    </row>
    <row r="437" spans="1:1" ht="15.75" customHeight="1">
      <c r="A437" s="22"/>
    </row>
    <row r="438" spans="1:1" ht="15.75" customHeight="1">
      <c r="A438" s="22"/>
    </row>
    <row r="439" spans="1:1" ht="15.75" customHeight="1">
      <c r="A439" s="22"/>
    </row>
    <row r="440" spans="1:1" ht="15.75" customHeight="1">
      <c r="A440" s="22"/>
    </row>
    <row r="441" spans="1:1" ht="15.75" customHeight="1">
      <c r="A441" s="22"/>
    </row>
    <row r="442" spans="1:1" ht="15.75" customHeight="1">
      <c r="A442" s="22"/>
    </row>
    <row r="443" spans="1:1" ht="15.75" customHeight="1">
      <c r="A443" s="22"/>
    </row>
    <row r="444" spans="1:1" ht="15.75" customHeight="1">
      <c r="A444" s="22"/>
    </row>
    <row r="445" spans="1:1" ht="15.75" customHeight="1">
      <c r="A445" s="22"/>
    </row>
    <row r="446" spans="1:1" ht="15.75" customHeight="1">
      <c r="A446" s="22"/>
    </row>
    <row r="447" spans="1:1" ht="15.75" customHeight="1">
      <c r="A447" s="22"/>
    </row>
    <row r="448" spans="1:1" ht="15.75" customHeight="1">
      <c r="A448" s="22"/>
    </row>
    <row r="449" spans="1:1" ht="15.75" customHeight="1">
      <c r="A449" s="22"/>
    </row>
    <row r="450" spans="1:1" ht="15.75" customHeight="1">
      <c r="A450" s="22"/>
    </row>
    <row r="451" spans="1:1" ht="15.75" customHeight="1">
      <c r="A451" s="22"/>
    </row>
    <row r="452" spans="1:1" ht="15.75" customHeight="1">
      <c r="A452" s="22"/>
    </row>
    <row r="453" spans="1:1" ht="15.75" customHeight="1">
      <c r="A453" s="22"/>
    </row>
    <row r="454" spans="1:1" ht="15.75" customHeight="1">
      <c r="A454" s="22"/>
    </row>
    <row r="455" spans="1:1" ht="15.75" customHeight="1">
      <c r="A455" s="22"/>
    </row>
    <row r="456" spans="1:1" ht="15.75" customHeight="1">
      <c r="A456" s="22"/>
    </row>
    <row r="457" spans="1:1" ht="15.75" customHeight="1">
      <c r="A457" s="22"/>
    </row>
    <row r="458" spans="1:1" ht="15.75" customHeight="1">
      <c r="A458" s="22"/>
    </row>
    <row r="459" spans="1:1" ht="15.75" customHeight="1">
      <c r="A459" s="22"/>
    </row>
    <row r="460" spans="1:1" ht="15.75" customHeight="1">
      <c r="A460" s="22"/>
    </row>
    <row r="461" spans="1:1" ht="15.75" customHeight="1">
      <c r="A461" s="22"/>
    </row>
    <row r="462" spans="1:1" ht="15.75" customHeight="1">
      <c r="A462" s="22"/>
    </row>
    <row r="463" spans="1:1" ht="15.75" customHeight="1">
      <c r="A463" s="22"/>
    </row>
    <row r="464" spans="1:1" ht="15.75" customHeight="1">
      <c r="A464" s="22"/>
    </row>
    <row r="465" spans="1:1" ht="15.75" customHeight="1">
      <c r="A465" s="22"/>
    </row>
    <row r="466" spans="1:1" ht="15.75" customHeight="1">
      <c r="A466" s="22"/>
    </row>
    <row r="467" spans="1:1" ht="15.75" customHeight="1">
      <c r="A467" s="22"/>
    </row>
    <row r="468" spans="1:1" ht="15.75" customHeight="1">
      <c r="A468" s="22"/>
    </row>
    <row r="469" spans="1:1" ht="15.75" customHeight="1">
      <c r="A469" s="22"/>
    </row>
    <row r="470" spans="1:1" ht="15.75" customHeight="1">
      <c r="A470" s="22"/>
    </row>
    <row r="471" spans="1:1" ht="15.75" customHeight="1">
      <c r="A471" s="22"/>
    </row>
    <row r="472" spans="1:1" ht="15.75" customHeight="1">
      <c r="A472" s="22"/>
    </row>
    <row r="473" spans="1:1" ht="15.75" customHeight="1">
      <c r="A473" s="22"/>
    </row>
    <row r="474" spans="1:1" ht="15.75" customHeight="1">
      <c r="A474" s="22"/>
    </row>
    <row r="475" spans="1:1" ht="15.75" customHeight="1">
      <c r="A475" s="22"/>
    </row>
    <row r="476" spans="1:1" ht="15.75" customHeight="1">
      <c r="A476" s="22"/>
    </row>
    <row r="477" spans="1:1" ht="15.75" customHeight="1">
      <c r="A477" s="22"/>
    </row>
    <row r="478" spans="1:1" ht="15.75" customHeight="1">
      <c r="A478" s="22"/>
    </row>
    <row r="479" spans="1:1" ht="15.75" customHeight="1">
      <c r="A479" s="22"/>
    </row>
    <row r="480" spans="1:1" ht="15.75" customHeight="1">
      <c r="A480" s="22"/>
    </row>
    <row r="481" spans="1:1" ht="15.75" customHeight="1">
      <c r="A481" s="22"/>
    </row>
    <row r="482" spans="1:1" ht="15.75" customHeight="1">
      <c r="A482" s="22"/>
    </row>
    <row r="483" spans="1:1" ht="15.75" customHeight="1">
      <c r="A483" s="22"/>
    </row>
    <row r="484" spans="1:1" ht="15.75" customHeight="1">
      <c r="A484" s="22"/>
    </row>
    <row r="485" spans="1:1" ht="15.75" customHeight="1">
      <c r="A485" s="22"/>
    </row>
    <row r="486" spans="1:1" ht="15.75" customHeight="1">
      <c r="A486" s="22"/>
    </row>
    <row r="487" spans="1:1" ht="15.75" customHeight="1">
      <c r="A487" s="22"/>
    </row>
    <row r="488" spans="1:1" ht="15.75" customHeight="1">
      <c r="A488" s="22"/>
    </row>
    <row r="489" spans="1:1" ht="15.75" customHeight="1">
      <c r="A489" s="22"/>
    </row>
    <row r="490" spans="1:1" ht="15.75" customHeight="1">
      <c r="A490" s="22"/>
    </row>
    <row r="491" spans="1:1" ht="15.75" customHeight="1">
      <c r="A491" s="22"/>
    </row>
    <row r="492" spans="1:1" ht="15.75" customHeight="1">
      <c r="A492" s="22"/>
    </row>
    <row r="493" spans="1:1" ht="15.75" customHeight="1">
      <c r="A493" s="22"/>
    </row>
    <row r="494" spans="1:1" ht="15.75" customHeight="1">
      <c r="A494" s="22"/>
    </row>
    <row r="495" spans="1:1" ht="15.75" customHeight="1">
      <c r="A495" s="22"/>
    </row>
    <row r="496" spans="1:1" ht="15.75" customHeight="1">
      <c r="A496" s="22"/>
    </row>
    <row r="497" spans="1:1" ht="15.75" customHeight="1">
      <c r="A497" s="22"/>
    </row>
    <row r="498" spans="1:1" ht="15.75" customHeight="1">
      <c r="A498" s="22"/>
    </row>
    <row r="499" spans="1:1" ht="15.75" customHeight="1">
      <c r="A499" s="22"/>
    </row>
    <row r="500" spans="1:1" ht="15.75" customHeight="1">
      <c r="A500" s="22"/>
    </row>
    <row r="501" spans="1:1" ht="15.75" customHeight="1">
      <c r="A501" s="22"/>
    </row>
    <row r="502" spans="1:1" ht="15.75" customHeight="1">
      <c r="A502" s="22"/>
    </row>
    <row r="503" spans="1:1" ht="15.75" customHeight="1">
      <c r="A503" s="22"/>
    </row>
    <row r="504" spans="1:1" ht="15.75" customHeight="1">
      <c r="A504" s="22"/>
    </row>
    <row r="505" spans="1:1" ht="15.75" customHeight="1">
      <c r="A505" s="22"/>
    </row>
    <row r="506" spans="1:1" ht="15.75" customHeight="1">
      <c r="A506" s="22"/>
    </row>
    <row r="507" spans="1:1" ht="15.75" customHeight="1">
      <c r="A507" s="22"/>
    </row>
    <row r="508" spans="1:1" ht="15.75" customHeight="1">
      <c r="A508" s="22"/>
    </row>
    <row r="509" spans="1:1" ht="15.75" customHeight="1">
      <c r="A509" s="22"/>
    </row>
    <row r="510" spans="1:1" ht="15.75" customHeight="1">
      <c r="A510" s="22"/>
    </row>
    <row r="511" spans="1:1" ht="15.75" customHeight="1">
      <c r="A511" s="22"/>
    </row>
    <row r="512" spans="1:1" ht="15.75" customHeight="1">
      <c r="A512" s="22"/>
    </row>
    <row r="513" spans="1:1" ht="15.75" customHeight="1">
      <c r="A513" s="22"/>
    </row>
    <row r="514" spans="1:1" ht="15.75" customHeight="1">
      <c r="A514" s="22"/>
    </row>
    <row r="515" spans="1:1" ht="15.75" customHeight="1">
      <c r="A515" s="22"/>
    </row>
    <row r="516" spans="1:1" ht="15.75" customHeight="1">
      <c r="A516" s="22"/>
    </row>
    <row r="517" spans="1:1" ht="15.75" customHeight="1">
      <c r="A517" s="22"/>
    </row>
    <row r="518" spans="1:1" ht="15.75" customHeight="1">
      <c r="A518" s="22"/>
    </row>
    <row r="519" spans="1:1" ht="15.75" customHeight="1">
      <c r="A519" s="22"/>
    </row>
    <row r="520" spans="1:1" ht="15.75" customHeight="1">
      <c r="A520" s="22"/>
    </row>
    <row r="521" spans="1:1" ht="15.75" customHeight="1">
      <c r="A521" s="22"/>
    </row>
    <row r="522" spans="1:1" ht="15.75" customHeight="1">
      <c r="A522" s="22"/>
    </row>
    <row r="523" spans="1:1" ht="15.75" customHeight="1">
      <c r="A523" s="22"/>
    </row>
    <row r="524" spans="1:1" ht="15.75" customHeight="1">
      <c r="A524" s="22"/>
    </row>
    <row r="525" spans="1:1" ht="15.75" customHeight="1">
      <c r="A525" s="22"/>
    </row>
    <row r="526" spans="1:1" ht="15.75" customHeight="1">
      <c r="A526" s="22"/>
    </row>
    <row r="527" spans="1:1" ht="15.75" customHeight="1">
      <c r="A527" s="22"/>
    </row>
    <row r="528" spans="1:1" ht="15.75" customHeight="1">
      <c r="A528" s="22"/>
    </row>
    <row r="529" spans="1:1" ht="15.75" customHeight="1">
      <c r="A529" s="22"/>
    </row>
    <row r="530" spans="1:1" ht="15.75" customHeight="1">
      <c r="A530" s="22"/>
    </row>
    <row r="531" spans="1:1" ht="15.75" customHeight="1">
      <c r="A531" s="22"/>
    </row>
    <row r="532" spans="1:1" ht="15.75" customHeight="1">
      <c r="A532" s="22"/>
    </row>
    <row r="533" spans="1:1" ht="15.75" customHeight="1">
      <c r="A533" s="22"/>
    </row>
    <row r="534" spans="1:1" ht="15.75" customHeight="1">
      <c r="A534" s="22"/>
    </row>
    <row r="535" spans="1:1" ht="15.75" customHeight="1">
      <c r="A535" s="22"/>
    </row>
    <row r="536" spans="1:1" ht="15.75" customHeight="1">
      <c r="A536" s="22"/>
    </row>
    <row r="537" spans="1:1" ht="15.75" customHeight="1">
      <c r="A537" s="22"/>
    </row>
    <row r="538" spans="1:1" ht="15.75" customHeight="1">
      <c r="A538" s="22"/>
    </row>
    <row r="539" spans="1:1" ht="15.75" customHeight="1">
      <c r="A539" s="22"/>
    </row>
    <row r="540" spans="1:1" ht="15.75" customHeight="1">
      <c r="A540" s="22"/>
    </row>
    <row r="541" spans="1:1" ht="15.75" customHeight="1">
      <c r="A541" s="22"/>
    </row>
    <row r="542" spans="1:1" ht="15.75" customHeight="1">
      <c r="A542" s="22"/>
    </row>
    <row r="543" spans="1:1" ht="15.75" customHeight="1">
      <c r="A543" s="22"/>
    </row>
    <row r="544" spans="1:1" ht="15.75" customHeight="1">
      <c r="A544" s="22"/>
    </row>
    <row r="545" spans="1:1" ht="15.75" customHeight="1">
      <c r="A545" s="22"/>
    </row>
    <row r="546" spans="1:1" ht="15.75" customHeight="1">
      <c r="A546" s="22"/>
    </row>
    <row r="547" spans="1:1" ht="15.75" customHeight="1">
      <c r="A547" s="22"/>
    </row>
    <row r="548" spans="1:1" ht="15.75" customHeight="1">
      <c r="A548" s="22"/>
    </row>
    <row r="549" spans="1:1" ht="15.75" customHeight="1">
      <c r="A549" s="22"/>
    </row>
    <row r="550" spans="1:1" ht="15.75" customHeight="1">
      <c r="A550" s="22"/>
    </row>
    <row r="551" spans="1:1" ht="15.75" customHeight="1">
      <c r="A551" s="22"/>
    </row>
    <row r="552" spans="1:1" ht="15.75" customHeight="1">
      <c r="A552" s="22"/>
    </row>
    <row r="553" spans="1:1" ht="15.75" customHeight="1">
      <c r="A553" s="22"/>
    </row>
    <row r="554" spans="1:1" ht="15.75" customHeight="1">
      <c r="A554" s="22"/>
    </row>
    <row r="555" spans="1:1" ht="15.75" customHeight="1">
      <c r="A555" s="22"/>
    </row>
    <row r="556" spans="1:1" ht="15.75" customHeight="1">
      <c r="A556" s="22"/>
    </row>
    <row r="557" spans="1:1" ht="15.75" customHeight="1">
      <c r="A557" s="22"/>
    </row>
    <row r="558" spans="1:1" ht="15.75" customHeight="1">
      <c r="A558" s="22"/>
    </row>
    <row r="559" spans="1:1" ht="15.75" customHeight="1">
      <c r="A559" s="22"/>
    </row>
    <row r="560" spans="1:1" ht="15.75" customHeight="1">
      <c r="A560" s="22"/>
    </row>
    <row r="561" spans="1:1" ht="15.75" customHeight="1">
      <c r="A561" s="22"/>
    </row>
    <row r="562" spans="1:1" ht="15.75" customHeight="1">
      <c r="A562" s="22"/>
    </row>
    <row r="563" spans="1:1" ht="15.75" customHeight="1">
      <c r="A563" s="22"/>
    </row>
    <row r="564" spans="1:1" ht="15.75" customHeight="1">
      <c r="A564" s="22"/>
    </row>
    <row r="565" spans="1:1" ht="15.75" customHeight="1">
      <c r="A565" s="22"/>
    </row>
    <row r="566" spans="1:1" ht="15.75" customHeight="1">
      <c r="A566" s="22"/>
    </row>
    <row r="567" spans="1:1" ht="15.75" customHeight="1">
      <c r="A567" s="22"/>
    </row>
    <row r="568" spans="1:1" ht="15.75" customHeight="1">
      <c r="A568" s="22"/>
    </row>
    <row r="569" spans="1:1" ht="15.75" customHeight="1">
      <c r="A569" s="22"/>
    </row>
    <row r="570" spans="1:1" ht="15.75" customHeight="1">
      <c r="A570" s="22"/>
    </row>
    <row r="571" spans="1:1" ht="15.75" customHeight="1">
      <c r="A571" s="22"/>
    </row>
    <row r="572" spans="1:1" ht="15.75" customHeight="1">
      <c r="A572" s="22"/>
    </row>
    <row r="573" spans="1:1" ht="15.75" customHeight="1">
      <c r="A573" s="22"/>
    </row>
    <row r="574" spans="1:1" ht="15.75" customHeight="1">
      <c r="A574" s="22"/>
    </row>
    <row r="575" spans="1:1" ht="15.75" customHeight="1">
      <c r="A575" s="22"/>
    </row>
    <row r="576" spans="1:1" ht="15.75" customHeight="1">
      <c r="A576" s="22"/>
    </row>
    <row r="577" spans="1:1" ht="15.75" customHeight="1">
      <c r="A577" s="22"/>
    </row>
    <row r="578" spans="1:1" ht="15.75" customHeight="1">
      <c r="A578" s="22"/>
    </row>
    <row r="579" spans="1:1" ht="15.75" customHeight="1">
      <c r="A579" s="22"/>
    </row>
    <row r="580" spans="1:1" ht="15.75" customHeight="1">
      <c r="A580" s="22"/>
    </row>
    <row r="581" spans="1:1" ht="15.75" customHeight="1">
      <c r="A581" s="22"/>
    </row>
    <row r="582" spans="1:1" ht="15.75" customHeight="1">
      <c r="A582" s="22"/>
    </row>
    <row r="583" spans="1:1" ht="15.75" customHeight="1">
      <c r="A583" s="22"/>
    </row>
    <row r="584" spans="1:1" ht="15.75" customHeight="1">
      <c r="A584" s="22"/>
    </row>
    <row r="585" spans="1:1" ht="15.75" customHeight="1">
      <c r="A585" s="22"/>
    </row>
    <row r="586" spans="1:1" ht="15.75" customHeight="1">
      <c r="A586" s="22"/>
    </row>
    <row r="587" spans="1:1" ht="15.75" customHeight="1">
      <c r="A587" s="22"/>
    </row>
    <row r="588" spans="1:1" ht="15.75" customHeight="1">
      <c r="A588" s="22"/>
    </row>
    <row r="589" spans="1:1" ht="15.75" customHeight="1">
      <c r="A589" s="22"/>
    </row>
    <row r="590" spans="1:1" ht="15.75" customHeight="1">
      <c r="A590" s="22"/>
    </row>
    <row r="591" spans="1:1" ht="15.75" customHeight="1">
      <c r="A591" s="22"/>
    </row>
    <row r="592" spans="1:1" ht="15.75" customHeight="1">
      <c r="A592" s="22"/>
    </row>
    <row r="593" spans="1:1" ht="15.75" customHeight="1">
      <c r="A593" s="22"/>
    </row>
    <row r="594" spans="1:1" ht="15.75" customHeight="1">
      <c r="A594" s="22"/>
    </row>
    <row r="595" spans="1:1" ht="15.75" customHeight="1">
      <c r="A595" s="22"/>
    </row>
    <row r="596" spans="1:1" ht="15.75" customHeight="1">
      <c r="A596" s="22"/>
    </row>
    <row r="597" spans="1:1" ht="15.75" customHeight="1">
      <c r="A597" s="22"/>
    </row>
    <row r="598" spans="1:1" ht="15.75" customHeight="1">
      <c r="A598" s="22"/>
    </row>
    <row r="599" spans="1:1" ht="15.75" customHeight="1">
      <c r="A599" s="22"/>
    </row>
    <row r="600" spans="1:1" ht="15.75" customHeight="1">
      <c r="A600" s="22"/>
    </row>
    <row r="601" spans="1:1" ht="15.75" customHeight="1">
      <c r="A601" s="22"/>
    </row>
    <row r="602" spans="1:1" ht="15.75" customHeight="1">
      <c r="A602" s="22"/>
    </row>
    <row r="603" spans="1:1" ht="15.75" customHeight="1">
      <c r="A603" s="22"/>
    </row>
    <row r="604" spans="1:1" ht="15.75" customHeight="1">
      <c r="A604" s="22"/>
    </row>
    <row r="605" spans="1:1" ht="15.75" customHeight="1">
      <c r="A605" s="22"/>
    </row>
    <row r="606" spans="1:1" ht="15.75" customHeight="1">
      <c r="A606" s="22"/>
    </row>
    <row r="607" spans="1:1" ht="15.75" customHeight="1">
      <c r="A607" s="22"/>
    </row>
    <row r="608" spans="1:1" ht="15.75" customHeight="1">
      <c r="A608" s="22"/>
    </row>
    <row r="609" spans="1:1" ht="15.75" customHeight="1">
      <c r="A609" s="22"/>
    </row>
    <row r="610" spans="1:1" ht="15.75" customHeight="1">
      <c r="A610" s="22"/>
    </row>
    <row r="611" spans="1:1" ht="15.75" customHeight="1">
      <c r="A611" s="22"/>
    </row>
    <row r="612" spans="1:1" ht="15.75" customHeight="1">
      <c r="A612" s="22"/>
    </row>
    <row r="613" spans="1:1" ht="15.75" customHeight="1">
      <c r="A613" s="22"/>
    </row>
    <row r="614" spans="1:1" ht="15.75" customHeight="1">
      <c r="A614" s="22"/>
    </row>
    <row r="615" spans="1:1" ht="15.75" customHeight="1">
      <c r="A615" s="22"/>
    </row>
    <row r="616" spans="1:1" ht="15.75" customHeight="1">
      <c r="A616" s="22"/>
    </row>
    <row r="617" spans="1:1" ht="15.75" customHeight="1">
      <c r="A617" s="22"/>
    </row>
    <row r="618" spans="1:1" ht="15.75" customHeight="1">
      <c r="A618" s="22"/>
    </row>
    <row r="619" spans="1:1" ht="15.75" customHeight="1">
      <c r="A619" s="22"/>
    </row>
    <row r="620" spans="1:1" ht="15.75" customHeight="1">
      <c r="A620" s="22"/>
    </row>
    <row r="621" spans="1:1" ht="15.75" customHeight="1">
      <c r="A621" s="22"/>
    </row>
    <row r="622" spans="1:1" ht="15.75" customHeight="1">
      <c r="A622" s="22"/>
    </row>
    <row r="623" spans="1:1" ht="15.75" customHeight="1">
      <c r="A623" s="22"/>
    </row>
    <row r="624" spans="1:1" ht="15.75" customHeight="1">
      <c r="A624" s="22"/>
    </row>
    <row r="625" spans="1:1" ht="15.75" customHeight="1">
      <c r="A625" s="22"/>
    </row>
    <row r="626" spans="1:1" ht="15.75" customHeight="1">
      <c r="A626" s="22"/>
    </row>
    <row r="627" spans="1:1" ht="15.75" customHeight="1">
      <c r="A627" s="22"/>
    </row>
    <row r="628" spans="1:1" ht="15.75" customHeight="1">
      <c r="A628" s="22"/>
    </row>
    <row r="629" spans="1:1" ht="15.75" customHeight="1">
      <c r="A629" s="22"/>
    </row>
    <row r="630" spans="1:1" ht="15.75" customHeight="1">
      <c r="A630" s="22"/>
    </row>
    <row r="631" spans="1:1" ht="15.75" customHeight="1">
      <c r="A631" s="22"/>
    </row>
    <row r="632" spans="1:1" ht="15.75" customHeight="1">
      <c r="A632" s="22"/>
    </row>
    <row r="633" spans="1:1" ht="15.75" customHeight="1">
      <c r="A633" s="22"/>
    </row>
    <row r="634" spans="1:1" ht="15.75" customHeight="1">
      <c r="A634" s="22"/>
    </row>
    <row r="635" spans="1:1" ht="15.75" customHeight="1">
      <c r="A635" s="22"/>
    </row>
    <row r="636" spans="1:1" ht="15.75" customHeight="1">
      <c r="A636" s="22"/>
    </row>
    <row r="637" spans="1:1" ht="15.75" customHeight="1">
      <c r="A637" s="22"/>
    </row>
    <row r="638" spans="1:1" ht="15.75" customHeight="1">
      <c r="A638" s="22"/>
    </row>
    <row r="639" spans="1:1" ht="15.75" customHeight="1">
      <c r="A639" s="22"/>
    </row>
    <row r="640" spans="1:1" ht="15.75" customHeight="1">
      <c r="A640" s="22"/>
    </row>
    <row r="641" spans="1:1" ht="15.75" customHeight="1">
      <c r="A641" s="22"/>
    </row>
    <row r="642" spans="1:1" ht="15.75" customHeight="1">
      <c r="A642" s="22"/>
    </row>
    <row r="643" spans="1:1" ht="15.75" customHeight="1">
      <c r="A643" s="22"/>
    </row>
    <row r="644" spans="1:1" ht="15.75" customHeight="1">
      <c r="A644" s="22"/>
    </row>
    <row r="645" spans="1:1" ht="15.75" customHeight="1">
      <c r="A645" s="22"/>
    </row>
    <row r="646" spans="1:1" ht="15.75" customHeight="1">
      <c r="A646" s="22"/>
    </row>
    <row r="647" spans="1:1" ht="15.75" customHeight="1">
      <c r="A647" s="22"/>
    </row>
    <row r="648" spans="1:1" ht="15.75" customHeight="1">
      <c r="A648" s="22"/>
    </row>
    <row r="649" spans="1:1" ht="15.75" customHeight="1">
      <c r="A649" s="22"/>
    </row>
    <row r="650" spans="1:1" ht="15.75" customHeight="1">
      <c r="A650" s="22"/>
    </row>
    <row r="651" spans="1:1" ht="15.75" customHeight="1">
      <c r="A651" s="22"/>
    </row>
    <row r="652" spans="1:1" ht="15.75" customHeight="1">
      <c r="A652" s="22"/>
    </row>
    <row r="653" spans="1:1" ht="15.75" customHeight="1">
      <c r="A653" s="22"/>
    </row>
    <row r="654" spans="1:1" ht="15.75" customHeight="1">
      <c r="A654" s="22"/>
    </row>
    <row r="655" spans="1:1" ht="15.75" customHeight="1">
      <c r="A655" s="22"/>
    </row>
    <row r="656" spans="1:1" ht="15.75" customHeight="1">
      <c r="A656" s="22"/>
    </row>
    <row r="657" spans="1:1" ht="15.75" customHeight="1">
      <c r="A657" s="22"/>
    </row>
    <row r="658" spans="1:1" ht="15.75" customHeight="1">
      <c r="A658" s="22"/>
    </row>
    <row r="659" spans="1:1" ht="15.75" customHeight="1">
      <c r="A659" s="22"/>
    </row>
    <row r="660" spans="1:1" ht="15.75" customHeight="1">
      <c r="A660" s="22"/>
    </row>
    <row r="661" spans="1:1" ht="15.75" customHeight="1">
      <c r="A661" s="22"/>
    </row>
    <row r="662" spans="1:1" ht="15.75" customHeight="1">
      <c r="A662" s="22"/>
    </row>
    <row r="663" spans="1:1" ht="15.75" customHeight="1">
      <c r="A663" s="22"/>
    </row>
    <row r="664" spans="1:1" ht="15.75" customHeight="1">
      <c r="A664" s="22"/>
    </row>
    <row r="665" spans="1:1" ht="15.75" customHeight="1">
      <c r="A665" s="22"/>
    </row>
    <row r="666" spans="1:1" ht="15.75" customHeight="1">
      <c r="A666" s="22"/>
    </row>
    <row r="667" spans="1:1" ht="15.75" customHeight="1">
      <c r="A667" s="22"/>
    </row>
    <row r="668" spans="1:1" ht="15.75" customHeight="1">
      <c r="A668" s="22"/>
    </row>
    <row r="669" spans="1:1" ht="15.75" customHeight="1">
      <c r="A669" s="22"/>
    </row>
    <row r="670" spans="1:1" ht="15.75" customHeight="1">
      <c r="A670" s="22"/>
    </row>
    <row r="671" spans="1:1" ht="15.75" customHeight="1">
      <c r="A671" s="22"/>
    </row>
    <row r="672" spans="1:1" ht="15.75" customHeight="1">
      <c r="A672" s="22"/>
    </row>
    <row r="673" spans="1:1" ht="15.75" customHeight="1">
      <c r="A673" s="22"/>
    </row>
    <row r="674" spans="1:1" ht="15.75" customHeight="1">
      <c r="A674" s="22"/>
    </row>
    <row r="675" spans="1:1" ht="15.75" customHeight="1">
      <c r="A675" s="22"/>
    </row>
    <row r="676" spans="1:1" ht="15.75" customHeight="1">
      <c r="A676" s="22"/>
    </row>
    <row r="677" spans="1:1" ht="15.75" customHeight="1">
      <c r="A677" s="22"/>
    </row>
    <row r="678" spans="1:1" ht="15.75" customHeight="1">
      <c r="A678" s="22"/>
    </row>
    <row r="679" spans="1:1" ht="15.75" customHeight="1">
      <c r="A679" s="22"/>
    </row>
    <row r="680" spans="1:1" ht="15.75" customHeight="1">
      <c r="A680" s="22"/>
    </row>
    <row r="681" spans="1:1" ht="15.75" customHeight="1">
      <c r="A681" s="22"/>
    </row>
    <row r="682" spans="1:1" ht="15.75" customHeight="1">
      <c r="A682" s="22"/>
    </row>
    <row r="683" spans="1:1" ht="15.75" customHeight="1">
      <c r="A683" s="22"/>
    </row>
    <row r="684" spans="1:1" ht="15.75" customHeight="1">
      <c r="A684" s="22"/>
    </row>
    <row r="685" spans="1:1" ht="15.75" customHeight="1">
      <c r="A685" s="22"/>
    </row>
    <row r="686" spans="1:1" ht="15.75" customHeight="1">
      <c r="A686" s="22"/>
    </row>
    <row r="687" spans="1:1" ht="15.75" customHeight="1">
      <c r="A687" s="22"/>
    </row>
    <row r="688" spans="1:1" ht="15.75" customHeight="1">
      <c r="A688" s="22"/>
    </row>
    <row r="689" spans="1:1" ht="15.75" customHeight="1">
      <c r="A689" s="22"/>
    </row>
    <row r="690" spans="1:1" ht="15.75" customHeight="1">
      <c r="A690" s="22"/>
    </row>
    <row r="691" spans="1:1" ht="15.75" customHeight="1">
      <c r="A691" s="22"/>
    </row>
    <row r="692" spans="1:1" ht="15.75" customHeight="1">
      <c r="A692" s="22"/>
    </row>
    <row r="693" spans="1:1" ht="15.75" customHeight="1">
      <c r="A693" s="22"/>
    </row>
    <row r="694" spans="1:1" ht="15.75" customHeight="1">
      <c r="A694" s="22"/>
    </row>
    <row r="695" spans="1:1" ht="15.75" customHeight="1">
      <c r="A695" s="22"/>
    </row>
    <row r="696" spans="1:1" ht="15.75" customHeight="1">
      <c r="A696" s="22"/>
    </row>
    <row r="697" spans="1:1" ht="15.75" customHeight="1">
      <c r="A697" s="22"/>
    </row>
    <row r="698" spans="1:1" ht="15.75" customHeight="1">
      <c r="A698" s="22"/>
    </row>
    <row r="699" spans="1:1" ht="15.75" customHeight="1">
      <c r="A699" s="22"/>
    </row>
    <row r="700" spans="1:1" ht="15.75" customHeight="1">
      <c r="A700" s="22"/>
    </row>
    <row r="701" spans="1:1" ht="15.75" customHeight="1">
      <c r="A701" s="22"/>
    </row>
    <row r="702" spans="1:1" ht="15.75" customHeight="1">
      <c r="A702" s="22"/>
    </row>
    <row r="703" spans="1:1" ht="15.75" customHeight="1">
      <c r="A703" s="22"/>
    </row>
    <row r="704" spans="1:1" ht="15.75" customHeight="1">
      <c r="A704" s="22"/>
    </row>
    <row r="705" spans="1:1" ht="15.75" customHeight="1">
      <c r="A705" s="22"/>
    </row>
    <row r="706" spans="1:1" ht="15.75" customHeight="1">
      <c r="A706" s="22"/>
    </row>
    <row r="707" spans="1:1" ht="15.75" customHeight="1">
      <c r="A707" s="22"/>
    </row>
    <row r="708" spans="1:1" ht="15.75" customHeight="1">
      <c r="A708" s="22"/>
    </row>
    <row r="709" spans="1:1" ht="15.75" customHeight="1">
      <c r="A709" s="22"/>
    </row>
    <row r="710" spans="1:1" ht="15.75" customHeight="1">
      <c r="A710" s="22"/>
    </row>
    <row r="711" spans="1:1" ht="15.75" customHeight="1">
      <c r="A711" s="22"/>
    </row>
    <row r="712" spans="1:1" ht="15.75" customHeight="1">
      <c r="A712" s="22"/>
    </row>
    <row r="713" spans="1:1" ht="15.75" customHeight="1">
      <c r="A713" s="22"/>
    </row>
    <row r="714" spans="1:1" ht="15.75" customHeight="1">
      <c r="A714" s="22"/>
    </row>
    <row r="715" spans="1:1" ht="15.75" customHeight="1">
      <c r="A715" s="22"/>
    </row>
    <row r="716" spans="1:1" ht="15.75" customHeight="1">
      <c r="A716" s="22"/>
    </row>
    <row r="717" spans="1:1" ht="15.75" customHeight="1">
      <c r="A717" s="22"/>
    </row>
    <row r="718" spans="1:1" ht="15.75" customHeight="1">
      <c r="A718" s="22"/>
    </row>
    <row r="719" spans="1:1" ht="15.75" customHeight="1">
      <c r="A719" s="22"/>
    </row>
    <row r="720" spans="1:1" ht="15.75" customHeight="1">
      <c r="A720" s="22"/>
    </row>
    <row r="721" spans="1:1" ht="15.75" customHeight="1">
      <c r="A721" s="22"/>
    </row>
    <row r="722" spans="1:1" ht="15.75" customHeight="1">
      <c r="A722" s="22"/>
    </row>
    <row r="723" spans="1:1" ht="15.75" customHeight="1">
      <c r="A723" s="22"/>
    </row>
    <row r="724" spans="1:1" ht="15.75" customHeight="1">
      <c r="A724" s="22"/>
    </row>
    <row r="725" spans="1:1" ht="15.75" customHeight="1">
      <c r="A725" s="22"/>
    </row>
    <row r="726" spans="1:1" ht="15.75" customHeight="1">
      <c r="A726" s="22"/>
    </row>
    <row r="727" spans="1:1" ht="15.75" customHeight="1">
      <c r="A727" s="22"/>
    </row>
    <row r="728" spans="1:1" ht="15.75" customHeight="1">
      <c r="A728" s="22"/>
    </row>
    <row r="729" spans="1:1" ht="15.75" customHeight="1">
      <c r="A729" s="22"/>
    </row>
    <row r="730" spans="1:1" ht="15.75" customHeight="1">
      <c r="A730" s="22"/>
    </row>
    <row r="731" spans="1:1" ht="15.75" customHeight="1">
      <c r="A731" s="22"/>
    </row>
    <row r="732" spans="1:1" ht="15.75" customHeight="1">
      <c r="A732" s="22"/>
    </row>
    <row r="733" spans="1:1" ht="15.75" customHeight="1">
      <c r="A733" s="22"/>
    </row>
    <row r="734" spans="1:1" ht="15.75" customHeight="1">
      <c r="A734" s="22"/>
    </row>
    <row r="735" spans="1:1" ht="15.75" customHeight="1">
      <c r="A735" s="22"/>
    </row>
    <row r="736" spans="1:1" ht="15.75" customHeight="1">
      <c r="A736" s="22"/>
    </row>
    <row r="737" spans="1:1" ht="15.75" customHeight="1">
      <c r="A737" s="22"/>
    </row>
    <row r="738" spans="1:1" ht="15.75" customHeight="1">
      <c r="A738" s="22"/>
    </row>
    <row r="739" spans="1:1" ht="15.75" customHeight="1">
      <c r="A739" s="22"/>
    </row>
    <row r="740" spans="1:1" ht="15.75" customHeight="1">
      <c r="A740" s="22"/>
    </row>
    <row r="741" spans="1:1" ht="15.75" customHeight="1">
      <c r="A741" s="22"/>
    </row>
    <row r="742" spans="1:1" ht="15.75" customHeight="1">
      <c r="A742" s="22"/>
    </row>
    <row r="743" spans="1:1" ht="15.75" customHeight="1">
      <c r="A743" s="22"/>
    </row>
    <row r="744" spans="1:1" ht="15.75" customHeight="1">
      <c r="A744" s="22"/>
    </row>
    <row r="745" spans="1:1" ht="15.75" customHeight="1">
      <c r="A745" s="22"/>
    </row>
    <row r="746" spans="1:1" ht="15.75" customHeight="1">
      <c r="A746" s="22"/>
    </row>
    <row r="747" spans="1:1" ht="15.75" customHeight="1">
      <c r="A747" s="22"/>
    </row>
    <row r="748" spans="1:1" ht="15.75" customHeight="1">
      <c r="A748" s="22"/>
    </row>
    <row r="749" spans="1:1" ht="15.75" customHeight="1">
      <c r="A749" s="22"/>
    </row>
    <row r="750" spans="1:1" ht="15.75" customHeight="1">
      <c r="A750" s="22"/>
    </row>
    <row r="751" spans="1:1" ht="15.75" customHeight="1">
      <c r="A751" s="22"/>
    </row>
    <row r="752" spans="1:1" ht="15.75" customHeight="1">
      <c r="A752" s="22"/>
    </row>
    <row r="753" spans="1:1" ht="15.75" customHeight="1">
      <c r="A753" s="22"/>
    </row>
    <row r="754" spans="1:1" ht="15.75" customHeight="1">
      <c r="A754" s="22"/>
    </row>
    <row r="755" spans="1:1" ht="15.75" customHeight="1">
      <c r="A755" s="22"/>
    </row>
    <row r="756" spans="1:1" ht="15.75" customHeight="1">
      <c r="A756" s="22"/>
    </row>
    <row r="757" spans="1:1" ht="15.75" customHeight="1">
      <c r="A757" s="22"/>
    </row>
    <row r="758" spans="1:1" ht="15.75" customHeight="1">
      <c r="A758" s="22"/>
    </row>
    <row r="759" spans="1:1" ht="15.75" customHeight="1">
      <c r="A759" s="22"/>
    </row>
    <row r="760" spans="1:1" ht="15.75" customHeight="1">
      <c r="A760" s="22"/>
    </row>
    <row r="761" spans="1:1" ht="15.75" customHeight="1">
      <c r="A761" s="22"/>
    </row>
    <row r="762" spans="1:1" ht="15.75" customHeight="1">
      <c r="A762" s="22"/>
    </row>
    <row r="763" spans="1:1" ht="15.75" customHeight="1">
      <c r="A763" s="22"/>
    </row>
    <row r="764" spans="1:1" ht="15.75" customHeight="1">
      <c r="A764" s="22"/>
    </row>
    <row r="765" spans="1:1" ht="15.75" customHeight="1">
      <c r="A765" s="22"/>
    </row>
    <row r="766" spans="1:1" ht="15.75" customHeight="1">
      <c r="A766" s="22"/>
    </row>
    <row r="767" spans="1:1" ht="15.75" customHeight="1">
      <c r="A767" s="22"/>
    </row>
    <row r="768" spans="1:1" ht="15.75" customHeight="1">
      <c r="A768" s="22"/>
    </row>
    <row r="769" spans="1:1" ht="15.75" customHeight="1">
      <c r="A769" s="22"/>
    </row>
    <row r="770" spans="1:1" ht="15.75" customHeight="1">
      <c r="A770" s="22"/>
    </row>
    <row r="771" spans="1:1" ht="15.75" customHeight="1">
      <c r="A771" s="22"/>
    </row>
    <row r="772" spans="1:1" ht="15.75" customHeight="1">
      <c r="A772" s="22"/>
    </row>
    <row r="773" spans="1:1" ht="15.75" customHeight="1">
      <c r="A773" s="22"/>
    </row>
    <row r="774" spans="1:1" ht="15.75" customHeight="1">
      <c r="A774" s="22"/>
    </row>
    <row r="775" spans="1:1" ht="15.75" customHeight="1">
      <c r="A775" s="22"/>
    </row>
    <row r="776" spans="1:1" ht="15.75" customHeight="1">
      <c r="A776" s="22"/>
    </row>
    <row r="777" spans="1:1" ht="15.75" customHeight="1">
      <c r="A777" s="22"/>
    </row>
    <row r="778" spans="1:1" ht="15.75" customHeight="1">
      <c r="A778" s="22"/>
    </row>
    <row r="779" spans="1:1" ht="15.75" customHeight="1">
      <c r="A779" s="22"/>
    </row>
    <row r="780" spans="1:1" ht="15.75" customHeight="1">
      <c r="A780" s="22"/>
    </row>
    <row r="781" spans="1:1" ht="15.75" customHeight="1">
      <c r="A781" s="22"/>
    </row>
    <row r="782" spans="1:1" ht="15.75" customHeight="1">
      <c r="A782" s="22"/>
    </row>
    <row r="783" spans="1:1" ht="15.75" customHeight="1">
      <c r="A783" s="22"/>
    </row>
    <row r="784" spans="1:1" ht="15.75" customHeight="1">
      <c r="A784" s="22"/>
    </row>
    <row r="785" spans="1:1" ht="15.75" customHeight="1">
      <c r="A785" s="22"/>
    </row>
    <row r="786" spans="1:1" ht="15.75" customHeight="1">
      <c r="A786" s="22"/>
    </row>
    <row r="787" spans="1:1" ht="15.75" customHeight="1">
      <c r="A787" s="22"/>
    </row>
    <row r="788" spans="1:1" ht="15.75" customHeight="1">
      <c r="A788" s="22"/>
    </row>
    <row r="789" spans="1:1" ht="15.75" customHeight="1">
      <c r="A789" s="22"/>
    </row>
    <row r="790" spans="1:1" ht="15.75" customHeight="1">
      <c r="A790" s="22"/>
    </row>
    <row r="791" spans="1:1" ht="15.75" customHeight="1">
      <c r="A791" s="22"/>
    </row>
    <row r="792" spans="1:1" ht="15.75" customHeight="1">
      <c r="A792" s="22"/>
    </row>
    <row r="793" spans="1:1" ht="15.75" customHeight="1">
      <c r="A793" s="22"/>
    </row>
    <row r="794" spans="1:1" ht="15.75" customHeight="1">
      <c r="A794" s="22"/>
    </row>
    <row r="795" spans="1:1" ht="15.75" customHeight="1">
      <c r="A795" s="22"/>
    </row>
    <row r="796" spans="1:1" ht="15.75" customHeight="1">
      <c r="A796" s="22"/>
    </row>
    <row r="797" spans="1:1" ht="15.75" customHeight="1">
      <c r="A797" s="22"/>
    </row>
    <row r="798" spans="1:1" ht="15.75" customHeight="1">
      <c r="A798" s="22"/>
    </row>
    <row r="799" spans="1:1" ht="15.75" customHeight="1">
      <c r="A799" s="22"/>
    </row>
    <row r="800" spans="1:1" ht="15.75" customHeight="1">
      <c r="A800" s="22"/>
    </row>
    <row r="801" spans="1:1" ht="15.75" customHeight="1">
      <c r="A801" s="22"/>
    </row>
    <row r="802" spans="1:1" ht="15.75" customHeight="1">
      <c r="A802" s="22"/>
    </row>
    <row r="803" spans="1:1" ht="15.75" customHeight="1">
      <c r="A803" s="22"/>
    </row>
    <row r="804" spans="1:1" ht="15.75" customHeight="1">
      <c r="A804" s="22"/>
    </row>
    <row r="805" spans="1:1" ht="15.75" customHeight="1">
      <c r="A805" s="22"/>
    </row>
    <row r="806" spans="1:1" ht="15.75" customHeight="1">
      <c r="A806" s="22"/>
    </row>
    <row r="807" spans="1:1" ht="15.75" customHeight="1">
      <c r="A807" s="22"/>
    </row>
    <row r="808" spans="1:1" ht="15.75" customHeight="1">
      <c r="A808" s="22"/>
    </row>
    <row r="809" spans="1:1" ht="15.75" customHeight="1">
      <c r="A809" s="22"/>
    </row>
    <row r="810" spans="1:1" ht="15.75" customHeight="1">
      <c r="A810" s="22"/>
    </row>
    <row r="811" spans="1:1" ht="15.75" customHeight="1">
      <c r="A811" s="22"/>
    </row>
    <row r="812" spans="1:1" ht="15.75" customHeight="1">
      <c r="A812" s="22"/>
    </row>
    <row r="813" spans="1:1" ht="15.75" customHeight="1">
      <c r="A813" s="22"/>
    </row>
    <row r="814" spans="1:1" ht="15.75" customHeight="1">
      <c r="A814" s="22"/>
    </row>
    <row r="815" spans="1:1" ht="15.75" customHeight="1">
      <c r="A815" s="22"/>
    </row>
    <row r="816" spans="1:1" ht="15.75" customHeight="1">
      <c r="A816" s="22"/>
    </row>
    <row r="817" spans="1:1" ht="15.75" customHeight="1">
      <c r="A817" s="22"/>
    </row>
    <row r="818" spans="1:1" ht="15.75" customHeight="1">
      <c r="A818" s="22"/>
    </row>
    <row r="819" spans="1:1" ht="15.75" customHeight="1">
      <c r="A819" s="22"/>
    </row>
    <row r="820" spans="1:1" ht="15.75" customHeight="1">
      <c r="A820" s="22"/>
    </row>
    <row r="821" spans="1:1" ht="15.75" customHeight="1">
      <c r="A821" s="22"/>
    </row>
    <row r="822" spans="1:1" ht="15.75" customHeight="1">
      <c r="A822" s="22"/>
    </row>
    <row r="823" spans="1:1" ht="15.75" customHeight="1">
      <c r="A823" s="22"/>
    </row>
    <row r="824" spans="1:1" ht="15.75" customHeight="1">
      <c r="A824" s="22"/>
    </row>
    <row r="825" spans="1:1" ht="15.75" customHeight="1">
      <c r="A825" s="22"/>
    </row>
    <row r="826" spans="1:1" ht="15.75" customHeight="1">
      <c r="A826" s="22"/>
    </row>
    <row r="827" spans="1:1" ht="15.75" customHeight="1">
      <c r="A827" s="22"/>
    </row>
    <row r="828" spans="1:1" ht="15.75" customHeight="1">
      <c r="A828" s="22"/>
    </row>
    <row r="829" spans="1:1" ht="15.75" customHeight="1">
      <c r="A829" s="22"/>
    </row>
    <row r="830" spans="1:1" ht="15.75" customHeight="1">
      <c r="A830" s="22"/>
    </row>
    <row r="831" spans="1:1" ht="15.75" customHeight="1">
      <c r="A831" s="22"/>
    </row>
    <row r="832" spans="1:1" ht="15.75" customHeight="1">
      <c r="A832" s="22"/>
    </row>
    <row r="833" spans="1:1" ht="15.75" customHeight="1">
      <c r="A833" s="22"/>
    </row>
    <row r="834" spans="1:1" ht="15.75" customHeight="1">
      <c r="A834" s="22"/>
    </row>
    <row r="835" spans="1:1" ht="15.75" customHeight="1">
      <c r="A835" s="22"/>
    </row>
    <row r="836" spans="1:1" ht="15.75" customHeight="1">
      <c r="A836" s="22"/>
    </row>
    <row r="837" spans="1:1" ht="15.75" customHeight="1">
      <c r="A837" s="22"/>
    </row>
    <row r="838" spans="1:1" ht="15.75" customHeight="1">
      <c r="A838" s="22"/>
    </row>
    <row r="839" spans="1:1" ht="15.75" customHeight="1">
      <c r="A839" s="22"/>
    </row>
    <row r="840" spans="1:1" ht="15.75" customHeight="1">
      <c r="A840" s="22"/>
    </row>
    <row r="841" spans="1:1" ht="15.75" customHeight="1">
      <c r="A841" s="22"/>
    </row>
    <row r="842" spans="1:1" ht="15.75" customHeight="1">
      <c r="A842" s="22"/>
    </row>
    <row r="843" spans="1:1" ht="15.75" customHeight="1">
      <c r="A843" s="22"/>
    </row>
    <row r="844" spans="1:1" ht="15.75" customHeight="1">
      <c r="A844" s="22"/>
    </row>
    <row r="845" spans="1:1" ht="15.75" customHeight="1">
      <c r="A845" s="22"/>
    </row>
    <row r="846" spans="1:1" ht="15.75" customHeight="1">
      <c r="A846" s="22"/>
    </row>
    <row r="847" spans="1:1" ht="15.75" customHeight="1">
      <c r="A847" s="22"/>
    </row>
    <row r="848" spans="1:1" ht="15.75" customHeight="1">
      <c r="A848" s="22"/>
    </row>
    <row r="849" spans="1:1" ht="15.75" customHeight="1">
      <c r="A849" s="22"/>
    </row>
    <row r="850" spans="1:1" ht="15.75" customHeight="1">
      <c r="A850" s="22"/>
    </row>
    <row r="851" spans="1:1" ht="15.75" customHeight="1">
      <c r="A851" s="22"/>
    </row>
    <row r="852" spans="1:1" ht="15.75" customHeight="1">
      <c r="A852" s="22"/>
    </row>
    <row r="853" spans="1:1" ht="15.75" customHeight="1">
      <c r="A853" s="22"/>
    </row>
    <row r="854" spans="1:1" ht="15.75" customHeight="1">
      <c r="A854" s="22"/>
    </row>
    <row r="855" spans="1:1" ht="15.75" customHeight="1">
      <c r="A855" s="22"/>
    </row>
    <row r="856" spans="1:1" ht="15.75" customHeight="1">
      <c r="A856" s="22"/>
    </row>
    <row r="857" spans="1:1" ht="15.75" customHeight="1">
      <c r="A857" s="22"/>
    </row>
    <row r="858" spans="1:1" ht="15.75" customHeight="1">
      <c r="A858" s="22"/>
    </row>
    <row r="859" spans="1:1" ht="15.75" customHeight="1">
      <c r="A859" s="22"/>
    </row>
    <row r="860" spans="1:1" ht="15.75" customHeight="1">
      <c r="A860" s="22"/>
    </row>
    <row r="861" spans="1:1" ht="15.75" customHeight="1">
      <c r="A861" s="22"/>
    </row>
    <row r="862" spans="1:1" ht="15.75" customHeight="1">
      <c r="A862" s="22"/>
    </row>
    <row r="863" spans="1:1" ht="15.75" customHeight="1">
      <c r="A863" s="22"/>
    </row>
    <row r="864" spans="1:1" ht="15.75" customHeight="1">
      <c r="A864" s="22"/>
    </row>
    <row r="865" spans="1:1" ht="15.75" customHeight="1">
      <c r="A865" s="22"/>
    </row>
    <row r="866" spans="1:1" ht="15.75" customHeight="1">
      <c r="A866" s="22"/>
    </row>
    <row r="867" spans="1:1" ht="15.75" customHeight="1">
      <c r="A867" s="22"/>
    </row>
    <row r="868" spans="1:1" ht="15.75" customHeight="1">
      <c r="A868" s="22"/>
    </row>
    <row r="869" spans="1:1" ht="15.75" customHeight="1">
      <c r="A869" s="22"/>
    </row>
    <row r="870" spans="1:1" ht="15.75" customHeight="1">
      <c r="A870" s="22"/>
    </row>
    <row r="871" spans="1:1" ht="15.75" customHeight="1">
      <c r="A871" s="22"/>
    </row>
    <row r="872" spans="1:1" ht="15.75" customHeight="1">
      <c r="A872" s="22"/>
    </row>
    <row r="873" spans="1:1" ht="15.75" customHeight="1">
      <c r="A873" s="22"/>
    </row>
    <row r="874" spans="1:1" ht="15.75" customHeight="1">
      <c r="A874" s="22"/>
    </row>
    <row r="875" spans="1:1" ht="15.75" customHeight="1">
      <c r="A875" s="22"/>
    </row>
    <row r="876" spans="1:1" ht="15.75" customHeight="1">
      <c r="A876" s="22"/>
    </row>
    <row r="877" spans="1:1" ht="15.75" customHeight="1">
      <c r="A877" s="22"/>
    </row>
    <row r="878" spans="1:1" ht="15.75" customHeight="1">
      <c r="A878" s="22"/>
    </row>
    <row r="879" spans="1:1" ht="15.75" customHeight="1">
      <c r="A879" s="22"/>
    </row>
    <row r="880" spans="1:1" ht="15.75" customHeight="1">
      <c r="A880" s="22"/>
    </row>
    <row r="881" spans="1:1" ht="15.75" customHeight="1">
      <c r="A881" s="22"/>
    </row>
    <row r="882" spans="1:1" ht="15.75" customHeight="1">
      <c r="A882" s="22"/>
    </row>
    <row r="883" spans="1:1" ht="15.75" customHeight="1">
      <c r="A883" s="22"/>
    </row>
    <row r="884" spans="1:1" ht="15.75" customHeight="1">
      <c r="A884" s="22"/>
    </row>
    <row r="885" spans="1:1" ht="15.75" customHeight="1">
      <c r="A885" s="22"/>
    </row>
    <row r="886" spans="1:1" ht="15.75" customHeight="1">
      <c r="A886" s="22"/>
    </row>
    <row r="887" spans="1:1" ht="15.75" customHeight="1">
      <c r="A887" s="22"/>
    </row>
    <row r="888" spans="1:1" ht="15.75" customHeight="1">
      <c r="A888" s="22"/>
    </row>
    <row r="889" spans="1:1" ht="15.75" customHeight="1">
      <c r="A889" s="22"/>
    </row>
    <row r="890" spans="1:1" ht="15.75" customHeight="1">
      <c r="A890" s="22"/>
    </row>
    <row r="891" spans="1:1" ht="15.75" customHeight="1">
      <c r="A891" s="22"/>
    </row>
    <row r="892" spans="1:1" ht="15.75" customHeight="1">
      <c r="A892" s="22"/>
    </row>
    <row r="893" spans="1:1" ht="15.75" customHeight="1">
      <c r="A893" s="22"/>
    </row>
    <row r="894" spans="1:1" ht="15.75" customHeight="1">
      <c r="A894" s="22"/>
    </row>
    <row r="895" spans="1:1" ht="15.75" customHeight="1">
      <c r="A895" s="22"/>
    </row>
    <row r="896" spans="1:1" ht="15.75" customHeight="1">
      <c r="A896" s="22"/>
    </row>
    <row r="897" spans="1:1" ht="15.75" customHeight="1">
      <c r="A897" s="22"/>
    </row>
    <row r="898" spans="1:1" ht="15.75" customHeight="1">
      <c r="A898" s="22"/>
    </row>
    <row r="899" spans="1:1" ht="15.75" customHeight="1">
      <c r="A899" s="22"/>
    </row>
    <row r="900" spans="1:1" ht="15.75" customHeight="1">
      <c r="A900" s="22"/>
    </row>
    <row r="901" spans="1:1" ht="15.75" customHeight="1">
      <c r="A901" s="22"/>
    </row>
    <row r="902" spans="1:1" ht="15.75" customHeight="1">
      <c r="A902" s="22"/>
    </row>
    <row r="903" spans="1:1" ht="15.75" customHeight="1">
      <c r="A903" s="22"/>
    </row>
    <row r="904" spans="1:1" ht="15.75" customHeight="1">
      <c r="A904" s="22"/>
    </row>
    <row r="905" spans="1:1" ht="15.75" customHeight="1">
      <c r="A905" s="22"/>
    </row>
    <row r="906" spans="1:1" ht="15.75" customHeight="1">
      <c r="A906" s="22"/>
    </row>
    <row r="907" spans="1:1" ht="15.75" customHeight="1">
      <c r="A907" s="22"/>
    </row>
    <row r="908" spans="1:1" ht="15.75" customHeight="1">
      <c r="A908" s="22"/>
    </row>
    <row r="909" spans="1:1" ht="15.75" customHeight="1">
      <c r="A909" s="22"/>
    </row>
    <row r="910" spans="1:1" ht="15.75" customHeight="1">
      <c r="A910" s="22"/>
    </row>
    <row r="911" spans="1:1" ht="15.75" customHeight="1">
      <c r="A911" s="22"/>
    </row>
    <row r="912" spans="1:1" ht="15.75" customHeight="1">
      <c r="A912" s="22"/>
    </row>
    <row r="913" spans="1:1" ht="15.75" customHeight="1">
      <c r="A913" s="22"/>
    </row>
    <row r="914" spans="1:1" ht="15.75" customHeight="1">
      <c r="A914" s="22"/>
    </row>
    <row r="915" spans="1:1" ht="15.75" customHeight="1">
      <c r="A915" s="22"/>
    </row>
    <row r="916" spans="1:1" ht="15.75" customHeight="1">
      <c r="A916" s="22"/>
    </row>
    <row r="917" spans="1:1" ht="15.75" customHeight="1">
      <c r="A917" s="22"/>
    </row>
    <row r="918" spans="1:1" ht="15.75" customHeight="1">
      <c r="A918" s="22"/>
    </row>
    <row r="919" spans="1:1" ht="15.75" customHeight="1">
      <c r="A919" s="22"/>
    </row>
    <row r="920" spans="1:1" ht="15.75" customHeight="1">
      <c r="A920" s="22"/>
    </row>
    <row r="921" spans="1:1" ht="15.75" customHeight="1">
      <c r="A921" s="22"/>
    </row>
    <row r="922" spans="1:1" ht="15.75" customHeight="1">
      <c r="A922" s="22"/>
    </row>
    <row r="923" spans="1:1" ht="15.75" customHeight="1">
      <c r="A923" s="22"/>
    </row>
    <row r="924" spans="1:1" ht="15.75" customHeight="1">
      <c r="A924" s="22"/>
    </row>
    <row r="925" spans="1:1" ht="15.75" customHeight="1">
      <c r="A925" s="22"/>
    </row>
    <row r="926" spans="1:1" ht="15.75" customHeight="1">
      <c r="A926" s="22"/>
    </row>
    <row r="927" spans="1:1" ht="15.75" customHeight="1">
      <c r="A927" s="22"/>
    </row>
    <row r="928" spans="1:1" ht="15.75" customHeight="1">
      <c r="A928" s="22"/>
    </row>
    <row r="929" spans="1:1" ht="15.75" customHeight="1">
      <c r="A929" s="22"/>
    </row>
    <row r="930" spans="1:1" ht="15.75" customHeight="1">
      <c r="A930" s="22"/>
    </row>
    <row r="931" spans="1:1" ht="15.75" customHeight="1">
      <c r="A931" s="22"/>
    </row>
    <row r="932" spans="1:1" ht="15.75" customHeight="1">
      <c r="A932" s="22"/>
    </row>
    <row r="933" spans="1:1" ht="15.75" customHeight="1">
      <c r="A933" s="22"/>
    </row>
    <row r="934" spans="1:1" ht="15.75" customHeight="1">
      <c r="A934" s="22"/>
    </row>
    <row r="935" spans="1:1" ht="15.75" customHeight="1">
      <c r="A935" s="22"/>
    </row>
    <row r="936" spans="1:1" ht="15.75" customHeight="1">
      <c r="A936" s="22"/>
    </row>
    <row r="937" spans="1:1" ht="15.75" customHeight="1">
      <c r="A937" s="22"/>
    </row>
    <row r="938" spans="1:1" ht="15.75" customHeight="1">
      <c r="A938" s="22"/>
    </row>
    <row r="939" spans="1:1" ht="15.75" customHeight="1">
      <c r="A939" s="22"/>
    </row>
    <row r="940" spans="1:1" ht="15.75" customHeight="1">
      <c r="A940" s="22"/>
    </row>
    <row r="941" spans="1:1" ht="15.75" customHeight="1">
      <c r="A941" s="22"/>
    </row>
    <row r="942" spans="1:1" ht="15.75" customHeight="1">
      <c r="A942" s="22"/>
    </row>
    <row r="943" spans="1:1" ht="15.75" customHeight="1">
      <c r="A943" s="22"/>
    </row>
    <row r="944" spans="1:1" ht="15.75" customHeight="1">
      <c r="A944" s="22"/>
    </row>
    <row r="945" spans="1:1" ht="15.75" customHeight="1">
      <c r="A945" s="22"/>
    </row>
    <row r="946" spans="1:1" ht="15.75" customHeight="1">
      <c r="A946" s="22"/>
    </row>
    <row r="947" spans="1:1" ht="15.75" customHeight="1">
      <c r="A947" s="22"/>
    </row>
    <row r="948" spans="1:1" ht="15.75" customHeight="1">
      <c r="A948" s="22"/>
    </row>
    <row r="949" spans="1:1" ht="15.75" customHeight="1">
      <c r="A949" s="22"/>
    </row>
    <row r="950" spans="1:1" ht="15.75" customHeight="1">
      <c r="A950" s="22"/>
    </row>
    <row r="951" spans="1:1" ht="15.75" customHeight="1">
      <c r="A951" s="22"/>
    </row>
    <row r="952" spans="1:1" ht="15.75" customHeight="1">
      <c r="A952" s="22"/>
    </row>
    <row r="953" spans="1:1" ht="15.75" customHeight="1">
      <c r="A953" s="22"/>
    </row>
    <row r="954" spans="1:1" ht="15.75" customHeight="1">
      <c r="A954" s="22"/>
    </row>
    <row r="955" spans="1:1" ht="15.75" customHeight="1">
      <c r="A955" s="22"/>
    </row>
    <row r="956" spans="1:1" ht="15.75" customHeight="1">
      <c r="A956" s="22"/>
    </row>
    <row r="957" spans="1:1" ht="15.75" customHeight="1">
      <c r="A957" s="22"/>
    </row>
    <row r="958" spans="1:1" ht="15.75" customHeight="1">
      <c r="A958" s="22"/>
    </row>
    <row r="959" spans="1:1" ht="15.75" customHeight="1">
      <c r="A959" s="22"/>
    </row>
    <row r="960" spans="1:1" ht="15.75" customHeight="1">
      <c r="A960" s="22"/>
    </row>
    <row r="961" spans="1:1" ht="15.75" customHeight="1">
      <c r="A961" s="22"/>
    </row>
    <row r="962" spans="1:1" ht="15.75" customHeight="1">
      <c r="A962" s="22"/>
    </row>
    <row r="963" spans="1:1" ht="15.75" customHeight="1">
      <c r="A963" s="22"/>
    </row>
    <row r="964" spans="1:1" ht="15.75" customHeight="1">
      <c r="A964" s="22"/>
    </row>
    <row r="965" spans="1:1" ht="15.75" customHeight="1">
      <c r="A965" s="22"/>
    </row>
    <row r="966" spans="1:1" ht="15.75" customHeight="1">
      <c r="A966" s="22"/>
    </row>
    <row r="967" spans="1:1" ht="15.75" customHeight="1">
      <c r="A967" s="22"/>
    </row>
    <row r="968" spans="1:1" ht="15.75" customHeight="1">
      <c r="A968" s="22"/>
    </row>
    <row r="969" spans="1:1" ht="15.75" customHeight="1">
      <c r="A969" s="22"/>
    </row>
    <row r="970" spans="1:1" ht="15.75" customHeight="1">
      <c r="A970" s="22"/>
    </row>
    <row r="971" spans="1:1" ht="15.75" customHeight="1">
      <c r="A971" s="22"/>
    </row>
    <row r="972" spans="1:1" ht="15.75" customHeight="1">
      <c r="A972" s="22"/>
    </row>
    <row r="973" spans="1:1" ht="15.75" customHeight="1">
      <c r="A973" s="22"/>
    </row>
    <row r="974" spans="1:1" ht="15.75" customHeight="1">
      <c r="A974" s="22"/>
    </row>
    <row r="975" spans="1:1" ht="15.75" customHeight="1">
      <c r="A975" s="22"/>
    </row>
    <row r="976" spans="1:1" ht="15.75" customHeight="1">
      <c r="A976" s="22"/>
    </row>
    <row r="977" spans="1:1" ht="15.75" customHeight="1">
      <c r="A977" s="22"/>
    </row>
    <row r="978" spans="1:1" ht="15.75" customHeight="1">
      <c r="A978" s="22"/>
    </row>
    <row r="979" spans="1:1" ht="15.75" customHeight="1">
      <c r="A979" s="22"/>
    </row>
    <row r="980" spans="1:1" ht="15.75" customHeight="1">
      <c r="A980" s="22"/>
    </row>
    <row r="981" spans="1:1" ht="15.75" customHeight="1">
      <c r="A981" s="22"/>
    </row>
    <row r="982" spans="1:1" ht="15.75" customHeight="1">
      <c r="A982" s="22"/>
    </row>
    <row r="983" spans="1:1" ht="15.75" customHeight="1">
      <c r="A983" s="22"/>
    </row>
    <row r="984" spans="1:1" ht="15.75" customHeight="1">
      <c r="A984" s="22"/>
    </row>
    <row r="985" spans="1:1" ht="15.75" customHeight="1">
      <c r="A985" s="22"/>
    </row>
    <row r="986" spans="1:1" ht="15.75" customHeight="1">
      <c r="A986" s="22"/>
    </row>
    <row r="987" spans="1:1" ht="15.75" customHeight="1">
      <c r="A987" s="22"/>
    </row>
    <row r="988" spans="1:1" ht="15.75" customHeight="1">
      <c r="A988" s="22"/>
    </row>
    <row r="989" spans="1:1" ht="15.75" customHeight="1">
      <c r="A989" s="22"/>
    </row>
    <row r="990" spans="1:1" ht="15.75" customHeight="1">
      <c r="A990" s="22"/>
    </row>
    <row r="991" spans="1:1" ht="15.75" customHeight="1">
      <c r="A991" s="22"/>
    </row>
    <row r="992" spans="1:1" ht="15.75" customHeight="1">
      <c r="A992" s="22"/>
    </row>
    <row r="993" spans="1:1" ht="15.75" customHeight="1">
      <c r="A993" s="22"/>
    </row>
    <row r="994" spans="1:1" ht="15.75" customHeight="1">
      <c r="A994" s="22"/>
    </row>
    <row r="995" spans="1:1" ht="15.75" customHeight="1">
      <c r="A995" s="22"/>
    </row>
    <row r="996" spans="1:1" ht="15.75" customHeight="1">
      <c r="A996" s="22"/>
    </row>
    <row r="997" spans="1:1" ht="15.75" customHeight="1">
      <c r="A997" s="22"/>
    </row>
    <row r="998" spans="1:1" ht="15.75" customHeight="1">
      <c r="A998" s="22"/>
    </row>
    <row r="999" spans="1:1" ht="15.75" customHeight="1">
      <c r="A999" s="22"/>
    </row>
    <row r="1000" spans="1:1" ht="15.75" customHeight="1">
      <c r="A1000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L89"/>
  <sheetViews>
    <sheetView workbookViewId="0"/>
  </sheetViews>
  <sheetFormatPr defaultColWidth="12.6328125" defaultRowHeight="15.75" customHeight="1"/>
  <sheetData>
    <row r="1" spans="1:38" ht="15.5">
      <c r="A1" s="34"/>
      <c r="B1" s="35" t="s">
        <v>22</v>
      </c>
      <c r="C1" s="35" t="s">
        <v>26</v>
      </c>
      <c r="D1" s="35" t="s">
        <v>33</v>
      </c>
      <c r="E1" s="35" t="s">
        <v>40</v>
      </c>
      <c r="F1" s="35" t="s">
        <v>48</v>
      </c>
      <c r="G1" s="35" t="s">
        <v>55</v>
      </c>
      <c r="H1" s="35" t="s">
        <v>60</v>
      </c>
      <c r="I1" s="35" t="s">
        <v>63</v>
      </c>
      <c r="J1" s="35" t="s">
        <v>66</v>
      </c>
      <c r="K1" s="35" t="s">
        <v>69</v>
      </c>
      <c r="L1" s="35" t="s">
        <v>76</v>
      </c>
      <c r="M1" s="35" t="s">
        <v>78</v>
      </c>
      <c r="N1" s="35" t="s">
        <v>81</v>
      </c>
      <c r="O1" s="35" t="s">
        <v>91</v>
      </c>
      <c r="P1" s="35" t="s">
        <v>101</v>
      </c>
      <c r="Q1" s="35" t="s">
        <v>109</v>
      </c>
      <c r="R1" s="35" t="s">
        <v>116</v>
      </c>
      <c r="S1" s="35" t="s">
        <v>119</v>
      </c>
      <c r="T1" s="35" t="s">
        <v>121</v>
      </c>
      <c r="U1" s="35" t="s">
        <v>124</v>
      </c>
      <c r="V1" s="35" t="s">
        <v>131</v>
      </c>
      <c r="W1" s="35" t="s">
        <v>138</v>
      </c>
      <c r="X1" s="35" t="s">
        <v>141</v>
      </c>
      <c r="Y1" s="35" t="s">
        <v>144</v>
      </c>
      <c r="Z1" s="35" t="s">
        <v>150</v>
      </c>
      <c r="AA1" s="35" t="s">
        <v>152</v>
      </c>
      <c r="AB1" s="35" t="s">
        <v>160</v>
      </c>
      <c r="AC1" s="35" t="s">
        <v>167</v>
      </c>
      <c r="AD1" s="35" t="s">
        <v>170</v>
      </c>
      <c r="AE1" s="35" t="s">
        <v>177</v>
      </c>
      <c r="AF1" s="35" t="s">
        <v>180</v>
      </c>
      <c r="AG1" s="35" t="s">
        <v>183</v>
      </c>
      <c r="AH1" s="35" t="s">
        <v>186</v>
      </c>
      <c r="AI1" s="35" t="s">
        <v>191</v>
      </c>
      <c r="AJ1" s="35" t="s">
        <v>194</v>
      </c>
      <c r="AK1" s="35" t="s">
        <v>199</v>
      </c>
      <c r="AL1" s="35" t="s">
        <v>202</v>
      </c>
    </row>
    <row r="2" spans="1:38" ht="15.5">
      <c r="A2" s="36">
        <v>2015</v>
      </c>
      <c r="B2" s="37">
        <v>1.0783131770000001</v>
      </c>
      <c r="C2" s="37">
        <v>1.0430833690000001</v>
      </c>
      <c r="D2" s="37">
        <v>0.89693211399999995</v>
      </c>
      <c r="E2" s="37">
        <v>0.67764192700000003</v>
      </c>
      <c r="F2" s="37">
        <v>1.324148055</v>
      </c>
      <c r="G2" s="37">
        <v>1.41956664</v>
      </c>
      <c r="H2" s="37">
        <v>1.456259808</v>
      </c>
      <c r="I2" s="37">
        <v>1.491286465</v>
      </c>
      <c r="J2" s="37">
        <v>0.92464792399999995</v>
      </c>
      <c r="K2" s="37">
        <v>1.011246498</v>
      </c>
      <c r="L2" s="37">
        <v>0.97180910099999995</v>
      </c>
      <c r="M2" s="37">
        <v>1.705642917</v>
      </c>
      <c r="N2" s="37">
        <v>1.808974817</v>
      </c>
      <c r="O2" s="37">
        <v>1.3025783099999999</v>
      </c>
      <c r="P2" s="37">
        <v>1.6459735550000001</v>
      </c>
      <c r="Q2" s="37">
        <v>1.1299681619999999</v>
      </c>
      <c r="R2" s="37">
        <v>1.392095388</v>
      </c>
      <c r="S2" s="37">
        <v>0.98286590500000004</v>
      </c>
      <c r="T2" s="37">
        <v>0.70565196100000005</v>
      </c>
      <c r="U2" s="37">
        <v>0.93246156999999996</v>
      </c>
      <c r="V2" s="37">
        <v>1.2657836259999999</v>
      </c>
      <c r="W2" s="37">
        <v>1.0576150280000001</v>
      </c>
      <c r="X2" s="37">
        <v>0.90926251599999997</v>
      </c>
      <c r="Y2" s="37">
        <v>1.0732843270000001</v>
      </c>
      <c r="Z2" s="37">
        <v>1.1542613660000001</v>
      </c>
      <c r="AA2" s="37">
        <v>1.6201899639999999</v>
      </c>
      <c r="AB2" s="37">
        <v>1.743133424</v>
      </c>
      <c r="AC2" s="37">
        <v>1.0966699120000001</v>
      </c>
      <c r="AD2" s="37">
        <v>0.47407389999999999</v>
      </c>
      <c r="AE2" s="37">
        <v>0.95790920499999999</v>
      </c>
      <c r="AF2" s="37">
        <v>1.0092546680000001</v>
      </c>
      <c r="AG2" s="37">
        <v>1.04907287</v>
      </c>
      <c r="AH2" s="37">
        <v>1.337926758</v>
      </c>
      <c r="AI2" s="37">
        <v>0.74573617199999997</v>
      </c>
      <c r="AJ2" s="37">
        <v>1.051971988</v>
      </c>
      <c r="AK2" s="37">
        <v>1.1707966729999999</v>
      </c>
      <c r="AL2" s="37">
        <v>1.215332732</v>
      </c>
    </row>
    <row r="3" spans="1:38" ht="15.5">
      <c r="A3" s="36">
        <v>2016</v>
      </c>
      <c r="B3" s="37">
        <v>1.110615503</v>
      </c>
      <c r="C3" s="37">
        <v>0.85715183100000003</v>
      </c>
      <c r="D3" s="37">
        <v>0.98213333899999999</v>
      </c>
      <c r="E3" s="37">
        <v>0.78227906899999999</v>
      </c>
      <c r="F3" s="37">
        <v>1.1464942979999999</v>
      </c>
      <c r="G3" s="37">
        <v>1.47898839</v>
      </c>
      <c r="H3" s="37">
        <v>1.5284890449999999</v>
      </c>
      <c r="I3" s="37">
        <v>1.5631682689999999</v>
      </c>
      <c r="J3" s="37">
        <v>1.0706947570000001</v>
      </c>
      <c r="K3" s="37">
        <v>1.0913550320000001</v>
      </c>
      <c r="L3" s="37">
        <v>1.0751830630000001</v>
      </c>
      <c r="M3" s="37">
        <v>1.6683896229999999</v>
      </c>
      <c r="N3" s="37">
        <v>1.7419334049999999</v>
      </c>
      <c r="O3" s="37">
        <v>1.2743047949999999</v>
      </c>
      <c r="P3" s="37">
        <v>1.7278908690000001</v>
      </c>
      <c r="Q3" s="37">
        <v>1.140615401</v>
      </c>
      <c r="R3" s="37">
        <v>1.532061465</v>
      </c>
      <c r="S3" s="37">
        <v>0.94977367999999995</v>
      </c>
      <c r="T3" s="37">
        <v>0.92247300499999996</v>
      </c>
      <c r="U3" s="37">
        <v>0.73391910400000004</v>
      </c>
      <c r="V3" s="37">
        <v>1.475786979</v>
      </c>
      <c r="W3" s="37">
        <v>1.0613807529999999</v>
      </c>
      <c r="X3" s="37">
        <v>1.0360894410000001</v>
      </c>
      <c r="Y3" s="37">
        <v>1.076365644</v>
      </c>
      <c r="Z3" s="37">
        <v>1.1365465239999999</v>
      </c>
      <c r="AA3" s="37">
        <v>1.607246196</v>
      </c>
      <c r="AB3" s="37">
        <v>1.640155834</v>
      </c>
      <c r="AC3" s="37">
        <v>0.78185440399999995</v>
      </c>
      <c r="AD3" s="37">
        <v>0.47607609000000001</v>
      </c>
      <c r="AE3" s="37">
        <v>1.0585087660000001</v>
      </c>
      <c r="AF3" s="37">
        <v>0.93147298099999998</v>
      </c>
      <c r="AG3" s="37">
        <v>1.1513167790000001</v>
      </c>
      <c r="AH3" s="37">
        <v>1.283702573</v>
      </c>
      <c r="AI3" s="37">
        <v>0.60906004199999997</v>
      </c>
      <c r="AJ3" s="37">
        <v>1.0052820099999999</v>
      </c>
      <c r="AK3" s="37">
        <v>1.139770926</v>
      </c>
      <c r="AL3" s="37">
        <v>1.249342148</v>
      </c>
    </row>
    <row r="4" spans="1:38" ht="15.5">
      <c r="A4" s="36">
        <v>2017</v>
      </c>
      <c r="B4" s="37">
        <v>1.070554778</v>
      </c>
      <c r="C4" s="37">
        <v>1.1034519140000001</v>
      </c>
      <c r="D4" s="37">
        <v>0.97282154399999998</v>
      </c>
      <c r="E4" s="37">
        <v>0.87770734800000005</v>
      </c>
      <c r="F4" s="37">
        <v>1.0438725950000001</v>
      </c>
      <c r="G4" s="37">
        <v>1.264889905</v>
      </c>
      <c r="H4" s="37">
        <v>1.5627281749999999</v>
      </c>
      <c r="I4" s="37">
        <v>1.3805105499999999</v>
      </c>
      <c r="J4" s="37">
        <v>1.164234022</v>
      </c>
      <c r="K4" s="37">
        <v>0.81911522999999997</v>
      </c>
      <c r="L4" s="37">
        <v>1.248009492</v>
      </c>
      <c r="M4" s="37">
        <v>1.7853079700000001</v>
      </c>
      <c r="N4" s="37">
        <v>1.897431519</v>
      </c>
      <c r="O4" s="37">
        <v>1.2165130260000001</v>
      </c>
      <c r="P4" s="37">
        <v>1.8364647439999999</v>
      </c>
      <c r="Q4" s="37">
        <v>1.288308571</v>
      </c>
      <c r="R4" s="37">
        <v>1.675130056</v>
      </c>
      <c r="S4" s="37">
        <v>1.0904933269999999</v>
      </c>
      <c r="T4" s="37">
        <v>1.094742076</v>
      </c>
      <c r="U4" s="37">
        <v>0.74765356299999997</v>
      </c>
      <c r="V4" s="37">
        <v>1.4010681359999999</v>
      </c>
      <c r="W4" s="37">
        <v>1.2305185830000001</v>
      </c>
      <c r="X4" s="37">
        <v>1.0561863330000001</v>
      </c>
      <c r="Y4" s="37">
        <v>1.1252339490000001</v>
      </c>
      <c r="Z4" s="37">
        <v>1.064715804</v>
      </c>
      <c r="AA4" s="37">
        <v>1.541763177</v>
      </c>
      <c r="AB4" s="37">
        <v>1.6022571409999999</v>
      </c>
      <c r="AC4" s="37">
        <v>0.59974834600000004</v>
      </c>
      <c r="AD4" s="37">
        <v>0.63241525899999995</v>
      </c>
      <c r="AE4" s="37">
        <v>1.0790291320000001</v>
      </c>
      <c r="AF4" s="37">
        <v>0.81777557700000003</v>
      </c>
      <c r="AG4" s="37">
        <v>1.167755884</v>
      </c>
      <c r="AH4" s="37">
        <v>1.39811459</v>
      </c>
      <c r="AI4" s="37">
        <v>0.76577357099999999</v>
      </c>
      <c r="AJ4" s="37">
        <v>0.89728765399999999</v>
      </c>
      <c r="AK4" s="37">
        <v>0.98955759799999998</v>
      </c>
      <c r="AL4" s="37">
        <v>1.1639111419999999</v>
      </c>
    </row>
    <row r="5" spans="1:38" ht="15.5">
      <c r="A5" s="36">
        <v>2018</v>
      </c>
      <c r="B5" s="37">
        <v>1.312229345</v>
      </c>
      <c r="C5" s="37">
        <v>1.1681148159999999</v>
      </c>
      <c r="D5" s="37">
        <v>1.0256727489999999</v>
      </c>
      <c r="E5" s="37">
        <v>0.91867428399999995</v>
      </c>
      <c r="F5" s="37">
        <v>1.2766173759999999</v>
      </c>
      <c r="G5" s="37">
        <v>1.327662044</v>
      </c>
      <c r="H5" s="37">
        <v>1.7651899719999999</v>
      </c>
      <c r="I5" s="37">
        <v>1.215163123</v>
      </c>
      <c r="J5" s="37">
        <v>1.4092033070000001</v>
      </c>
      <c r="K5" s="37">
        <v>0.87690294999999996</v>
      </c>
      <c r="L5" s="37">
        <v>1.1842742829999999</v>
      </c>
      <c r="M5" s="37">
        <v>1.975655487</v>
      </c>
      <c r="N5" s="37">
        <v>2.11814861</v>
      </c>
      <c r="O5" s="37">
        <v>1.3380362809999999</v>
      </c>
      <c r="P5" s="37">
        <v>1.676331335</v>
      </c>
      <c r="Q5" s="37">
        <v>1.505815441</v>
      </c>
      <c r="R5" s="37">
        <v>1.465442731</v>
      </c>
      <c r="S5" s="37">
        <v>1.186890462</v>
      </c>
      <c r="T5" s="37">
        <v>0.949749858</v>
      </c>
      <c r="U5" s="37">
        <v>0.88847249500000003</v>
      </c>
      <c r="V5" s="37">
        <v>1.435175678</v>
      </c>
      <c r="W5" s="37">
        <v>1.1017379110000001</v>
      </c>
      <c r="X5" s="37">
        <v>1.1337643289999999</v>
      </c>
      <c r="Y5" s="37">
        <v>1.0354769479999999</v>
      </c>
      <c r="Z5" s="37">
        <v>1.052396168</v>
      </c>
      <c r="AA5" s="37">
        <v>1.6958904619999999</v>
      </c>
      <c r="AB5" s="37">
        <v>1.557856787</v>
      </c>
      <c r="AC5" s="37">
        <v>0.75911775699999995</v>
      </c>
      <c r="AD5" s="37">
        <v>0.71564106999999999</v>
      </c>
      <c r="AE5" s="37">
        <v>1.1971444469999999</v>
      </c>
      <c r="AF5" s="37">
        <v>1.015435815</v>
      </c>
      <c r="AG5" s="37">
        <v>1.211832603</v>
      </c>
      <c r="AH5" s="37">
        <v>1.5515309500000001</v>
      </c>
      <c r="AI5" s="37">
        <v>0.79264683999999996</v>
      </c>
      <c r="AJ5" s="37">
        <v>0.79418422099999997</v>
      </c>
      <c r="AK5" s="37">
        <v>1.1210753959999999</v>
      </c>
      <c r="AL5" s="37">
        <v>1.3311160099999999</v>
      </c>
    </row>
    <row r="6" spans="1:38" ht="15.5">
      <c r="A6" s="36">
        <v>2019</v>
      </c>
      <c r="B6" s="37">
        <v>1.461597687</v>
      </c>
      <c r="C6" s="37">
        <v>1.04770371</v>
      </c>
      <c r="D6" s="37">
        <v>1.0692729990000001</v>
      </c>
      <c r="E6" s="37">
        <v>0.93084957899999998</v>
      </c>
      <c r="F6" s="37">
        <v>1.5364125129999999</v>
      </c>
      <c r="G6" s="37">
        <v>1.3962211</v>
      </c>
      <c r="H6" s="37">
        <v>1.59493273</v>
      </c>
      <c r="I6" s="37">
        <v>1.312987806</v>
      </c>
      <c r="J6" s="37">
        <v>1.421975977</v>
      </c>
      <c r="K6" s="37">
        <v>1.0076140650000001</v>
      </c>
      <c r="L6" s="37">
        <v>1.0990832269999999</v>
      </c>
      <c r="M6" s="37">
        <v>2.1526495369999998</v>
      </c>
      <c r="N6" s="37">
        <v>2.1214342300000002</v>
      </c>
      <c r="O6" s="37">
        <v>1.358597453</v>
      </c>
      <c r="P6" s="37">
        <v>1.7206382600000001</v>
      </c>
      <c r="Q6" s="37">
        <v>1.29309104</v>
      </c>
      <c r="R6" s="37">
        <v>1.4855897920000001</v>
      </c>
      <c r="S6" s="37">
        <v>1.0900625049999999</v>
      </c>
      <c r="T6" s="37">
        <v>0.90842762499999996</v>
      </c>
      <c r="U6" s="37">
        <v>1.096351998</v>
      </c>
      <c r="V6" s="37">
        <v>1.367649272</v>
      </c>
      <c r="W6" s="37">
        <v>1.1759467260000001</v>
      </c>
      <c r="X6" s="37">
        <v>1.1292172220000001</v>
      </c>
      <c r="Y6" s="37">
        <v>1.096275785</v>
      </c>
      <c r="Z6" s="37">
        <v>1.3115017870000001</v>
      </c>
      <c r="AA6" s="37">
        <v>1.8566809630000001</v>
      </c>
      <c r="AB6" s="37">
        <v>1.6771997439999999</v>
      </c>
      <c r="AC6" s="37">
        <v>1.1560790240000001</v>
      </c>
      <c r="AD6" s="37">
        <v>0.890207266</v>
      </c>
      <c r="AE6" s="37">
        <v>1.2172568020000001</v>
      </c>
      <c r="AF6" s="37">
        <v>1.143083377</v>
      </c>
      <c r="AG6" s="37">
        <v>1.2913081559999999</v>
      </c>
      <c r="AH6" s="37">
        <v>1.626928938</v>
      </c>
      <c r="AI6" s="37">
        <v>0.98339646800000002</v>
      </c>
      <c r="AJ6" s="37">
        <v>0.79724915399999996</v>
      </c>
      <c r="AK6" s="37">
        <v>1.2007668840000001</v>
      </c>
      <c r="AL6" s="37">
        <v>1.489637893</v>
      </c>
    </row>
    <row r="7" spans="1:38" ht="15.5">
      <c r="A7" s="36">
        <v>2020</v>
      </c>
      <c r="B7" s="37">
        <v>1.3252177780000001</v>
      </c>
      <c r="C7" s="37">
        <v>1.126975625</v>
      </c>
      <c r="D7" s="37">
        <v>1.145415611</v>
      </c>
      <c r="E7" s="37">
        <v>0.89134466400000001</v>
      </c>
      <c r="F7" s="37">
        <v>1.3696907659999999</v>
      </c>
      <c r="G7" s="37">
        <v>1.4710087590000001</v>
      </c>
      <c r="H7" s="37">
        <v>1.739231929</v>
      </c>
      <c r="I7" s="37">
        <v>1.306596235</v>
      </c>
      <c r="J7" s="37">
        <v>0.92336234399999995</v>
      </c>
      <c r="K7" s="37">
        <v>1.086063059</v>
      </c>
      <c r="L7" s="37">
        <v>1.129845768</v>
      </c>
      <c r="M7" s="37">
        <v>1.8572507060000001</v>
      </c>
      <c r="N7" s="37">
        <v>2.1058856690000001</v>
      </c>
      <c r="O7" s="37">
        <v>1.231737066</v>
      </c>
      <c r="P7" s="37">
        <v>1.7093606880000001</v>
      </c>
      <c r="Q7" s="37">
        <v>1.528432147</v>
      </c>
      <c r="R7" s="37">
        <v>1.638185768</v>
      </c>
      <c r="S7" s="37">
        <v>1.0099542050000001</v>
      </c>
      <c r="T7" s="37">
        <v>0.88081237700000004</v>
      </c>
      <c r="U7" s="37">
        <v>0.96725892099999999</v>
      </c>
      <c r="V7" s="37">
        <v>1.510250512</v>
      </c>
      <c r="W7" s="37">
        <v>1.318232047</v>
      </c>
      <c r="X7" s="37">
        <v>1.1540808899999999</v>
      </c>
      <c r="Y7" s="37">
        <v>1.2066345350000001</v>
      </c>
      <c r="Z7" s="37">
        <v>1.3973904189999999</v>
      </c>
      <c r="AA7" s="37">
        <v>1.7617917569999999</v>
      </c>
      <c r="AB7" s="37">
        <v>1.660989023</v>
      </c>
      <c r="AC7" s="37">
        <v>1.2376952489999999</v>
      </c>
      <c r="AD7" s="37">
        <v>1.053590026</v>
      </c>
      <c r="AE7" s="37">
        <v>1.2360296070000001</v>
      </c>
      <c r="AF7" s="37">
        <v>1.0058001430000001</v>
      </c>
      <c r="AG7" s="37">
        <v>1.1710713749999999</v>
      </c>
      <c r="AH7" s="37">
        <v>1.662014248</v>
      </c>
      <c r="AI7" s="37">
        <v>1.052509092</v>
      </c>
      <c r="AJ7" s="37">
        <v>0.78186169900000002</v>
      </c>
      <c r="AK7" s="37">
        <v>1.1395823030000001</v>
      </c>
      <c r="AL7" s="37">
        <v>1.444038041</v>
      </c>
    </row>
    <row r="8" spans="1:38" ht="15.5">
      <c r="A8" s="36">
        <v>2021</v>
      </c>
      <c r="B8" s="37">
        <v>1.5364898119999999</v>
      </c>
      <c r="C8" s="37">
        <v>1.1964010220000001</v>
      </c>
      <c r="D8" s="37">
        <v>1.255085123</v>
      </c>
      <c r="E8" s="37">
        <v>0.93862573000000005</v>
      </c>
      <c r="F8" s="37">
        <v>1.487857293</v>
      </c>
      <c r="G8" s="37">
        <v>1.645624556</v>
      </c>
      <c r="H8" s="37">
        <v>1.797536289</v>
      </c>
      <c r="I8" s="37">
        <v>1.495749655</v>
      </c>
      <c r="J8" s="37">
        <v>0.90178542500000003</v>
      </c>
      <c r="K8" s="37">
        <v>1.1608266650000001</v>
      </c>
      <c r="L8" s="37">
        <v>1.324721533</v>
      </c>
      <c r="M8" s="37">
        <v>1.8957973800000001</v>
      </c>
      <c r="N8" s="37">
        <v>2.0003676270000001</v>
      </c>
      <c r="O8" s="37">
        <v>1.279720003</v>
      </c>
      <c r="P8" s="37">
        <v>1.7573331379999999</v>
      </c>
      <c r="Q8" s="37">
        <v>1.653905341</v>
      </c>
      <c r="R8" s="37">
        <v>1.7238747889999999</v>
      </c>
      <c r="S8" s="37">
        <v>1.1512073920000001</v>
      </c>
      <c r="T8" s="37">
        <v>1.0918082579999999</v>
      </c>
      <c r="U8" s="37">
        <v>1.0655170350000001</v>
      </c>
      <c r="V8" s="37">
        <v>1.5058346570000001</v>
      </c>
      <c r="W8" s="37">
        <v>1.2536397180000001</v>
      </c>
      <c r="X8" s="37">
        <v>1.176181594</v>
      </c>
      <c r="Y8" s="37">
        <v>1.254235215</v>
      </c>
      <c r="Z8" s="37">
        <v>1.384824909</v>
      </c>
      <c r="AA8" s="37">
        <v>1.853157918</v>
      </c>
      <c r="AB8" s="37">
        <v>1.66989276</v>
      </c>
      <c r="AC8" s="37">
        <v>1.0508051350000001</v>
      </c>
      <c r="AD8" s="37">
        <v>0.93648041199999998</v>
      </c>
      <c r="AE8" s="37">
        <v>1.1754676019999999</v>
      </c>
      <c r="AF8" s="37">
        <v>1.1454479399999999</v>
      </c>
      <c r="AG8" s="37">
        <v>1.2773469829999999</v>
      </c>
      <c r="AH8" s="37">
        <v>1.517624605</v>
      </c>
      <c r="AI8" s="37">
        <v>0.891819115</v>
      </c>
      <c r="AJ8" s="37">
        <v>0.83324368800000004</v>
      </c>
      <c r="AK8" s="37">
        <v>1.1374471310000001</v>
      </c>
      <c r="AL8" s="37">
        <v>1.451236617</v>
      </c>
    </row>
    <row r="9" spans="1:38" ht="15.5">
      <c r="A9" s="36">
        <v>2022</v>
      </c>
      <c r="B9" s="37">
        <v>1.2665093249999999</v>
      </c>
      <c r="C9" s="37">
        <v>1.1861621570000001</v>
      </c>
      <c r="D9" s="37">
        <v>1.294275909</v>
      </c>
      <c r="E9" s="37">
        <v>1.0042765010000001</v>
      </c>
      <c r="F9" s="37">
        <v>1.5350481220000001</v>
      </c>
      <c r="G9" s="37">
        <v>1.547344802</v>
      </c>
      <c r="H9" s="37">
        <v>1.7571342590000001</v>
      </c>
      <c r="I9" s="37">
        <v>1.514208086</v>
      </c>
      <c r="J9" s="37">
        <v>1.117448379</v>
      </c>
      <c r="K9" s="37">
        <v>1.2333114510000001</v>
      </c>
      <c r="L9" s="37">
        <v>1.2401222510000001</v>
      </c>
      <c r="M9" s="37">
        <v>2.0098664589999999</v>
      </c>
      <c r="N9" s="37">
        <v>2.1852013010000002</v>
      </c>
      <c r="O9" s="37">
        <v>1.474894216</v>
      </c>
      <c r="P9" s="37">
        <v>1.861824513</v>
      </c>
      <c r="Q9" s="37">
        <v>1.522050699</v>
      </c>
      <c r="R9" s="37">
        <v>1.7280336999999999</v>
      </c>
      <c r="S9" s="37">
        <v>1.333695735</v>
      </c>
      <c r="T9" s="37">
        <v>1.2230610420000001</v>
      </c>
      <c r="U9" s="37">
        <v>1.2793294260000001</v>
      </c>
      <c r="V9" s="37">
        <v>1.422473935</v>
      </c>
      <c r="W9" s="37">
        <v>1.3790035270000001</v>
      </c>
      <c r="X9" s="37">
        <v>1.2280461600000001</v>
      </c>
      <c r="Y9" s="37">
        <v>1.326107006</v>
      </c>
      <c r="Z9" s="37">
        <v>1.547312389</v>
      </c>
      <c r="AA9" s="37">
        <v>1.8768690889999999</v>
      </c>
      <c r="AB9" s="37">
        <v>1.6021654240000001</v>
      </c>
      <c r="AC9" s="37">
        <v>0.92682600100000001</v>
      </c>
      <c r="AD9" s="37">
        <v>0.72200331799999995</v>
      </c>
      <c r="AE9" s="37">
        <v>1.267160004</v>
      </c>
      <c r="AF9" s="37">
        <v>1.229285891</v>
      </c>
      <c r="AG9" s="37">
        <v>1.425146982</v>
      </c>
      <c r="AH9" s="37">
        <v>1.545539397</v>
      </c>
      <c r="AI9" s="37">
        <v>0.98260933100000003</v>
      </c>
      <c r="AJ9" s="37">
        <v>0.84460841600000003</v>
      </c>
      <c r="AK9" s="37">
        <v>1.1679244419999999</v>
      </c>
      <c r="AL9" s="37">
        <v>1.607257454</v>
      </c>
    </row>
    <row r="10" spans="1:38" ht="15.5">
      <c r="A10" s="36">
        <v>2023</v>
      </c>
      <c r="B10" s="37">
        <v>1.5040146649999999</v>
      </c>
      <c r="C10" s="37">
        <v>1.17141362</v>
      </c>
      <c r="D10" s="37">
        <v>1.299307056</v>
      </c>
      <c r="E10" s="37">
        <v>1.0562601149999999</v>
      </c>
      <c r="F10" s="37">
        <v>1.508079411</v>
      </c>
      <c r="G10" s="37">
        <v>1.5078991450000001</v>
      </c>
      <c r="H10" s="37">
        <v>1.638069856</v>
      </c>
      <c r="I10" s="37">
        <v>1.418053346</v>
      </c>
      <c r="J10" s="37">
        <v>1.2211603639999999</v>
      </c>
      <c r="K10" s="37">
        <v>1.219949256</v>
      </c>
      <c r="L10" s="37">
        <v>1.044209868</v>
      </c>
      <c r="M10" s="37">
        <v>2.0620116789999998</v>
      </c>
      <c r="N10" s="37">
        <v>2.3242958969999998</v>
      </c>
      <c r="O10" s="37">
        <v>1.341109001</v>
      </c>
      <c r="P10" s="37">
        <v>2.0000849980000002</v>
      </c>
      <c r="Q10" s="37">
        <v>1.488829822</v>
      </c>
      <c r="R10" s="37">
        <v>1.6689687689999999</v>
      </c>
      <c r="S10" s="37">
        <v>1.2879309919999999</v>
      </c>
      <c r="T10" s="37">
        <v>0.97398815599999999</v>
      </c>
      <c r="U10" s="37">
        <v>1.0973209180000001</v>
      </c>
      <c r="V10" s="37">
        <v>1.5734551050000001</v>
      </c>
      <c r="W10" s="37">
        <v>1.3497307089999999</v>
      </c>
      <c r="X10" s="37">
        <v>1.3542506990000001</v>
      </c>
      <c r="Y10" s="37">
        <v>1.4617987809999999</v>
      </c>
      <c r="Z10" s="37">
        <v>1.6340174300000001</v>
      </c>
      <c r="AA10" s="37">
        <v>1.925020731</v>
      </c>
      <c r="AB10" s="37">
        <v>1.8466986030000001</v>
      </c>
      <c r="AC10" s="37">
        <v>1.094437074</v>
      </c>
      <c r="AD10" s="37">
        <v>0.81952840299999996</v>
      </c>
      <c r="AE10" s="37">
        <v>1.2074328860000001</v>
      </c>
      <c r="AF10" s="37">
        <v>1.147185626</v>
      </c>
      <c r="AG10" s="37">
        <v>1.395066879</v>
      </c>
      <c r="AH10" s="37">
        <v>1.588582054</v>
      </c>
      <c r="AI10" s="37">
        <v>1.1226091970000001</v>
      </c>
      <c r="AJ10" s="37">
        <v>0.873134627</v>
      </c>
      <c r="AK10" s="37">
        <v>1.3578052140000001</v>
      </c>
      <c r="AL10" s="37">
        <v>1.6237091589999999</v>
      </c>
    </row>
    <row r="11" spans="1:38" ht="15.5">
      <c r="A11" s="36">
        <v>2024</v>
      </c>
      <c r="B11" s="37">
        <v>1.3808676879999999</v>
      </c>
      <c r="C11" s="37">
        <v>1.367142662</v>
      </c>
      <c r="D11" s="37">
        <v>1.253101807</v>
      </c>
      <c r="E11" s="37">
        <v>1.136620706</v>
      </c>
      <c r="F11" s="37">
        <v>1.7045338290000001</v>
      </c>
      <c r="G11" s="37">
        <v>1.731413976</v>
      </c>
      <c r="H11" s="37">
        <v>1.918174861</v>
      </c>
      <c r="I11" s="37">
        <v>1.424110751</v>
      </c>
      <c r="J11" s="37">
        <v>1.2721389279999999</v>
      </c>
      <c r="K11" s="37">
        <v>1.395956974</v>
      </c>
      <c r="L11" s="37">
        <v>1.2332235789999999</v>
      </c>
      <c r="M11" s="37">
        <v>2.2159804620000001</v>
      </c>
      <c r="N11" s="37">
        <v>2.3051338499999998</v>
      </c>
      <c r="O11" s="37">
        <v>1.4826404870000001</v>
      </c>
      <c r="P11" s="37">
        <v>1.7774123289999999</v>
      </c>
      <c r="Q11" s="37">
        <v>1.8287384870000001</v>
      </c>
      <c r="R11" s="37">
        <v>1.871035137</v>
      </c>
      <c r="S11" s="37">
        <v>1.319142824</v>
      </c>
      <c r="T11" s="37">
        <v>0.96517206</v>
      </c>
      <c r="U11" s="37">
        <v>1.1532401080000001</v>
      </c>
      <c r="V11" s="37">
        <v>1.6560442470000001</v>
      </c>
      <c r="W11" s="37">
        <v>1.3085770699999999</v>
      </c>
      <c r="X11" s="37">
        <v>1.344102157</v>
      </c>
      <c r="Y11" s="37">
        <v>1.391859776</v>
      </c>
      <c r="Z11" s="37">
        <v>1.681204962</v>
      </c>
      <c r="AA11" s="37">
        <v>2.0632329060000001</v>
      </c>
      <c r="AB11" s="37">
        <v>1.8761146829999999</v>
      </c>
      <c r="AC11" s="37">
        <v>1.1744966219999999</v>
      </c>
      <c r="AD11" s="37">
        <v>1.0690225769999999</v>
      </c>
      <c r="AE11" s="37">
        <v>1.2236326820000001</v>
      </c>
      <c r="AF11" s="37">
        <v>1.0373674879999999</v>
      </c>
      <c r="AG11" s="37">
        <v>1.5106574699999999</v>
      </c>
      <c r="AH11" s="37">
        <v>1.563355751</v>
      </c>
      <c r="AI11" s="37">
        <v>1.0371601939999999</v>
      </c>
      <c r="AJ11" s="37">
        <v>1.0862994319999999</v>
      </c>
      <c r="AK11" s="37">
        <v>1.308316</v>
      </c>
      <c r="AL11" s="37">
        <v>1.542080728</v>
      </c>
    </row>
    <row r="12" spans="1:38" ht="15.5">
      <c r="A12" s="36">
        <v>2025</v>
      </c>
      <c r="B12" s="37">
        <v>1.4692855970000001</v>
      </c>
      <c r="C12" s="37">
        <v>1.3965075549999999</v>
      </c>
      <c r="D12" s="37">
        <v>1.3934521049999999</v>
      </c>
      <c r="E12" s="37">
        <v>0.94092666599999997</v>
      </c>
      <c r="F12" s="37">
        <v>1.5577891079999999</v>
      </c>
      <c r="G12" s="37">
        <v>1.866720385</v>
      </c>
      <c r="H12" s="37">
        <v>1.905344543</v>
      </c>
      <c r="I12" s="37">
        <v>1.5065397330000001</v>
      </c>
      <c r="J12" s="37">
        <v>1.224472899</v>
      </c>
      <c r="K12" s="37">
        <v>1.452099756</v>
      </c>
      <c r="L12" s="37">
        <v>1.4554230109999999</v>
      </c>
      <c r="M12" s="37">
        <v>2.2424886129999999</v>
      </c>
      <c r="N12" s="37">
        <v>2.3672422609999999</v>
      </c>
      <c r="O12" s="37">
        <v>1.535911955</v>
      </c>
      <c r="P12" s="37">
        <v>1.8316555590000001</v>
      </c>
      <c r="Q12" s="37">
        <v>1.6458952259999999</v>
      </c>
      <c r="R12" s="37">
        <v>1.9554170710000001</v>
      </c>
      <c r="S12" s="37">
        <v>1.3193809169999999</v>
      </c>
      <c r="T12" s="37">
        <v>1.153965535</v>
      </c>
      <c r="U12" s="37">
        <v>1.273111031</v>
      </c>
      <c r="V12" s="37">
        <v>1.8074110109999999</v>
      </c>
      <c r="W12" s="37">
        <v>1.0498603870000001</v>
      </c>
      <c r="X12" s="37">
        <v>1.294019137</v>
      </c>
      <c r="Y12" s="37">
        <v>1.4605458840000001</v>
      </c>
      <c r="Z12" s="37">
        <v>1.575783087</v>
      </c>
      <c r="AA12" s="37">
        <v>2.2741340600000002</v>
      </c>
      <c r="AB12" s="37">
        <v>1.881687066</v>
      </c>
      <c r="AC12" s="37">
        <v>1.1032329089999999</v>
      </c>
      <c r="AD12" s="37">
        <v>1.1779846819999999</v>
      </c>
      <c r="AE12" s="37">
        <v>1.228276243</v>
      </c>
      <c r="AF12" s="37">
        <v>1.201500716</v>
      </c>
      <c r="AG12" s="37">
        <v>1.5192112369999999</v>
      </c>
      <c r="AH12" s="37">
        <v>1.540129579</v>
      </c>
      <c r="AI12" s="37">
        <v>0.81500889399999998</v>
      </c>
      <c r="AJ12" s="37">
        <v>1.2032111990000001</v>
      </c>
      <c r="AK12" s="37">
        <v>1.225528159</v>
      </c>
      <c r="AL12" s="37">
        <v>1.61816341</v>
      </c>
    </row>
    <row r="13" spans="1:38" ht="15.5">
      <c r="A13" s="36">
        <v>2026</v>
      </c>
      <c r="B13" s="37">
        <v>1.4917095199999999</v>
      </c>
      <c r="C13" s="37">
        <v>1.5490644</v>
      </c>
      <c r="D13" s="37">
        <v>1.3016533809999999</v>
      </c>
      <c r="E13" s="37">
        <v>1.0066631260000001</v>
      </c>
      <c r="F13" s="37">
        <v>1.491320639</v>
      </c>
      <c r="G13" s="37">
        <v>1.7654791599999999</v>
      </c>
      <c r="H13" s="37">
        <v>1.9121842950000001</v>
      </c>
      <c r="I13" s="37">
        <v>1.6771548759999999</v>
      </c>
      <c r="J13" s="37">
        <v>1.3067134570000001</v>
      </c>
      <c r="K13" s="37">
        <v>1.5367678469999999</v>
      </c>
      <c r="L13" s="37">
        <v>1.452593086</v>
      </c>
      <c r="M13" s="37">
        <v>2.4101165369999999</v>
      </c>
      <c r="N13" s="37">
        <v>2.4545900899999999</v>
      </c>
      <c r="O13" s="37">
        <v>1.5292846200000001</v>
      </c>
      <c r="P13" s="37">
        <v>1.9578397409999999</v>
      </c>
      <c r="Q13" s="37">
        <v>1.632872093</v>
      </c>
      <c r="R13" s="37">
        <v>1.99260733</v>
      </c>
      <c r="S13" s="37">
        <v>1.4249799329999999</v>
      </c>
      <c r="T13" s="37">
        <v>1.152117552</v>
      </c>
      <c r="U13" s="37">
        <v>1.1746448739999999</v>
      </c>
      <c r="V13" s="37">
        <v>1.9473367859999999</v>
      </c>
      <c r="W13" s="37">
        <v>1.226563504</v>
      </c>
      <c r="X13" s="37">
        <v>1.414351551</v>
      </c>
      <c r="Y13" s="37">
        <v>1.5225191010000001</v>
      </c>
      <c r="Z13" s="37">
        <v>1.619541895</v>
      </c>
      <c r="AA13" s="37">
        <v>2.2901737280000001</v>
      </c>
      <c r="AB13" s="37">
        <v>1.695285495</v>
      </c>
      <c r="AC13" s="37">
        <v>1.4513934719999999</v>
      </c>
      <c r="AD13" s="37">
        <v>1.180382818</v>
      </c>
      <c r="AE13" s="37">
        <v>1.2493840549999999</v>
      </c>
      <c r="AF13" s="37">
        <v>1.2748727479999999</v>
      </c>
      <c r="AG13" s="37">
        <v>1.369423828</v>
      </c>
      <c r="AH13" s="37">
        <v>1.7186342290000001</v>
      </c>
      <c r="AI13" s="37">
        <v>0.89840618699999997</v>
      </c>
      <c r="AJ13" s="37">
        <v>0.89520000499999997</v>
      </c>
      <c r="AK13" s="37">
        <v>1.419305145</v>
      </c>
      <c r="AL13" s="37">
        <v>1.7258758279999999</v>
      </c>
    </row>
    <row r="14" spans="1:38" ht="15.5">
      <c r="A14" s="36">
        <v>2027</v>
      </c>
      <c r="B14" s="37">
        <v>1.718997128</v>
      </c>
      <c r="C14" s="37">
        <v>1.456834639</v>
      </c>
      <c r="D14" s="37">
        <v>1.3750093269999999</v>
      </c>
      <c r="E14" s="37">
        <v>1.2166890720000001</v>
      </c>
      <c r="F14" s="37">
        <v>1.5304302919999999</v>
      </c>
      <c r="G14" s="37">
        <v>1.817502212</v>
      </c>
      <c r="H14" s="37">
        <v>1.791043301</v>
      </c>
      <c r="I14" s="37">
        <v>1.585362589</v>
      </c>
      <c r="J14" s="37">
        <v>1.531233326</v>
      </c>
      <c r="K14" s="37">
        <v>1.4925649729999999</v>
      </c>
      <c r="L14" s="37">
        <v>1.372623822</v>
      </c>
      <c r="M14" s="37">
        <v>2.566983043</v>
      </c>
      <c r="N14" s="37">
        <v>2.3899288240000001</v>
      </c>
      <c r="O14" s="37">
        <v>1.5860206210000001</v>
      </c>
      <c r="P14" s="37">
        <v>2.1164362880000001</v>
      </c>
      <c r="Q14" s="37">
        <v>1.809787912</v>
      </c>
      <c r="R14" s="37">
        <v>1.8940051259999999</v>
      </c>
      <c r="S14" s="37">
        <v>1.515303061</v>
      </c>
      <c r="T14" s="37">
        <v>1.037056781</v>
      </c>
      <c r="U14" s="37">
        <v>0.93881738800000003</v>
      </c>
      <c r="V14" s="37">
        <v>1.7487183049999999</v>
      </c>
      <c r="W14" s="37">
        <v>1.1452037150000001</v>
      </c>
      <c r="X14" s="37">
        <v>1.397694046</v>
      </c>
      <c r="Y14" s="37">
        <v>1.5725466180000001</v>
      </c>
      <c r="Z14" s="37">
        <v>1.722119038</v>
      </c>
      <c r="AA14" s="37">
        <v>2.1921012879999999</v>
      </c>
      <c r="AB14" s="37">
        <v>1.5661979260000001</v>
      </c>
      <c r="AC14" s="37">
        <v>1.4069457919999999</v>
      </c>
      <c r="AD14" s="37">
        <v>1.0651339609999999</v>
      </c>
      <c r="AE14" s="37">
        <v>1.2899381080000001</v>
      </c>
      <c r="AF14" s="37">
        <v>1.4357451779999999</v>
      </c>
      <c r="AG14" s="37">
        <v>1.6543056009999999</v>
      </c>
      <c r="AH14" s="37">
        <v>1.78047412</v>
      </c>
      <c r="AI14" s="37">
        <v>1.0541794229999999</v>
      </c>
      <c r="AJ14" s="37">
        <v>0.77738730899999997</v>
      </c>
      <c r="AK14" s="37">
        <v>1.622916158</v>
      </c>
      <c r="AL14" s="37">
        <v>1.9300372059999999</v>
      </c>
    </row>
    <row r="15" spans="1:38" ht="15.5">
      <c r="A15" s="36">
        <v>2028</v>
      </c>
      <c r="B15" s="37">
        <v>1.6791074500000001</v>
      </c>
      <c r="C15" s="37">
        <v>1.4917753789999999</v>
      </c>
      <c r="D15" s="37">
        <v>1.452717472</v>
      </c>
      <c r="E15" s="37">
        <v>1.0189847059999999</v>
      </c>
      <c r="F15" s="37">
        <v>1.626321436</v>
      </c>
      <c r="G15" s="37">
        <v>1.8209421960000001</v>
      </c>
      <c r="H15" s="37">
        <v>1.8559309660000001</v>
      </c>
      <c r="I15" s="37">
        <v>1.7181779530000001</v>
      </c>
      <c r="J15" s="37">
        <v>1.6697449639999999</v>
      </c>
      <c r="K15" s="37">
        <v>1.3614771240000001</v>
      </c>
      <c r="L15" s="37">
        <v>1.336047451</v>
      </c>
      <c r="M15" s="37">
        <v>2.2269660519999999</v>
      </c>
      <c r="N15" s="37">
        <v>2.3236785329999998</v>
      </c>
      <c r="O15" s="37">
        <v>1.781935303</v>
      </c>
      <c r="P15" s="37">
        <v>2.2607348410000001</v>
      </c>
      <c r="Q15" s="37">
        <v>1.8877054310000001</v>
      </c>
      <c r="R15" s="37">
        <v>1.917285334</v>
      </c>
      <c r="S15" s="37">
        <v>1.383792583</v>
      </c>
      <c r="T15" s="37">
        <v>1.270262641</v>
      </c>
      <c r="U15" s="37">
        <v>1.1062707549999999</v>
      </c>
      <c r="V15" s="37">
        <v>1.963754386</v>
      </c>
      <c r="W15" s="37">
        <v>1.316358229</v>
      </c>
      <c r="X15" s="37">
        <v>1.431344814</v>
      </c>
      <c r="Y15" s="37">
        <v>1.5661097230000001</v>
      </c>
      <c r="Z15" s="37">
        <v>1.746520619</v>
      </c>
      <c r="AA15" s="37">
        <v>2.3072137439999998</v>
      </c>
      <c r="AB15" s="37">
        <v>1.7012381679999999</v>
      </c>
      <c r="AC15" s="37">
        <v>1.1858713700000001</v>
      </c>
      <c r="AD15" s="37">
        <v>1.1449162719999999</v>
      </c>
      <c r="AE15" s="37">
        <v>1.239669972</v>
      </c>
      <c r="AF15" s="37">
        <v>1.5965014</v>
      </c>
      <c r="AG15" s="37">
        <v>1.697178702</v>
      </c>
      <c r="AH15" s="37">
        <v>1.6697600429999999</v>
      </c>
      <c r="AI15" s="37">
        <v>1.215115749</v>
      </c>
      <c r="AJ15" s="37">
        <v>0.91262303300000003</v>
      </c>
      <c r="AK15" s="37">
        <v>1.5442665099999999</v>
      </c>
      <c r="AL15" s="37">
        <v>1.8584054189999999</v>
      </c>
    </row>
    <row r="16" spans="1:38" ht="15.5">
      <c r="A16" s="36">
        <v>2029</v>
      </c>
      <c r="B16" s="37">
        <v>1.5291696720000001</v>
      </c>
      <c r="C16" s="37">
        <v>1.679550149</v>
      </c>
      <c r="D16" s="37">
        <v>1.3844654409999999</v>
      </c>
      <c r="E16" s="37">
        <v>1.194486173</v>
      </c>
      <c r="F16" s="37">
        <v>1.75471753</v>
      </c>
      <c r="G16" s="37">
        <v>1.612659533</v>
      </c>
      <c r="H16" s="37">
        <v>1.8870871769999999</v>
      </c>
      <c r="I16" s="37">
        <v>1.8838411530000001</v>
      </c>
      <c r="J16" s="37">
        <v>1.548042184</v>
      </c>
      <c r="K16" s="37">
        <v>1.3734222700000001</v>
      </c>
      <c r="L16" s="37">
        <v>1.3101055269999999</v>
      </c>
      <c r="M16" s="37">
        <v>2.2920223270000002</v>
      </c>
      <c r="N16" s="37">
        <v>2.5712512840000001</v>
      </c>
      <c r="O16" s="37">
        <v>1.7271057059999999</v>
      </c>
      <c r="P16" s="37">
        <v>2.0238663219999999</v>
      </c>
      <c r="Q16" s="37">
        <v>1.5068932049999999</v>
      </c>
      <c r="R16" s="37">
        <v>1.8062391499999999</v>
      </c>
      <c r="S16" s="37">
        <v>1.5038340160000001</v>
      </c>
      <c r="T16" s="37">
        <v>1.338532375</v>
      </c>
      <c r="U16" s="37">
        <v>1.4456033180000001</v>
      </c>
      <c r="V16" s="37">
        <v>2.1134726119999998</v>
      </c>
      <c r="W16" s="37">
        <v>1.468852982</v>
      </c>
      <c r="X16" s="37">
        <v>1.526243901</v>
      </c>
      <c r="Y16" s="37">
        <v>1.5222862610000001</v>
      </c>
      <c r="Z16" s="37">
        <v>1.8400395169999999</v>
      </c>
      <c r="AA16" s="37">
        <v>2.281171869</v>
      </c>
      <c r="AB16" s="37">
        <v>1.9197921979999999</v>
      </c>
      <c r="AC16" s="37">
        <v>1.234258013</v>
      </c>
      <c r="AD16" s="37">
        <v>1.4512558710000001</v>
      </c>
      <c r="AE16" s="37">
        <v>1.388894071</v>
      </c>
      <c r="AF16" s="37">
        <v>1.2411900629999999</v>
      </c>
      <c r="AG16" s="37">
        <v>1.531181465</v>
      </c>
      <c r="AH16" s="37">
        <v>1.7061708330000001</v>
      </c>
      <c r="AI16" s="37">
        <v>1.109216926</v>
      </c>
      <c r="AJ16" s="37">
        <v>1.001984239</v>
      </c>
      <c r="AK16" s="37">
        <v>1.5135288730000001</v>
      </c>
      <c r="AL16" s="37">
        <v>1.830105101</v>
      </c>
    </row>
    <row r="17" spans="1:38" ht="15.5">
      <c r="A17" s="36">
        <v>2030</v>
      </c>
      <c r="B17" s="37">
        <v>1.623076242</v>
      </c>
      <c r="C17" s="37">
        <v>1.777103696</v>
      </c>
      <c r="D17" s="37">
        <v>1.4256452070000001</v>
      </c>
      <c r="E17" s="37">
        <v>1.259061626</v>
      </c>
      <c r="F17" s="37">
        <v>1.6416295949999999</v>
      </c>
      <c r="G17" s="37">
        <v>1.6760073740000001</v>
      </c>
      <c r="H17" s="37">
        <v>2.0608450710000001</v>
      </c>
      <c r="I17" s="37">
        <v>1.9088076780000001</v>
      </c>
      <c r="J17" s="37">
        <v>1.480651666</v>
      </c>
      <c r="K17" s="37">
        <v>1.3936217209999999</v>
      </c>
      <c r="L17" s="37">
        <v>1.637351609</v>
      </c>
      <c r="M17" s="37">
        <v>2.3408514579999999</v>
      </c>
      <c r="N17" s="37">
        <v>2.6163553309999998</v>
      </c>
      <c r="O17" s="37">
        <v>1.699035689</v>
      </c>
      <c r="P17" s="37">
        <v>2.0558908869999999</v>
      </c>
      <c r="Q17" s="37">
        <v>1.737435997</v>
      </c>
      <c r="R17" s="37">
        <v>1.8463479439999999</v>
      </c>
      <c r="S17" s="37">
        <v>1.5418286109999999</v>
      </c>
      <c r="T17" s="37">
        <v>1.061124857</v>
      </c>
      <c r="U17" s="37">
        <v>1.44554567</v>
      </c>
      <c r="V17" s="37">
        <v>1.9502385849999999</v>
      </c>
      <c r="W17" s="37">
        <v>1.3530794960000001</v>
      </c>
      <c r="X17" s="37">
        <v>1.5304810149999999</v>
      </c>
      <c r="Y17" s="37">
        <v>1.4883212779999999</v>
      </c>
      <c r="Z17" s="37">
        <v>2.0467260139999999</v>
      </c>
      <c r="AA17" s="37">
        <v>2.3281484209999999</v>
      </c>
      <c r="AB17" s="37">
        <v>2.047629455</v>
      </c>
      <c r="AC17" s="37">
        <v>1.410697281</v>
      </c>
      <c r="AD17" s="37">
        <v>1.391776468</v>
      </c>
      <c r="AE17" s="37">
        <v>1.5059611639999999</v>
      </c>
      <c r="AF17" s="37">
        <v>1.404254879</v>
      </c>
      <c r="AG17" s="37">
        <v>1.6197574029999999</v>
      </c>
      <c r="AH17" s="37">
        <v>1.775727278</v>
      </c>
      <c r="AI17" s="37">
        <v>1.2910817560000001</v>
      </c>
      <c r="AJ17" s="37">
        <v>1.1478478679999999</v>
      </c>
      <c r="AK17" s="37">
        <v>1.5810880869999999</v>
      </c>
      <c r="AL17" s="37">
        <v>2.0014501440000001</v>
      </c>
    </row>
    <row r="18" spans="1:38" ht="15.5">
      <c r="A18" s="36">
        <v>2031</v>
      </c>
      <c r="B18" s="37">
        <v>1.8261211900000001</v>
      </c>
      <c r="C18" s="37">
        <v>1.7369925450000001</v>
      </c>
      <c r="D18" s="37">
        <v>1.4572804269999999</v>
      </c>
      <c r="E18" s="37">
        <v>1.3858453690000001</v>
      </c>
      <c r="F18" s="37">
        <v>1.7490269540000001</v>
      </c>
      <c r="G18" s="37">
        <v>1.7519297620000001</v>
      </c>
      <c r="H18" s="37">
        <v>2.1809027639999998</v>
      </c>
      <c r="I18" s="37">
        <v>1.8801813730000001</v>
      </c>
      <c r="J18" s="37">
        <v>1.655963048</v>
      </c>
      <c r="K18" s="37">
        <v>1.5014598400000001</v>
      </c>
      <c r="L18" s="37">
        <v>1.6754485379999999</v>
      </c>
      <c r="M18" s="37">
        <v>2.3536245849999999</v>
      </c>
      <c r="N18" s="37">
        <v>2.6069062409999999</v>
      </c>
      <c r="O18" s="37">
        <v>1.7920943039999999</v>
      </c>
      <c r="P18" s="37">
        <v>2.1172453369999999</v>
      </c>
      <c r="Q18" s="37">
        <v>2.024379256</v>
      </c>
      <c r="R18" s="37">
        <v>1.9787438580000001</v>
      </c>
      <c r="S18" s="37">
        <v>1.539938416</v>
      </c>
      <c r="T18" s="37">
        <v>1.2687765449999999</v>
      </c>
      <c r="U18" s="37">
        <v>1.222424162</v>
      </c>
      <c r="V18" s="37">
        <v>1.983580109</v>
      </c>
      <c r="W18" s="37">
        <v>1.3288753310000001</v>
      </c>
      <c r="X18" s="37">
        <v>1.5070368709999999</v>
      </c>
      <c r="Y18" s="37">
        <v>1.5401528920000001</v>
      </c>
      <c r="Z18" s="37">
        <v>2.0875845019999999</v>
      </c>
      <c r="AA18" s="37">
        <v>2.471556337</v>
      </c>
      <c r="AB18" s="37">
        <v>2.0281155059999998</v>
      </c>
      <c r="AC18" s="37">
        <v>1.6973051610000001</v>
      </c>
      <c r="AD18" s="37">
        <v>0.979283389</v>
      </c>
      <c r="AE18" s="37">
        <v>1.6314164090000001</v>
      </c>
      <c r="AF18" s="37">
        <v>1.5657383520000001</v>
      </c>
      <c r="AG18" s="37">
        <v>1.7268173550000001</v>
      </c>
      <c r="AH18" s="37">
        <v>1.7708107740000001</v>
      </c>
      <c r="AI18" s="37">
        <v>1.2761907100000001</v>
      </c>
      <c r="AJ18" s="37">
        <v>1.4174082610000001</v>
      </c>
      <c r="AK18" s="37">
        <v>1.5938525990000001</v>
      </c>
      <c r="AL18" s="37">
        <v>2.0457571059999999</v>
      </c>
    </row>
    <row r="19" spans="1:38" ht="15.5">
      <c r="A19" s="36">
        <v>2032</v>
      </c>
      <c r="B19" s="37">
        <v>1.5491644</v>
      </c>
      <c r="C19" s="37">
        <v>1.664770936</v>
      </c>
      <c r="D19" s="37">
        <v>1.5450474599999999</v>
      </c>
      <c r="E19" s="37">
        <v>1.2645831110000001</v>
      </c>
      <c r="F19" s="37">
        <v>1.975096975</v>
      </c>
      <c r="G19" s="37">
        <v>1.811084444</v>
      </c>
      <c r="H19" s="37">
        <v>2.1223548509999999</v>
      </c>
      <c r="I19" s="37">
        <v>1.7599678569999999</v>
      </c>
      <c r="J19" s="37">
        <v>1.8172392550000001</v>
      </c>
      <c r="K19" s="37">
        <v>1.7783616229999999</v>
      </c>
      <c r="L19" s="37">
        <v>1.550043168</v>
      </c>
      <c r="M19" s="37">
        <v>2.3094652689999999</v>
      </c>
      <c r="N19" s="37">
        <v>2.5774278289999999</v>
      </c>
      <c r="O19" s="37">
        <v>1.8634500780000001</v>
      </c>
      <c r="P19" s="37">
        <v>2.131018246</v>
      </c>
      <c r="Q19" s="37">
        <v>1.8937956140000001</v>
      </c>
      <c r="R19" s="37">
        <v>1.9655522110000001</v>
      </c>
      <c r="S19" s="37">
        <v>1.6267552540000001</v>
      </c>
      <c r="T19" s="37">
        <v>1.357211991</v>
      </c>
      <c r="U19" s="37">
        <v>1.364427727</v>
      </c>
      <c r="V19" s="37">
        <v>2.0169178959999998</v>
      </c>
      <c r="W19" s="37">
        <v>1.4077033130000001</v>
      </c>
      <c r="X19" s="37">
        <v>1.6214932609999999</v>
      </c>
      <c r="Y19" s="37">
        <v>1.540347559</v>
      </c>
      <c r="Z19" s="37">
        <v>2.1768152839999999</v>
      </c>
      <c r="AA19" s="37">
        <v>2.5287673490000002</v>
      </c>
      <c r="AB19" s="37">
        <v>1.9809150879999999</v>
      </c>
      <c r="AC19" s="37">
        <v>1.4602850169999999</v>
      </c>
      <c r="AD19" s="37">
        <v>1.035554407</v>
      </c>
      <c r="AE19" s="37">
        <v>1.4193957619999999</v>
      </c>
      <c r="AF19" s="37">
        <v>1.641465865</v>
      </c>
      <c r="AG19" s="37">
        <v>1.8101415510000001</v>
      </c>
      <c r="AH19" s="37">
        <v>1.7831797739999999</v>
      </c>
      <c r="AI19" s="37">
        <v>1.120472277</v>
      </c>
      <c r="AJ19" s="37">
        <v>1.1013753820000001</v>
      </c>
      <c r="AK19" s="37">
        <v>1.8888138940000001</v>
      </c>
      <c r="AL19" s="37">
        <v>2.1313836089999998</v>
      </c>
    </row>
    <row r="20" spans="1:38" ht="15.5">
      <c r="A20" s="36">
        <v>2033</v>
      </c>
      <c r="B20" s="37">
        <v>1.7343752020000001</v>
      </c>
      <c r="C20" s="37">
        <v>1.743214721</v>
      </c>
      <c r="D20" s="37">
        <v>1.5331290049999999</v>
      </c>
      <c r="E20" s="37">
        <v>1.256831024</v>
      </c>
      <c r="F20" s="37">
        <v>1.6950517629999999</v>
      </c>
      <c r="G20" s="37">
        <v>1.8952953210000001</v>
      </c>
      <c r="H20" s="37">
        <v>2.1737079929999998</v>
      </c>
      <c r="I20" s="37">
        <v>1.7700043219999999</v>
      </c>
      <c r="J20" s="37">
        <v>1.6348784709999999</v>
      </c>
      <c r="K20" s="37">
        <v>1.6816686569999999</v>
      </c>
      <c r="L20" s="37">
        <v>1.6062449539999999</v>
      </c>
      <c r="M20" s="37">
        <v>2.4047730039999999</v>
      </c>
      <c r="N20" s="37">
        <v>2.5746179790000001</v>
      </c>
      <c r="O20" s="37">
        <v>1.769671628</v>
      </c>
      <c r="P20" s="37">
        <v>2.1786339300000002</v>
      </c>
      <c r="Q20" s="37">
        <v>1.782581151</v>
      </c>
      <c r="R20" s="37">
        <v>2.1119682979999999</v>
      </c>
      <c r="S20" s="37">
        <v>1.5449501670000001</v>
      </c>
      <c r="T20" s="37">
        <v>1.3168933700000001</v>
      </c>
      <c r="U20" s="37">
        <v>1.5760378610000001</v>
      </c>
      <c r="V20" s="37">
        <v>2.004181397</v>
      </c>
      <c r="W20" s="37">
        <v>1.6008265930000001</v>
      </c>
      <c r="X20" s="37">
        <v>1.6459087320000001</v>
      </c>
      <c r="Y20" s="37">
        <v>1.5939648850000001</v>
      </c>
      <c r="Z20" s="37">
        <v>2.116275828</v>
      </c>
      <c r="AA20" s="37">
        <v>2.5387878490000002</v>
      </c>
      <c r="AB20" s="37">
        <v>1.9827215490000001</v>
      </c>
      <c r="AC20" s="37">
        <v>1.302855908</v>
      </c>
      <c r="AD20" s="37">
        <v>1.052859266</v>
      </c>
      <c r="AE20" s="37">
        <v>1.3806066050000001</v>
      </c>
      <c r="AF20" s="37">
        <v>1.511542954</v>
      </c>
      <c r="AG20" s="37">
        <v>1.643291547</v>
      </c>
      <c r="AH20" s="37">
        <v>1.886374123</v>
      </c>
      <c r="AI20" s="37">
        <v>1.3831523610000001</v>
      </c>
      <c r="AJ20" s="37">
        <v>1.1844624969999999</v>
      </c>
      <c r="AK20" s="37">
        <v>2.147277018</v>
      </c>
      <c r="AL20" s="37">
        <v>2.2646082860000001</v>
      </c>
    </row>
    <row r="21" spans="1:38" ht="15.5">
      <c r="A21" s="36">
        <v>2034</v>
      </c>
      <c r="B21" s="37">
        <v>1.765788253</v>
      </c>
      <c r="C21" s="37">
        <v>1.772682555</v>
      </c>
      <c r="D21" s="37">
        <v>1.6082338119999999</v>
      </c>
      <c r="E21" s="37">
        <v>1.3635455320000001</v>
      </c>
      <c r="F21" s="37">
        <v>1.910332659</v>
      </c>
      <c r="G21" s="37">
        <v>2.0126051650000001</v>
      </c>
      <c r="H21" s="37">
        <v>2.1289385969999999</v>
      </c>
      <c r="I21" s="37">
        <v>1.8315655179999999</v>
      </c>
      <c r="J21" s="37">
        <v>1.5509215089999999</v>
      </c>
      <c r="K21" s="37">
        <v>1.6571732560000001</v>
      </c>
      <c r="L21" s="37">
        <v>1.527594312</v>
      </c>
      <c r="M21" s="37">
        <v>2.508982445</v>
      </c>
      <c r="N21" s="37">
        <v>2.7657370719999999</v>
      </c>
      <c r="O21" s="37">
        <v>1.803489208</v>
      </c>
      <c r="P21" s="37">
        <v>2.2432907430000002</v>
      </c>
      <c r="Q21" s="37">
        <v>2.0773693959999999</v>
      </c>
      <c r="R21" s="37">
        <v>2.1092098890000002</v>
      </c>
      <c r="S21" s="37">
        <v>1.6748420799999999</v>
      </c>
      <c r="T21" s="37">
        <v>1.2012031219999999</v>
      </c>
      <c r="U21" s="37">
        <v>1.443308815</v>
      </c>
      <c r="V21" s="37">
        <v>2.2184331180000001</v>
      </c>
      <c r="W21" s="37">
        <v>1.426075346</v>
      </c>
      <c r="X21" s="37">
        <v>1.639987742</v>
      </c>
      <c r="Y21" s="37">
        <v>1.5247103829999999</v>
      </c>
      <c r="Z21" s="37">
        <v>1.9828133240000001</v>
      </c>
      <c r="AA21" s="37">
        <v>2.5491597349999999</v>
      </c>
      <c r="AB21" s="37">
        <v>2.0965430060000001</v>
      </c>
      <c r="AC21" s="37">
        <v>1.30010307</v>
      </c>
      <c r="AD21" s="37">
        <v>1.106066188</v>
      </c>
      <c r="AE21" s="37">
        <v>1.4990492870000001</v>
      </c>
      <c r="AF21" s="37">
        <v>1.5077534589999999</v>
      </c>
      <c r="AG21" s="37">
        <v>1.689369012</v>
      </c>
      <c r="AH21" s="37">
        <v>2.003905219</v>
      </c>
      <c r="AI21" s="37">
        <v>1.320532308</v>
      </c>
      <c r="AJ21" s="37">
        <v>1.3612404090000001</v>
      </c>
      <c r="AK21" s="37">
        <v>2.1922156679999998</v>
      </c>
      <c r="AL21" s="37">
        <v>2.3344692829999998</v>
      </c>
    </row>
    <row r="22" spans="1:38" ht="15.5">
      <c r="A22" s="36">
        <v>2035</v>
      </c>
      <c r="B22" s="37">
        <v>1.8310650660000001</v>
      </c>
      <c r="C22" s="37">
        <v>1.8151559289999999</v>
      </c>
      <c r="D22" s="37">
        <v>1.5195276390000001</v>
      </c>
      <c r="E22" s="37">
        <v>1.403115036</v>
      </c>
      <c r="F22" s="37">
        <v>2.1399623769999998</v>
      </c>
      <c r="G22" s="37">
        <v>2.0857009199999998</v>
      </c>
      <c r="H22" s="37">
        <v>2.152956836</v>
      </c>
      <c r="I22" s="37">
        <v>1.9544132089999999</v>
      </c>
      <c r="J22" s="37">
        <v>1.7883493049999999</v>
      </c>
      <c r="K22" s="37">
        <v>1.654958529</v>
      </c>
      <c r="L22" s="37">
        <v>1.6683739799999999</v>
      </c>
      <c r="M22" s="37">
        <v>2.5492271980000001</v>
      </c>
      <c r="N22" s="37">
        <v>2.9767605580000001</v>
      </c>
      <c r="O22" s="37">
        <v>1.9756441920000001</v>
      </c>
      <c r="P22" s="37">
        <v>2.2874018700000001</v>
      </c>
      <c r="Q22" s="37">
        <v>1.931390921</v>
      </c>
      <c r="R22" s="37">
        <v>2.1849079910000002</v>
      </c>
      <c r="S22" s="37">
        <v>1.7119727440000001</v>
      </c>
      <c r="T22" s="37">
        <v>1.2159165329999999</v>
      </c>
      <c r="U22" s="37">
        <v>1.485179764</v>
      </c>
      <c r="V22" s="37">
        <v>2.4258563839999998</v>
      </c>
      <c r="W22" s="37">
        <v>1.3673872840000001</v>
      </c>
      <c r="X22" s="37">
        <v>1.6485749789999999</v>
      </c>
      <c r="Y22" s="37">
        <v>1.5973460079999999</v>
      </c>
      <c r="Z22" s="37">
        <v>2.2836111140000002</v>
      </c>
      <c r="AA22" s="37">
        <v>2.577952169</v>
      </c>
      <c r="AB22" s="37">
        <v>2.0697451459999998</v>
      </c>
      <c r="AC22" s="37">
        <v>1.6619118429999999</v>
      </c>
      <c r="AD22" s="37">
        <v>1.374112226</v>
      </c>
      <c r="AE22" s="37">
        <v>1.6590992470000001</v>
      </c>
      <c r="AF22" s="37">
        <v>1.651410217</v>
      </c>
      <c r="AG22" s="37">
        <v>1.856115416</v>
      </c>
      <c r="AH22" s="37">
        <v>2.0405597559999999</v>
      </c>
      <c r="AI22" s="37">
        <v>1.102213415</v>
      </c>
      <c r="AJ22" s="37">
        <v>1.455541556</v>
      </c>
      <c r="AK22" s="37">
        <v>1.8957531729999999</v>
      </c>
      <c r="AL22" s="37">
        <v>2.3392054670000002</v>
      </c>
    </row>
    <row r="23" spans="1:38" ht="15.5">
      <c r="A23" s="36">
        <v>2036</v>
      </c>
      <c r="B23" s="37">
        <v>1.878050996</v>
      </c>
      <c r="C23" s="37">
        <v>1.824288718</v>
      </c>
      <c r="D23" s="37">
        <v>1.668120649</v>
      </c>
      <c r="E23" s="37">
        <v>1.401717747</v>
      </c>
      <c r="F23" s="37">
        <v>1.96591548</v>
      </c>
      <c r="G23" s="37">
        <v>2.2407479380000002</v>
      </c>
      <c r="H23" s="37">
        <v>2.3290827369999998</v>
      </c>
      <c r="I23" s="37">
        <v>2.2290800119999998</v>
      </c>
      <c r="J23" s="37">
        <v>1.938744756</v>
      </c>
      <c r="K23" s="37">
        <v>1.7279162050000001</v>
      </c>
      <c r="L23" s="37">
        <v>1.843668249</v>
      </c>
      <c r="M23" s="37">
        <v>2.5617609579999998</v>
      </c>
      <c r="N23" s="37">
        <v>3.1525051350000002</v>
      </c>
      <c r="O23" s="37">
        <v>2.1196526640000002</v>
      </c>
      <c r="P23" s="37">
        <v>2.3266959819999999</v>
      </c>
      <c r="Q23" s="37">
        <v>1.7720223500000001</v>
      </c>
      <c r="R23" s="37">
        <v>2.070491101</v>
      </c>
      <c r="S23" s="37">
        <v>1.7399722440000001</v>
      </c>
      <c r="T23" s="37">
        <v>1.482178368</v>
      </c>
      <c r="U23" s="37">
        <v>1.5311233179999999</v>
      </c>
      <c r="V23" s="37">
        <v>2.437016522</v>
      </c>
      <c r="W23" s="37">
        <v>1.3310017380000001</v>
      </c>
      <c r="X23" s="37">
        <v>1.659440472</v>
      </c>
      <c r="Y23" s="37">
        <v>1.8527488409999999</v>
      </c>
      <c r="Z23" s="37">
        <v>2.1438153049999999</v>
      </c>
      <c r="AA23" s="37">
        <v>2.6214138619999998</v>
      </c>
      <c r="AB23" s="37">
        <v>2.3073347059999998</v>
      </c>
      <c r="AC23" s="37">
        <v>1.675850847</v>
      </c>
      <c r="AD23" s="37">
        <v>1.444362135</v>
      </c>
      <c r="AE23" s="37">
        <v>1.615214116</v>
      </c>
      <c r="AF23" s="37">
        <v>1.6719430850000001</v>
      </c>
      <c r="AG23" s="37">
        <v>1.946994887</v>
      </c>
      <c r="AH23" s="37">
        <v>2.1997415770000002</v>
      </c>
      <c r="AI23" s="37">
        <v>1.1544689909999999</v>
      </c>
      <c r="AJ23" s="37">
        <v>1.2073160570000001</v>
      </c>
      <c r="AK23" s="37">
        <v>2.022168985</v>
      </c>
      <c r="AL23" s="37">
        <v>2.398274046</v>
      </c>
    </row>
    <row r="24" spans="1:38" ht="15.5">
      <c r="A24" s="36">
        <v>2037</v>
      </c>
      <c r="B24" s="37">
        <v>2.0960842190000002</v>
      </c>
      <c r="C24" s="37">
        <v>1.906212499</v>
      </c>
      <c r="D24" s="37">
        <v>1.7473018170000001</v>
      </c>
      <c r="E24" s="37">
        <v>1.526024225</v>
      </c>
      <c r="F24" s="37">
        <v>2.1191417690000001</v>
      </c>
      <c r="G24" s="37">
        <v>2.3063580730000002</v>
      </c>
      <c r="H24" s="37">
        <v>2.3251757020000001</v>
      </c>
      <c r="I24" s="37">
        <v>2.3580451409999998</v>
      </c>
      <c r="J24" s="37">
        <v>1.9456812020000001</v>
      </c>
      <c r="K24" s="37">
        <v>1.6931580879999999</v>
      </c>
      <c r="L24" s="37">
        <v>1.662760818</v>
      </c>
      <c r="M24" s="37">
        <v>2.729963932</v>
      </c>
      <c r="N24" s="37">
        <v>3.1369378399999999</v>
      </c>
      <c r="O24" s="37">
        <v>1.9598934720000001</v>
      </c>
      <c r="P24" s="37">
        <v>2.4169031169999999</v>
      </c>
      <c r="Q24" s="37">
        <v>2.1004545010000002</v>
      </c>
      <c r="R24" s="37">
        <v>2.1888961459999998</v>
      </c>
      <c r="S24" s="37">
        <v>1.7022638109999999</v>
      </c>
      <c r="T24" s="37">
        <v>1.487440987</v>
      </c>
      <c r="U24" s="37">
        <v>1.7192823159999999</v>
      </c>
      <c r="V24" s="37">
        <v>2.4221544420000001</v>
      </c>
      <c r="W24" s="37">
        <v>1.5952451329999999</v>
      </c>
      <c r="X24" s="37">
        <v>1.618531358</v>
      </c>
      <c r="Y24" s="37">
        <v>1.8552267099999999</v>
      </c>
      <c r="Z24" s="37">
        <v>2.1248335260000002</v>
      </c>
      <c r="AA24" s="37">
        <v>2.824656601</v>
      </c>
      <c r="AB24" s="37">
        <v>2.4476851960000001</v>
      </c>
      <c r="AC24" s="37">
        <v>1.485325491</v>
      </c>
      <c r="AD24" s="37">
        <v>1.325164053</v>
      </c>
      <c r="AE24" s="37">
        <v>1.557622192</v>
      </c>
      <c r="AF24" s="37">
        <v>1.616704922</v>
      </c>
      <c r="AG24" s="37">
        <v>2.0505622699999999</v>
      </c>
      <c r="AH24" s="37">
        <v>2.1316971119999999</v>
      </c>
      <c r="AI24" s="37">
        <v>1.3974407449999999</v>
      </c>
      <c r="AJ24" s="37">
        <v>1.201910313</v>
      </c>
      <c r="AK24" s="37">
        <v>2.1499378560000002</v>
      </c>
      <c r="AL24" s="37">
        <v>2.4238109030000001</v>
      </c>
    </row>
    <row r="25" spans="1:38" ht="15.5">
      <c r="A25" s="36">
        <v>2038</v>
      </c>
      <c r="B25" s="37">
        <v>1.9711799489999999</v>
      </c>
      <c r="C25" s="37">
        <v>1.9866736359999999</v>
      </c>
      <c r="D25" s="37">
        <v>1.842976771</v>
      </c>
      <c r="E25" s="37">
        <v>1.303871475</v>
      </c>
      <c r="F25" s="37">
        <v>2.3069154470000002</v>
      </c>
      <c r="G25" s="37">
        <v>2.1558583420000001</v>
      </c>
      <c r="H25" s="37">
        <v>2.2916921389999998</v>
      </c>
      <c r="I25" s="37">
        <v>2.359970455</v>
      </c>
      <c r="J25" s="37">
        <v>1.9631631110000001</v>
      </c>
      <c r="K25" s="37">
        <v>1.7444839700000001</v>
      </c>
      <c r="L25" s="37">
        <v>1.748033591</v>
      </c>
      <c r="M25" s="37">
        <v>2.8465976579999999</v>
      </c>
      <c r="N25" s="37">
        <v>3.041166145</v>
      </c>
      <c r="O25" s="37">
        <v>1.999540031</v>
      </c>
      <c r="P25" s="37">
        <v>2.5408049730000002</v>
      </c>
      <c r="Q25" s="37">
        <v>2.0795020869999998</v>
      </c>
      <c r="R25" s="37">
        <v>2.1870483250000001</v>
      </c>
      <c r="S25" s="37">
        <v>1.8900927970000001</v>
      </c>
      <c r="T25" s="37">
        <v>1.450851814</v>
      </c>
      <c r="U25" s="37">
        <v>1.7276685220000001</v>
      </c>
      <c r="V25" s="37">
        <v>2.4325859460000001</v>
      </c>
      <c r="W25" s="37">
        <v>1.5270278930000001</v>
      </c>
      <c r="X25" s="37">
        <v>1.710039541</v>
      </c>
      <c r="Y25" s="37">
        <v>1.926621336</v>
      </c>
      <c r="Z25" s="37">
        <v>2.2428356109999998</v>
      </c>
      <c r="AA25" s="37">
        <v>2.7395453550000002</v>
      </c>
      <c r="AB25" s="37">
        <v>2.4850552399999999</v>
      </c>
      <c r="AC25" s="37">
        <v>1.4519632659999999</v>
      </c>
      <c r="AD25" s="37">
        <v>1.233713512</v>
      </c>
      <c r="AE25" s="37">
        <v>1.739145599</v>
      </c>
      <c r="AF25" s="37">
        <v>1.5184837840000001</v>
      </c>
      <c r="AG25" s="37">
        <v>2.0988429470000001</v>
      </c>
      <c r="AH25" s="37">
        <v>2.2475784910000001</v>
      </c>
      <c r="AI25" s="37">
        <v>1.4461517749999999</v>
      </c>
      <c r="AJ25" s="37">
        <v>1.312538132</v>
      </c>
      <c r="AK25" s="37">
        <v>2.1869424209999999</v>
      </c>
      <c r="AL25" s="37">
        <v>2.4616457199999999</v>
      </c>
    </row>
    <row r="26" spans="1:38" ht="15.5">
      <c r="A26" s="36">
        <v>2039</v>
      </c>
      <c r="B26" s="37">
        <v>1.888079721</v>
      </c>
      <c r="C26" s="37">
        <v>2.2494473739999998</v>
      </c>
      <c r="D26" s="37">
        <v>1.8513605879999999</v>
      </c>
      <c r="E26" s="37">
        <v>1.124553248</v>
      </c>
      <c r="F26" s="37">
        <v>2.336625379</v>
      </c>
      <c r="G26" s="37">
        <v>2.1076115139999998</v>
      </c>
      <c r="H26" s="37">
        <v>2.512858568</v>
      </c>
      <c r="I26" s="37">
        <v>2.3268821439999998</v>
      </c>
      <c r="J26" s="37">
        <v>2.0979215679999998</v>
      </c>
      <c r="K26" s="37">
        <v>1.836290867</v>
      </c>
      <c r="L26" s="37">
        <v>1.8690098509999999</v>
      </c>
      <c r="M26" s="37">
        <v>2.9021984000000001</v>
      </c>
      <c r="N26" s="37">
        <v>3.0592907110000001</v>
      </c>
      <c r="O26" s="37">
        <v>2.2672144250000001</v>
      </c>
      <c r="P26" s="37">
        <v>2.2429896010000001</v>
      </c>
      <c r="Q26" s="37">
        <v>1.8267074750000001</v>
      </c>
      <c r="R26" s="37">
        <v>2.365405472</v>
      </c>
      <c r="S26" s="37">
        <v>1.957716105</v>
      </c>
      <c r="T26" s="37">
        <v>1.510490675</v>
      </c>
      <c r="U26" s="37">
        <v>1.6166853130000001</v>
      </c>
      <c r="V26" s="37">
        <v>2.608925959</v>
      </c>
      <c r="W26" s="37">
        <v>1.4186640660000001</v>
      </c>
      <c r="X26" s="37">
        <v>1.733968747</v>
      </c>
      <c r="Y26" s="37">
        <v>1.818424064</v>
      </c>
      <c r="Z26" s="37">
        <v>2.230985854</v>
      </c>
      <c r="AA26" s="37">
        <v>2.8293316129999999</v>
      </c>
      <c r="AB26" s="37">
        <v>2.3571780609999999</v>
      </c>
      <c r="AC26" s="37">
        <v>1.67205838</v>
      </c>
      <c r="AD26" s="37">
        <v>1.357444144</v>
      </c>
      <c r="AE26" s="37">
        <v>1.616879253</v>
      </c>
      <c r="AF26" s="37">
        <v>1.7427706519999999</v>
      </c>
      <c r="AG26" s="37">
        <v>2.0312169689999999</v>
      </c>
      <c r="AH26" s="37">
        <v>2.443278711</v>
      </c>
      <c r="AI26" s="37">
        <v>1.1642033700000001</v>
      </c>
      <c r="AJ26" s="37">
        <v>1.460797235</v>
      </c>
      <c r="AK26" s="37">
        <v>2.2684824410000002</v>
      </c>
      <c r="AL26" s="37">
        <v>2.575760056</v>
      </c>
    </row>
    <row r="27" spans="1:38" ht="15.5">
      <c r="A27" s="36">
        <v>2040</v>
      </c>
      <c r="B27" s="37">
        <v>2.054559684</v>
      </c>
      <c r="C27" s="37">
        <v>2.1335970500000001</v>
      </c>
      <c r="D27" s="37">
        <v>1.8930474690000001</v>
      </c>
      <c r="E27" s="37">
        <v>1.261153682</v>
      </c>
      <c r="F27" s="37">
        <v>2.3314026459999999</v>
      </c>
      <c r="G27" s="37">
        <v>2.260917632</v>
      </c>
      <c r="H27" s="37">
        <v>2.4765695619999999</v>
      </c>
      <c r="I27" s="37">
        <v>2.4302568689999999</v>
      </c>
      <c r="J27" s="37">
        <v>2.1837122739999999</v>
      </c>
      <c r="K27" s="37">
        <v>1.9572188129999999</v>
      </c>
      <c r="L27" s="37">
        <v>1.8921601429999999</v>
      </c>
      <c r="M27" s="37">
        <v>2.9040858599999999</v>
      </c>
      <c r="N27" s="37">
        <v>3.2205212030000001</v>
      </c>
      <c r="O27" s="37">
        <v>2.3961261970000001</v>
      </c>
      <c r="P27" s="37">
        <v>2.4000665190000001</v>
      </c>
      <c r="Q27" s="37">
        <v>2.0318999619999998</v>
      </c>
      <c r="R27" s="37">
        <v>2.4987769310000001</v>
      </c>
      <c r="S27" s="37">
        <v>1.7973924160000001</v>
      </c>
      <c r="T27" s="37">
        <v>1.604052518</v>
      </c>
      <c r="U27" s="37">
        <v>1.7556533590000001</v>
      </c>
      <c r="V27" s="37">
        <v>2.7350197879999998</v>
      </c>
      <c r="W27" s="37">
        <v>1.643309406</v>
      </c>
      <c r="X27" s="37">
        <v>1.8289884620000001</v>
      </c>
      <c r="Y27" s="37">
        <v>1.85105762</v>
      </c>
      <c r="Z27" s="37">
        <v>2.6058491579999998</v>
      </c>
      <c r="AA27" s="37">
        <v>2.8548195989999998</v>
      </c>
      <c r="AB27" s="37">
        <v>2.268213083</v>
      </c>
      <c r="AC27" s="37">
        <v>1.85530682</v>
      </c>
      <c r="AD27" s="37">
        <v>1.6514166859999999</v>
      </c>
      <c r="AE27" s="37">
        <v>1.6409528659999999</v>
      </c>
      <c r="AF27" s="37">
        <v>2.0078494149999999</v>
      </c>
      <c r="AG27" s="37">
        <v>2.1620037609999998</v>
      </c>
      <c r="AH27" s="37">
        <v>2.4458064940000002</v>
      </c>
      <c r="AI27" s="37">
        <v>1.0897498109999999</v>
      </c>
      <c r="AJ27" s="37">
        <v>1.678444273</v>
      </c>
      <c r="AK27" s="37">
        <v>2.4457147990000001</v>
      </c>
      <c r="AL27" s="37">
        <v>2.7718350740000002</v>
      </c>
    </row>
    <row r="28" spans="1:38" ht="15.5">
      <c r="A28" s="36">
        <v>2041</v>
      </c>
      <c r="B28" s="37">
        <v>2.1636808969999999</v>
      </c>
      <c r="C28" s="37">
        <v>2.0180772990000002</v>
      </c>
      <c r="D28" s="37">
        <v>1.9799488519999999</v>
      </c>
      <c r="E28" s="37">
        <v>1.237540871</v>
      </c>
      <c r="F28" s="37">
        <v>2.4383826489999998</v>
      </c>
      <c r="G28" s="37">
        <v>2.4738458950000002</v>
      </c>
      <c r="H28" s="37">
        <v>2.4118221850000001</v>
      </c>
      <c r="I28" s="37">
        <v>2.5677831860000002</v>
      </c>
      <c r="J28" s="37">
        <v>1.9132048610000001</v>
      </c>
      <c r="K28" s="37">
        <v>1.659565516</v>
      </c>
      <c r="L28" s="37">
        <v>1.7676729879999999</v>
      </c>
      <c r="M28" s="37">
        <v>2.9500619879999999</v>
      </c>
      <c r="N28" s="37">
        <v>3.2215681530000002</v>
      </c>
      <c r="O28" s="37">
        <v>2.5829587319999998</v>
      </c>
      <c r="P28" s="37">
        <v>2.5153938650000001</v>
      </c>
      <c r="Q28" s="37">
        <v>2.351999041</v>
      </c>
      <c r="R28" s="37">
        <v>2.3321622899999999</v>
      </c>
      <c r="S28" s="37">
        <v>1.9500840690000001</v>
      </c>
      <c r="T28" s="37">
        <v>1.5135037119999999</v>
      </c>
      <c r="U28" s="37">
        <v>1.9452296819999999</v>
      </c>
      <c r="V28" s="37">
        <v>2.6183315579999999</v>
      </c>
      <c r="W28" s="37">
        <v>1.723632936</v>
      </c>
      <c r="X28" s="37">
        <v>1.796898602</v>
      </c>
      <c r="Y28" s="37">
        <v>1.891501919</v>
      </c>
      <c r="Z28" s="37">
        <v>2.6904162149999999</v>
      </c>
      <c r="AA28" s="37">
        <v>2.9085938599999999</v>
      </c>
      <c r="AB28" s="37">
        <v>2.3257936749999999</v>
      </c>
      <c r="AC28" s="37">
        <v>1.704219701</v>
      </c>
      <c r="AD28" s="37">
        <v>1.4778215809999999</v>
      </c>
      <c r="AE28" s="37">
        <v>1.5906182040000001</v>
      </c>
      <c r="AF28" s="37">
        <v>1.719945544</v>
      </c>
      <c r="AG28" s="37">
        <v>2.2428547430000001</v>
      </c>
      <c r="AH28" s="37">
        <v>2.4311350260000002</v>
      </c>
      <c r="AI28" s="37">
        <v>1.2519425179999999</v>
      </c>
      <c r="AJ28" s="37">
        <v>1.656949864</v>
      </c>
      <c r="AK28" s="37">
        <v>2.5633044200000001</v>
      </c>
      <c r="AL28" s="37">
        <v>2.7843779610000001</v>
      </c>
    </row>
    <row r="29" spans="1:38" ht="15.5">
      <c r="A29" s="36">
        <v>2042</v>
      </c>
      <c r="B29" s="37">
        <v>2.133423107</v>
      </c>
      <c r="C29" s="37">
        <v>2.0561942950000001</v>
      </c>
      <c r="D29" s="37">
        <v>1.9712551119999999</v>
      </c>
      <c r="E29" s="37">
        <v>1.221827207</v>
      </c>
      <c r="F29" s="37">
        <v>2.5836741490000001</v>
      </c>
      <c r="G29" s="37">
        <v>2.5786364150000001</v>
      </c>
      <c r="H29" s="37">
        <v>2.4795385990000001</v>
      </c>
      <c r="I29" s="37">
        <v>2.715253084</v>
      </c>
      <c r="J29" s="37">
        <v>1.806603315</v>
      </c>
      <c r="K29" s="37">
        <v>1.8721449400000001</v>
      </c>
      <c r="L29" s="37">
        <v>2.0172061810000002</v>
      </c>
      <c r="M29" s="37">
        <v>2.9677789990000001</v>
      </c>
      <c r="N29" s="37">
        <v>3.2918846469999998</v>
      </c>
      <c r="O29" s="37">
        <v>2.18580497</v>
      </c>
      <c r="P29" s="37">
        <v>2.4740870629999998</v>
      </c>
      <c r="Q29" s="37">
        <v>2.1234737880000001</v>
      </c>
      <c r="R29" s="37">
        <v>2.3556890199999998</v>
      </c>
      <c r="S29" s="37">
        <v>2.1839519190000001</v>
      </c>
      <c r="T29" s="37">
        <v>1.486893738</v>
      </c>
      <c r="U29" s="37">
        <v>1.9656742110000001</v>
      </c>
      <c r="V29" s="37">
        <v>2.6212538109999999</v>
      </c>
      <c r="W29" s="37">
        <v>1.7016775879999999</v>
      </c>
      <c r="X29" s="37">
        <v>1.814390269</v>
      </c>
      <c r="Y29" s="37">
        <v>1.920702669</v>
      </c>
      <c r="Z29" s="37">
        <v>2.5730320280000001</v>
      </c>
      <c r="AA29" s="37">
        <v>2.950228676</v>
      </c>
      <c r="AB29" s="37">
        <v>2.1867790729999999</v>
      </c>
      <c r="AC29" s="37">
        <v>1.6205296739999999</v>
      </c>
      <c r="AD29" s="37">
        <v>1.4181441539999999</v>
      </c>
      <c r="AE29" s="37">
        <v>1.7810973139999999</v>
      </c>
      <c r="AF29" s="37">
        <v>1.521293716</v>
      </c>
      <c r="AG29" s="37">
        <v>2.2731934599999999</v>
      </c>
      <c r="AH29" s="37">
        <v>2.468528933</v>
      </c>
      <c r="AI29" s="37">
        <v>1.6377724259999999</v>
      </c>
      <c r="AJ29" s="37">
        <v>1.5358078630000001</v>
      </c>
      <c r="AK29" s="37">
        <v>2.4995343000000001</v>
      </c>
      <c r="AL29" s="37">
        <v>2.7427103399999999</v>
      </c>
    </row>
    <row r="30" spans="1:38" ht="15.5">
      <c r="A30" s="36">
        <v>2043</v>
      </c>
      <c r="B30" s="37">
        <v>2.323884058</v>
      </c>
      <c r="C30" s="37">
        <v>2.1984271130000002</v>
      </c>
      <c r="D30" s="37">
        <v>1.98407785</v>
      </c>
      <c r="E30" s="37">
        <v>1.439415434</v>
      </c>
      <c r="F30" s="37">
        <v>2.4267852570000001</v>
      </c>
      <c r="G30" s="37">
        <v>2.40703589</v>
      </c>
      <c r="H30" s="37">
        <v>2.7378753699999998</v>
      </c>
      <c r="I30" s="37">
        <v>2.7341962569999998</v>
      </c>
      <c r="J30" s="37">
        <v>2.0503296679999998</v>
      </c>
      <c r="K30" s="37">
        <v>2.0835788669999999</v>
      </c>
      <c r="L30" s="37">
        <v>2.0483256079999999</v>
      </c>
      <c r="M30" s="37">
        <v>3.2496902520000002</v>
      </c>
      <c r="N30" s="37">
        <v>3.2953889379999999</v>
      </c>
      <c r="O30" s="37">
        <v>2.2380504139999999</v>
      </c>
      <c r="P30" s="37">
        <v>2.6529635979999999</v>
      </c>
      <c r="Q30" s="37">
        <v>2.3535822890000002</v>
      </c>
      <c r="R30" s="37">
        <v>2.479877015</v>
      </c>
      <c r="S30" s="37">
        <v>1.9850213059999999</v>
      </c>
      <c r="T30" s="37">
        <v>1.638956557</v>
      </c>
      <c r="U30" s="37">
        <v>1.7830847599999999</v>
      </c>
      <c r="V30" s="37">
        <v>2.6009336159999998</v>
      </c>
      <c r="W30" s="37">
        <v>1.7384451990000001</v>
      </c>
      <c r="X30" s="37">
        <v>1.82366352</v>
      </c>
      <c r="Y30" s="37">
        <v>2.0372150979999999</v>
      </c>
      <c r="Z30" s="37">
        <v>2.9395817979999999</v>
      </c>
      <c r="AA30" s="37">
        <v>3.0253309150000001</v>
      </c>
      <c r="AB30" s="37">
        <v>2.6438761020000001</v>
      </c>
      <c r="AC30" s="37">
        <v>1.8329480650000001</v>
      </c>
      <c r="AD30" s="37">
        <v>1.519687378</v>
      </c>
      <c r="AE30" s="37">
        <v>1.904893151</v>
      </c>
      <c r="AF30" s="37">
        <v>1.6704458090000001</v>
      </c>
      <c r="AG30" s="37">
        <v>2.2461682989999998</v>
      </c>
      <c r="AH30" s="37">
        <v>2.490875205</v>
      </c>
      <c r="AI30" s="37">
        <v>1.7578511240000001</v>
      </c>
      <c r="AJ30" s="37">
        <v>1.5319813739999999</v>
      </c>
      <c r="AK30" s="37">
        <v>2.4705956900000001</v>
      </c>
      <c r="AL30" s="37">
        <v>2.82044724</v>
      </c>
    </row>
    <row r="31" spans="1:38" ht="15.5">
      <c r="A31" s="36">
        <v>2044</v>
      </c>
      <c r="B31" s="37">
        <v>2.278633782</v>
      </c>
      <c r="C31" s="37">
        <v>2.2484658839999998</v>
      </c>
      <c r="D31" s="37">
        <v>2.041341847</v>
      </c>
      <c r="E31" s="37">
        <v>1.4812248219999999</v>
      </c>
      <c r="F31" s="37">
        <v>2.6061402519999999</v>
      </c>
      <c r="G31" s="37">
        <v>2.49959731</v>
      </c>
      <c r="H31" s="37">
        <v>2.6953903929999998</v>
      </c>
      <c r="I31" s="37">
        <v>2.333362444</v>
      </c>
      <c r="J31" s="37">
        <v>2.3990904569999998</v>
      </c>
      <c r="K31" s="37">
        <v>1.8634741560000001</v>
      </c>
      <c r="L31" s="37">
        <v>2.0240617379999999</v>
      </c>
      <c r="M31" s="37">
        <v>3.2676410630000001</v>
      </c>
      <c r="N31" s="37">
        <v>3.3784324400000001</v>
      </c>
      <c r="O31" s="37">
        <v>2.4038945940000001</v>
      </c>
      <c r="P31" s="37">
        <v>2.7979068620000001</v>
      </c>
      <c r="Q31" s="37">
        <v>2.5404798230000001</v>
      </c>
      <c r="R31" s="37">
        <v>2.529334328</v>
      </c>
      <c r="S31" s="37">
        <v>2.1080681029999999</v>
      </c>
      <c r="T31" s="37">
        <v>1.7903673170000001</v>
      </c>
      <c r="U31" s="37">
        <v>1.6813157489999999</v>
      </c>
      <c r="V31" s="37">
        <v>2.7666597899999998</v>
      </c>
      <c r="W31" s="37">
        <v>1.8651664489999999</v>
      </c>
      <c r="X31" s="37">
        <v>1.951304253</v>
      </c>
      <c r="Y31" s="37">
        <v>2.0200396060000001</v>
      </c>
      <c r="Z31" s="37">
        <v>2.8158328309999998</v>
      </c>
      <c r="AA31" s="37">
        <v>2.9981881110000002</v>
      </c>
      <c r="AB31" s="37">
        <v>2.583986355</v>
      </c>
      <c r="AC31" s="37">
        <v>2.2533545629999998</v>
      </c>
      <c r="AD31" s="37">
        <v>1.6431899539999999</v>
      </c>
      <c r="AE31" s="37">
        <v>1.754807633</v>
      </c>
      <c r="AF31" s="37">
        <v>1.8262927739999999</v>
      </c>
      <c r="AG31" s="37">
        <v>2.2653892130000002</v>
      </c>
      <c r="AH31" s="37">
        <v>2.4694658970000001</v>
      </c>
      <c r="AI31" s="37">
        <v>1.5335604860000001</v>
      </c>
      <c r="AJ31" s="37">
        <v>1.5149913989999999</v>
      </c>
      <c r="AK31" s="37">
        <v>2.6990853829999999</v>
      </c>
      <c r="AL31" s="37">
        <v>2.8098342239999998</v>
      </c>
    </row>
    <row r="32" spans="1:38" ht="15.5">
      <c r="A32" s="36">
        <v>2045</v>
      </c>
      <c r="B32" s="37">
        <v>2.4011403160000002</v>
      </c>
      <c r="C32" s="37">
        <v>2.2108341600000001</v>
      </c>
      <c r="D32" s="37">
        <v>2.1518878140000002</v>
      </c>
      <c r="E32" s="37">
        <v>1.4228346009999999</v>
      </c>
      <c r="F32" s="37">
        <v>2.6029784490000001</v>
      </c>
      <c r="G32" s="37">
        <v>2.6286080940000001</v>
      </c>
      <c r="H32" s="37">
        <v>2.5793371980000002</v>
      </c>
      <c r="I32" s="37">
        <v>2.379536061</v>
      </c>
      <c r="J32" s="37">
        <v>2.4991813679999999</v>
      </c>
      <c r="K32" s="37">
        <v>2.0343286690000002</v>
      </c>
      <c r="L32" s="37">
        <v>2.1047108940000001</v>
      </c>
      <c r="M32" s="37">
        <v>3.4171946969999998</v>
      </c>
      <c r="N32" s="37">
        <v>3.4154533709999999</v>
      </c>
      <c r="O32" s="37">
        <v>2.43864042</v>
      </c>
      <c r="P32" s="37">
        <v>2.5618385319999999</v>
      </c>
      <c r="Q32" s="37">
        <v>2.4162661110000001</v>
      </c>
      <c r="R32" s="37">
        <v>2.465691761</v>
      </c>
      <c r="S32" s="37">
        <v>2.1426533559999998</v>
      </c>
      <c r="T32" s="37">
        <v>1.8075346329999999</v>
      </c>
      <c r="U32" s="37">
        <v>2.0113206799999999</v>
      </c>
      <c r="V32" s="37">
        <v>2.8085279569999999</v>
      </c>
      <c r="W32" s="37">
        <v>1.985770061</v>
      </c>
      <c r="X32" s="37">
        <v>2.0132551730000001</v>
      </c>
      <c r="Y32" s="37">
        <v>2.0519861490000002</v>
      </c>
      <c r="Z32" s="37">
        <v>2.5677712810000002</v>
      </c>
      <c r="AA32" s="37">
        <v>3.1708369099999998</v>
      </c>
      <c r="AB32" s="37">
        <v>2.725259495</v>
      </c>
      <c r="AC32" s="37">
        <v>1.9847451190000001</v>
      </c>
      <c r="AD32" s="37">
        <v>1.8838843009999999</v>
      </c>
      <c r="AE32" s="37">
        <v>1.7446126909999999</v>
      </c>
      <c r="AF32" s="37">
        <v>1.9079522440000001</v>
      </c>
      <c r="AG32" s="37">
        <v>2.1815055800000001</v>
      </c>
      <c r="AH32" s="37">
        <v>2.4970361830000001</v>
      </c>
      <c r="AI32" s="37">
        <v>1.6375672939999999</v>
      </c>
      <c r="AJ32" s="37">
        <v>1.689732016</v>
      </c>
      <c r="AK32" s="37">
        <v>2.7299478509999999</v>
      </c>
      <c r="AL32" s="37">
        <v>2.8463883029999999</v>
      </c>
    </row>
    <row r="33" spans="1:38" ht="15.5">
      <c r="A33" s="36">
        <v>2046</v>
      </c>
      <c r="B33" s="37">
        <v>2.4176729840000002</v>
      </c>
      <c r="C33" s="37">
        <v>2.408403565</v>
      </c>
      <c r="D33" s="37">
        <v>2.148374086</v>
      </c>
      <c r="E33" s="37">
        <v>1.699718396</v>
      </c>
      <c r="F33" s="37">
        <v>2.660095133</v>
      </c>
      <c r="G33" s="37">
        <v>2.5323456210000002</v>
      </c>
      <c r="H33" s="37">
        <v>2.719948466</v>
      </c>
      <c r="I33" s="37">
        <v>2.4887521000000001</v>
      </c>
      <c r="J33" s="37">
        <v>2.3726027250000001</v>
      </c>
      <c r="K33" s="37">
        <v>2.208346975</v>
      </c>
      <c r="L33" s="37">
        <v>2.0029203469999999</v>
      </c>
      <c r="M33" s="37">
        <v>3.5119452889999998</v>
      </c>
      <c r="N33" s="37">
        <v>3.335580647</v>
      </c>
      <c r="O33" s="37">
        <v>2.752990279</v>
      </c>
      <c r="P33" s="37">
        <v>2.6283684479999998</v>
      </c>
      <c r="Q33" s="37">
        <v>2.3302647379999999</v>
      </c>
      <c r="R33" s="37">
        <v>2.5244074009999999</v>
      </c>
      <c r="S33" s="37">
        <v>2.2317305470000002</v>
      </c>
      <c r="T33" s="37">
        <v>1.55195824</v>
      </c>
      <c r="U33" s="37">
        <v>2.1447960350000002</v>
      </c>
      <c r="V33" s="37">
        <v>3.0286393669999998</v>
      </c>
      <c r="W33" s="37">
        <v>2.0795637249999999</v>
      </c>
      <c r="X33" s="37">
        <v>2.0548095499999999</v>
      </c>
      <c r="Y33" s="37">
        <v>2.0542472599999999</v>
      </c>
      <c r="Z33" s="37">
        <v>2.7118917069999999</v>
      </c>
      <c r="AA33" s="37">
        <v>3.1687663549999998</v>
      </c>
      <c r="AB33" s="37">
        <v>2.6999346380000002</v>
      </c>
      <c r="AC33" s="37">
        <v>1.700252165</v>
      </c>
      <c r="AD33" s="37">
        <v>1.8526730069999999</v>
      </c>
      <c r="AE33" s="37">
        <v>1.68690669</v>
      </c>
      <c r="AF33" s="37">
        <v>2.144059092</v>
      </c>
      <c r="AG33" s="37">
        <v>2.3097993209999998</v>
      </c>
      <c r="AH33" s="37">
        <v>2.7721085919999999</v>
      </c>
      <c r="AI33" s="37">
        <v>1.6103895640000001</v>
      </c>
      <c r="AJ33" s="37">
        <v>1.9884675199999999</v>
      </c>
      <c r="AK33" s="37">
        <v>2.6627807269999999</v>
      </c>
      <c r="AL33" s="37">
        <v>3.0533872519999998</v>
      </c>
    </row>
    <row r="34" spans="1:38" ht="15.5">
      <c r="A34" s="36">
        <v>2047</v>
      </c>
      <c r="B34" s="37">
        <v>2.3770738599999999</v>
      </c>
      <c r="C34" s="37">
        <v>2.285222149</v>
      </c>
      <c r="D34" s="37">
        <v>2.1772835509999999</v>
      </c>
      <c r="E34" s="37">
        <v>1.702010874</v>
      </c>
      <c r="F34" s="37">
        <v>2.6762644519999998</v>
      </c>
      <c r="G34" s="37">
        <v>2.6609268030000002</v>
      </c>
      <c r="H34" s="37">
        <v>2.8048711009999998</v>
      </c>
      <c r="I34" s="37">
        <v>2.807387249</v>
      </c>
      <c r="J34" s="37">
        <v>2.3447968239999999</v>
      </c>
      <c r="K34" s="37">
        <v>2.2126909330000002</v>
      </c>
      <c r="L34" s="37">
        <v>2.2025540779999999</v>
      </c>
      <c r="M34" s="37">
        <v>3.4850799220000002</v>
      </c>
      <c r="N34" s="37">
        <v>3.4944219919999999</v>
      </c>
      <c r="O34" s="37">
        <v>2.8787379660000001</v>
      </c>
      <c r="P34" s="37">
        <v>2.7747107990000002</v>
      </c>
      <c r="Q34" s="37">
        <v>2.500334992</v>
      </c>
      <c r="R34" s="37">
        <v>2.5794780880000001</v>
      </c>
      <c r="S34" s="37">
        <v>2.1676555240000002</v>
      </c>
      <c r="T34" s="37">
        <v>1.6662257810000001</v>
      </c>
      <c r="U34" s="37">
        <v>1.743032183</v>
      </c>
      <c r="V34" s="37">
        <v>2.9552855299999998</v>
      </c>
      <c r="W34" s="37">
        <v>2.1051153739999999</v>
      </c>
      <c r="X34" s="37">
        <v>2.025197973</v>
      </c>
      <c r="Y34" s="37">
        <v>2.0594167940000001</v>
      </c>
      <c r="Z34" s="37">
        <v>2.833018976</v>
      </c>
      <c r="AA34" s="37">
        <v>3.1495018209999999</v>
      </c>
      <c r="AB34" s="37">
        <v>2.7465950760000002</v>
      </c>
      <c r="AC34" s="37">
        <v>1.80246511</v>
      </c>
      <c r="AD34" s="37">
        <v>1.461559622</v>
      </c>
      <c r="AE34" s="37">
        <v>1.6954440200000001</v>
      </c>
      <c r="AF34" s="37">
        <v>2.1198344310000001</v>
      </c>
      <c r="AG34" s="37">
        <v>2.5251251539999999</v>
      </c>
      <c r="AH34" s="37">
        <v>2.694394618</v>
      </c>
      <c r="AI34" s="37">
        <v>1.6216968940000001</v>
      </c>
      <c r="AJ34" s="37">
        <v>2.0661510609999998</v>
      </c>
      <c r="AK34" s="37">
        <v>2.705277814</v>
      </c>
      <c r="AL34" s="37">
        <v>3.1834954190000002</v>
      </c>
    </row>
    <row r="35" spans="1:38" ht="15.5">
      <c r="A35" s="36">
        <v>2048</v>
      </c>
      <c r="B35" s="37">
        <v>2.4728856719999999</v>
      </c>
      <c r="C35" s="37">
        <v>2.2241971490000001</v>
      </c>
      <c r="D35" s="37">
        <v>2.259986976</v>
      </c>
      <c r="E35" s="37">
        <v>1.5617158</v>
      </c>
      <c r="F35" s="37">
        <v>2.4156885909999999</v>
      </c>
      <c r="G35" s="37">
        <v>2.8201329890000002</v>
      </c>
      <c r="H35" s="37">
        <v>2.941471162</v>
      </c>
      <c r="I35" s="37">
        <v>3.0746116240000001</v>
      </c>
      <c r="J35" s="37">
        <v>2.4406025379999998</v>
      </c>
      <c r="K35" s="37">
        <v>2.3658393090000001</v>
      </c>
      <c r="L35" s="37">
        <v>2.1639370580000001</v>
      </c>
      <c r="M35" s="37">
        <v>3.4629576900000001</v>
      </c>
      <c r="N35" s="37">
        <v>3.6164819339999998</v>
      </c>
      <c r="O35" s="37">
        <v>2.4962368599999998</v>
      </c>
      <c r="P35" s="37">
        <v>2.8615087830000001</v>
      </c>
      <c r="Q35" s="37">
        <v>2.685429724</v>
      </c>
      <c r="R35" s="37">
        <v>2.800391098</v>
      </c>
      <c r="S35" s="37">
        <v>2.3119499239999999</v>
      </c>
      <c r="T35" s="37">
        <v>1.902854198</v>
      </c>
      <c r="U35" s="37">
        <v>1.9254309999999999</v>
      </c>
      <c r="V35" s="37">
        <v>3.0188374109999998</v>
      </c>
      <c r="W35" s="37">
        <v>2.0472272500000002</v>
      </c>
      <c r="X35" s="37">
        <v>2.12598953</v>
      </c>
      <c r="Y35" s="37">
        <v>2.1296703629999998</v>
      </c>
      <c r="Z35" s="37">
        <v>2.8647492419999998</v>
      </c>
      <c r="AA35" s="37">
        <v>3.2837338909999998</v>
      </c>
      <c r="AB35" s="37">
        <v>2.6921034370000001</v>
      </c>
      <c r="AC35" s="37">
        <v>2.2171361759999999</v>
      </c>
      <c r="AD35" s="37">
        <v>1.5912223139999999</v>
      </c>
      <c r="AE35" s="37">
        <v>1.9761166210000001</v>
      </c>
      <c r="AF35" s="37">
        <v>2.0334494439999999</v>
      </c>
      <c r="AG35" s="37">
        <v>2.423397284</v>
      </c>
      <c r="AH35" s="37">
        <v>2.7904658059999998</v>
      </c>
      <c r="AI35" s="37">
        <v>1.8773075029999999</v>
      </c>
      <c r="AJ35" s="37">
        <v>1.9982821740000001</v>
      </c>
      <c r="AK35" s="37">
        <v>2.9699207840000001</v>
      </c>
      <c r="AL35" s="37">
        <v>3.2024667089999999</v>
      </c>
    </row>
    <row r="36" spans="1:38" ht="15.5">
      <c r="A36" s="36">
        <v>2049</v>
      </c>
      <c r="B36" s="37">
        <v>2.603094118</v>
      </c>
      <c r="C36" s="37">
        <v>2.3374794059999999</v>
      </c>
      <c r="D36" s="37">
        <v>2.3280958780000001</v>
      </c>
      <c r="E36" s="37">
        <v>1.843860694</v>
      </c>
      <c r="F36" s="37">
        <v>2.6713320290000002</v>
      </c>
      <c r="G36" s="37">
        <v>2.851537494</v>
      </c>
      <c r="H36" s="37">
        <v>2.9211713750000001</v>
      </c>
      <c r="I36" s="37">
        <v>2.9872608559999998</v>
      </c>
      <c r="J36" s="37">
        <v>2.6981636299999998</v>
      </c>
      <c r="K36" s="37">
        <v>2.4096595349999999</v>
      </c>
      <c r="L36" s="37">
        <v>2.3189831820000002</v>
      </c>
      <c r="M36" s="37">
        <v>3.5695113300000001</v>
      </c>
      <c r="N36" s="37">
        <v>3.8368262359999998</v>
      </c>
      <c r="O36" s="37">
        <v>2.559966755</v>
      </c>
      <c r="P36" s="37">
        <v>3.0491134190000002</v>
      </c>
      <c r="Q36" s="37">
        <v>2.4412266360000001</v>
      </c>
      <c r="R36" s="37">
        <v>2.7017143840000002</v>
      </c>
      <c r="S36" s="37">
        <v>2.4561880920000001</v>
      </c>
      <c r="T36" s="37">
        <v>1.9804822900000001</v>
      </c>
      <c r="U36" s="37">
        <v>2.3025766490000001</v>
      </c>
      <c r="V36" s="37">
        <v>3.0112667489999998</v>
      </c>
      <c r="W36" s="37">
        <v>2.269062811</v>
      </c>
      <c r="X36" s="37">
        <v>2.2669298040000001</v>
      </c>
      <c r="Y36" s="37">
        <v>2.2156216120000001</v>
      </c>
      <c r="Z36" s="37">
        <v>3.0097088099999998</v>
      </c>
      <c r="AA36" s="37">
        <v>3.320815165</v>
      </c>
      <c r="AB36" s="37">
        <v>2.8638725570000001</v>
      </c>
      <c r="AC36" s="37">
        <v>2.3985177530000001</v>
      </c>
      <c r="AD36" s="37">
        <v>1.807610682</v>
      </c>
      <c r="AE36" s="37">
        <v>2.1672465170000001</v>
      </c>
      <c r="AF36" s="37">
        <v>1.984855211</v>
      </c>
      <c r="AG36" s="37">
        <v>2.4416122869999999</v>
      </c>
      <c r="AH36" s="37">
        <v>2.9357715980000001</v>
      </c>
      <c r="AI36" s="37">
        <v>1.9509932290000001</v>
      </c>
      <c r="AJ36" s="37">
        <v>1.926396351</v>
      </c>
      <c r="AK36" s="37">
        <v>3.026553292</v>
      </c>
      <c r="AL36" s="37">
        <v>3.1849755790000001</v>
      </c>
    </row>
    <row r="37" spans="1:38" ht="15.5">
      <c r="A37" s="36">
        <v>2050</v>
      </c>
      <c r="B37" s="37">
        <v>2.7050235659999999</v>
      </c>
      <c r="C37" s="37">
        <v>2.411070794</v>
      </c>
      <c r="D37" s="37">
        <v>2.3746011459999998</v>
      </c>
      <c r="E37" s="37">
        <v>1.74093812</v>
      </c>
      <c r="F37" s="37">
        <v>2.78063189</v>
      </c>
      <c r="G37" s="37">
        <v>2.704479938</v>
      </c>
      <c r="H37" s="37">
        <v>2.9692955699999999</v>
      </c>
      <c r="I37" s="37">
        <v>2.7248797570000001</v>
      </c>
      <c r="J37" s="37">
        <v>2.9267642199999999</v>
      </c>
      <c r="K37" s="37">
        <v>2.3866830819999998</v>
      </c>
      <c r="L37" s="37">
        <v>2.2350016469999998</v>
      </c>
      <c r="M37" s="37">
        <v>3.8238536380000001</v>
      </c>
      <c r="N37" s="37">
        <v>3.8191365209999999</v>
      </c>
      <c r="O37" s="37">
        <v>2.634904095</v>
      </c>
      <c r="P37" s="37">
        <v>3.3190169649999999</v>
      </c>
      <c r="Q37" s="37">
        <v>2.6084587039999998</v>
      </c>
      <c r="R37" s="37">
        <v>2.7993708910000001</v>
      </c>
      <c r="S37" s="37">
        <v>2.4280584200000002</v>
      </c>
      <c r="T37" s="37">
        <v>1.791368004</v>
      </c>
      <c r="U37" s="37">
        <v>2.26497751</v>
      </c>
      <c r="V37" s="37">
        <v>3.0238343799999998</v>
      </c>
      <c r="W37" s="37">
        <v>2.2719496490000002</v>
      </c>
      <c r="X37" s="37">
        <v>2.1510175540000001</v>
      </c>
      <c r="Y37" s="37">
        <v>2.2379124209999999</v>
      </c>
      <c r="Z37" s="37">
        <v>3.0323866869999998</v>
      </c>
      <c r="AA37" s="37">
        <v>3.2313932599999999</v>
      </c>
      <c r="AB37" s="37">
        <v>2.8572266829999999</v>
      </c>
      <c r="AC37" s="37">
        <v>2.0565522889999999</v>
      </c>
      <c r="AD37" s="37">
        <v>2.21426254</v>
      </c>
      <c r="AE37" s="37">
        <v>2.0709290829999998</v>
      </c>
      <c r="AF37" s="37">
        <v>2.1966638399999998</v>
      </c>
      <c r="AG37" s="37">
        <v>2.5700841780000001</v>
      </c>
      <c r="AH37" s="37">
        <v>2.8437237209999999</v>
      </c>
      <c r="AI37" s="37">
        <v>1.8085502309999999</v>
      </c>
      <c r="AJ37" s="37">
        <v>1.594702821</v>
      </c>
      <c r="AK37" s="37">
        <v>2.8930590810000001</v>
      </c>
      <c r="AL37" s="37">
        <v>3.2823214799999998</v>
      </c>
    </row>
    <row r="38" spans="1:38" ht="15.5">
      <c r="A38" s="36">
        <v>2051</v>
      </c>
      <c r="B38" s="37">
        <v>2.5988887959999998</v>
      </c>
      <c r="C38" s="37">
        <v>2.4606646780000001</v>
      </c>
      <c r="D38" s="37">
        <v>2.3704844930000002</v>
      </c>
      <c r="E38" s="37">
        <v>1.5609160310000001</v>
      </c>
      <c r="F38" s="37">
        <v>2.8200876340000001</v>
      </c>
      <c r="G38" s="37">
        <v>2.7417643850000002</v>
      </c>
      <c r="H38" s="37">
        <v>3.0839847489999999</v>
      </c>
      <c r="I38" s="37">
        <v>2.6863268339999999</v>
      </c>
      <c r="J38" s="37">
        <v>2.9669874530000002</v>
      </c>
      <c r="K38" s="37">
        <v>2.4003580269999998</v>
      </c>
      <c r="L38" s="37">
        <v>2.359474418</v>
      </c>
      <c r="M38" s="37">
        <v>3.8814337750000001</v>
      </c>
      <c r="N38" s="37">
        <v>3.8814727059999998</v>
      </c>
      <c r="O38" s="37">
        <v>2.7830940559999999</v>
      </c>
      <c r="P38" s="37">
        <v>2.9298505819999998</v>
      </c>
      <c r="Q38" s="37">
        <v>2.4590964880000001</v>
      </c>
      <c r="R38" s="37">
        <v>2.9425963249999998</v>
      </c>
      <c r="S38" s="37">
        <v>2.4958643569999999</v>
      </c>
      <c r="T38" s="37">
        <v>1.9270057599999999</v>
      </c>
      <c r="U38" s="37">
        <v>2.0751990610000002</v>
      </c>
      <c r="V38" s="37">
        <v>3.2728824560000001</v>
      </c>
      <c r="W38" s="37">
        <v>2.2116366420000002</v>
      </c>
      <c r="X38" s="37">
        <v>2.2354494580000002</v>
      </c>
      <c r="Y38" s="37">
        <v>2.2314102629999999</v>
      </c>
      <c r="Z38" s="37">
        <v>2.873733557</v>
      </c>
      <c r="AA38" s="37">
        <v>3.447213997</v>
      </c>
      <c r="AB38" s="37">
        <v>3.0071041140000001</v>
      </c>
      <c r="AC38" s="37">
        <v>2.0140652480000001</v>
      </c>
      <c r="AD38" s="37">
        <v>1.8835209669999999</v>
      </c>
      <c r="AE38" s="37">
        <v>1.990583416</v>
      </c>
      <c r="AF38" s="37">
        <v>2.3476072280000002</v>
      </c>
      <c r="AG38" s="37">
        <v>2.3143165859999999</v>
      </c>
      <c r="AH38" s="37">
        <v>2.7067629640000002</v>
      </c>
      <c r="AI38" s="37">
        <v>1.7272695330000001</v>
      </c>
      <c r="AJ38" s="37">
        <v>1.586570952</v>
      </c>
      <c r="AK38" s="37">
        <v>2.8794207890000001</v>
      </c>
      <c r="AL38" s="37">
        <v>3.5486457910000002</v>
      </c>
    </row>
    <row r="39" spans="1:38" ht="15.5">
      <c r="A39" s="36">
        <v>2052</v>
      </c>
      <c r="B39" s="37">
        <v>2.7160315860000002</v>
      </c>
      <c r="C39" s="37">
        <v>2.6448618920000002</v>
      </c>
      <c r="D39" s="37">
        <v>2.2851923740000002</v>
      </c>
      <c r="E39" s="37">
        <v>1.7214320860000001</v>
      </c>
      <c r="F39" s="37">
        <v>2.8337351239999999</v>
      </c>
      <c r="G39" s="37">
        <v>2.8578528040000002</v>
      </c>
      <c r="H39" s="37">
        <v>3.447256055</v>
      </c>
      <c r="I39" s="37">
        <v>2.8580038820000002</v>
      </c>
      <c r="J39" s="37">
        <v>2.72735723</v>
      </c>
      <c r="K39" s="37">
        <v>2.7243043679999999</v>
      </c>
      <c r="L39" s="37">
        <v>2.2370093930000001</v>
      </c>
      <c r="M39" s="37">
        <v>3.932233219</v>
      </c>
      <c r="N39" s="37">
        <v>4.0141668189999997</v>
      </c>
      <c r="O39" s="37">
        <v>2.9299254640000001</v>
      </c>
      <c r="P39" s="37">
        <v>3.02390823</v>
      </c>
      <c r="Q39" s="37">
        <v>2.745129919</v>
      </c>
      <c r="R39" s="37">
        <v>3.0553522970000002</v>
      </c>
      <c r="S39" s="37">
        <v>2.7611664930000002</v>
      </c>
      <c r="T39" s="37">
        <v>2.0275738410000002</v>
      </c>
      <c r="U39" s="37">
        <v>2.2621855659999999</v>
      </c>
      <c r="V39" s="37">
        <v>3.2306376499999998</v>
      </c>
      <c r="W39" s="37">
        <v>2.0089780890000002</v>
      </c>
      <c r="X39" s="37">
        <v>2.1690645929999999</v>
      </c>
      <c r="Y39" s="37">
        <v>2.2980522489999999</v>
      </c>
      <c r="Z39" s="37">
        <v>2.9730033570000001</v>
      </c>
      <c r="AA39" s="37">
        <v>3.463099953</v>
      </c>
      <c r="AB39" s="37">
        <v>3.1369668320000001</v>
      </c>
      <c r="AC39" s="37">
        <v>2.175150237</v>
      </c>
      <c r="AD39" s="37">
        <v>1.7293543330000001</v>
      </c>
      <c r="AE39" s="37">
        <v>1.963851923</v>
      </c>
      <c r="AF39" s="37">
        <v>1.98536292</v>
      </c>
      <c r="AG39" s="37">
        <v>2.482871517</v>
      </c>
      <c r="AH39" s="37">
        <v>2.82033771</v>
      </c>
      <c r="AI39" s="37">
        <v>1.643953781</v>
      </c>
      <c r="AJ39" s="37">
        <v>1.9277409080000001</v>
      </c>
      <c r="AK39" s="37">
        <v>2.9324904520000001</v>
      </c>
      <c r="AL39" s="37">
        <v>3.589709289</v>
      </c>
    </row>
    <row r="40" spans="1:38" ht="15.5">
      <c r="A40" s="36">
        <v>2053</v>
      </c>
      <c r="B40" s="37">
        <v>2.9750351190000002</v>
      </c>
      <c r="C40" s="37">
        <v>2.714094561</v>
      </c>
      <c r="D40" s="37">
        <v>2.393796719</v>
      </c>
      <c r="E40" s="37">
        <v>1.9590899479999999</v>
      </c>
      <c r="F40" s="37">
        <v>2.9415777460000001</v>
      </c>
      <c r="G40" s="37">
        <v>3.0095625460000002</v>
      </c>
      <c r="H40" s="37">
        <v>3.4816430199999999</v>
      </c>
      <c r="I40" s="37">
        <v>2.9016788509999998</v>
      </c>
      <c r="J40" s="37">
        <v>2.7357939299999998</v>
      </c>
      <c r="K40" s="37">
        <v>2.4920766329999999</v>
      </c>
      <c r="L40" s="37">
        <v>2.2970420709999999</v>
      </c>
      <c r="M40" s="37">
        <v>3.8847317499999998</v>
      </c>
      <c r="N40" s="37">
        <v>3.955550101</v>
      </c>
      <c r="O40" s="37">
        <v>2.7311418820000002</v>
      </c>
      <c r="P40" s="37">
        <v>3.194269303</v>
      </c>
      <c r="Q40" s="37">
        <v>2.737577205</v>
      </c>
      <c r="R40" s="37">
        <v>3.094788807</v>
      </c>
      <c r="S40" s="37">
        <v>2.5666290219999999</v>
      </c>
      <c r="T40" s="37">
        <v>2.010208462</v>
      </c>
      <c r="U40" s="37">
        <v>2.4707968519999999</v>
      </c>
      <c r="V40" s="37">
        <v>3.1503951809999999</v>
      </c>
      <c r="W40" s="37">
        <v>2.1694318880000001</v>
      </c>
      <c r="X40" s="37">
        <v>2.2079444220000002</v>
      </c>
      <c r="Y40" s="37">
        <v>2.4185081639999999</v>
      </c>
      <c r="Z40" s="37">
        <v>3.2006846520000001</v>
      </c>
      <c r="AA40" s="37">
        <v>3.4687260050000002</v>
      </c>
      <c r="AB40" s="37">
        <v>3.0971070749999998</v>
      </c>
      <c r="AC40" s="37">
        <v>2.4659699430000002</v>
      </c>
      <c r="AD40" s="37">
        <v>1.8360246490000001</v>
      </c>
      <c r="AE40" s="37">
        <v>2.1338185479999998</v>
      </c>
      <c r="AF40" s="37">
        <v>1.8755786130000001</v>
      </c>
      <c r="AG40" s="37">
        <v>2.49643806</v>
      </c>
      <c r="AH40" s="37">
        <v>2.8992778380000002</v>
      </c>
      <c r="AI40" s="37">
        <v>1.4967222469999999</v>
      </c>
      <c r="AJ40" s="37">
        <v>2.0852043419999999</v>
      </c>
      <c r="AK40" s="37">
        <v>3.0510159739999998</v>
      </c>
      <c r="AL40" s="37">
        <v>3.5237089099999999</v>
      </c>
    </row>
    <row r="41" spans="1:38" ht="15.5">
      <c r="A41" s="36">
        <v>2054</v>
      </c>
      <c r="B41" s="37">
        <v>2.8563955459999999</v>
      </c>
      <c r="C41" s="37">
        <v>2.7211106169999999</v>
      </c>
      <c r="D41" s="37">
        <v>2.4859613249999999</v>
      </c>
      <c r="E41" s="37">
        <v>1.883278354</v>
      </c>
      <c r="F41" s="37">
        <v>3.0600934350000002</v>
      </c>
      <c r="G41" s="37">
        <v>3.0517821289999998</v>
      </c>
      <c r="H41" s="37">
        <v>3.2433561860000002</v>
      </c>
      <c r="I41" s="37">
        <v>3.125556279</v>
      </c>
      <c r="J41" s="37">
        <v>2.8094150299999998</v>
      </c>
      <c r="K41" s="37">
        <v>2.6299307019999998</v>
      </c>
      <c r="L41" s="37">
        <v>2.4163437029999999</v>
      </c>
      <c r="M41" s="37">
        <v>3.965693661</v>
      </c>
      <c r="N41" s="37">
        <v>3.9919034820000001</v>
      </c>
      <c r="O41" s="37">
        <v>2.7254343670000001</v>
      </c>
      <c r="P41" s="37">
        <v>3.3906245699999999</v>
      </c>
      <c r="Q41" s="37">
        <v>2.612301483</v>
      </c>
      <c r="R41" s="37">
        <v>2.9257932480000002</v>
      </c>
      <c r="S41" s="37">
        <v>2.8092186080000001</v>
      </c>
      <c r="T41" s="37">
        <v>2.154998145</v>
      </c>
      <c r="U41" s="37">
        <v>2.3592320020000002</v>
      </c>
      <c r="V41" s="37">
        <v>3.332728758</v>
      </c>
      <c r="W41" s="37">
        <v>2.1365677179999998</v>
      </c>
      <c r="X41" s="37">
        <v>2.337330916</v>
      </c>
      <c r="Y41" s="37">
        <v>2.3415586679999998</v>
      </c>
      <c r="Z41" s="37">
        <v>3.15118338</v>
      </c>
      <c r="AA41" s="37">
        <v>3.6279144520000002</v>
      </c>
      <c r="AB41" s="37">
        <v>3.0163824290000001</v>
      </c>
      <c r="AC41" s="37">
        <v>2.5870030879999999</v>
      </c>
      <c r="AD41" s="37">
        <v>2.0137730170000001</v>
      </c>
      <c r="AE41" s="37">
        <v>2.314933672</v>
      </c>
      <c r="AF41" s="37">
        <v>1.9998779760000001</v>
      </c>
      <c r="AG41" s="37">
        <v>2.4803754570000001</v>
      </c>
      <c r="AH41" s="37">
        <v>2.981573365</v>
      </c>
      <c r="AI41" s="37">
        <v>1.7145064299999999</v>
      </c>
      <c r="AJ41" s="37">
        <v>1.8411138090000001</v>
      </c>
      <c r="AK41" s="37">
        <v>3.2114852379999999</v>
      </c>
      <c r="AL41" s="37">
        <v>3.5977094279999999</v>
      </c>
    </row>
    <row r="42" spans="1:38" ht="15.5">
      <c r="A42" s="36">
        <v>2055</v>
      </c>
      <c r="B42" s="37">
        <v>2.889195929</v>
      </c>
      <c r="C42" s="37">
        <v>2.8764683839999998</v>
      </c>
      <c r="D42" s="37">
        <v>2.4643081269999998</v>
      </c>
      <c r="E42" s="37">
        <v>1.671444114</v>
      </c>
      <c r="F42" s="37">
        <v>3.2535231320000002</v>
      </c>
      <c r="G42" s="37">
        <v>3.1126378350000001</v>
      </c>
      <c r="H42" s="37">
        <v>3.3047886590000002</v>
      </c>
      <c r="I42" s="37">
        <v>3.2814491929999998</v>
      </c>
      <c r="J42" s="37">
        <v>2.893078198</v>
      </c>
      <c r="K42" s="37">
        <v>2.8790429579999999</v>
      </c>
      <c r="L42" s="37">
        <v>2.3912760579999999</v>
      </c>
      <c r="M42" s="37">
        <v>4.1740508839999997</v>
      </c>
      <c r="N42" s="37">
        <v>4.2505319349999997</v>
      </c>
      <c r="O42" s="37">
        <v>2.8208717659999998</v>
      </c>
      <c r="P42" s="37">
        <v>3.3875206800000002</v>
      </c>
      <c r="Q42" s="37">
        <v>2.8451933129999998</v>
      </c>
      <c r="R42" s="37">
        <v>3.026616212</v>
      </c>
      <c r="S42" s="37">
        <v>2.8333463490000002</v>
      </c>
      <c r="T42" s="37">
        <v>2.2469293690000001</v>
      </c>
      <c r="U42" s="37">
        <v>2.2229791419999998</v>
      </c>
      <c r="V42" s="37">
        <v>3.5071513049999998</v>
      </c>
      <c r="W42" s="37">
        <v>2.2204647510000002</v>
      </c>
      <c r="X42" s="37">
        <v>2.417352492</v>
      </c>
      <c r="Y42" s="37">
        <v>2.386183011</v>
      </c>
      <c r="Z42" s="37">
        <v>3.0923605030000001</v>
      </c>
      <c r="AA42" s="37">
        <v>3.8054678069999999</v>
      </c>
      <c r="AB42" s="37">
        <v>2.8390978570000001</v>
      </c>
      <c r="AC42" s="37">
        <v>2.23143146</v>
      </c>
      <c r="AD42" s="37">
        <v>2.2493794020000002</v>
      </c>
      <c r="AE42" s="37">
        <v>2.2213202760000001</v>
      </c>
      <c r="AF42" s="37">
        <v>2.2418520239999999</v>
      </c>
      <c r="AG42" s="37">
        <v>2.6112127379999999</v>
      </c>
      <c r="AH42" s="37">
        <v>3.0101960249999999</v>
      </c>
      <c r="AI42" s="37">
        <v>2.034807142</v>
      </c>
      <c r="AJ42" s="37">
        <v>1.706668898</v>
      </c>
      <c r="AK42" s="37">
        <v>3.3284991939999999</v>
      </c>
      <c r="AL42" s="37">
        <v>3.779643493</v>
      </c>
    </row>
    <row r="43" spans="1:38" ht="15.5">
      <c r="A43" s="36">
        <v>2056</v>
      </c>
      <c r="B43" s="37">
        <v>3.0636272459999998</v>
      </c>
      <c r="C43" s="37">
        <v>2.8629955360000001</v>
      </c>
      <c r="D43" s="37">
        <v>2.498639904</v>
      </c>
      <c r="E43" s="37">
        <v>1.881117299</v>
      </c>
      <c r="F43" s="37">
        <v>3.213910373</v>
      </c>
      <c r="G43" s="37">
        <v>3.303899591</v>
      </c>
      <c r="H43" s="37">
        <v>3.585815776</v>
      </c>
      <c r="I43" s="37">
        <v>3.396914378</v>
      </c>
      <c r="J43" s="37">
        <v>3.0010388780000001</v>
      </c>
      <c r="K43" s="37">
        <v>2.7057785600000002</v>
      </c>
      <c r="L43" s="37">
        <v>2.589519702</v>
      </c>
      <c r="M43" s="37">
        <v>4.3601391569999999</v>
      </c>
      <c r="N43" s="37">
        <v>4.4448633659999999</v>
      </c>
      <c r="O43" s="37">
        <v>2.9133387540000002</v>
      </c>
      <c r="P43" s="37">
        <v>3.1343167900000002</v>
      </c>
      <c r="Q43" s="37">
        <v>2.9098640929999999</v>
      </c>
      <c r="R43" s="37">
        <v>3.0072407110000001</v>
      </c>
      <c r="S43" s="37">
        <v>2.7145900840000001</v>
      </c>
      <c r="T43" s="37">
        <v>2.017825991</v>
      </c>
      <c r="U43" s="37">
        <v>2.3943561440000001</v>
      </c>
      <c r="V43" s="37">
        <v>3.731561406</v>
      </c>
      <c r="W43" s="37">
        <v>2.36114939</v>
      </c>
      <c r="X43" s="37">
        <v>2.4532765680000002</v>
      </c>
      <c r="Y43" s="37">
        <v>2.4788900090000001</v>
      </c>
      <c r="Z43" s="37">
        <v>3.2828200070000002</v>
      </c>
      <c r="AA43" s="37">
        <v>3.8196574600000002</v>
      </c>
      <c r="AB43" s="37">
        <v>2.9792204729999998</v>
      </c>
      <c r="AC43" s="37">
        <v>2.329943439</v>
      </c>
      <c r="AD43" s="37">
        <v>2.2711131510000002</v>
      </c>
      <c r="AE43" s="37">
        <v>2.272567461</v>
      </c>
      <c r="AF43" s="37">
        <v>2.4745526779999998</v>
      </c>
      <c r="AG43" s="37">
        <v>2.6535732759999999</v>
      </c>
      <c r="AH43" s="37">
        <v>3.0844956300000002</v>
      </c>
      <c r="AI43" s="37">
        <v>2.1045559260000002</v>
      </c>
      <c r="AJ43" s="37">
        <v>1.7114962810000001</v>
      </c>
      <c r="AK43" s="37">
        <v>3.1673105079999999</v>
      </c>
      <c r="AL43" s="37">
        <v>3.7960116660000001</v>
      </c>
    </row>
    <row r="44" spans="1:38" ht="15.5">
      <c r="A44" s="36">
        <v>2057</v>
      </c>
      <c r="B44" s="37">
        <v>3.1089034789999999</v>
      </c>
      <c r="C44" s="37">
        <v>2.78605247</v>
      </c>
      <c r="D44" s="37">
        <v>2.6673655759999999</v>
      </c>
      <c r="E44" s="37">
        <v>1.840410168</v>
      </c>
      <c r="F44" s="37">
        <v>3.1419039579999999</v>
      </c>
      <c r="G44" s="37">
        <v>3.2549029850000002</v>
      </c>
      <c r="H44" s="37">
        <v>3.5003726510000002</v>
      </c>
      <c r="I44" s="37">
        <v>3.3191535079999999</v>
      </c>
      <c r="J44" s="37">
        <v>3.2728086799999998</v>
      </c>
      <c r="K44" s="37">
        <v>2.604443319</v>
      </c>
      <c r="L44" s="37">
        <v>2.594689926</v>
      </c>
      <c r="M44" s="37">
        <v>4.1162088949999998</v>
      </c>
      <c r="N44" s="37">
        <v>4.4089068950000003</v>
      </c>
      <c r="O44" s="37">
        <v>2.8942640050000001</v>
      </c>
      <c r="P44" s="37">
        <v>3.297243006</v>
      </c>
      <c r="Q44" s="37">
        <v>2.7155352650000002</v>
      </c>
      <c r="R44" s="37">
        <v>3.1742027199999998</v>
      </c>
      <c r="S44" s="37">
        <v>2.825032674</v>
      </c>
      <c r="T44" s="37">
        <v>2.159393208</v>
      </c>
      <c r="U44" s="37">
        <v>2.6450297800000002</v>
      </c>
      <c r="V44" s="37">
        <v>3.6313733410000002</v>
      </c>
      <c r="W44" s="37">
        <v>2.4215650970000002</v>
      </c>
      <c r="X44" s="37">
        <v>2.4717293680000001</v>
      </c>
      <c r="Y44" s="37">
        <v>2.4664284689999998</v>
      </c>
      <c r="Z44" s="37">
        <v>3.558571562</v>
      </c>
      <c r="AA44" s="37">
        <v>3.7912440260000002</v>
      </c>
      <c r="AB44" s="37">
        <v>3.0654905970000002</v>
      </c>
      <c r="AC44" s="37">
        <v>2.6286725469999999</v>
      </c>
      <c r="AD44" s="37">
        <v>2.4357023149999999</v>
      </c>
      <c r="AE44" s="37">
        <v>2.395651167</v>
      </c>
      <c r="AF44" s="37">
        <v>2.3459474290000002</v>
      </c>
      <c r="AG44" s="37">
        <v>2.6757091069999999</v>
      </c>
      <c r="AH44" s="37">
        <v>3.0953383090000002</v>
      </c>
      <c r="AI44" s="37">
        <v>1.8939764450000001</v>
      </c>
      <c r="AJ44" s="37">
        <v>1.9466797709999999</v>
      </c>
      <c r="AK44" s="37">
        <v>3.2864817369999999</v>
      </c>
      <c r="AL44" s="37">
        <v>3.8305213899999999</v>
      </c>
    </row>
    <row r="45" spans="1:38" ht="15.5">
      <c r="A45" s="36">
        <v>2058</v>
      </c>
      <c r="B45" s="37">
        <v>3.3443157929999998</v>
      </c>
      <c r="C45" s="37">
        <v>2.9294403600000001</v>
      </c>
      <c r="D45" s="37">
        <v>2.7341520259999998</v>
      </c>
      <c r="E45" s="37">
        <v>1.906499725</v>
      </c>
      <c r="F45" s="37">
        <v>3.446422487</v>
      </c>
      <c r="G45" s="37">
        <v>3.087598904</v>
      </c>
      <c r="H45" s="37">
        <v>3.6998278149999999</v>
      </c>
      <c r="I45" s="37">
        <v>3.2451405389999999</v>
      </c>
      <c r="J45" s="37">
        <v>3.4447405010000001</v>
      </c>
      <c r="K45" s="37">
        <v>2.829301482</v>
      </c>
      <c r="L45" s="37">
        <v>2.786568698</v>
      </c>
      <c r="M45" s="37">
        <v>4.1953580260000001</v>
      </c>
      <c r="N45" s="37">
        <v>4.4654754170000004</v>
      </c>
      <c r="O45" s="37">
        <v>2.9086901690000002</v>
      </c>
      <c r="P45" s="37">
        <v>3.4991345649999999</v>
      </c>
      <c r="Q45" s="37">
        <v>2.8545460130000002</v>
      </c>
      <c r="R45" s="37">
        <v>3.3548256950000002</v>
      </c>
      <c r="S45" s="37">
        <v>2.8888419559999998</v>
      </c>
      <c r="T45" s="37">
        <v>2.2181007020000001</v>
      </c>
      <c r="U45" s="37">
        <v>2.6103466160000002</v>
      </c>
      <c r="V45" s="37">
        <v>3.5764526910000001</v>
      </c>
      <c r="W45" s="37">
        <v>2.2340443990000001</v>
      </c>
      <c r="X45" s="37">
        <v>2.481180921</v>
      </c>
      <c r="Y45" s="37">
        <v>2.5252929439999998</v>
      </c>
      <c r="Z45" s="37">
        <v>3.668222885</v>
      </c>
      <c r="AA45" s="37">
        <v>3.6976023549999999</v>
      </c>
      <c r="AB45" s="37">
        <v>3.222779981</v>
      </c>
      <c r="AC45" s="37">
        <v>2.7837610389999998</v>
      </c>
      <c r="AD45" s="37">
        <v>2.147496576</v>
      </c>
      <c r="AE45" s="37">
        <v>2.406115518</v>
      </c>
      <c r="AF45" s="37">
        <v>2.3720154920000001</v>
      </c>
      <c r="AG45" s="37">
        <v>2.661873629</v>
      </c>
      <c r="AH45" s="37">
        <v>3.2774939590000001</v>
      </c>
      <c r="AI45" s="37">
        <v>1.958459086</v>
      </c>
      <c r="AJ45" s="37">
        <v>2.254513185</v>
      </c>
      <c r="AK45" s="37">
        <v>3.633650142</v>
      </c>
      <c r="AL45" s="37">
        <v>3.7668317739999999</v>
      </c>
    </row>
    <row r="46" spans="1:38" ht="15.5">
      <c r="A46" s="36">
        <v>2059</v>
      </c>
      <c r="B46" s="37">
        <v>3.3119341310000001</v>
      </c>
      <c r="C46" s="37">
        <v>2.9664048319999998</v>
      </c>
      <c r="D46" s="37">
        <v>2.734281271</v>
      </c>
      <c r="E46" s="37">
        <v>2.1275880100000002</v>
      </c>
      <c r="F46" s="37">
        <v>3.5442075559999999</v>
      </c>
      <c r="G46" s="37">
        <v>3.3178601589999999</v>
      </c>
      <c r="H46" s="37">
        <v>3.7632734569999999</v>
      </c>
      <c r="I46" s="37">
        <v>3.3161225870000002</v>
      </c>
      <c r="J46" s="37">
        <v>3.2795946050000002</v>
      </c>
      <c r="K46" s="37">
        <v>3.1375243579999998</v>
      </c>
      <c r="L46" s="37">
        <v>2.9235100730000001</v>
      </c>
      <c r="M46" s="37">
        <v>4.205271851</v>
      </c>
      <c r="N46" s="37">
        <v>4.6857022060000002</v>
      </c>
      <c r="O46" s="37">
        <v>3.1401971839999998</v>
      </c>
      <c r="P46" s="37">
        <v>3.646287252</v>
      </c>
      <c r="Q46" s="37">
        <v>3.0688280040000002</v>
      </c>
      <c r="R46" s="37">
        <v>3.2899013610000001</v>
      </c>
      <c r="S46" s="37">
        <v>3.0295229099999998</v>
      </c>
      <c r="T46" s="37">
        <v>2.297873772</v>
      </c>
      <c r="U46" s="37">
        <v>2.4191232880000002</v>
      </c>
      <c r="V46" s="37">
        <v>3.8611745129999999</v>
      </c>
      <c r="W46" s="37">
        <v>2.2447058179999999</v>
      </c>
      <c r="X46" s="37">
        <v>2.5085703779999999</v>
      </c>
      <c r="Y46" s="37">
        <v>2.598671097</v>
      </c>
      <c r="Z46" s="37">
        <v>3.6021578220000001</v>
      </c>
      <c r="AA46" s="37">
        <v>3.7639365150000001</v>
      </c>
      <c r="AB46" s="37">
        <v>3.268158761</v>
      </c>
      <c r="AC46" s="37">
        <v>2.5159504479999999</v>
      </c>
      <c r="AD46" s="37">
        <v>1.9867740330000001</v>
      </c>
      <c r="AE46" s="37">
        <v>2.2680790709999998</v>
      </c>
      <c r="AF46" s="37">
        <v>2.531080598</v>
      </c>
      <c r="AG46" s="37">
        <v>2.7868914710000001</v>
      </c>
      <c r="AH46" s="37">
        <v>3.4347259380000001</v>
      </c>
      <c r="AI46" s="37">
        <v>2.2158748049999999</v>
      </c>
      <c r="AJ46" s="37">
        <v>2.5136716749999999</v>
      </c>
      <c r="AK46" s="37">
        <v>3.8367046330000001</v>
      </c>
      <c r="AL46" s="37">
        <v>3.9687551920000002</v>
      </c>
    </row>
    <row r="47" spans="1:38" ht="15.5">
      <c r="A47" s="36">
        <v>2060</v>
      </c>
      <c r="B47" s="37">
        <v>3.2944765180000002</v>
      </c>
      <c r="C47" s="37">
        <v>3.1541071490000001</v>
      </c>
      <c r="D47" s="37">
        <v>2.8857602459999998</v>
      </c>
      <c r="E47" s="37">
        <v>2.0519527320000002</v>
      </c>
      <c r="F47" s="37">
        <v>3.6047259280000001</v>
      </c>
      <c r="G47" s="37">
        <v>3.4507412639999999</v>
      </c>
      <c r="H47" s="37">
        <v>3.668528094</v>
      </c>
      <c r="I47" s="37">
        <v>3.4013451049999999</v>
      </c>
      <c r="J47" s="37">
        <v>3.1973906159999999</v>
      </c>
      <c r="K47" s="37">
        <v>3.078558599</v>
      </c>
      <c r="L47" s="37">
        <v>2.7792106360000002</v>
      </c>
      <c r="M47" s="37">
        <v>4.3957191299999998</v>
      </c>
      <c r="N47" s="37">
        <v>4.5709915329999999</v>
      </c>
      <c r="O47" s="37">
        <v>3.4449849619999999</v>
      </c>
      <c r="P47" s="37">
        <v>3.694210258</v>
      </c>
      <c r="Q47" s="37">
        <v>2.8479271929999999</v>
      </c>
      <c r="R47" s="37">
        <v>3.3814666340000001</v>
      </c>
      <c r="S47" s="37">
        <v>3.1597818989999999</v>
      </c>
      <c r="T47" s="37">
        <v>2.1844043059999998</v>
      </c>
      <c r="U47" s="37">
        <v>2.7205254170000002</v>
      </c>
      <c r="V47" s="37">
        <v>3.7093154519999998</v>
      </c>
      <c r="W47" s="37">
        <v>2.4554836180000001</v>
      </c>
      <c r="X47" s="37">
        <v>2.5233176159999999</v>
      </c>
      <c r="Y47" s="37">
        <v>2.639099291</v>
      </c>
      <c r="Z47" s="37">
        <v>3.5985136020000001</v>
      </c>
      <c r="AA47" s="37">
        <v>3.8229706019999998</v>
      </c>
      <c r="AB47" s="37">
        <v>3.2566043960000002</v>
      </c>
      <c r="AC47" s="37">
        <v>2.4647645389999999</v>
      </c>
      <c r="AD47" s="37">
        <v>2.0491092979999999</v>
      </c>
      <c r="AE47" s="37">
        <v>2.4210583790000002</v>
      </c>
      <c r="AF47" s="37">
        <v>2.644302095</v>
      </c>
      <c r="AG47" s="37">
        <v>2.9262915060000001</v>
      </c>
      <c r="AH47" s="37">
        <v>3.3759306019999999</v>
      </c>
      <c r="AI47" s="37">
        <v>2.4792938900000001</v>
      </c>
      <c r="AJ47" s="37">
        <v>2.3057210270000001</v>
      </c>
      <c r="AK47" s="37">
        <v>3.6992536280000001</v>
      </c>
      <c r="AL47" s="37">
        <v>4.1930375489999996</v>
      </c>
    </row>
    <row r="48" spans="1:38" ht="15.5">
      <c r="A48" s="36">
        <v>2061</v>
      </c>
      <c r="B48" s="37">
        <v>3.415501973</v>
      </c>
      <c r="C48" s="37">
        <v>2.9298184530000002</v>
      </c>
      <c r="D48" s="37">
        <v>2.8113040370000002</v>
      </c>
      <c r="E48" s="37">
        <v>2.111952821</v>
      </c>
      <c r="F48" s="37">
        <v>3.550299291</v>
      </c>
      <c r="G48" s="37">
        <v>3.4576027730000001</v>
      </c>
      <c r="H48" s="37">
        <v>3.7783983509999999</v>
      </c>
      <c r="I48" s="37">
        <v>3.6011683369999998</v>
      </c>
      <c r="J48" s="37">
        <v>3.4330628399999998</v>
      </c>
      <c r="K48" s="37">
        <v>3.0785836660000001</v>
      </c>
      <c r="L48" s="37">
        <v>2.7897673780000001</v>
      </c>
      <c r="M48" s="37">
        <v>4.6502613300000002</v>
      </c>
      <c r="N48" s="37">
        <v>4.4780624180000004</v>
      </c>
      <c r="O48" s="37">
        <v>3.078094434</v>
      </c>
      <c r="P48" s="37">
        <v>3.294575005</v>
      </c>
      <c r="Q48" s="37">
        <v>3.1815282840000001</v>
      </c>
      <c r="R48" s="37">
        <v>3.4681384240000002</v>
      </c>
      <c r="S48" s="37">
        <v>3.0216218060000002</v>
      </c>
      <c r="T48" s="37">
        <v>2.3993163260000001</v>
      </c>
      <c r="U48" s="37">
        <v>2.8269922830000001</v>
      </c>
      <c r="V48" s="37">
        <v>3.7880013720000001</v>
      </c>
      <c r="W48" s="37">
        <v>2.4234902950000001</v>
      </c>
      <c r="X48" s="37">
        <v>2.7089683610000002</v>
      </c>
      <c r="Y48" s="37">
        <v>2.6614226369999998</v>
      </c>
      <c r="Z48" s="37">
        <v>3.778182943</v>
      </c>
      <c r="AA48" s="37">
        <v>3.7909359419999999</v>
      </c>
      <c r="AB48" s="37">
        <v>3.4172758939999999</v>
      </c>
      <c r="AC48" s="37">
        <v>2.6743664699999998</v>
      </c>
      <c r="AD48" s="37">
        <v>2.120675329</v>
      </c>
      <c r="AE48" s="37">
        <v>2.6025582919999999</v>
      </c>
      <c r="AF48" s="37">
        <v>2.5032371169999998</v>
      </c>
      <c r="AG48" s="37">
        <v>2.7919571150000002</v>
      </c>
      <c r="AH48" s="37">
        <v>3.2521602440000001</v>
      </c>
      <c r="AI48" s="37">
        <v>2.3013921470000001</v>
      </c>
      <c r="AJ48" s="37">
        <v>2.4236969469999998</v>
      </c>
      <c r="AK48" s="37">
        <v>3.7304430260000001</v>
      </c>
      <c r="AL48" s="37">
        <v>4.1855623790000003</v>
      </c>
    </row>
    <row r="49" spans="1:38" ht="15.5">
      <c r="A49" s="36">
        <v>2062</v>
      </c>
      <c r="B49" s="37">
        <v>3.4372235459999998</v>
      </c>
      <c r="C49" s="37">
        <v>2.9338552469999999</v>
      </c>
      <c r="D49" s="37">
        <v>2.8265588469999998</v>
      </c>
      <c r="E49" s="37">
        <v>2.1357404880000002</v>
      </c>
      <c r="F49" s="37">
        <v>3.6380979390000001</v>
      </c>
      <c r="G49" s="37">
        <v>3.5676675599999998</v>
      </c>
      <c r="H49" s="37">
        <v>3.8876184309999999</v>
      </c>
      <c r="I49" s="37">
        <v>3.6446322310000001</v>
      </c>
      <c r="J49" s="37">
        <v>3.6921366990000002</v>
      </c>
      <c r="K49" s="37">
        <v>3.2587171239999999</v>
      </c>
      <c r="L49" s="37">
        <v>2.9252127040000002</v>
      </c>
      <c r="M49" s="37">
        <v>4.7269280150000004</v>
      </c>
      <c r="N49" s="37">
        <v>4.5111210560000004</v>
      </c>
      <c r="O49" s="37">
        <v>3.130722961</v>
      </c>
      <c r="P49" s="37">
        <v>3.5006073290000002</v>
      </c>
      <c r="Q49" s="37">
        <v>3.3050618759999999</v>
      </c>
      <c r="R49" s="37">
        <v>3.4421256499999999</v>
      </c>
      <c r="S49" s="37">
        <v>3.109450764</v>
      </c>
      <c r="T49" s="37">
        <v>2.4536367339999998</v>
      </c>
      <c r="U49" s="37">
        <v>2.5383998679999999</v>
      </c>
      <c r="V49" s="37">
        <v>3.953715222</v>
      </c>
      <c r="W49" s="37">
        <v>2.3801749719999998</v>
      </c>
      <c r="X49" s="37">
        <v>2.725291474</v>
      </c>
      <c r="Y49" s="37">
        <v>2.7391567220000002</v>
      </c>
      <c r="Z49" s="37">
        <v>3.6298895010000001</v>
      </c>
      <c r="AA49" s="37">
        <v>3.9370372250000001</v>
      </c>
      <c r="AB49" s="37">
        <v>3.3516013139999998</v>
      </c>
      <c r="AC49" s="37">
        <v>2.840664115</v>
      </c>
      <c r="AD49" s="37">
        <v>2.29695049</v>
      </c>
      <c r="AE49" s="37">
        <v>2.4532019410000001</v>
      </c>
      <c r="AF49" s="37">
        <v>2.568070852</v>
      </c>
      <c r="AG49" s="37">
        <v>2.9000294750000002</v>
      </c>
      <c r="AH49" s="37">
        <v>3.4016676399999999</v>
      </c>
      <c r="AI49" s="37">
        <v>2.1479400879999999</v>
      </c>
      <c r="AJ49" s="37">
        <v>2.416880779</v>
      </c>
      <c r="AK49" s="37">
        <v>3.7653822610000001</v>
      </c>
      <c r="AL49" s="37">
        <v>4.2478045760000001</v>
      </c>
    </row>
    <row r="50" spans="1:38" ht="15.5">
      <c r="A50" s="36">
        <v>2063</v>
      </c>
      <c r="B50" s="37">
        <v>3.501225662</v>
      </c>
      <c r="C50" s="37">
        <v>3.0259823460000002</v>
      </c>
      <c r="D50" s="37">
        <v>2.9343329059999999</v>
      </c>
      <c r="E50" s="37">
        <v>2.2146489859999998</v>
      </c>
      <c r="F50" s="37">
        <v>3.6536279299999999</v>
      </c>
      <c r="G50" s="37">
        <v>3.6309118900000001</v>
      </c>
      <c r="H50" s="37">
        <v>3.9490643030000001</v>
      </c>
      <c r="I50" s="37">
        <v>3.7094532689999999</v>
      </c>
      <c r="J50" s="37">
        <v>3.5401378229999998</v>
      </c>
      <c r="K50" s="37">
        <v>3.109414787</v>
      </c>
      <c r="L50" s="37">
        <v>3.029250979</v>
      </c>
      <c r="M50" s="37">
        <v>4.5329774780000003</v>
      </c>
      <c r="N50" s="37">
        <v>4.823164921</v>
      </c>
      <c r="O50" s="37">
        <v>3.2355366139999999</v>
      </c>
      <c r="P50" s="37">
        <v>3.5775758639999999</v>
      </c>
      <c r="Q50" s="37">
        <v>3.2072268909999999</v>
      </c>
      <c r="R50" s="37">
        <v>3.471293942</v>
      </c>
      <c r="S50" s="37">
        <v>3.2676513699999998</v>
      </c>
      <c r="T50" s="37">
        <v>2.3311446839999999</v>
      </c>
      <c r="U50" s="37">
        <v>2.7253995600000001</v>
      </c>
      <c r="V50" s="37">
        <v>3.9045816640000002</v>
      </c>
      <c r="W50" s="37">
        <v>2.5211630949999999</v>
      </c>
      <c r="X50" s="37">
        <v>2.7293936809999999</v>
      </c>
      <c r="Y50" s="37">
        <v>2.7183764070000001</v>
      </c>
      <c r="Z50" s="37">
        <v>3.7970628209999999</v>
      </c>
      <c r="AA50" s="37">
        <v>3.9678561760000002</v>
      </c>
      <c r="AB50" s="37">
        <v>3.3435477759999999</v>
      </c>
      <c r="AC50" s="37">
        <v>2.6673982089999999</v>
      </c>
      <c r="AD50" s="37">
        <v>2.6438952769999999</v>
      </c>
      <c r="AE50" s="37">
        <v>2.5733156230000001</v>
      </c>
      <c r="AF50" s="37">
        <v>2.7343420190000001</v>
      </c>
      <c r="AG50" s="37">
        <v>3.0156144239999998</v>
      </c>
      <c r="AH50" s="37">
        <v>3.362082724</v>
      </c>
      <c r="AI50" s="37">
        <v>2.3545492509999999</v>
      </c>
      <c r="AJ50" s="37">
        <v>2.3386550169999998</v>
      </c>
      <c r="AK50" s="37">
        <v>3.564678561</v>
      </c>
      <c r="AL50" s="37">
        <v>4.4247538779999998</v>
      </c>
    </row>
    <row r="51" spans="1:38" ht="15.5">
      <c r="A51" s="36">
        <v>2064</v>
      </c>
      <c r="B51" s="37">
        <v>3.6520524110000001</v>
      </c>
      <c r="C51" s="37">
        <v>3.098840472</v>
      </c>
      <c r="D51" s="37">
        <v>2.9901448890000002</v>
      </c>
      <c r="E51" s="37">
        <v>1.9836236869999999</v>
      </c>
      <c r="F51" s="37">
        <v>3.4824141829999999</v>
      </c>
      <c r="G51" s="37">
        <v>3.7062715979999998</v>
      </c>
      <c r="H51" s="37">
        <v>4.1618628830000004</v>
      </c>
      <c r="I51" s="37">
        <v>3.6597592109999999</v>
      </c>
      <c r="J51" s="37">
        <v>3.5667425399999999</v>
      </c>
      <c r="K51" s="37">
        <v>3.3110591729999999</v>
      </c>
      <c r="L51" s="37">
        <v>2.8399625369999999</v>
      </c>
      <c r="M51" s="37">
        <v>4.6629072059999999</v>
      </c>
      <c r="N51" s="37">
        <v>4.8543183599999997</v>
      </c>
      <c r="O51" s="37">
        <v>3.4807309219999998</v>
      </c>
      <c r="P51" s="37">
        <v>3.8205873750000001</v>
      </c>
      <c r="Q51" s="37">
        <v>3.117197821</v>
      </c>
      <c r="R51" s="37">
        <v>3.563867739</v>
      </c>
      <c r="S51" s="37">
        <v>3.2692946969999999</v>
      </c>
      <c r="T51" s="37">
        <v>2.6467135869999998</v>
      </c>
      <c r="U51" s="37">
        <v>2.991055598</v>
      </c>
      <c r="V51" s="37">
        <v>4.0791137690000001</v>
      </c>
      <c r="W51" s="37">
        <v>2.573763547</v>
      </c>
      <c r="X51" s="37">
        <v>2.7015103030000001</v>
      </c>
      <c r="Y51" s="37">
        <v>2.5643440919999998</v>
      </c>
      <c r="Z51" s="37">
        <v>3.898860204</v>
      </c>
      <c r="AA51" s="37">
        <v>4.0642780920000003</v>
      </c>
      <c r="AB51" s="37">
        <v>3.5569440910000001</v>
      </c>
      <c r="AC51" s="37">
        <v>2.5651212920000002</v>
      </c>
      <c r="AD51" s="37">
        <v>2.3938716339999999</v>
      </c>
      <c r="AE51" s="37">
        <v>2.4785900330000001</v>
      </c>
      <c r="AF51" s="37">
        <v>2.6712607959999999</v>
      </c>
      <c r="AG51" s="37">
        <v>2.918922555</v>
      </c>
      <c r="AH51" s="37">
        <v>3.5123989029999998</v>
      </c>
      <c r="AI51" s="37">
        <v>2.4438059230000002</v>
      </c>
      <c r="AJ51" s="37">
        <v>2.3429917200000001</v>
      </c>
      <c r="AK51" s="37">
        <v>3.7085817080000001</v>
      </c>
      <c r="AL51" s="37">
        <v>4.5014471079999998</v>
      </c>
    </row>
    <row r="52" spans="1:38" ht="15.5">
      <c r="A52" s="36">
        <v>2065</v>
      </c>
      <c r="B52" s="37">
        <v>3.4591628729999999</v>
      </c>
      <c r="C52" s="37">
        <v>3.2592755430000002</v>
      </c>
      <c r="D52" s="37">
        <v>3.0571453549999998</v>
      </c>
      <c r="E52" s="37">
        <v>2.1574829910000002</v>
      </c>
      <c r="F52" s="37">
        <v>3.5810304909999999</v>
      </c>
      <c r="G52" s="37">
        <v>3.9744464179999999</v>
      </c>
      <c r="H52" s="37">
        <v>4.0826851209999999</v>
      </c>
      <c r="I52" s="37">
        <v>3.6863979069999999</v>
      </c>
      <c r="J52" s="37">
        <v>3.8906939139999999</v>
      </c>
      <c r="K52" s="37">
        <v>3.3174111050000001</v>
      </c>
      <c r="L52" s="37">
        <v>3.051748259</v>
      </c>
      <c r="M52" s="37">
        <v>4.8733764690000001</v>
      </c>
      <c r="N52" s="37">
        <v>4.9806657559999996</v>
      </c>
      <c r="O52" s="37">
        <v>3.224506565</v>
      </c>
      <c r="P52" s="37">
        <v>3.8720927129999998</v>
      </c>
      <c r="Q52" s="37">
        <v>3.5392486870000002</v>
      </c>
      <c r="R52" s="37">
        <v>3.6093035530000002</v>
      </c>
      <c r="S52" s="37">
        <v>3.2153991030000002</v>
      </c>
      <c r="T52" s="37">
        <v>2.5896333220000001</v>
      </c>
      <c r="U52" s="37">
        <v>2.9439604890000002</v>
      </c>
      <c r="V52" s="37">
        <v>4.172775305</v>
      </c>
      <c r="W52" s="37">
        <v>2.6029953790000002</v>
      </c>
      <c r="X52" s="37">
        <v>2.8868912010000001</v>
      </c>
      <c r="Y52" s="37">
        <v>2.645444307</v>
      </c>
      <c r="Z52" s="37">
        <v>3.672825762</v>
      </c>
      <c r="AA52" s="37">
        <v>4.0154175639999998</v>
      </c>
      <c r="AB52" s="37">
        <v>3.4518768299999998</v>
      </c>
      <c r="AC52" s="37">
        <v>2.7787439819999999</v>
      </c>
      <c r="AD52" s="37">
        <v>2.0966647429999998</v>
      </c>
      <c r="AE52" s="37">
        <v>2.7326654509999999</v>
      </c>
      <c r="AF52" s="37">
        <v>2.7397347609999998</v>
      </c>
      <c r="AG52" s="37">
        <v>3.1096093360000001</v>
      </c>
      <c r="AH52" s="37">
        <v>3.6223584560000002</v>
      </c>
      <c r="AI52" s="37">
        <v>2.1424454599999998</v>
      </c>
      <c r="AJ52" s="37">
        <v>2.262394011</v>
      </c>
      <c r="AK52" s="37">
        <v>3.8964529699999999</v>
      </c>
      <c r="AL52" s="37">
        <v>4.5586899059999997</v>
      </c>
    </row>
    <row r="53" spans="1:38" ht="15.5">
      <c r="A53" s="36">
        <v>2066</v>
      </c>
      <c r="B53" s="37">
        <v>3.5728482170000002</v>
      </c>
      <c r="C53" s="37">
        <v>3.3295648610000002</v>
      </c>
      <c r="D53" s="37">
        <v>3.0089767950000001</v>
      </c>
      <c r="E53" s="37">
        <v>2.0379111519999999</v>
      </c>
      <c r="F53" s="37">
        <v>3.7683929780000001</v>
      </c>
      <c r="G53" s="37">
        <v>3.896356645</v>
      </c>
      <c r="H53" s="37">
        <v>4.0346482229999996</v>
      </c>
      <c r="I53" s="37">
        <v>3.8902121699999999</v>
      </c>
      <c r="J53" s="37">
        <v>3.8595429590000001</v>
      </c>
      <c r="K53" s="37">
        <v>3.57061305</v>
      </c>
      <c r="L53" s="37">
        <v>3.2864304039999999</v>
      </c>
      <c r="M53" s="37">
        <v>4.891622044</v>
      </c>
      <c r="N53" s="37">
        <v>5.0534863520000002</v>
      </c>
      <c r="O53" s="37">
        <v>3.348743823</v>
      </c>
      <c r="P53" s="37">
        <v>3.955035531</v>
      </c>
      <c r="Q53" s="37">
        <v>3.5850822199999999</v>
      </c>
      <c r="R53" s="37">
        <v>3.7150172889999999</v>
      </c>
      <c r="S53" s="37">
        <v>3.3742631460000001</v>
      </c>
      <c r="T53" s="37">
        <v>2.5342231549999998</v>
      </c>
      <c r="U53" s="37">
        <v>2.7187335629999998</v>
      </c>
      <c r="V53" s="37">
        <v>4.146213081</v>
      </c>
      <c r="W53" s="37">
        <v>2.7826550220000001</v>
      </c>
      <c r="X53" s="37">
        <v>2.9876789019999999</v>
      </c>
      <c r="Y53" s="37">
        <v>2.7634700259999998</v>
      </c>
      <c r="Z53" s="37">
        <v>3.7548519489999999</v>
      </c>
      <c r="AA53" s="37">
        <v>4.1339759860000003</v>
      </c>
      <c r="AB53" s="37">
        <v>3.6712639519999999</v>
      </c>
      <c r="AC53" s="37">
        <v>2.9469402420000002</v>
      </c>
      <c r="AD53" s="37">
        <v>2.4121356839999999</v>
      </c>
      <c r="AE53" s="37">
        <v>2.619906866</v>
      </c>
      <c r="AF53" s="37">
        <v>2.81991418</v>
      </c>
      <c r="AG53" s="37">
        <v>3.0801191440000002</v>
      </c>
      <c r="AH53" s="37">
        <v>3.8512634690000001</v>
      </c>
      <c r="AI53" s="37">
        <v>2.2519352490000002</v>
      </c>
      <c r="AJ53" s="37">
        <v>2.4975814110000001</v>
      </c>
      <c r="AK53" s="37">
        <v>3.9922600880000001</v>
      </c>
      <c r="AL53" s="37">
        <v>4.5898806749999999</v>
      </c>
    </row>
    <row r="54" spans="1:38" ht="15.5">
      <c r="A54" s="36">
        <v>2067</v>
      </c>
      <c r="B54" s="37">
        <v>3.8029011439999998</v>
      </c>
      <c r="C54" s="37">
        <v>3.1711300960000002</v>
      </c>
      <c r="D54" s="37">
        <v>3.0561649370000001</v>
      </c>
      <c r="E54" s="37">
        <v>2.200275956</v>
      </c>
      <c r="F54" s="37">
        <v>3.6151230409999999</v>
      </c>
      <c r="G54" s="37">
        <v>3.8385818880000002</v>
      </c>
      <c r="H54" s="37">
        <v>4.2120345559999999</v>
      </c>
      <c r="I54" s="37">
        <v>4.1839054210000004</v>
      </c>
      <c r="J54" s="37">
        <v>3.5615214059999998</v>
      </c>
      <c r="K54" s="37">
        <v>3.653804874</v>
      </c>
      <c r="L54" s="37">
        <v>3.41892196</v>
      </c>
      <c r="M54" s="37">
        <v>5.1541129850000003</v>
      </c>
      <c r="N54" s="37">
        <v>5.1649983810000002</v>
      </c>
      <c r="O54" s="37">
        <v>3.7491667319999999</v>
      </c>
      <c r="P54" s="37">
        <v>3.913049687</v>
      </c>
      <c r="Q54" s="37">
        <v>3.2385588219999999</v>
      </c>
      <c r="R54" s="37">
        <v>3.7881383820000001</v>
      </c>
      <c r="S54" s="37">
        <v>3.4349345790000001</v>
      </c>
      <c r="T54" s="37">
        <v>2.6887874360000001</v>
      </c>
      <c r="U54" s="37">
        <v>2.8132650890000002</v>
      </c>
      <c r="V54" s="37">
        <v>4.1921480500000001</v>
      </c>
      <c r="W54" s="37">
        <v>2.4969104409999998</v>
      </c>
      <c r="X54" s="37">
        <v>3.0544846090000002</v>
      </c>
      <c r="Y54" s="37">
        <v>2.8486750870000002</v>
      </c>
      <c r="Z54" s="37">
        <v>4.0639720979999998</v>
      </c>
      <c r="AA54" s="37">
        <v>4.2108425120000001</v>
      </c>
      <c r="AB54" s="37">
        <v>3.8049116060000001</v>
      </c>
      <c r="AC54" s="37">
        <v>2.6880866590000001</v>
      </c>
      <c r="AD54" s="37">
        <v>2.5362380340000001</v>
      </c>
      <c r="AE54" s="37">
        <v>2.574210125</v>
      </c>
      <c r="AF54" s="37">
        <v>2.836616201</v>
      </c>
      <c r="AG54" s="37">
        <v>3.2366339480000001</v>
      </c>
      <c r="AH54" s="37">
        <v>3.763286506</v>
      </c>
      <c r="AI54" s="37">
        <v>2.605039025</v>
      </c>
      <c r="AJ54" s="37">
        <v>2.5885527439999998</v>
      </c>
      <c r="AK54" s="37">
        <v>4.2579760950000001</v>
      </c>
      <c r="AL54" s="37">
        <v>4.6972160389999997</v>
      </c>
    </row>
    <row r="55" spans="1:38" ht="15.5">
      <c r="A55" s="36">
        <v>2068</v>
      </c>
      <c r="B55" s="37">
        <v>3.686469244</v>
      </c>
      <c r="C55" s="37">
        <v>3.3775269400000001</v>
      </c>
      <c r="D55" s="37">
        <v>3.1792216199999999</v>
      </c>
      <c r="E55" s="37">
        <v>2.3069128650000001</v>
      </c>
      <c r="F55" s="37">
        <v>3.9030834109999999</v>
      </c>
      <c r="G55" s="37">
        <v>3.978008778</v>
      </c>
      <c r="H55" s="37">
        <v>4.4025125809999999</v>
      </c>
      <c r="I55" s="37">
        <v>4.1926107400000001</v>
      </c>
      <c r="J55" s="37">
        <v>3.6837336110000001</v>
      </c>
      <c r="K55" s="37">
        <v>3.6633303110000002</v>
      </c>
      <c r="L55" s="37">
        <v>3.4093782309999998</v>
      </c>
      <c r="M55" s="37">
        <v>5.1676609869999997</v>
      </c>
      <c r="N55" s="37">
        <v>5.2955175319999999</v>
      </c>
      <c r="O55" s="37">
        <v>3.7288297510000001</v>
      </c>
      <c r="P55" s="37">
        <v>4.2888811980000003</v>
      </c>
      <c r="Q55" s="37">
        <v>3.5670827580000002</v>
      </c>
      <c r="R55" s="37">
        <v>3.9245762119999998</v>
      </c>
      <c r="S55" s="37">
        <v>3.585968592</v>
      </c>
      <c r="T55" s="37">
        <v>2.5804338210000002</v>
      </c>
      <c r="U55" s="37">
        <v>3.0015971349999999</v>
      </c>
      <c r="V55" s="37">
        <v>4.2895384959999996</v>
      </c>
      <c r="W55" s="37">
        <v>2.6180436729999998</v>
      </c>
      <c r="X55" s="37">
        <v>2.954511793</v>
      </c>
      <c r="Y55" s="37">
        <v>2.8435467540000001</v>
      </c>
      <c r="Z55" s="37">
        <v>3.9504169330000001</v>
      </c>
      <c r="AA55" s="37">
        <v>4.2521643129999998</v>
      </c>
      <c r="AB55" s="37">
        <v>3.7541272989999999</v>
      </c>
      <c r="AC55" s="37">
        <v>2.6221425360000001</v>
      </c>
      <c r="AD55" s="37">
        <v>2.4225418580000002</v>
      </c>
      <c r="AE55" s="37">
        <v>2.660622917</v>
      </c>
      <c r="AF55" s="37">
        <v>2.7561233110000001</v>
      </c>
      <c r="AG55" s="37">
        <v>3.3727093720000001</v>
      </c>
      <c r="AH55" s="37">
        <v>3.6984628079999999</v>
      </c>
      <c r="AI55" s="37">
        <v>2.5710977079999999</v>
      </c>
      <c r="AJ55" s="37">
        <v>2.447310184</v>
      </c>
      <c r="AK55" s="37">
        <v>4.1725650820000002</v>
      </c>
      <c r="AL55" s="37">
        <v>4.6180383669999996</v>
      </c>
    </row>
    <row r="56" spans="1:38" ht="15.5">
      <c r="A56" s="36">
        <v>2069</v>
      </c>
      <c r="B56" s="37">
        <v>3.9908760980000002</v>
      </c>
      <c r="C56" s="37">
        <v>3.601429773</v>
      </c>
      <c r="D56" s="37">
        <v>3.251575232</v>
      </c>
      <c r="E56" s="37">
        <v>2.5240438649999999</v>
      </c>
      <c r="F56" s="37">
        <v>4.1069569660000003</v>
      </c>
      <c r="G56" s="37">
        <v>3.964984286</v>
      </c>
      <c r="H56" s="37">
        <v>4.6294209029999998</v>
      </c>
      <c r="I56" s="37">
        <v>4.0674425159999998</v>
      </c>
      <c r="J56" s="37">
        <v>3.969091739</v>
      </c>
      <c r="K56" s="37">
        <v>3.5884090610000001</v>
      </c>
      <c r="L56" s="37">
        <v>3.4358783499999999</v>
      </c>
      <c r="M56" s="37">
        <v>5.1380997590000002</v>
      </c>
      <c r="N56" s="37">
        <v>5.1872993540000003</v>
      </c>
      <c r="O56" s="37">
        <v>3.5832794209999999</v>
      </c>
      <c r="P56" s="37">
        <v>4.3013278919999998</v>
      </c>
      <c r="Q56" s="37">
        <v>3.7456652620000002</v>
      </c>
      <c r="R56" s="37">
        <v>3.7977274749999999</v>
      </c>
      <c r="S56" s="37">
        <v>3.3700927219999999</v>
      </c>
      <c r="T56" s="37">
        <v>2.823897213</v>
      </c>
      <c r="U56" s="37">
        <v>3.0271805770000002</v>
      </c>
      <c r="V56" s="37">
        <v>4.3791260440000004</v>
      </c>
      <c r="W56" s="37">
        <v>2.817861959</v>
      </c>
      <c r="X56" s="37">
        <v>2.9871867089999999</v>
      </c>
      <c r="Y56" s="37">
        <v>2.9325347289999999</v>
      </c>
      <c r="Z56" s="37">
        <v>4.0316768989999998</v>
      </c>
      <c r="AA56" s="37">
        <v>4.4189060920000003</v>
      </c>
      <c r="AB56" s="37">
        <v>3.8490021410000002</v>
      </c>
      <c r="AC56" s="37">
        <v>2.8972298639999998</v>
      </c>
      <c r="AD56" s="37">
        <v>2.6805778390000001</v>
      </c>
      <c r="AE56" s="37">
        <v>2.825320922</v>
      </c>
      <c r="AF56" s="37">
        <v>2.909077114</v>
      </c>
      <c r="AG56" s="37">
        <v>3.232320036</v>
      </c>
      <c r="AH56" s="37">
        <v>3.8009390399999998</v>
      </c>
      <c r="AI56" s="37">
        <v>2.4665635180000001</v>
      </c>
      <c r="AJ56" s="37">
        <v>2.528120844</v>
      </c>
      <c r="AK56" s="37">
        <v>4.2035463220000002</v>
      </c>
      <c r="AL56" s="37">
        <v>4.790299708</v>
      </c>
    </row>
    <row r="57" spans="1:38" ht="15.5">
      <c r="A57" s="36">
        <v>2070</v>
      </c>
      <c r="B57" s="37">
        <v>4.017161164</v>
      </c>
      <c r="C57" s="37">
        <v>3.5594156369999999</v>
      </c>
      <c r="D57" s="37">
        <v>3.2839999889999998</v>
      </c>
      <c r="E57" s="37">
        <v>2.4303632949999998</v>
      </c>
      <c r="F57" s="37">
        <v>4.1269445730000003</v>
      </c>
      <c r="G57" s="37">
        <v>4.1679707410000004</v>
      </c>
      <c r="H57" s="37">
        <v>4.587501423</v>
      </c>
      <c r="I57" s="37">
        <v>3.7563484749999998</v>
      </c>
      <c r="J57" s="37">
        <v>4.270354502</v>
      </c>
      <c r="K57" s="37">
        <v>3.7460765309999999</v>
      </c>
      <c r="L57" s="37">
        <v>3.2978705420000001</v>
      </c>
      <c r="M57" s="37">
        <v>5.3263333719999997</v>
      </c>
      <c r="N57" s="37">
        <v>5.2377428950000002</v>
      </c>
      <c r="O57" s="37">
        <v>3.7755268489999998</v>
      </c>
      <c r="P57" s="37">
        <v>4.0805592060000002</v>
      </c>
      <c r="Q57" s="37">
        <v>3.6003782640000002</v>
      </c>
      <c r="R57" s="37">
        <v>3.8714161159999998</v>
      </c>
      <c r="S57" s="37">
        <v>3.530953523</v>
      </c>
      <c r="T57" s="37">
        <v>2.767730888</v>
      </c>
      <c r="U57" s="37">
        <v>2.9540807020000002</v>
      </c>
      <c r="V57" s="37">
        <v>4.521797931</v>
      </c>
      <c r="W57" s="37">
        <v>2.8678152749999999</v>
      </c>
      <c r="X57" s="37">
        <v>3.0676668569999999</v>
      </c>
      <c r="Y57" s="37">
        <v>2.9791428259999999</v>
      </c>
      <c r="Z57" s="37">
        <v>4.0900628010000002</v>
      </c>
      <c r="AA57" s="37">
        <v>4.3971088380000003</v>
      </c>
      <c r="AB57" s="37">
        <v>4.0117122939999996</v>
      </c>
      <c r="AC57" s="37">
        <v>3.257421463</v>
      </c>
      <c r="AD57" s="37">
        <v>2.8715601550000001</v>
      </c>
      <c r="AE57" s="37">
        <v>2.9461816089999999</v>
      </c>
      <c r="AF57" s="37">
        <v>3.1709731190000001</v>
      </c>
      <c r="AG57" s="37">
        <v>3.2904320789999999</v>
      </c>
      <c r="AH57" s="37">
        <v>4.1042666329999999</v>
      </c>
      <c r="AI57" s="37">
        <v>2.6284963719999999</v>
      </c>
      <c r="AJ57" s="37">
        <v>2.6546357079999998</v>
      </c>
      <c r="AK57" s="37">
        <v>4.3952112369999998</v>
      </c>
      <c r="AL57" s="37">
        <v>5.0325301800000002</v>
      </c>
    </row>
    <row r="58" spans="1:38" ht="15.5">
      <c r="A58" s="36">
        <v>2071</v>
      </c>
      <c r="B58" s="37">
        <v>4.2421892200000002</v>
      </c>
      <c r="C58" s="37">
        <v>3.747713638</v>
      </c>
      <c r="D58" s="37">
        <v>3.1982464899999998</v>
      </c>
      <c r="E58" s="37">
        <v>2.5517882260000002</v>
      </c>
      <c r="F58" s="37">
        <v>3.978560962</v>
      </c>
      <c r="G58" s="37">
        <v>4.2733559090000002</v>
      </c>
      <c r="H58" s="37">
        <v>4.5518637489999998</v>
      </c>
      <c r="I58" s="37">
        <v>4.0307313990000004</v>
      </c>
      <c r="J58" s="37">
        <v>4.2974852989999999</v>
      </c>
      <c r="K58" s="37">
        <v>3.6962057819999998</v>
      </c>
      <c r="L58" s="37">
        <v>3.5472723660000001</v>
      </c>
      <c r="M58" s="37">
        <v>5.4064827150000001</v>
      </c>
      <c r="N58" s="37">
        <v>5.3839285119999998</v>
      </c>
      <c r="O58" s="37">
        <v>4.0360399090000003</v>
      </c>
      <c r="P58" s="37">
        <v>4.1327600530000002</v>
      </c>
      <c r="Q58" s="37">
        <v>3.508960375</v>
      </c>
      <c r="R58" s="37">
        <v>4.0829773549999997</v>
      </c>
      <c r="S58" s="37">
        <v>3.4793105560000002</v>
      </c>
      <c r="T58" s="37">
        <v>2.8118817269999998</v>
      </c>
      <c r="U58" s="37">
        <v>2.9780452529999999</v>
      </c>
      <c r="V58" s="37">
        <v>4.6384378310000001</v>
      </c>
      <c r="W58" s="37">
        <v>2.723131956</v>
      </c>
      <c r="X58" s="37">
        <v>3.0664895599999999</v>
      </c>
      <c r="Y58" s="37">
        <v>2.992118907</v>
      </c>
      <c r="Z58" s="37">
        <v>4.2153569449999999</v>
      </c>
      <c r="AA58" s="37">
        <v>4.5727199069999998</v>
      </c>
      <c r="AB58" s="37">
        <v>3.8504757000000001</v>
      </c>
      <c r="AC58" s="37">
        <v>3.0317843400000002</v>
      </c>
      <c r="AD58" s="37">
        <v>2.533419335</v>
      </c>
      <c r="AE58" s="37">
        <v>2.8529957010000002</v>
      </c>
      <c r="AF58" s="37">
        <v>3.1733440110000002</v>
      </c>
      <c r="AG58" s="37">
        <v>3.2703356160000001</v>
      </c>
      <c r="AH58" s="37">
        <v>4.1370578890000003</v>
      </c>
      <c r="AI58" s="37">
        <v>2.933327249</v>
      </c>
      <c r="AJ58" s="37">
        <v>2.549911303</v>
      </c>
      <c r="AK58" s="37">
        <v>4.4608965879999998</v>
      </c>
      <c r="AL58" s="37">
        <v>5.041325219</v>
      </c>
    </row>
    <row r="59" spans="1:38" ht="15.5">
      <c r="A59" s="36">
        <v>2072</v>
      </c>
      <c r="B59" s="37">
        <v>4.1204635080000003</v>
      </c>
      <c r="C59" s="37">
        <v>3.7217334329999998</v>
      </c>
      <c r="D59" s="37">
        <v>3.366490244</v>
      </c>
      <c r="E59" s="37">
        <v>2.6135748429999999</v>
      </c>
      <c r="F59" s="37">
        <v>4.1930405769999997</v>
      </c>
      <c r="G59" s="37">
        <v>4.4633224150000004</v>
      </c>
      <c r="H59" s="37">
        <v>4.7937733700000003</v>
      </c>
      <c r="I59" s="37">
        <v>4.3095257179999997</v>
      </c>
      <c r="J59" s="37">
        <v>4.0151052050000002</v>
      </c>
      <c r="K59" s="37">
        <v>3.9731933399999999</v>
      </c>
      <c r="L59" s="37">
        <v>3.6072304669999999</v>
      </c>
      <c r="M59" s="37">
        <v>5.4921604019999997</v>
      </c>
      <c r="N59" s="37">
        <v>5.5160449690000002</v>
      </c>
      <c r="O59" s="37">
        <v>3.7455686410000002</v>
      </c>
      <c r="P59" s="37">
        <v>4.4968234110000003</v>
      </c>
      <c r="Q59" s="37">
        <v>3.8724482079999998</v>
      </c>
      <c r="R59" s="37">
        <v>4.2505953139999999</v>
      </c>
      <c r="S59" s="37">
        <v>3.6250613230000002</v>
      </c>
      <c r="T59" s="37">
        <v>2.7115116989999999</v>
      </c>
      <c r="U59" s="37">
        <v>3.0256116450000001</v>
      </c>
      <c r="V59" s="37">
        <v>4.5721862780000002</v>
      </c>
      <c r="W59" s="37">
        <v>2.828386589</v>
      </c>
      <c r="X59" s="37">
        <v>3.2034677560000002</v>
      </c>
      <c r="Y59" s="37">
        <v>3.1024062159999999</v>
      </c>
      <c r="Z59" s="37">
        <v>4.5098341270000004</v>
      </c>
      <c r="AA59" s="37">
        <v>4.7096205449999999</v>
      </c>
      <c r="AB59" s="37">
        <v>3.8656649769999998</v>
      </c>
      <c r="AC59" s="37">
        <v>2.9755412699999999</v>
      </c>
      <c r="AD59" s="37">
        <v>2.6106626469999998</v>
      </c>
      <c r="AE59" s="37">
        <v>2.8546584469999998</v>
      </c>
      <c r="AF59" s="37">
        <v>3.1881317870000001</v>
      </c>
      <c r="AG59" s="37">
        <v>3.3131689529999999</v>
      </c>
      <c r="AH59" s="37">
        <v>3.9832452429999998</v>
      </c>
      <c r="AI59" s="37">
        <v>2.8907511549999998</v>
      </c>
      <c r="AJ59" s="37">
        <v>2.8622556260000001</v>
      </c>
      <c r="AK59" s="37">
        <v>4.2313195840000004</v>
      </c>
      <c r="AL59" s="37">
        <v>5.2462802919999998</v>
      </c>
    </row>
    <row r="60" spans="1:38" ht="15.5">
      <c r="A60" s="36">
        <v>2073</v>
      </c>
      <c r="B60" s="37">
        <v>4.168704698</v>
      </c>
      <c r="C60" s="37">
        <v>3.9124433019999998</v>
      </c>
      <c r="D60" s="37">
        <v>3.438362122</v>
      </c>
      <c r="E60" s="37">
        <v>2.4240269510000001</v>
      </c>
      <c r="F60" s="37">
        <v>4.3413619509999997</v>
      </c>
      <c r="G60" s="37">
        <v>4.4124783980000002</v>
      </c>
      <c r="H60" s="37">
        <v>4.7541170169999996</v>
      </c>
      <c r="I60" s="37">
        <v>4.2614835729999996</v>
      </c>
      <c r="J60" s="37">
        <v>4.1158286540000004</v>
      </c>
      <c r="K60" s="37">
        <v>4.1189407490000001</v>
      </c>
      <c r="L60" s="37">
        <v>3.541710787</v>
      </c>
      <c r="M60" s="37">
        <v>5.4610563440000002</v>
      </c>
      <c r="N60" s="37">
        <v>5.6559372799999998</v>
      </c>
      <c r="O60" s="37">
        <v>3.844867265</v>
      </c>
      <c r="P60" s="37">
        <v>4.596519421</v>
      </c>
      <c r="Q60" s="37">
        <v>3.839617949</v>
      </c>
      <c r="R60" s="37">
        <v>4.3858325389999999</v>
      </c>
      <c r="S60" s="37">
        <v>3.660022186</v>
      </c>
      <c r="T60" s="37">
        <v>2.8711503359999999</v>
      </c>
      <c r="U60" s="37">
        <v>3.3160977649999999</v>
      </c>
      <c r="V60" s="37">
        <v>4.8117060519999999</v>
      </c>
      <c r="W60" s="37">
        <v>2.730174506</v>
      </c>
      <c r="X60" s="37">
        <v>3.1484370639999999</v>
      </c>
      <c r="Y60" s="37">
        <v>3.1495062819999999</v>
      </c>
      <c r="Z60" s="37">
        <v>4.7253414779999998</v>
      </c>
      <c r="AA60" s="37">
        <v>4.5193648370000004</v>
      </c>
      <c r="AB60" s="37">
        <v>4.0326011700000004</v>
      </c>
      <c r="AC60" s="37">
        <v>3.092391793</v>
      </c>
      <c r="AD60" s="37">
        <v>2.8229666180000001</v>
      </c>
      <c r="AE60" s="37">
        <v>3.0942462769999999</v>
      </c>
      <c r="AF60" s="37">
        <v>3.0605426389999999</v>
      </c>
      <c r="AG60" s="37">
        <v>3.5207431109999998</v>
      </c>
      <c r="AH60" s="37">
        <v>3.9505650320000001</v>
      </c>
      <c r="AI60" s="37">
        <v>2.8652879750000002</v>
      </c>
      <c r="AJ60" s="37">
        <v>3.0156886790000001</v>
      </c>
      <c r="AK60" s="37">
        <v>4.3784892439999998</v>
      </c>
      <c r="AL60" s="37">
        <v>5.2079308280000003</v>
      </c>
    </row>
    <row r="61" spans="1:38" ht="15.5">
      <c r="A61" s="36">
        <v>2074</v>
      </c>
      <c r="B61" s="37">
        <v>4.2743686079999996</v>
      </c>
      <c r="C61" s="37">
        <v>3.8502753510000001</v>
      </c>
      <c r="D61" s="37">
        <v>3.3682429819999999</v>
      </c>
      <c r="E61" s="37">
        <v>2.3557947760000002</v>
      </c>
      <c r="F61" s="37">
        <v>4.3867108760000004</v>
      </c>
      <c r="G61" s="37">
        <v>4.5045401399999996</v>
      </c>
      <c r="H61" s="37">
        <v>4.7825888519999999</v>
      </c>
      <c r="I61" s="37">
        <v>4.1373207900000004</v>
      </c>
      <c r="J61" s="37">
        <v>4.471165579</v>
      </c>
      <c r="K61" s="37">
        <v>4.0253813440000004</v>
      </c>
      <c r="L61" s="37">
        <v>3.6704172540000002</v>
      </c>
      <c r="M61" s="37">
        <v>5.6395566500000003</v>
      </c>
      <c r="N61" s="37">
        <v>5.6747979849999997</v>
      </c>
      <c r="O61" s="37">
        <v>4.0898479549999998</v>
      </c>
      <c r="P61" s="37">
        <v>4.3752742810000003</v>
      </c>
      <c r="Q61" s="37">
        <v>3.683137646</v>
      </c>
      <c r="R61" s="37">
        <v>4.3071083559999996</v>
      </c>
      <c r="S61" s="37">
        <v>3.5156725610000001</v>
      </c>
      <c r="T61" s="37">
        <v>3.0102420680000002</v>
      </c>
      <c r="U61" s="37">
        <v>3.3011899269999998</v>
      </c>
      <c r="V61" s="37">
        <v>4.8581574459999999</v>
      </c>
      <c r="W61" s="37">
        <v>2.8678550029999998</v>
      </c>
      <c r="X61" s="37">
        <v>3.1475673290000001</v>
      </c>
      <c r="Y61" s="37">
        <v>3.1943388029999999</v>
      </c>
      <c r="Z61" s="37">
        <v>4.964361813</v>
      </c>
      <c r="AA61" s="37">
        <v>4.6802091499999996</v>
      </c>
      <c r="AB61" s="37">
        <v>3.9541301870000001</v>
      </c>
      <c r="AC61" s="37">
        <v>3.43581307</v>
      </c>
      <c r="AD61" s="37">
        <v>2.9426159649999999</v>
      </c>
      <c r="AE61" s="37">
        <v>3.0500970330000001</v>
      </c>
      <c r="AF61" s="37">
        <v>3.1374450230000002</v>
      </c>
      <c r="AG61" s="37">
        <v>3.545867946</v>
      </c>
      <c r="AH61" s="37">
        <v>4.1259484080000002</v>
      </c>
      <c r="AI61" s="37">
        <v>2.712739</v>
      </c>
      <c r="AJ61" s="37">
        <v>2.7402796839999999</v>
      </c>
      <c r="AK61" s="37">
        <v>4.5640114199999999</v>
      </c>
      <c r="AL61" s="37">
        <v>5.002575094</v>
      </c>
    </row>
    <row r="62" spans="1:38" ht="15.5">
      <c r="A62" s="36">
        <v>2075</v>
      </c>
      <c r="B62" s="37">
        <v>4.3884777159999997</v>
      </c>
      <c r="C62" s="37">
        <v>3.670941901</v>
      </c>
      <c r="D62" s="37">
        <v>3.487698312</v>
      </c>
      <c r="E62" s="37">
        <v>2.2924422820000001</v>
      </c>
      <c r="F62" s="37">
        <v>4.4354522709999999</v>
      </c>
      <c r="G62" s="37">
        <v>4.5598801470000003</v>
      </c>
      <c r="H62" s="37">
        <v>5.0741826100000003</v>
      </c>
      <c r="I62" s="37">
        <v>4.1944181450000002</v>
      </c>
      <c r="J62" s="37">
        <v>4.4782521150000001</v>
      </c>
      <c r="K62" s="37">
        <v>4.1544129270000001</v>
      </c>
      <c r="L62" s="37">
        <v>3.7862693460000001</v>
      </c>
      <c r="M62" s="37">
        <v>5.8089903820000002</v>
      </c>
      <c r="N62" s="37">
        <v>5.7106328929999997</v>
      </c>
      <c r="O62" s="37">
        <v>4.3515271569999996</v>
      </c>
      <c r="P62" s="37">
        <v>4.3591411989999997</v>
      </c>
      <c r="Q62" s="37">
        <v>3.9097152199999998</v>
      </c>
      <c r="R62" s="37">
        <v>4.1241522560000003</v>
      </c>
      <c r="S62" s="37">
        <v>3.5486094079999999</v>
      </c>
      <c r="T62" s="37">
        <v>2.9585913659999998</v>
      </c>
      <c r="U62" s="37">
        <v>3.1597027789999999</v>
      </c>
      <c r="V62" s="37">
        <v>4.9857279209999996</v>
      </c>
      <c r="W62" s="37">
        <v>2.9062021420000002</v>
      </c>
      <c r="X62" s="37">
        <v>3.3007278630000001</v>
      </c>
      <c r="Y62" s="37">
        <v>3.243988431</v>
      </c>
      <c r="Z62" s="37">
        <v>4.7473400239999997</v>
      </c>
      <c r="AA62" s="37">
        <v>4.7554326199999997</v>
      </c>
      <c r="AB62" s="37">
        <v>4.1688897469999997</v>
      </c>
      <c r="AC62" s="37">
        <v>3.362915761</v>
      </c>
      <c r="AD62" s="37">
        <v>3.1846579940000002</v>
      </c>
      <c r="AE62" s="37">
        <v>2.9485479790000002</v>
      </c>
      <c r="AF62" s="37">
        <v>3.4014164660000001</v>
      </c>
      <c r="AG62" s="37">
        <v>3.5309779159999999</v>
      </c>
      <c r="AH62" s="37">
        <v>4.2184942689999998</v>
      </c>
      <c r="AI62" s="37">
        <v>2.7394834010000002</v>
      </c>
      <c r="AJ62" s="37">
        <v>2.660825123</v>
      </c>
      <c r="AK62" s="37">
        <v>4.5577468579999998</v>
      </c>
      <c r="AL62" s="37">
        <v>5.1788724159999999</v>
      </c>
    </row>
    <row r="63" spans="1:38" ht="15.5">
      <c r="A63" s="36">
        <v>2076</v>
      </c>
      <c r="B63" s="37">
        <v>4.3836554220000004</v>
      </c>
      <c r="C63" s="37">
        <v>3.7599586500000002</v>
      </c>
      <c r="D63" s="37">
        <v>3.5036839290000001</v>
      </c>
      <c r="E63" s="37">
        <v>2.581868391</v>
      </c>
      <c r="F63" s="37">
        <v>4.4115407080000004</v>
      </c>
      <c r="G63" s="37">
        <v>4.6597060829999997</v>
      </c>
      <c r="H63" s="37">
        <v>5.1932729850000001</v>
      </c>
      <c r="I63" s="37">
        <v>4.3510227910000001</v>
      </c>
      <c r="J63" s="37">
        <v>4.4157188300000003</v>
      </c>
      <c r="K63" s="37">
        <v>4.1820799089999996</v>
      </c>
      <c r="L63" s="37">
        <v>3.6641075669999998</v>
      </c>
      <c r="M63" s="37">
        <v>5.9294247670000004</v>
      </c>
      <c r="N63" s="37">
        <v>5.8328569430000003</v>
      </c>
      <c r="O63" s="37">
        <v>4.0761342259999997</v>
      </c>
      <c r="P63" s="37">
        <v>4.7148444859999996</v>
      </c>
      <c r="Q63" s="37">
        <v>3.8448742149999999</v>
      </c>
      <c r="R63" s="37">
        <v>4.4190249689999996</v>
      </c>
      <c r="S63" s="37">
        <v>3.8386501609999999</v>
      </c>
      <c r="T63" s="37">
        <v>2.902329462</v>
      </c>
      <c r="U63" s="37">
        <v>3.3151899999999999</v>
      </c>
      <c r="V63" s="37">
        <v>4.9915737279999997</v>
      </c>
      <c r="W63" s="37">
        <v>3.179539186</v>
      </c>
      <c r="X63" s="37">
        <v>3.2566796189999998</v>
      </c>
      <c r="Y63" s="37">
        <v>3.1442371520000001</v>
      </c>
      <c r="Z63" s="37">
        <v>4.6109398510000004</v>
      </c>
      <c r="AA63" s="37">
        <v>4.7354448490000003</v>
      </c>
      <c r="AB63" s="37">
        <v>4.3205581759999996</v>
      </c>
      <c r="AC63" s="37">
        <v>3.088380313</v>
      </c>
      <c r="AD63" s="37">
        <v>2.9149165090000002</v>
      </c>
      <c r="AE63" s="37">
        <v>3.0628728679999999</v>
      </c>
      <c r="AF63" s="37">
        <v>3.373930461</v>
      </c>
      <c r="AG63" s="37">
        <v>3.6033744219999999</v>
      </c>
      <c r="AH63" s="37">
        <v>4.2922587679999999</v>
      </c>
      <c r="AI63" s="37">
        <v>2.9831829390000002</v>
      </c>
      <c r="AJ63" s="37">
        <v>3.111264019</v>
      </c>
      <c r="AK63" s="37">
        <v>4.5538224969999996</v>
      </c>
      <c r="AL63" s="37">
        <v>5.4882071110000004</v>
      </c>
    </row>
    <row r="64" spans="1:38" ht="15.5">
      <c r="A64" s="36">
        <v>2077</v>
      </c>
      <c r="B64" s="37">
        <v>4.3047555949999996</v>
      </c>
      <c r="C64" s="37">
        <v>4.0147941339999997</v>
      </c>
      <c r="D64" s="37">
        <v>3.4048607870000001</v>
      </c>
      <c r="E64" s="37">
        <v>2.6848566159999998</v>
      </c>
      <c r="F64" s="37">
        <v>4.6485889389999997</v>
      </c>
      <c r="G64" s="37">
        <v>4.7430857680000003</v>
      </c>
      <c r="H64" s="37">
        <v>5.086982559</v>
      </c>
      <c r="I64" s="37">
        <v>4.440485625</v>
      </c>
      <c r="J64" s="37">
        <v>4.1811875580000004</v>
      </c>
      <c r="K64" s="37">
        <v>4.3666179999999999</v>
      </c>
      <c r="L64" s="37">
        <v>3.9811479009999999</v>
      </c>
      <c r="M64" s="37">
        <v>5.866994204</v>
      </c>
      <c r="N64" s="37">
        <v>5.9730596370000004</v>
      </c>
      <c r="O64" s="37">
        <v>4.1303244450000003</v>
      </c>
      <c r="P64" s="37">
        <v>4.5497989920000004</v>
      </c>
      <c r="Q64" s="37">
        <v>3.8010146150000002</v>
      </c>
      <c r="R64" s="37">
        <v>4.5075898130000001</v>
      </c>
      <c r="S64" s="37">
        <v>3.7205870920000002</v>
      </c>
      <c r="T64" s="37">
        <v>3.022433956</v>
      </c>
      <c r="U64" s="37">
        <v>3.2870029860000001</v>
      </c>
      <c r="V64" s="37">
        <v>4.8608658650000001</v>
      </c>
      <c r="W64" s="37">
        <v>3.0053526669999999</v>
      </c>
      <c r="X64" s="37">
        <v>3.214858709</v>
      </c>
      <c r="Y64" s="37">
        <v>3.1099489619999998</v>
      </c>
      <c r="Z64" s="37">
        <v>4.8979588559999998</v>
      </c>
      <c r="AA64" s="37">
        <v>4.7892099090000002</v>
      </c>
      <c r="AB64" s="37">
        <v>4.3169067249999999</v>
      </c>
      <c r="AC64" s="37">
        <v>3.1846084540000001</v>
      </c>
      <c r="AD64" s="37">
        <v>2.7249592090000001</v>
      </c>
      <c r="AE64" s="37">
        <v>3.0530898990000002</v>
      </c>
      <c r="AF64" s="37">
        <v>3.2354148220000001</v>
      </c>
      <c r="AG64" s="37">
        <v>3.6545516089999999</v>
      </c>
      <c r="AH64" s="37">
        <v>4.5111411979999998</v>
      </c>
      <c r="AI64" s="37">
        <v>3.0616450670000002</v>
      </c>
      <c r="AJ64" s="37">
        <v>3.2094906669999999</v>
      </c>
      <c r="AK64" s="37">
        <v>4.7848215100000004</v>
      </c>
      <c r="AL64" s="37">
        <v>5.4622996610000003</v>
      </c>
    </row>
    <row r="65" spans="1:38" ht="15.5">
      <c r="A65" s="36">
        <v>2078</v>
      </c>
      <c r="B65" s="37">
        <v>4.3392756779999999</v>
      </c>
      <c r="C65" s="37">
        <v>3.887374737</v>
      </c>
      <c r="D65" s="37">
        <v>3.4713334640000002</v>
      </c>
      <c r="E65" s="37">
        <v>2.5286173019999998</v>
      </c>
      <c r="F65" s="37">
        <v>4.6996653290000001</v>
      </c>
      <c r="G65" s="37">
        <v>4.5650071060000004</v>
      </c>
      <c r="H65" s="37">
        <v>5.2682934240000003</v>
      </c>
      <c r="I65" s="37">
        <v>4.5569398520000002</v>
      </c>
      <c r="J65" s="37">
        <v>4.2338130239999998</v>
      </c>
      <c r="K65" s="37">
        <v>4.4681501429999999</v>
      </c>
      <c r="L65" s="37">
        <v>3.9069873369999999</v>
      </c>
      <c r="M65" s="37">
        <v>5.8693388869999996</v>
      </c>
      <c r="N65" s="37">
        <v>6.1784600479999998</v>
      </c>
      <c r="O65" s="37">
        <v>4.32836394</v>
      </c>
      <c r="P65" s="37">
        <v>4.4055565320000003</v>
      </c>
      <c r="Q65" s="37">
        <v>4.1749102850000002</v>
      </c>
      <c r="R65" s="37">
        <v>4.5341294100000002</v>
      </c>
      <c r="S65" s="37">
        <v>3.797905713</v>
      </c>
      <c r="T65" s="37">
        <v>3.2907957369999998</v>
      </c>
      <c r="U65" s="37">
        <v>3.2166391600000002</v>
      </c>
      <c r="V65" s="37">
        <v>5.1088035270000001</v>
      </c>
      <c r="W65" s="37">
        <v>3.1891792720000001</v>
      </c>
      <c r="X65" s="37">
        <v>3.2262981380000002</v>
      </c>
      <c r="Y65" s="37">
        <v>3.281928733</v>
      </c>
      <c r="Z65" s="37">
        <v>4.7779088429999996</v>
      </c>
      <c r="AA65" s="37">
        <v>4.9414691739999999</v>
      </c>
      <c r="AB65" s="37">
        <v>4.3714806709999996</v>
      </c>
      <c r="AC65" s="37">
        <v>3.4220181099999998</v>
      </c>
      <c r="AD65" s="37">
        <v>2.8230013679999999</v>
      </c>
      <c r="AE65" s="37">
        <v>3.033148212</v>
      </c>
      <c r="AF65" s="37">
        <v>3.1805387820000002</v>
      </c>
      <c r="AG65" s="37">
        <v>3.7473021069999999</v>
      </c>
      <c r="AH65" s="37">
        <v>4.3646731189999999</v>
      </c>
      <c r="AI65" s="37">
        <v>2.703465499</v>
      </c>
      <c r="AJ65" s="37">
        <v>2.95212304</v>
      </c>
      <c r="AK65" s="37">
        <v>4.8401521689999996</v>
      </c>
      <c r="AL65" s="37">
        <v>5.5428532199999996</v>
      </c>
    </row>
    <row r="66" spans="1:38" ht="15.5">
      <c r="A66" s="36">
        <v>2079</v>
      </c>
      <c r="B66" s="37">
        <v>4.5092960079999997</v>
      </c>
      <c r="C66" s="37">
        <v>3.8097228740000002</v>
      </c>
      <c r="D66" s="37">
        <v>3.5162953180000001</v>
      </c>
      <c r="E66" s="37">
        <v>2.4577555100000001</v>
      </c>
      <c r="F66" s="37">
        <v>4.7364740510000001</v>
      </c>
      <c r="G66" s="37">
        <v>4.7505133539999997</v>
      </c>
      <c r="H66" s="37">
        <v>5.3415060580000002</v>
      </c>
      <c r="I66" s="37">
        <v>4.8669804860000001</v>
      </c>
      <c r="J66" s="37">
        <v>4.5280209070000002</v>
      </c>
      <c r="K66" s="37">
        <v>4.5015675960000001</v>
      </c>
      <c r="L66" s="37">
        <v>4.052437716</v>
      </c>
      <c r="M66" s="37">
        <v>6.122544145</v>
      </c>
      <c r="N66" s="37">
        <v>6.4584012780000002</v>
      </c>
      <c r="O66" s="37">
        <v>4.5290617600000003</v>
      </c>
      <c r="P66" s="37">
        <v>4.5651777930000002</v>
      </c>
      <c r="Q66" s="37">
        <v>4.1241167289999998</v>
      </c>
      <c r="R66" s="37">
        <v>4.6174683869999997</v>
      </c>
      <c r="S66" s="37">
        <v>4.1449837040000004</v>
      </c>
      <c r="T66" s="37">
        <v>3.1483246220000001</v>
      </c>
      <c r="U66" s="37">
        <v>3.4227832399999998</v>
      </c>
      <c r="V66" s="37">
        <v>5.2837736040000003</v>
      </c>
      <c r="W66" s="37">
        <v>3.1562174500000002</v>
      </c>
      <c r="X66" s="37">
        <v>3.417876138</v>
      </c>
      <c r="Y66" s="37">
        <v>3.264265961</v>
      </c>
      <c r="Z66" s="37">
        <v>5.0630027399999999</v>
      </c>
      <c r="AA66" s="37">
        <v>5.0945788509999996</v>
      </c>
      <c r="AB66" s="37">
        <v>4.3099482499999997</v>
      </c>
      <c r="AC66" s="37">
        <v>3.7196101150000001</v>
      </c>
      <c r="AD66" s="37">
        <v>3.1199019520000002</v>
      </c>
      <c r="AE66" s="37">
        <v>3.2941106379999998</v>
      </c>
      <c r="AF66" s="37">
        <v>3.4864798170000002</v>
      </c>
      <c r="AG66" s="37">
        <v>3.7532181379999998</v>
      </c>
      <c r="AH66" s="37">
        <v>4.2987983730000003</v>
      </c>
      <c r="AI66" s="37">
        <v>2.8458928920000002</v>
      </c>
      <c r="AJ66" s="37">
        <v>3.035181326</v>
      </c>
      <c r="AK66" s="37">
        <v>4.649549833</v>
      </c>
      <c r="AL66" s="37">
        <v>5.647483523</v>
      </c>
    </row>
    <row r="67" spans="1:38" ht="15.5">
      <c r="A67" s="36">
        <v>2080</v>
      </c>
      <c r="B67" s="37">
        <v>4.6760357839999998</v>
      </c>
      <c r="C67" s="37">
        <v>4.0152095650000001</v>
      </c>
      <c r="D67" s="37">
        <v>3.6098137320000001</v>
      </c>
      <c r="E67" s="37">
        <v>2.5210753449999999</v>
      </c>
      <c r="F67" s="37">
        <v>4.8153803570000004</v>
      </c>
      <c r="G67" s="37">
        <v>4.9273387120000001</v>
      </c>
      <c r="H67" s="37">
        <v>5.4212325840000002</v>
      </c>
      <c r="I67" s="37">
        <v>4.6057385330000002</v>
      </c>
      <c r="J67" s="37">
        <v>4.7302696280000003</v>
      </c>
      <c r="K67" s="37">
        <v>4.470243902</v>
      </c>
      <c r="L67" s="37">
        <v>4.0051308140000002</v>
      </c>
      <c r="M67" s="37">
        <v>6.1993753419999997</v>
      </c>
      <c r="N67" s="37">
        <v>6.3078696010000002</v>
      </c>
      <c r="O67" s="37">
        <v>4.2358920280000003</v>
      </c>
      <c r="P67" s="37">
        <v>4.9657189730000004</v>
      </c>
      <c r="Q67" s="37">
        <v>3.88729111</v>
      </c>
      <c r="R67" s="37">
        <v>4.7655956579999996</v>
      </c>
      <c r="S67" s="37">
        <v>4.1984211199999999</v>
      </c>
      <c r="T67" s="37">
        <v>3.0561985109999998</v>
      </c>
      <c r="U67" s="37">
        <v>3.4723643050000002</v>
      </c>
      <c r="V67" s="37">
        <v>5.1949072669999996</v>
      </c>
      <c r="W67" s="37">
        <v>3.2662650420000001</v>
      </c>
      <c r="X67" s="37">
        <v>3.442365305</v>
      </c>
      <c r="Y67" s="37">
        <v>3.242543768</v>
      </c>
      <c r="Z67" s="37">
        <v>5.1689487319999996</v>
      </c>
      <c r="AA67" s="37">
        <v>5.1442429230000002</v>
      </c>
      <c r="AB67" s="37">
        <v>4.2712171210000003</v>
      </c>
      <c r="AC67" s="37">
        <v>3.59869269</v>
      </c>
      <c r="AD67" s="37">
        <v>3.445735107</v>
      </c>
      <c r="AE67" s="37">
        <v>3.3351579770000002</v>
      </c>
      <c r="AF67" s="37">
        <v>3.62228072</v>
      </c>
      <c r="AG67" s="37">
        <v>3.8551699689999999</v>
      </c>
      <c r="AH67" s="37">
        <v>4.4804842459999996</v>
      </c>
      <c r="AI67" s="37">
        <v>3.309638332</v>
      </c>
      <c r="AJ67" s="37">
        <v>3.2447385049999999</v>
      </c>
      <c r="AK67" s="37">
        <v>4.8382898609999998</v>
      </c>
      <c r="AL67" s="37">
        <v>5.7515389260000003</v>
      </c>
    </row>
    <row r="68" spans="1:38" ht="15.5">
      <c r="A68" s="36">
        <v>2081</v>
      </c>
      <c r="B68" s="37">
        <v>4.7034567340000004</v>
      </c>
      <c r="C68" s="37">
        <v>4.3497964859999998</v>
      </c>
      <c r="D68" s="37">
        <v>3.7396284259999999</v>
      </c>
      <c r="E68" s="37">
        <v>2.8801562330000001</v>
      </c>
      <c r="F68" s="37">
        <v>4.8138194839999997</v>
      </c>
      <c r="G68" s="37">
        <v>5.060861622</v>
      </c>
      <c r="H68" s="37">
        <v>5.5429831939999996</v>
      </c>
      <c r="I68" s="37">
        <v>4.4737977799999999</v>
      </c>
      <c r="J68" s="37">
        <v>4.6344401089999998</v>
      </c>
      <c r="K68" s="37">
        <v>4.591063728</v>
      </c>
      <c r="L68" s="37">
        <v>4.2188682999999996</v>
      </c>
      <c r="M68" s="37">
        <v>6.2673011240000003</v>
      </c>
      <c r="N68" s="37">
        <v>6.0923952180000001</v>
      </c>
      <c r="O68" s="37">
        <v>4.3820748839999997</v>
      </c>
      <c r="P68" s="37">
        <v>4.800394904</v>
      </c>
      <c r="Q68" s="37">
        <v>4.1033568389999999</v>
      </c>
      <c r="R68" s="37">
        <v>4.7755380770000002</v>
      </c>
      <c r="S68" s="37">
        <v>4.3689050829999996</v>
      </c>
      <c r="T68" s="37">
        <v>3.3311970190000002</v>
      </c>
      <c r="U68" s="37">
        <v>3.4624068000000001</v>
      </c>
      <c r="V68" s="37">
        <v>5.4553100280000004</v>
      </c>
      <c r="W68" s="37">
        <v>3.1999663730000001</v>
      </c>
      <c r="X68" s="37">
        <v>3.358159246</v>
      </c>
      <c r="Y68" s="37">
        <v>3.3658018410000001</v>
      </c>
      <c r="Z68" s="37">
        <v>5.2009194369999996</v>
      </c>
      <c r="AA68" s="37">
        <v>5.1480442569999996</v>
      </c>
      <c r="AB68" s="37">
        <v>4.4100152719999999</v>
      </c>
      <c r="AC68" s="37">
        <v>3.317862243</v>
      </c>
      <c r="AD68" s="37">
        <v>3.5255589270000001</v>
      </c>
      <c r="AE68" s="37">
        <v>3.3533994310000002</v>
      </c>
      <c r="AF68" s="37">
        <v>3.6788002720000001</v>
      </c>
      <c r="AG68" s="37">
        <v>3.9434068799999999</v>
      </c>
      <c r="AH68" s="37">
        <v>4.4907290209999999</v>
      </c>
      <c r="AI68" s="37">
        <v>3.2928268169999999</v>
      </c>
      <c r="AJ68" s="37">
        <v>3.179589258</v>
      </c>
      <c r="AK68" s="37">
        <v>5.1430685360000004</v>
      </c>
      <c r="AL68" s="37">
        <v>5.8007630240000001</v>
      </c>
    </row>
    <row r="69" spans="1:38" ht="15.5">
      <c r="A69" s="36">
        <v>2082</v>
      </c>
      <c r="B69" s="37">
        <v>4.855698469</v>
      </c>
      <c r="C69" s="37">
        <v>4.4516045569999996</v>
      </c>
      <c r="D69" s="37">
        <v>3.7177893759999998</v>
      </c>
      <c r="E69" s="37">
        <v>2.8797869650000001</v>
      </c>
      <c r="F69" s="37">
        <v>5.0208169079999996</v>
      </c>
      <c r="G69" s="37">
        <v>4.8935285320000004</v>
      </c>
      <c r="H69" s="37">
        <v>5.6174568689999997</v>
      </c>
      <c r="I69" s="37">
        <v>4.589898034</v>
      </c>
      <c r="J69" s="37">
        <v>4.7086343099999999</v>
      </c>
      <c r="K69" s="37">
        <v>4.6383067599999999</v>
      </c>
      <c r="L69" s="37">
        <v>4.3733413519999997</v>
      </c>
      <c r="M69" s="37">
        <v>6.346793731</v>
      </c>
      <c r="N69" s="37">
        <v>6.3392591210000004</v>
      </c>
      <c r="O69" s="37">
        <v>4.8376513609999998</v>
      </c>
      <c r="P69" s="37">
        <v>4.9711272989999999</v>
      </c>
      <c r="Q69" s="37">
        <v>4.4546133939999999</v>
      </c>
      <c r="R69" s="37">
        <v>4.8655507020000002</v>
      </c>
      <c r="S69" s="37">
        <v>4.4304300090000002</v>
      </c>
      <c r="T69" s="37">
        <v>3.4491474160000002</v>
      </c>
      <c r="U69" s="37">
        <v>3.2523353830000001</v>
      </c>
      <c r="V69" s="37">
        <v>5.3499837660000003</v>
      </c>
      <c r="W69" s="37">
        <v>3.3153945309999999</v>
      </c>
      <c r="X69" s="37">
        <v>3.372120861</v>
      </c>
      <c r="Y69" s="37">
        <v>3.364055891</v>
      </c>
      <c r="Z69" s="37">
        <v>5.3390340590000003</v>
      </c>
      <c r="AA69" s="37">
        <v>5.259549443</v>
      </c>
      <c r="AB69" s="37">
        <v>4.4359724979999999</v>
      </c>
      <c r="AC69" s="37">
        <v>3.494719463</v>
      </c>
      <c r="AD69" s="37">
        <v>3.2327967059999998</v>
      </c>
      <c r="AE69" s="37">
        <v>3.3888713720000001</v>
      </c>
      <c r="AF69" s="37">
        <v>3.6500729710000002</v>
      </c>
      <c r="AG69" s="37">
        <v>4.0893927530000003</v>
      </c>
      <c r="AH69" s="37">
        <v>4.5681449230000002</v>
      </c>
      <c r="AI69" s="37">
        <v>3.3473612780000002</v>
      </c>
      <c r="AJ69" s="37">
        <v>3.237799737</v>
      </c>
      <c r="AK69" s="37">
        <v>5.1883694079999998</v>
      </c>
      <c r="AL69" s="37">
        <v>5.8769366559999998</v>
      </c>
    </row>
    <row r="70" spans="1:38" ht="15.5">
      <c r="A70" s="36">
        <v>2083</v>
      </c>
      <c r="B70" s="37">
        <v>4.754105612</v>
      </c>
      <c r="C70" s="37">
        <v>4.3013447380000001</v>
      </c>
      <c r="D70" s="37">
        <v>3.6646506310000002</v>
      </c>
      <c r="E70" s="37">
        <v>2.9098265489999999</v>
      </c>
      <c r="F70" s="37">
        <v>5.0019382339999998</v>
      </c>
      <c r="G70" s="37">
        <v>5.0418813919999996</v>
      </c>
      <c r="H70" s="37">
        <v>5.561907336</v>
      </c>
      <c r="I70" s="37">
        <v>4.8010832130000001</v>
      </c>
      <c r="J70" s="37">
        <v>4.6656414279999998</v>
      </c>
      <c r="K70" s="37">
        <v>4.8927536270000003</v>
      </c>
      <c r="L70" s="37">
        <v>4.4021112919999998</v>
      </c>
      <c r="M70" s="37">
        <v>6.4233719630000001</v>
      </c>
      <c r="N70" s="37">
        <v>6.6178497439999999</v>
      </c>
      <c r="O70" s="37">
        <v>4.8313227850000002</v>
      </c>
      <c r="P70" s="37">
        <v>5.0386149270000002</v>
      </c>
      <c r="Q70" s="37">
        <v>4.1962778040000002</v>
      </c>
      <c r="R70" s="37">
        <v>5.0475343090000004</v>
      </c>
      <c r="S70" s="37">
        <v>4.3096826789999998</v>
      </c>
      <c r="T70" s="37">
        <v>3.2668757679999998</v>
      </c>
      <c r="U70" s="37">
        <v>3.3220778549999999</v>
      </c>
      <c r="V70" s="37">
        <v>5.4129616279999997</v>
      </c>
      <c r="W70" s="37">
        <v>3.2746540390000001</v>
      </c>
      <c r="X70" s="37">
        <v>3.4716833230000002</v>
      </c>
      <c r="Y70" s="37">
        <v>3.3967484290000001</v>
      </c>
      <c r="Z70" s="37">
        <v>5.2796651429999999</v>
      </c>
      <c r="AA70" s="37">
        <v>5.4061231340000004</v>
      </c>
      <c r="AB70" s="37">
        <v>4.5564339340000002</v>
      </c>
      <c r="AC70" s="37">
        <v>3.8760143579999999</v>
      </c>
      <c r="AD70" s="37">
        <v>3.1383396299999999</v>
      </c>
      <c r="AE70" s="37">
        <v>3.6501367130000002</v>
      </c>
      <c r="AF70" s="37">
        <v>3.6292012589999998</v>
      </c>
      <c r="AG70" s="37">
        <v>4.0319893640000002</v>
      </c>
      <c r="AH70" s="37">
        <v>4.6544083440000001</v>
      </c>
      <c r="AI70" s="37">
        <v>3.2642999019999999</v>
      </c>
      <c r="AJ70" s="37">
        <v>3.423366863</v>
      </c>
      <c r="AK70" s="37">
        <v>5.0723507650000004</v>
      </c>
      <c r="AL70" s="37">
        <v>5.9335155740000003</v>
      </c>
    </row>
    <row r="71" spans="1:38" ht="15.5">
      <c r="A71" s="36">
        <v>2084</v>
      </c>
      <c r="B71" s="37">
        <v>5.0622597310000002</v>
      </c>
      <c r="C71" s="37">
        <v>4.3498582460000002</v>
      </c>
      <c r="D71" s="37">
        <v>3.6587719380000001</v>
      </c>
      <c r="E71" s="37">
        <v>3.1494840420000001</v>
      </c>
      <c r="F71" s="37">
        <v>4.9544963360000001</v>
      </c>
      <c r="G71" s="37">
        <v>5.268775432</v>
      </c>
      <c r="H71" s="37">
        <v>5.8360327679999999</v>
      </c>
      <c r="I71" s="37">
        <v>5.1264341739999999</v>
      </c>
      <c r="J71" s="37">
        <v>4.6921330189999999</v>
      </c>
      <c r="K71" s="37">
        <v>4.906800273</v>
      </c>
      <c r="L71" s="37">
        <v>4.5086688669999999</v>
      </c>
      <c r="M71" s="37">
        <v>6.5586392949999999</v>
      </c>
      <c r="N71" s="37">
        <v>6.7319466180000003</v>
      </c>
      <c r="O71" s="37">
        <v>4.4800122819999997</v>
      </c>
      <c r="P71" s="37">
        <v>5.3699001160000002</v>
      </c>
      <c r="Q71" s="37">
        <v>4.3020616399999998</v>
      </c>
      <c r="R71" s="37">
        <v>4.8777349299999999</v>
      </c>
      <c r="S71" s="37">
        <v>4.1945351019999997</v>
      </c>
      <c r="T71" s="37">
        <v>3.4615376800000002</v>
      </c>
      <c r="U71" s="37">
        <v>3.6490815560000001</v>
      </c>
      <c r="V71" s="37">
        <v>5.5468445580000001</v>
      </c>
      <c r="W71" s="37">
        <v>3.4225468110000001</v>
      </c>
      <c r="X71" s="37">
        <v>3.4710601190000001</v>
      </c>
      <c r="Y71" s="37">
        <v>3.3792787510000002</v>
      </c>
      <c r="Z71" s="37">
        <v>5.4982603049999996</v>
      </c>
      <c r="AA71" s="37">
        <v>5.3469995959999999</v>
      </c>
      <c r="AB71" s="37">
        <v>4.6552868710000004</v>
      </c>
      <c r="AC71" s="37">
        <v>3.8426438730000001</v>
      </c>
      <c r="AD71" s="37">
        <v>3.2374776679999999</v>
      </c>
      <c r="AE71" s="37">
        <v>3.5035334900000001</v>
      </c>
      <c r="AF71" s="37">
        <v>3.5532051340000002</v>
      </c>
      <c r="AG71" s="37">
        <v>4.2217679090000004</v>
      </c>
      <c r="AH71" s="37">
        <v>4.607463879</v>
      </c>
      <c r="AI71" s="37">
        <v>3.2563521070000001</v>
      </c>
      <c r="AJ71" s="37">
        <v>3.7173199590000001</v>
      </c>
      <c r="AK71" s="37">
        <v>5.224399043</v>
      </c>
      <c r="AL71" s="37">
        <v>6.0760282490000002</v>
      </c>
    </row>
    <row r="72" spans="1:38" ht="15.5">
      <c r="A72" s="36">
        <v>2085</v>
      </c>
      <c r="B72" s="37">
        <v>5.1290437850000004</v>
      </c>
      <c r="C72" s="37">
        <v>4.2359782910000003</v>
      </c>
      <c r="D72" s="37">
        <v>3.760478623</v>
      </c>
      <c r="E72" s="37">
        <v>3.1318952919999998</v>
      </c>
      <c r="F72" s="37">
        <v>5.2126499490000002</v>
      </c>
      <c r="G72" s="37">
        <v>5.3743626359999999</v>
      </c>
      <c r="H72" s="37">
        <v>5.9552210900000002</v>
      </c>
      <c r="I72" s="37">
        <v>4.9976617750000001</v>
      </c>
      <c r="J72" s="37">
        <v>4.9172626749999999</v>
      </c>
      <c r="K72" s="37">
        <v>5.0878661850000002</v>
      </c>
      <c r="L72" s="37">
        <v>4.6816073940000003</v>
      </c>
      <c r="M72" s="37">
        <v>6.6274501580000003</v>
      </c>
      <c r="N72" s="37">
        <v>6.6877585530000001</v>
      </c>
      <c r="O72" s="37">
        <v>4.7189003649999997</v>
      </c>
      <c r="P72" s="37">
        <v>5.2916021219999996</v>
      </c>
      <c r="Q72" s="37">
        <v>4.6340996670000001</v>
      </c>
      <c r="R72" s="37">
        <v>5.0661434270000001</v>
      </c>
      <c r="S72" s="37">
        <v>4.4132576810000002</v>
      </c>
      <c r="T72" s="37">
        <v>3.47816825</v>
      </c>
      <c r="U72" s="37">
        <v>3.742712767</v>
      </c>
      <c r="V72" s="37">
        <v>5.8905517400000003</v>
      </c>
      <c r="W72" s="37">
        <v>3.365381416</v>
      </c>
      <c r="X72" s="37">
        <v>3.44526558</v>
      </c>
      <c r="Y72" s="37">
        <v>3.4714941700000002</v>
      </c>
      <c r="Z72" s="37">
        <v>5.5842796559999996</v>
      </c>
      <c r="AA72" s="37">
        <v>5.5053744580000004</v>
      </c>
      <c r="AB72" s="37">
        <v>4.6830756789999999</v>
      </c>
      <c r="AC72" s="37">
        <v>3.415986491</v>
      </c>
      <c r="AD72" s="37">
        <v>3.492399131</v>
      </c>
      <c r="AE72" s="37">
        <v>3.4872806980000002</v>
      </c>
      <c r="AF72" s="37">
        <v>3.5635734399999999</v>
      </c>
      <c r="AG72" s="37">
        <v>4.3246633760000002</v>
      </c>
      <c r="AH72" s="37">
        <v>4.7872037199999999</v>
      </c>
      <c r="AI72" s="37">
        <v>3.4914829429999998</v>
      </c>
      <c r="AJ72" s="37">
        <v>3.6582928670000001</v>
      </c>
      <c r="AK72" s="37">
        <v>5.4055667129999998</v>
      </c>
      <c r="AL72" s="37">
        <v>6.1214303470000004</v>
      </c>
    </row>
    <row r="73" spans="1:38" ht="15.5">
      <c r="A73" s="36">
        <v>2086</v>
      </c>
      <c r="B73" s="37">
        <v>5.083363683</v>
      </c>
      <c r="C73" s="37">
        <v>4.5207205650000004</v>
      </c>
      <c r="D73" s="37">
        <v>3.768822186</v>
      </c>
      <c r="E73" s="37">
        <v>3.079404233</v>
      </c>
      <c r="F73" s="37">
        <v>5.2272238030000002</v>
      </c>
      <c r="G73" s="37">
        <v>5.3541428660000001</v>
      </c>
      <c r="H73" s="37">
        <v>5.8865900279999996</v>
      </c>
      <c r="I73" s="37">
        <v>4.9102138589999997</v>
      </c>
      <c r="J73" s="37">
        <v>5.1123337590000002</v>
      </c>
      <c r="K73" s="37">
        <v>5.1880442540000002</v>
      </c>
      <c r="L73" s="37">
        <v>4.7253601569999999</v>
      </c>
      <c r="M73" s="37">
        <v>6.6026285959999997</v>
      </c>
      <c r="N73" s="37">
        <v>6.679406846</v>
      </c>
      <c r="O73" s="37">
        <v>5.257543021</v>
      </c>
      <c r="P73" s="37">
        <v>5.3026092790000003</v>
      </c>
      <c r="Q73" s="37">
        <v>4.2789842440000001</v>
      </c>
      <c r="R73" s="37">
        <v>5.2411917749999999</v>
      </c>
      <c r="S73" s="37">
        <v>4.4343521150000003</v>
      </c>
      <c r="T73" s="37">
        <v>3.5086839520000002</v>
      </c>
      <c r="U73" s="37">
        <v>3.8291218499999999</v>
      </c>
      <c r="V73" s="37">
        <v>5.8843641279999996</v>
      </c>
      <c r="W73" s="37">
        <v>3.5760019060000001</v>
      </c>
      <c r="X73" s="37">
        <v>3.514542074</v>
      </c>
      <c r="Y73" s="37">
        <v>3.5017178219999998</v>
      </c>
      <c r="Z73" s="37">
        <v>5.6880106909999997</v>
      </c>
      <c r="AA73" s="37">
        <v>5.5609169789999999</v>
      </c>
      <c r="AB73" s="37">
        <v>4.6849549000000001</v>
      </c>
      <c r="AC73" s="37">
        <v>3.456991527</v>
      </c>
      <c r="AD73" s="37">
        <v>3.6364652569999998</v>
      </c>
      <c r="AE73" s="37">
        <v>3.4478862619999999</v>
      </c>
      <c r="AF73" s="37">
        <v>3.761415564</v>
      </c>
      <c r="AG73" s="37">
        <v>4.2195276689999996</v>
      </c>
      <c r="AH73" s="37">
        <v>4.7927771730000002</v>
      </c>
      <c r="AI73" s="37">
        <v>3.504050162</v>
      </c>
      <c r="AJ73" s="37">
        <v>3.7069728849999999</v>
      </c>
      <c r="AK73" s="37">
        <v>5.4645151739999998</v>
      </c>
      <c r="AL73" s="37">
        <v>6.1275689099999999</v>
      </c>
    </row>
    <row r="74" spans="1:38" ht="15.5">
      <c r="A74" s="36">
        <v>2087</v>
      </c>
      <c r="B74" s="37">
        <v>5.2268292289999998</v>
      </c>
      <c r="C74" s="37">
        <v>4.5290395879999998</v>
      </c>
      <c r="D74" s="37">
        <v>3.7102165340000002</v>
      </c>
      <c r="E74" s="37">
        <v>3.1453933940000001</v>
      </c>
      <c r="F74" s="37">
        <v>5.3786224889999996</v>
      </c>
      <c r="G74" s="37">
        <v>5.4909833179999996</v>
      </c>
      <c r="H74" s="37">
        <v>6.0157916509999998</v>
      </c>
      <c r="I74" s="37">
        <v>5.0353002169999996</v>
      </c>
      <c r="J74" s="37">
        <v>5.1167643580000002</v>
      </c>
      <c r="K74" s="37">
        <v>5.0849459389999998</v>
      </c>
      <c r="L74" s="37">
        <v>4.818981644</v>
      </c>
      <c r="M74" s="37">
        <v>6.695855892</v>
      </c>
      <c r="N74" s="37">
        <v>6.8177825280000004</v>
      </c>
      <c r="O74" s="37">
        <v>5.0955160780000002</v>
      </c>
      <c r="P74" s="37">
        <v>5.3525580479999997</v>
      </c>
      <c r="Q74" s="37">
        <v>4.3679242330000001</v>
      </c>
      <c r="R74" s="37">
        <v>5.2501043579999997</v>
      </c>
      <c r="S74" s="37">
        <v>4.3605799799999998</v>
      </c>
      <c r="T74" s="37">
        <v>3.4346981250000002</v>
      </c>
      <c r="U74" s="37">
        <v>3.7847258309999998</v>
      </c>
      <c r="V74" s="37">
        <v>5.8274508530000002</v>
      </c>
      <c r="W74" s="37">
        <v>3.3582156780000001</v>
      </c>
      <c r="X74" s="37">
        <v>3.6356463319999999</v>
      </c>
      <c r="Y74" s="37">
        <v>3.493290944</v>
      </c>
      <c r="Z74" s="37">
        <v>5.8413101310000002</v>
      </c>
      <c r="AA74" s="37">
        <v>5.4917226289999999</v>
      </c>
      <c r="AB74" s="37">
        <v>4.6494948559999996</v>
      </c>
      <c r="AC74" s="37">
        <v>3.6578728090000001</v>
      </c>
      <c r="AD74" s="37">
        <v>3.4046203770000001</v>
      </c>
      <c r="AE74" s="37">
        <v>3.6507345390000001</v>
      </c>
      <c r="AF74" s="37">
        <v>4.0136647070000002</v>
      </c>
      <c r="AG74" s="37">
        <v>4.2706047729999996</v>
      </c>
      <c r="AH74" s="37">
        <v>4.8313475749999997</v>
      </c>
      <c r="AI74" s="37">
        <v>3.6158090390000002</v>
      </c>
      <c r="AJ74" s="37">
        <v>3.7643196959999998</v>
      </c>
      <c r="AK74" s="37">
        <v>5.4132466179999996</v>
      </c>
      <c r="AL74" s="37">
        <v>6.2862002690000001</v>
      </c>
    </row>
    <row r="75" spans="1:38" ht="15.5">
      <c r="A75" s="36">
        <v>2088</v>
      </c>
      <c r="B75" s="37">
        <v>5.2743840349999997</v>
      </c>
      <c r="C75" s="37">
        <v>4.4054652670000003</v>
      </c>
      <c r="D75" s="37">
        <v>3.9572582540000001</v>
      </c>
      <c r="E75" s="37">
        <v>3.083770549</v>
      </c>
      <c r="F75" s="37">
        <v>5.3657507549999996</v>
      </c>
      <c r="G75" s="37">
        <v>5.5210322700000001</v>
      </c>
      <c r="H75" s="37">
        <v>6.1110789429999999</v>
      </c>
      <c r="I75" s="37">
        <v>5.3042803530000002</v>
      </c>
      <c r="J75" s="37">
        <v>5.0166673250000002</v>
      </c>
      <c r="K75" s="37">
        <v>5.1902534549999997</v>
      </c>
      <c r="L75" s="37">
        <v>4.9492326899999997</v>
      </c>
      <c r="M75" s="37">
        <v>6.8769968349999999</v>
      </c>
      <c r="N75" s="37">
        <v>6.8959327789999998</v>
      </c>
      <c r="O75" s="37">
        <v>4.9109482699999996</v>
      </c>
      <c r="P75" s="37">
        <v>5.5896297410000004</v>
      </c>
      <c r="Q75" s="37">
        <v>4.636364532</v>
      </c>
      <c r="R75" s="37">
        <v>5.4885724739999997</v>
      </c>
      <c r="S75" s="37">
        <v>4.5928760359999998</v>
      </c>
      <c r="T75" s="37">
        <v>3.544948228</v>
      </c>
      <c r="U75" s="37">
        <v>3.7611908469999999</v>
      </c>
      <c r="V75" s="37">
        <v>6.0694098309999998</v>
      </c>
      <c r="W75" s="37">
        <v>3.5125693400000002</v>
      </c>
      <c r="X75" s="37">
        <v>3.6778683750000001</v>
      </c>
      <c r="Y75" s="37">
        <v>3.4888429539999999</v>
      </c>
      <c r="Z75" s="37">
        <v>5.7636719269999999</v>
      </c>
      <c r="AA75" s="37">
        <v>5.5721625220000002</v>
      </c>
      <c r="AB75" s="37">
        <v>4.8026866339999996</v>
      </c>
      <c r="AC75" s="37">
        <v>4.0818913060000002</v>
      </c>
      <c r="AD75" s="37">
        <v>3.4127833440000002</v>
      </c>
      <c r="AE75" s="37">
        <v>3.750182192</v>
      </c>
      <c r="AF75" s="37">
        <v>3.8900354560000001</v>
      </c>
      <c r="AG75" s="37">
        <v>4.1851274250000001</v>
      </c>
      <c r="AH75" s="37">
        <v>4.9564322230000002</v>
      </c>
      <c r="AI75" s="37">
        <v>3.7771425729999999</v>
      </c>
      <c r="AJ75" s="37">
        <v>3.6462868049999999</v>
      </c>
      <c r="AK75" s="37">
        <v>5.4541394829999996</v>
      </c>
      <c r="AL75" s="37">
        <v>6.4073627010000003</v>
      </c>
    </row>
    <row r="76" spans="1:38" ht="15.5">
      <c r="A76" s="36">
        <v>2089</v>
      </c>
      <c r="B76" s="37">
        <v>5.202361421</v>
      </c>
      <c r="C76" s="37">
        <v>4.5342617690000004</v>
      </c>
      <c r="D76" s="37">
        <v>3.8606053089999999</v>
      </c>
      <c r="E76" s="37">
        <v>2.8503415369999998</v>
      </c>
      <c r="F76" s="37">
        <v>5.3923005079999999</v>
      </c>
      <c r="G76" s="37">
        <v>5.6983058089999998</v>
      </c>
      <c r="H76" s="37">
        <v>6.2916750820000003</v>
      </c>
      <c r="I76" s="37">
        <v>5.5342134449999998</v>
      </c>
      <c r="J76" s="37">
        <v>5.0061532529999999</v>
      </c>
      <c r="K76" s="37">
        <v>5.4350924389999999</v>
      </c>
      <c r="L76" s="37">
        <v>4.7808240629999998</v>
      </c>
      <c r="M76" s="37">
        <v>6.9822325410000001</v>
      </c>
      <c r="N76" s="37">
        <v>6.9980445470000001</v>
      </c>
      <c r="O76" s="37">
        <v>4.9771029599999999</v>
      </c>
      <c r="P76" s="37">
        <v>5.5238491280000002</v>
      </c>
      <c r="Q76" s="37">
        <v>4.6783765739999996</v>
      </c>
      <c r="R76" s="37">
        <v>5.3865884719999997</v>
      </c>
      <c r="S76" s="37">
        <v>4.5439006720000004</v>
      </c>
      <c r="T76" s="37">
        <v>3.9061919650000001</v>
      </c>
      <c r="U76" s="37">
        <v>3.5759500609999999</v>
      </c>
      <c r="V76" s="37">
        <v>6.2139152979999999</v>
      </c>
      <c r="W76" s="37">
        <v>3.5659972629999999</v>
      </c>
      <c r="X76" s="37">
        <v>3.7050287370000001</v>
      </c>
      <c r="Y76" s="37">
        <v>3.5362951279999999</v>
      </c>
      <c r="Z76" s="37">
        <v>5.8714586100000004</v>
      </c>
      <c r="AA76" s="37">
        <v>5.6343967209999999</v>
      </c>
      <c r="AB76" s="37">
        <v>4.8662961100000004</v>
      </c>
      <c r="AC76" s="37">
        <v>3.8437243240000001</v>
      </c>
      <c r="AD76" s="37">
        <v>3.7364770890000001</v>
      </c>
      <c r="AE76" s="37">
        <v>3.7526486779999999</v>
      </c>
      <c r="AF76" s="37">
        <v>3.8709228699999998</v>
      </c>
      <c r="AG76" s="37">
        <v>4.1389882829999998</v>
      </c>
      <c r="AH76" s="37">
        <v>5.0460343270000001</v>
      </c>
      <c r="AI76" s="37">
        <v>3.5110853030000002</v>
      </c>
      <c r="AJ76" s="37">
        <v>3.7654965360000001</v>
      </c>
      <c r="AK76" s="37">
        <v>5.661483992</v>
      </c>
      <c r="AL76" s="37">
        <v>6.6901115449999997</v>
      </c>
    </row>
    <row r="77" spans="1:38" ht="15.5">
      <c r="A77" s="36">
        <v>2090</v>
      </c>
      <c r="B77" s="37">
        <v>5.3916027819999996</v>
      </c>
      <c r="C77" s="37">
        <v>4.6659509090000002</v>
      </c>
      <c r="D77" s="37">
        <v>3.780595242</v>
      </c>
      <c r="E77" s="37">
        <v>3.0403486219999998</v>
      </c>
      <c r="F77" s="37">
        <v>5.6612388940000002</v>
      </c>
      <c r="G77" s="37">
        <v>5.5972679679999997</v>
      </c>
      <c r="H77" s="37">
        <v>6.4089934719999997</v>
      </c>
      <c r="I77" s="37">
        <v>5.2690550199999997</v>
      </c>
      <c r="J77" s="37">
        <v>5.1066611799999997</v>
      </c>
      <c r="K77" s="37">
        <v>5.225272446</v>
      </c>
      <c r="L77" s="37">
        <v>5.1258189830000003</v>
      </c>
      <c r="M77" s="37">
        <v>7.0555832460000003</v>
      </c>
      <c r="N77" s="37">
        <v>7.2472714969999998</v>
      </c>
      <c r="O77" s="37">
        <v>5.3127604479999997</v>
      </c>
      <c r="P77" s="37">
        <v>5.5976922589999996</v>
      </c>
      <c r="Q77" s="37">
        <v>4.5141655959999998</v>
      </c>
      <c r="R77" s="37">
        <v>5.2633250159999996</v>
      </c>
      <c r="S77" s="37">
        <v>4.6422806029999997</v>
      </c>
      <c r="T77" s="37">
        <v>3.7246581409999999</v>
      </c>
      <c r="U77" s="37">
        <v>3.8628150099999998</v>
      </c>
      <c r="V77" s="37">
        <v>6.0995090479999998</v>
      </c>
      <c r="W77" s="37">
        <v>3.572624877</v>
      </c>
      <c r="X77" s="37">
        <v>3.6851115870000002</v>
      </c>
      <c r="Y77" s="37">
        <v>3.5983536840000001</v>
      </c>
      <c r="Z77" s="37">
        <v>5.9706185610000002</v>
      </c>
      <c r="AA77" s="37">
        <v>5.7115252720000003</v>
      </c>
      <c r="AB77" s="37">
        <v>4.633740113</v>
      </c>
      <c r="AC77" s="37">
        <v>3.8580753049999998</v>
      </c>
      <c r="AD77" s="37">
        <v>3.932802482</v>
      </c>
      <c r="AE77" s="37">
        <v>3.887979391</v>
      </c>
      <c r="AF77" s="37">
        <v>3.8363957499999999</v>
      </c>
      <c r="AG77" s="37">
        <v>4.2829068790000004</v>
      </c>
      <c r="AH77" s="37">
        <v>5.113579358</v>
      </c>
      <c r="AI77" s="37">
        <v>3.6853347689999998</v>
      </c>
      <c r="AJ77" s="37">
        <v>3.8843332880000001</v>
      </c>
      <c r="AK77" s="37">
        <v>5.8842280760000003</v>
      </c>
      <c r="AL77" s="37">
        <v>6.6295579919999996</v>
      </c>
    </row>
    <row r="78" spans="1:38" ht="15.5">
      <c r="A78" s="36">
        <v>2091</v>
      </c>
      <c r="B78" s="37">
        <v>5.4984766880000002</v>
      </c>
      <c r="C78" s="37">
        <v>4.7241358709999997</v>
      </c>
      <c r="D78" s="37">
        <v>3.9558913570000001</v>
      </c>
      <c r="E78" s="37">
        <v>3.122603872</v>
      </c>
      <c r="F78" s="37">
        <v>5.6615313130000002</v>
      </c>
      <c r="G78" s="37">
        <v>5.8188247180000001</v>
      </c>
      <c r="H78" s="37">
        <v>6.4930887899999998</v>
      </c>
      <c r="I78" s="37">
        <v>5.12308349</v>
      </c>
      <c r="J78" s="37">
        <v>5.3897756230000002</v>
      </c>
      <c r="K78" s="37">
        <v>5.5025135499999998</v>
      </c>
      <c r="L78" s="37">
        <v>5.184718073</v>
      </c>
      <c r="M78" s="37">
        <v>7.2220360279999998</v>
      </c>
      <c r="N78" s="37">
        <v>7.2235032170000002</v>
      </c>
      <c r="O78" s="37">
        <v>5.4401794649999999</v>
      </c>
      <c r="P78" s="37">
        <v>5.9747504410000003</v>
      </c>
      <c r="Q78" s="37">
        <v>4.7178789310000004</v>
      </c>
      <c r="R78" s="37">
        <v>5.5088949989999998</v>
      </c>
      <c r="S78" s="37">
        <v>4.6729559810000003</v>
      </c>
      <c r="T78" s="37">
        <v>3.8102517859999998</v>
      </c>
      <c r="U78" s="37">
        <v>3.9648433600000001</v>
      </c>
      <c r="V78" s="37">
        <v>6.2731741259999998</v>
      </c>
      <c r="W78" s="37">
        <v>3.8700002410000001</v>
      </c>
      <c r="X78" s="37">
        <v>3.7822543830000002</v>
      </c>
      <c r="Y78" s="37">
        <v>3.5944742289999998</v>
      </c>
      <c r="Z78" s="37">
        <v>6.2144990790000003</v>
      </c>
      <c r="AA78" s="37">
        <v>5.9318756280000002</v>
      </c>
      <c r="AB78" s="37">
        <v>4.7218702669999999</v>
      </c>
      <c r="AC78" s="37">
        <v>4.2013158119999998</v>
      </c>
      <c r="AD78" s="37">
        <v>3.664458679</v>
      </c>
      <c r="AE78" s="37">
        <v>4.1180314200000003</v>
      </c>
      <c r="AF78" s="37">
        <v>3.9576660779999999</v>
      </c>
      <c r="AG78" s="37">
        <v>4.4549893730000001</v>
      </c>
      <c r="AH78" s="37">
        <v>5.2634417869999996</v>
      </c>
      <c r="AI78" s="37">
        <v>3.9186047199999998</v>
      </c>
      <c r="AJ78" s="37">
        <v>3.6041230980000001</v>
      </c>
      <c r="AK78" s="37">
        <v>5.9348392649999999</v>
      </c>
      <c r="AL78" s="37">
        <v>6.6004518030000003</v>
      </c>
    </row>
    <row r="79" spans="1:38" ht="15.5">
      <c r="A79" s="36">
        <v>2092</v>
      </c>
      <c r="B79" s="37">
        <v>5.56022588</v>
      </c>
      <c r="C79" s="37">
        <v>4.7296694949999996</v>
      </c>
      <c r="D79" s="37">
        <v>3.8903596500000002</v>
      </c>
      <c r="E79" s="37">
        <v>3.2051572699999999</v>
      </c>
      <c r="F79" s="37">
        <v>5.796262864</v>
      </c>
      <c r="G79" s="37">
        <v>5.8313434610000003</v>
      </c>
      <c r="H79" s="37">
        <v>6.42030879</v>
      </c>
      <c r="I79" s="37">
        <v>5.421093849</v>
      </c>
      <c r="J79" s="37">
        <v>5.3773966880000001</v>
      </c>
      <c r="K79" s="37">
        <v>5.5363148390000001</v>
      </c>
      <c r="L79" s="37">
        <v>5.1520505439999997</v>
      </c>
      <c r="M79" s="37">
        <v>7.148813927</v>
      </c>
      <c r="N79" s="37">
        <v>7.376613678</v>
      </c>
      <c r="O79" s="37">
        <v>5.255259272</v>
      </c>
      <c r="P79" s="37">
        <v>5.7444152610000003</v>
      </c>
      <c r="Q79" s="37">
        <v>4.8663685330000002</v>
      </c>
      <c r="R79" s="37">
        <v>5.7207314159999996</v>
      </c>
      <c r="S79" s="37">
        <v>4.8244795659999999</v>
      </c>
      <c r="T79" s="37">
        <v>3.835634287</v>
      </c>
      <c r="U79" s="37">
        <v>4.0348968970000003</v>
      </c>
      <c r="V79" s="37">
        <v>6.3203922649999997</v>
      </c>
      <c r="W79" s="37">
        <v>3.6324842839999998</v>
      </c>
      <c r="X79" s="37">
        <v>3.9128646539999998</v>
      </c>
      <c r="Y79" s="37">
        <v>3.6712100310000002</v>
      </c>
      <c r="Z79" s="37">
        <v>6.3578591109999998</v>
      </c>
      <c r="AA79" s="37">
        <v>5.7485443890000001</v>
      </c>
      <c r="AB79" s="37">
        <v>4.7961352030000004</v>
      </c>
      <c r="AC79" s="37">
        <v>4.3436263789999998</v>
      </c>
      <c r="AD79" s="37">
        <v>3.6662048340000002</v>
      </c>
      <c r="AE79" s="37">
        <v>4.034503827</v>
      </c>
      <c r="AF79" s="37">
        <v>4.2425872670000002</v>
      </c>
      <c r="AG79" s="37">
        <v>4.4184872349999997</v>
      </c>
      <c r="AH79" s="37">
        <v>5.2632636130000003</v>
      </c>
      <c r="AI79" s="37">
        <v>3.7971166099999998</v>
      </c>
      <c r="AJ79" s="37">
        <v>3.642954767</v>
      </c>
      <c r="AK79" s="37">
        <v>5.7805496950000004</v>
      </c>
      <c r="AL79" s="37">
        <v>6.7031634450000004</v>
      </c>
    </row>
    <row r="80" spans="1:38" ht="15.5">
      <c r="A80" s="36">
        <v>2093</v>
      </c>
      <c r="B80" s="37">
        <v>5.5572307480000003</v>
      </c>
      <c r="C80" s="37">
        <v>4.7555285749999996</v>
      </c>
      <c r="D80" s="37">
        <v>4.1073139080000001</v>
      </c>
      <c r="E80" s="37">
        <v>3.2383543690000001</v>
      </c>
      <c r="F80" s="37">
        <v>5.9148232839999997</v>
      </c>
      <c r="G80" s="37">
        <v>5.9680923569999997</v>
      </c>
      <c r="H80" s="37">
        <v>6.7221165310000002</v>
      </c>
      <c r="I80" s="37">
        <v>5.6268515219999999</v>
      </c>
      <c r="J80" s="37">
        <v>5.2290643729999999</v>
      </c>
      <c r="K80" s="37">
        <v>5.6485495739999996</v>
      </c>
      <c r="L80" s="37">
        <v>5.3377142830000004</v>
      </c>
      <c r="M80" s="37">
        <v>7.2379709500000002</v>
      </c>
      <c r="N80" s="37">
        <v>7.493721656</v>
      </c>
      <c r="O80" s="37">
        <v>5.2595865389999998</v>
      </c>
      <c r="P80" s="37">
        <v>5.726586202</v>
      </c>
      <c r="Q80" s="37">
        <v>4.7234953690000001</v>
      </c>
      <c r="R80" s="37">
        <v>5.8096035690000001</v>
      </c>
      <c r="S80" s="37">
        <v>5.0242592979999996</v>
      </c>
      <c r="T80" s="37">
        <v>3.8959970720000001</v>
      </c>
      <c r="U80" s="37">
        <v>4.2404944999999996</v>
      </c>
      <c r="V80" s="37">
        <v>6.5094892179999997</v>
      </c>
      <c r="W80" s="37">
        <v>3.8812460120000001</v>
      </c>
      <c r="X80" s="37">
        <v>3.9778269609999999</v>
      </c>
      <c r="Y80" s="37">
        <v>3.8077456700000001</v>
      </c>
      <c r="Z80" s="37">
        <v>6.2545675989999996</v>
      </c>
      <c r="AA80" s="37">
        <v>5.8162840219999996</v>
      </c>
      <c r="AB80" s="37">
        <v>5.0356637290000004</v>
      </c>
      <c r="AC80" s="37">
        <v>4.0008139219999999</v>
      </c>
      <c r="AD80" s="37">
        <v>3.8134289030000001</v>
      </c>
      <c r="AE80" s="37">
        <v>4.0647450420000002</v>
      </c>
      <c r="AF80" s="37">
        <v>4.421046338</v>
      </c>
      <c r="AG80" s="37">
        <v>4.3746740080000004</v>
      </c>
      <c r="AH80" s="37">
        <v>5.1190558189999997</v>
      </c>
      <c r="AI80" s="37">
        <v>4.0258671069999998</v>
      </c>
      <c r="AJ80" s="37">
        <v>3.8985535580000001</v>
      </c>
      <c r="AK80" s="37">
        <v>5.7400687130000003</v>
      </c>
      <c r="AL80" s="37">
        <v>6.7295802819999997</v>
      </c>
    </row>
    <row r="81" spans="1:38" ht="15.5">
      <c r="A81" s="36">
        <v>2094</v>
      </c>
      <c r="B81" s="37">
        <v>5.785685419</v>
      </c>
      <c r="C81" s="37">
        <v>4.8540892949999996</v>
      </c>
      <c r="D81" s="37">
        <v>4.1633753960000002</v>
      </c>
      <c r="E81" s="37">
        <v>3.3109500029999999</v>
      </c>
      <c r="F81" s="37">
        <v>5.9584414270000003</v>
      </c>
      <c r="G81" s="37">
        <v>6.0224350769999999</v>
      </c>
      <c r="H81" s="37">
        <v>6.6647957230000001</v>
      </c>
      <c r="I81" s="37">
        <v>5.6063181069999999</v>
      </c>
      <c r="J81" s="37">
        <v>5.3390288789999998</v>
      </c>
      <c r="K81" s="37">
        <v>5.8580418180000002</v>
      </c>
      <c r="L81" s="37">
        <v>5.5151119289999997</v>
      </c>
      <c r="M81" s="37">
        <v>7.383991902</v>
      </c>
      <c r="N81" s="37">
        <v>7.6217873359999997</v>
      </c>
      <c r="O81" s="37">
        <v>5.6136878469999996</v>
      </c>
      <c r="P81" s="37">
        <v>5.9786569839999997</v>
      </c>
      <c r="Q81" s="37">
        <v>4.8856647339999997</v>
      </c>
      <c r="R81" s="37">
        <v>5.886762933</v>
      </c>
      <c r="S81" s="37">
        <v>4.7590521280000004</v>
      </c>
      <c r="T81" s="37">
        <v>3.8402700400000001</v>
      </c>
      <c r="U81" s="37">
        <v>4.0747151610000003</v>
      </c>
      <c r="V81" s="37">
        <v>6.5438801929999997</v>
      </c>
      <c r="W81" s="37">
        <v>3.76511613</v>
      </c>
      <c r="X81" s="37">
        <v>3.9352247560000002</v>
      </c>
      <c r="Y81" s="37">
        <v>3.8144066209999998</v>
      </c>
      <c r="Z81" s="37">
        <v>6.2449742700000002</v>
      </c>
      <c r="AA81" s="37">
        <v>6.0237228030000001</v>
      </c>
      <c r="AB81" s="37">
        <v>5.171305394</v>
      </c>
      <c r="AC81" s="37">
        <v>3.964259405</v>
      </c>
      <c r="AD81" s="37">
        <v>4.056341593</v>
      </c>
      <c r="AE81" s="37">
        <v>4.1082319690000002</v>
      </c>
      <c r="AF81" s="37">
        <v>4.127568729</v>
      </c>
      <c r="AG81" s="37">
        <v>4.6099481999999998</v>
      </c>
      <c r="AH81" s="37">
        <v>5.3135933829999997</v>
      </c>
      <c r="AI81" s="37">
        <v>4.0971466679999997</v>
      </c>
      <c r="AJ81" s="37">
        <v>3.9988214370000001</v>
      </c>
      <c r="AK81" s="37">
        <v>5.8086988960000001</v>
      </c>
      <c r="AL81" s="37">
        <v>6.8776186519999998</v>
      </c>
    </row>
    <row r="82" spans="1:38" ht="15.5">
      <c r="A82" s="36">
        <v>2095</v>
      </c>
      <c r="B82" s="37">
        <v>5.8759833690000001</v>
      </c>
      <c r="C82" s="37">
        <v>4.8940760790000004</v>
      </c>
      <c r="D82" s="37">
        <v>4.1346940459999999</v>
      </c>
      <c r="E82" s="37">
        <v>3.2899678639999999</v>
      </c>
      <c r="F82" s="37">
        <v>5.9967366149999997</v>
      </c>
      <c r="G82" s="37">
        <v>6.1115838570000003</v>
      </c>
      <c r="H82" s="37">
        <v>6.5617781849999997</v>
      </c>
      <c r="I82" s="37">
        <v>5.5004871209999999</v>
      </c>
      <c r="J82" s="37">
        <v>5.6150841910000002</v>
      </c>
      <c r="K82" s="37">
        <v>6.0022496270000003</v>
      </c>
      <c r="L82" s="37">
        <v>5.4444931460000001</v>
      </c>
      <c r="M82" s="37">
        <v>7.4694929290000003</v>
      </c>
      <c r="N82" s="37">
        <v>7.5584546000000001</v>
      </c>
      <c r="O82" s="37">
        <v>5.7736913769999996</v>
      </c>
      <c r="P82" s="37">
        <v>6.2325417170000001</v>
      </c>
      <c r="Q82" s="37">
        <v>5.0618572540000004</v>
      </c>
      <c r="R82" s="37">
        <v>5.8196242790000001</v>
      </c>
      <c r="S82" s="37">
        <v>4.9707214620000002</v>
      </c>
      <c r="T82" s="37">
        <v>3.9610701420000001</v>
      </c>
      <c r="U82" s="37">
        <v>4.1303595870000001</v>
      </c>
      <c r="V82" s="37">
        <v>6.5921523860000004</v>
      </c>
      <c r="W82" s="37">
        <v>3.5601513809999998</v>
      </c>
      <c r="X82" s="37">
        <v>3.9196483639999999</v>
      </c>
      <c r="Y82" s="37">
        <v>3.9005861479999999</v>
      </c>
      <c r="Z82" s="37">
        <v>6.3389408249999999</v>
      </c>
      <c r="AA82" s="37">
        <v>6.054146502</v>
      </c>
      <c r="AB82" s="37">
        <v>5.1617314509999996</v>
      </c>
      <c r="AC82" s="37">
        <v>4.3248815360000004</v>
      </c>
      <c r="AD82" s="37">
        <v>3.9892285780000001</v>
      </c>
      <c r="AE82" s="37">
        <v>4.1622526889999998</v>
      </c>
      <c r="AF82" s="37">
        <v>4.0390979949999997</v>
      </c>
      <c r="AG82" s="37">
        <v>4.4752888840000002</v>
      </c>
      <c r="AH82" s="37">
        <v>5.3571445979999996</v>
      </c>
      <c r="AI82" s="37">
        <v>4.0368963820000001</v>
      </c>
      <c r="AJ82" s="37">
        <v>3.8885236669999999</v>
      </c>
      <c r="AK82" s="37">
        <v>5.9879378540000001</v>
      </c>
      <c r="AL82" s="37">
        <v>7.1207997000000001</v>
      </c>
    </row>
    <row r="83" spans="1:38" ht="15.5">
      <c r="A83" s="36">
        <v>2096</v>
      </c>
      <c r="B83" s="37">
        <v>5.9534340109999997</v>
      </c>
      <c r="C83" s="37">
        <v>4.8441381440000004</v>
      </c>
      <c r="D83" s="37">
        <v>4.2295265459999998</v>
      </c>
      <c r="E83" s="37">
        <v>3.3246046420000002</v>
      </c>
      <c r="F83" s="37">
        <v>6.2084226229999997</v>
      </c>
      <c r="G83" s="37">
        <v>6.2983190550000003</v>
      </c>
      <c r="H83" s="37">
        <v>6.6980212699999999</v>
      </c>
      <c r="I83" s="37">
        <v>5.6520815520000003</v>
      </c>
      <c r="J83" s="37">
        <v>5.7741150870000002</v>
      </c>
      <c r="K83" s="37">
        <v>6.0441053780000003</v>
      </c>
      <c r="L83" s="37">
        <v>5.4746589070000002</v>
      </c>
      <c r="M83" s="37">
        <v>7.4681369110000002</v>
      </c>
      <c r="N83" s="37">
        <v>7.5632317760000003</v>
      </c>
      <c r="O83" s="37">
        <v>5.547928454</v>
      </c>
      <c r="P83" s="37">
        <v>6.0284896620000001</v>
      </c>
      <c r="Q83" s="37">
        <v>4.8169786559999999</v>
      </c>
      <c r="R83" s="37">
        <v>5.7930433089999998</v>
      </c>
      <c r="S83" s="37">
        <v>5.1591291940000001</v>
      </c>
      <c r="T83" s="37">
        <v>3.9996534490000002</v>
      </c>
      <c r="U83" s="37">
        <v>4.1268605770000004</v>
      </c>
      <c r="V83" s="37">
        <v>6.659476132</v>
      </c>
      <c r="W83" s="37">
        <v>3.8447164410000001</v>
      </c>
      <c r="X83" s="37">
        <v>3.9802571480000002</v>
      </c>
      <c r="Y83" s="37">
        <v>3.8881008389999998</v>
      </c>
      <c r="Z83" s="37">
        <v>6.5996592190000003</v>
      </c>
      <c r="AA83" s="37">
        <v>6.0411349989999996</v>
      </c>
      <c r="AB83" s="37">
        <v>5.2203924349999999</v>
      </c>
      <c r="AC83" s="37">
        <v>4.5967470370000001</v>
      </c>
      <c r="AD83" s="37">
        <v>3.9039981049999999</v>
      </c>
      <c r="AE83" s="37">
        <v>4.2617296439999999</v>
      </c>
      <c r="AF83" s="37">
        <v>4.2611443659999999</v>
      </c>
      <c r="AG83" s="37">
        <v>4.6690045089999996</v>
      </c>
      <c r="AH83" s="37">
        <v>5.4896995149999999</v>
      </c>
      <c r="AI83" s="37">
        <v>3.8759021809999998</v>
      </c>
      <c r="AJ83" s="37">
        <v>3.9525735200000001</v>
      </c>
      <c r="AK83" s="37">
        <v>6.123420887</v>
      </c>
      <c r="AL83" s="37">
        <v>7.1981780390000001</v>
      </c>
    </row>
    <row r="84" spans="1:38" ht="15.5">
      <c r="A84" s="36">
        <v>2097</v>
      </c>
      <c r="B84" s="37">
        <v>5.9173318290000001</v>
      </c>
      <c r="C84" s="37">
        <v>4.9362679570000001</v>
      </c>
      <c r="D84" s="37">
        <v>4.2200060280000002</v>
      </c>
      <c r="E84" s="37">
        <v>3.4204977740000002</v>
      </c>
      <c r="F84" s="37">
        <v>6.1623790630000004</v>
      </c>
      <c r="G84" s="37">
        <v>6.1948762210000003</v>
      </c>
      <c r="H84" s="37">
        <v>6.7620151750000002</v>
      </c>
      <c r="I84" s="37">
        <v>5.6979476010000001</v>
      </c>
      <c r="J84" s="37">
        <v>5.538330566</v>
      </c>
      <c r="K84" s="37">
        <v>6.2414337289999997</v>
      </c>
      <c r="L84" s="37">
        <v>5.5699909200000004</v>
      </c>
      <c r="M84" s="37">
        <v>7.5839018999999999</v>
      </c>
      <c r="N84" s="37">
        <v>7.7532884529999997</v>
      </c>
      <c r="O84" s="37">
        <v>5.7362069089999999</v>
      </c>
      <c r="P84" s="37">
        <v>6.2283769519999996</v>
      </c>
      <c r="Q84" s="37">
        <v>5.0609615259999998</v>
      </c>
      <c r="R84" s="37">
        <v>5.9658043699999999</v>
      </c>
      <c r="S84" s="37">
        <v>5.2798003019999999</v>
      </c>
      <c r="T84" s="37">
        <v>3.7859021429999999</v>
      </c>
      <c r="U84" s="37">
        <v>4.0795032459999998</v>
      </c>
      <c r="V84" s="37">
        <v>6.8624848480000002</v>
      </c>
      <c r="W84" s="37">
        <v>3.8307233429999998</v>
      </c>
      <c r="X84" s="37">
        <v>4.0669997579999997</v>
      </c>
      <c r="Y84" s="37">
        <v>4.0336741409999997</v>
      </c>
      <c r="Z84" s="37">
        <v>6.6346652449999999</v>
      </c>
      <c r="AA84" s="37">
        <v>6.1261305830000001</v>
      </c>
      <c r="AB84" s="37">
        <v>5.2013527509999999</v>
      </c>
      <c r="AC84" s="37">
        <v>4.4683125959999996</v>
      </c>
      <c r="AD84" s="37">
        <v>4.0266141170000003</v>
      </c>
      <c r="AE84" s="37">
        <v>4.2616808219999998</v>
      </c>
      <c r="AF84" s="37">
        <v>4.3282604779999998</v>
      </c>
      <c r="AG84" s="37">
        <v>4.8877750459999998</v>
      </c>
      <c r="AH84" s="37">
        <v>5.3957080770000001</v>
      </c>
      <c r="AI84" s="37">
        <v>4.0256926139999996</v>
      </c>
      <c r="AJ84" s="37">
        <v>4.3043109289999997</v>
      </c>
      <c r="AK84" s="37">
        <v>6.0985126420000002</v>
      </c>
      <c r="AL84" s="37">
        <v>7.1963766680000001</v>
      </c>
    </row>
    <row r="85" spans="1:38" ht="15.5">
      <c r="A85" s="36">
        <v>2098</v>
      </c>
      <c r="B85" s="37">
        <v>6.1074066089999999</v>
      </c>
      <c r="C85" s="37">
        <v>4.9644959870000003</v>
      </c>
      <c r="D85" s="37">
        <v>4.2604679030000003</v>
      </c>
      <c r="E85" s="37">
        <v>3.6212303709999998</v>
      </c>
      <c r="F85" s="37">
        <v>6.2676721869999996</v>
      </c>
      <c r="G85" s="37">
        <v>6.2252592460000002</v>
      </c>
      <c r="H85" s="37">
        <v>6.9126707999999999</v>
      </c>
      <c r="I85" s="37">
        <v>5.7144050589999997</v>
      </c>
      <c r="J85" s="37">
        <v>5.5394911540000003</v>
      </c>
      <c r="K85" s="37">
        <v>6.2886059059999999</v>
      </c>
      <c r="L85" s="37">
        <v>5.6989830240000003</v>
      </c>
      <c r="M85" s="37">
        <v>7.8096148879999996</v>
      </c>
      <c r="N85" s="37">
        <v>7.6470728100000001</v>
      </c>
      <c r="O85" s="37">
        <v>5.8357561000000002</v>
      </c>
      <c r="P85" s="37">
        <v>6.3906045860000003</v>
      </c>
      <c r="Q85" s="37">
        <v>5.0169949699999998</v>
      </c>
      <c r="R85" s="37">
        <v>6.1170685819999999</v>
      </c>
      <c r="S85" s="37">
        <v>5.1433717889999997</v>
      </c>
      <c r="T85" s="37">
        <v>4.084512256</v>
      </c>
      <c r="U85" s="37">
        <v>4.3210006300000003</v>
      </c>
      <c r="V85" s="37">
        <v>6.7960436619999998</v>
      </c>
      <c r="W85" s="37">
        <v>3.9196783480000001</v>
      </c>
      <c r="X85" s="37">
        <v>4.0681919110000004</v>
      </c>
      <c r="Y85" s="37">
        <v>4.0746328649999999</v>
      </c>
      <c r="Z85" s="37">
        <v>6.5073539739999999</v>
      </c>
      <c r="AA85" s="37">
        <v>6.2003093490000003</v>
      </c>
      <c r="AB85" s="37">
        <v>5.3935549829999996</v>
      </c>
      <c r="AC85" s="37">
        <v>4.3035433359999997</v>
      </c>
      <c r="AD85" s="37">
        <v>4.4135753830000004</v>
      </c>
      <c r="AE85" s="37">
        <v>4.3400661249999999</v>
      </c>
      <c r="AF85" s="37">
        <v>4.4780502650000003</v>
      </c>
      <c r="AG85" s="37">
        <v>4.5790776070000003</v>
      </c>
      <c r="AH85" s="37">
        <v>5.5545753150000001</v>
      </c>
      <c r="AI85" s="37">
        <v>4.076374242</v>
      </c>
      <c r="AJ85" s="37">
        <v>4.133689017</v>
      </c>
      <c r="AK85" s="37">
        <v>6.0318405479999999</v>
      </c>
      <c r="AL85" s="37">
        <v>7.361565412</v>
      </c>
    </row>
    <row r="86" spans="1:38" ht="15.5">
      <c r="A86" s="36">
        <v>2099</v>
      </c>
      <c r="B86" s="37">
        <v>6.2120912949999996</v>
      </c>
      <c r="C86" s="37">
        <v>5.0501190229999997</v>
      </c>
      <c r="D86" s="37">
        <v>4.3672201819999996</v>
      </c>
      <c r="E86" s="37">
        <v>3.1885643799999999</v>
      </c>
      <c r="F86" s="37">
        <v>6.303414997</v>
      </c>
      <c r="G86" s="37">
        <v>6.2905809110000002</v>
      </c>
      <c r="H86" s="37">
        <v>6.9201265489999999</v>
      </c>
      <c r="I86" s="37">
        <v>5.8849884990000003</v>
      </c>
      <c r="J86" s="37">
        <v>5.7631978860000004</v>
      </c>
      <c r="K86" s="37">
        <v>6.4005042400000001</v>
      </c>
      <c r="L86" s="37">
        <v>5.8479214099999997</v>
      </c>
      <c r="M86" s="37">
        <v>7.8240041580000002</v>
      </c>
      <c r="N86" s="37">
        <v>7.6496117269999999</v>
      </c>
      <c r="O86" s="37">
        <v>6.1869501680000001</v>
      </c>
      <c r="P86" s="37">
        <v>6.5057113549999999</v>
      </c>
      <c r="Q86" s="37">
        <v>4.766364051</v>
      </c>
      <c r="R86" s="37">
        <v>6.0755436769999998</v>
      </c>
      <c r="S86" s="37">
        <v>5.0821037880000004</v>
      </c>
      <c r="T86" s="37">
        <v>4.2795963739999996</v>
      </c>
      <c r="U86" s="37">
        <v>4.251415379</v>
      </c>
      <c r="V86" s="37">
        <v>6.9249099200000002</v>
      </c>
      <c r="W86" s="37">
        <v>3.7025041619999999</v>
      </c>
      <c r="X86" s="37">
        <v>3.989511502</v>
      </c>
      <c r="Y86" s="37">
        <v>4.1573832590000004</v>
      </c>
      <c r="Z86" s="37">
        <v>6.5741572479999997</v>
      </c>
      <c r="AA86" s="37">
        <v>6.3202507880000001</v>
      </c>
      <c r="AB86" s="37">
        <v>5.4567794919999999</v>
      </c>
      <c r="AC86" s="37">
        <v>4.3867658279999997</v>
      </c>
      <c r="AD86" s="37">
        <v>4.2175243289999997</v>
      </c>
      <c r="AE86" s="37">
        <v>4.3604795630000002</v>
      </c>
      <c r="AF86" s="37">
        <v>4.7556720969999997</v>
      </c>
      <c r="AG86" s="37">
        <v>4.6847236839999997</v>
      </c>
      <c r="AH86" s="37">
        <v>5.7588535070000004</v>
      </c>
      <c r="AI86" s="37">
        <v>3.7615815330000002</v>
      </c>
      <c r="AJ86" s="37">
        <v>4.1660146469999999</v>
      </c>
      <c r="AK86" s="37">
        <v>6.3651714979999996</v>
      </c>
      <c r="AL86" s="37">
        <v>7.1924177240000002</v>
      </c>
    </row>
    <row r="87" spans="1:38" ht="15.5">
      <c r="A87" s="36">
        <v>2100</v>
      </c>
      <c r="B87" s="37">
        <v>6.2427309949999996</v>
      </c>
      <c r="C87" s="37">
        <v>5.0309917569999998</v>
      </c>
      <c r="D87" s="37">
        <v>4.4418842300000003</v>
      </c>
      <c r="E87" s="38"/>
      <c r="F87" s="37">
        <v>6.2466252129999997</v>
      </c>
      <c r="G87" s="37">
        <v>6.4038352329999997</v>
      </c>
      <c r="H87" s="37">
        <v>6.9777925300000003</v>
      </c>
      <c r="I87" s="37">
        <v>5.9582575689999997</v>
      </c>
      <c r="J87" s="37">
        <v>5.7565306129999998</v>
      </c>
      <c r="K87" s="37">
        <v>6.2202568960000004</v>
      </c>
      <c r="L87" s="37">
        <v>5.7308622629999997</v>
      </c>
      <c r="M87" s="37">
        <v>7.835553473</v>
      </c>
      <c r="N87" s="37">
        <v>7.9851705370000001</v>
      </c>
      <c r="O87" s="37">
        <v>6.1601295609999998</v>
      </c>
      <c r="P87" s="37">
        <v>6.2307853209999999</v>
      </c>
      <c r="Q87" s="37">
        <v>5.1729738330000004</v>
      </c>
      <c r="R87" s="37">
        <v>6.1695685840000003</v>
      </c>
      <c r="S87" s="37">
        <v>5.2487370799999997</v>
      </c>
      <c r="T87" s="37">
        <v>4.1590051629999998</v>
      </c>
      <c r="U87" s="37">
        <v>4.4580564120000004</v>
      </c>
      <c r="V87" s="37">
        <v>6.9826375289999998</v>
      </c>
      <c r="W87" s="38"/>
      <c r="X87" s="37">
        <v>4.0602854439999998</v>
      </c>
      <c r="Y87" s="37">
        <v>4.1856382429999996</v>
      </c>
      <c r="Z87" s="37">
        <v>6.8369845160000002</v>
      </c>
      <c r="AA87" s="37">
        <v>6.293882097</v>
      </c>
      <c r="AB87" s="37">
        <v>5.6684077129999997</v>
      </c>
      <c r="AC87" s="37">
        <v>4.6871642170000003</v>
      </c>
      <c r="AD87" s="37">
        <v>4.2197960600000002</v>
      </c>
      <c r="AE87" s="37">
        <v>4.2779043300000001</v>
      </c>
      <c r="AF87" s="37">
        <v>4.5781342619999998</v>
      </c>
      <c r="AG87" s="37">
        <v>4.965264178</v>
      </c>
      <c r="AH87" s="37">
        <v>5.5900043339999996</v>
      </c>
      <c r="AI87" s="37">
        <v>3.7824428430000001</v>
      </c>
      <c r="AJ87" s="37">
        <v>4.354727198</v>
      </c>
      <c r="AK87" s="37">
        <v>6.4415460290000004</v>
      </c>
      <c r="AL87" s="37">
        <v>7.341344716</v>
      </c>
    </row>
    <row r="88" spans="1:38" ht="15.75" customHeight="1">
      <c r="A88" s="22"/>
    </row>
    <row r="89" spans="1:38" ht="15.75" customHeight="1">
      <c r="A89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6328125" defaultRowHeight="15.75" customHeight="1"/>
  <sheetData>
    <row r="1" spans="1:26" ht="15.5">
      <c r="A1" s="39"/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  <c r="G1" s="35" t="s">
        <v>226</v>
      </c>
      <c r="H1" s="35" t="s">
        <v>227</v>
      </c>
      <c r="I1" s="35" t="s">
        <v>228</v>
      </c>
      <c r="J1" s="35" t="s">
        <v>229</v>
      </c>
      <c r="K1" s="35" t="s">
        <v>230</v>
      </c>
      <c r="L1" s="35" t="s">
        <v>231</v>
      </c>
      <c r="M1" s="35" t="s">
        <v>232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5">
      <c r="A2" s="36">
        <v>2015</v>
      </c>
      <c r="B2" s="37">
        <v>1.099247547</v>
      </c>
      <c r="C2" s="37">
        <v>1.010285968</v>
      </c>
      <c r="D2" s="37">
        <v>1.1964687869999999</v>
      </c>
      <c r="E2" s="37">
        <v>1.1032292500000001</v>
      </c>
      <c r="F2" s="37">
        <v>1.0111446079999999</v>
      </c>
      <c r="G2" s="37">
        <v>1.194781866</v>
      </c>
      <c r="H2" s="37">
        <v>1.0943553720000001</v>
      </c>
      <c r="I2" s="37">
        <v>1.004819771</v>
      </c>
      <c r="J2" s="37">
        <v>1.191356909</v>
      </c>
      <c r="K2" s="37">
        <v>1.1100876129999999</v>
      </c>
      <c r="L2" s="37">
        <v>1.0208848500000001</v>
      </c>
      <c r="M2" s="37">
        <v>1.214464776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5">
      <c r="A3" s="36">
        <v>2016</v>
      </c>
      <c r="B3" s="37">
        <v>1.124936489</v>
      </c>
      <c r="C3" s="37">
        <v>1.027753755</v>
      </c>
      <c r="D3" s="37">
        <v>1.232380706</v>
      </c>
      <c r="E3" s="37">
        <v>1.1269017640000001</v>
      </c>
      <c r="F3" s="37">
        <v>1.0298878490000001</v>
      </c>
      <c r="G3" s="37">
        <v>1.2291570039999999</v>
      </c>
      <c r="H3" s="37">
        <v>1.117928984</v>
      </c>
      <c r="I3" s="37">
        <v>1.0202259490000001</v>
      </c>
      <c r="J3" s="37">
        <v>1.2239105379999999</v>
      </c>
      <c r="K3" s="37">
        <v>1.1368297949999999</v>
      </c>
      <c r="L3" s="37">
        <v>1.040534549</v>
      </c>
      <c r="M3" s="37">
        <v>1.25105004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>
      <c r="A4" s="36">
        <v>2017</v>
      </c>
      <c r="B4" s="37">
        <v>1.1511272809999999</v>
      </c>
      <c r="C4" s="37">
        <v>1.0457684979999999</v>
      </c>
      <c r="D4" s="37">
        <v>1.267276552</v>
      </c>
      <c r="E4" s="37">
        <v>1.151919167</v>
      </c>
      <c r="F4" s="37">
        <v>1.047697989</v>
      </c>
      <c r="G4" s="37">
        <v>1.264237823</v>
      </c>
      <c r="H4" s="37">
        <v>1.143450954</v>
      </c>
      <c r="I4" s="37">
        <v>1.037919257</v>
      </c>
      <c r="J4" s="37">
        <v>1.257961742</v>
      </c>
      <c r="K4" s="37">
        <v>1.166138801</v>
      </c>
      <c r="L4" s="37">
        <v>1.060932977</v>
      </c>
      <c r="M4" s="37">
        <v>1.289023335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>
      <c r="A5" s="36">
        <v>2018</v>
      </c>
      <c r="B5" s="37">
        <v>1.176866572</v>
      </c>
      <c r="C5" s="37">
        <v>1.063368498</v>
      </c>
      <c r="D5" s="37">
        <v>1.3023304440000001</v>
      </c>
      <c r="E5" s="37">
        <v>1.177257279</v>
      </c>
      <c r="F5" s="37">
        <v>1.064357115</v>
      </c>
      <c r="G5" s="37">
        <v>1.300235845</v>
      </c>
      <c r="H5" s="37">
        <v>1.169831477</v>
      </c>
      <c r="I5" s="37">
        <v>1.0556307599999999</v>
      </c>
      <c r="J5" s="37">
        <v>1.2937655340000001</v>
      </c>
      <c r="K5" s="37">
        <v>1.1952751850000001</v>
      </c>
      <c r="L5" s="37">
        <v>1.0792721000000001</v>
      </c>
      <c r="M5" s="37">
        <v>1.3295586420000001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>
      <c r="A6" s="36">
        <v>2019</v>
      </c>
      <c r="B6" s="37">
        <v>1.2022664089999999</v>
      </c>
      <c r="C6" s="37">
        <v>1.0813008959999999</v>
      </c>
      <c r="D6" s="37">
        <v>1.3403507509999999</v>
      </c>
      <c r="E6" s="37">
        <v>1.2029106430000001</v>
      </c>
      <c r="F6" s="37">
        <v>1.0813217369999999</v>
      </c>
      <c r="G6" s="37">
        <v>1.3369648350000001</v>
      </c>
      <c r="H6" s="37">
        <v>1.1948156889999999</v>
      </c>
      <c r="I6" s="37">
        <v>1.0727185109999999</v>
      </c>
      <c r="J6" s="37">
        <v>1.333080909</v>
      </c>
      <c r="K6" s="37">
        <v>1.2238578440000001</v>
      </c>
      <c r="L6" s="37">
        <v>1.0991787820000001</v>
      </c>
      <c r="M6" s="37">
        <v>1.3738573110000001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>
      <c r="A7" s="36">
        <v>2020</v>
      </c>
      <c r="B7" s="37">
        <v>1.2287683730000001</v>
      </c>
      <c r="C7" s="37">
        <v>1.0986545400000001</v>
      </c>
      <c r="D7" s="37">
        <v>1.3789032269999999</v>
      </c>
      <c r="E7" s="37">
        <v>1.229934511</v>
      </c>
      <c r="F7" s="37">
        <v>1.100338789</v>
      </c>
      <c r="G7" s="37">
        <v>1.377739359</v>
      </c>
      <c r="H7" s="37">
        <v>1.220170947</v>
      </c>
      <c r="I7" s="37">
        <v>1.0910369310000001</v>
      </c>
      <c r="J7" s="37">
        <v>1.3707551499999999</v>
      </c>
      <c r="K7" s="37">
        <v>1.2537269499999999</v>
      </c>
      <c r="L7" s="37">
        <v>1.1205666889999999</v>
      </c>
      <c r="M7" s="37">
        <v>1.4150595829999999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>
      <c r="A8" s="36">
        <v>2021</v>
      </c>
      <c r="B8" s="37">
        <v>1.2541235959999999</v>
      </c>
      <c r="C8" s="37">
        <v>1.1140520970000001</v>
      </c>
      <c r="D8" s="37">
        <v>1.4143325010000001</v>
      </c>
      <c r="E8" s="37">
        <v>1.2557992250000001</v>
      </c>
      <c r="F8" s="37">
        <v>1.119937782</v>
      </c>
      <c r="G8" s="37">
        <v>1.4128039670000001</v>
      </c>
      <c r="H8" s="37">
        <v>1.2466371590000001</v>
      </c>
      <c r="I8" s="37">
        <v>1.10903394</v>
      </c>
      <c r="J8" s="37">
        <v>1.406841456</v>
      </c>
      <c r="K8" s="37">
        <v>1.2834701319999999</v>
      </c>
      <c r="L8" s="37">
        <v>1.142972412</v>
      </c>
      <c r="M8" s="37">
        <v>1.4567817709999999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5">
      <c r="A9" s="36">
        <v>2022</v>
      </c>
      <c r="B9" s="37">
        <v>1.278778937</v>
      </c>
      <c r="C9" s="37">
        <v>1.1302321399999999</v>
      </c>
      <c r="D9" s="37">
        <v>1.4498604150000001</v>
      </c>
      <c r="E9" s="37">
        <v>1.2813255699999999</v>
      </c>
      <c r="F9" s="37">
        <v>1.138716512</v>
      </c>
      <c r="G9" s="37">
        <v>1.447621289</v>
      </c>
      <c r="H9" s="37">
        <v>1.272722975</v>
      </c>
      <c r="I9" s="37">
        <v>1.1259327640000001</v>
      </c>
      <c r="J9" s="37">
        <v>1.442604037</v>
      </c>
      <c r="K9" s="37">
        <v>1.3159819859999999</v>
      </c>
      <c r="L9" s="37">
        <v>1.1650543659999999</v>
      </c>
      <c r="M9" s="37">
        <v>1.5013381139999999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5">
      <c r="A10" s="36">
        <v>2023</v>
      </c>
      <c r="B10" s="37">
        <v>1.30178068</v>
      </c>
      <c r="C10" s="37">
        <v>1.1461672540000001</v>
      </c>
      <c r="D10" s="37">
        <v>1.484397476</v>
      </c>
      <c r="E10" s="37">
        <v>1.3066672930000001</v>
      </c>
      <c r="F10" s="37">
        <v>1.154824297</v>
      </c>
      <c r="G10" s="37">
        <v>1.4817792919999999</v>
      </c>
      <c r="H10" s="37">
        <v>1.2986288349999999</v>
      </c>
      <c r="I10" s="37">
        <v>1.1432624840000001</v>
      </c>
      <c r="J10" s="37">
        <v>1.473310669</v>
      </c>
      <c r="K10" s="37">
        <v>1.3467999740000001</v>
      </c>
      <c r="L10" s="37">
        <v>1.1864278690000001</v>
      </c>
      <c r="M10" s="37">
        <v>1.5389840850000001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5">
      <c r="A11" s="36">
        <v>2024</v>
      </c>
      <c r="B11" s="37">
        <v>1.325222232</v>
      </c>
      <c r="C11" s="37">
        <v>1.1611223939999999</v>
      </c>
      <c r="D11" s="37">
        <v>1.5213929770000001</v>
      </c>
      <c r="E11" s="37">
        <v>1.332846258</v>
      </c>
      <c r="F11" s="37">
        <v>1.1712675960000001</v>
      </c>
      <c r="G11" s="37">
        <v>1.5150876069999999</v>
      </c>
      <c r="H11" s="37">
        <v>1.3239407620000001</v>
      </c>
      <c r="I11" s="37">
        <v>1.160836266</v>
      </c>
      <c r="J11" s="37">
        <v>1.5140173939999999</v>
      </c>
      <c r="K11" s="37">
        <v>1.3768033420000001</v>
      </c>
      <c r="L11" s="37">
        <v>1.2052580070000001</v>
      </c>
      <c r="M11" s="37">
        <v>1.581494073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5">
      <c r="A12" s="36">
        <v>2025</v>
      </c>
      <c r="B12" s="37">
        <v>1.3506185310000001</v>
      </c>
      <c r="C12" s="37">
        <v>1.1756045740000001</v>
      </c>
      <c r="D12" s="37">
        <v>1.552925162</v>
      </c>
      <c r="E12" s="37">
        <v>1.357636732</v>
      </c>
      <c r="F12" s="37">
        <v>1.18363507</v>
      </c>
      <c r="G12" s="37">
        <v>1.5485102580000001</v>
      </c>
      <c r="H12" s="37">
        <v>1.349195876</v>
      </c>
      <c r="I12" s="37">
        <v>1.1786577899999999</v>
      </c>
      <c r="J12" s="37">
        <v>1.5495469909999999</v>
      </c>
      <c r="K12" s="37">
        <v>1.4096385309999999</v>
      </c>
      <c r="L12" s="37">
        <v>1.2241464369999999</v>
      </c>
      <c r="M12" s="37">
        <v>1.6262365080000001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5">
      <c r="A13" s="36">
        <v>2026</v>
      </c>
      <c r="B13" s="37">
        <v>1.372619163</v>
      </c>
      <c r="C13" s="37">
        <v>1.189768229</v>
      </c>
      <c r="D13" s="37">
        <v>1.5855926840000001</v>
      </c>
      <c r="E13" s="37">
        <v>1.3812024110000001</v>
      </c>
      <c r="F13" s="37">
        <v>1.201553501</v>
      </c>
      <c r="G13" s="37">
        <v>1.5815071700000001</v>
      </c>
      <c r="H13" s="37">
        <v>1.375721086</v>
      </c>
      <c r="I13" s="37">
        <v>1.197034989</v>
      </c>
      <c r="J13" s="37">
        <v>1.5856320589999999</v>
      </c>
      <c r="K13" s="37">
        <v>1.4418778059999999</v>
      </c>
      <c r="L13" s="37">
        <v>1.247006611</v>
      </c>
      <c r="M13" s="37">
        <v>1.6679999940000001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5">
      <c r="A14" s="36">
        <v>2027</v>
      </c>
      <c r="B14" s="37">
        <v>1.3957545849999999</v>
      </c>
      <c r="C14" s="37">
        <v>1.2045143270000001</v>
      </c>
      <c r="D14" s="37">
        <v>1.6147289890000001</v>
      </c>
      <c r="E14" s="37">
        <v>1.405550503</v>
      </c>
      <c r="F14" s="37">
        <v>1.2191377059999999</v>
      </c>
      <c r="G14" s="37">
        <v>1.615513408</v>
      </c>
      <c r="H14" s="37">
        <v>1.4032543500000001</v>
      </c>
      <c r="I14" s="37">
        <v>1.2157128479999999</v>
      </c>
      <c r="J14" s="37">
        <v>1.6221173760000001</v>
      </c>
      <c r="K14" s="37">
        <v>1.4752125140000001</v>
      </c>
      <c r="L14" s="37">
        <v>1.271120574</v>
      </c>
      <c r="M14" s="37">
        <v>1.7115166070000001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5">
      <c r="A15" s="36">
        <v>2028</v>
      </c>
      <c r="B15" s="37">
        <v>1.417280592</v>
      </c>
      <c r="C15" s="37">
        <v>1.2188563509999999</v>
      </c>
      <c r="D15" s="37">
        <v>1.645861947</v>
      </c>
      <c r="E15" s="37">
        <v>1.432808941</v>
      </c>
      <c r="F15" s="37">
        <v>1.237643952</v>
      </c>
      <c r="G15" s="37">
        <v>1.649756038</v>
      </c>
      <c r="H15" s="37">
        <v>1.4321348389999999</v>
      </c>
      <c r="I15" s="37">
        <v>1.235792308</v>
      </c>
      <c r="J15" s="37">
        <v>1.655038045</v>
      </c>
      <c r="K15" s="37">
        <v>1.509049321</v>
      </c>
      <c r="L15" s="37">
        <v>1.294156066</v>
      </c>
      <c r="M15" s="37">
        <v>1.7564777309999999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5">
      <c r="A16" s="36">
        <v>2029</v>
      </c>
      <c r="B16" s="37">
        <v>1.4397747240000001</v>
      </c>
      <c r="C16" s="37">
        <v>1.232814777</v>
      </c>
      <c r="D16" s="37">
        <v>1.6782488090000001</v>
      </c>
      <c r="E16" s="37">
        <v>1.4580375940000001</v>
      </c>
      <c r="F16" s="37">
        <v>1.256396786</v>
      </c>
      <c r="G16" s="37">
        <v>1.684459967</v>
      </c>
      <c r="H16" s="37">
        <v>1.460234515</v>
      </c>
      <c r="I16" s="37">
        <v>1.2551464960000001</v>
      </c>
      <c r="J16" s="37">
        <v>1.692432562</v>
      </c>
      <c r="K16" s="37">
        <v>1.5436357540000001</v>
      </c>
      <c r="L16" s="37">
        <v>1.3183049499999999</v>
      </c>
      <c r="M16" s="37">
        <v>1.7980854580000001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5">
      <c r="A17" s="36">
        <v>2030</v>
      </c>
      <c r="B17" s="37">
        <v>1.4607535460000001</v>
      </c>
      <c r="C17" s="37">
        <v>1.2468746530000001</v>
      </c>
      <c r="D17" s="37">
        <v>1.7083615599999999</v>
      </c>
      <c r="E17" s="37">
        <v>1.4829427559999999</v>
      </c>
      <c r="F17" s="37">
        <v>1.274936568</v>
      </c>
      <c r="G17" s="37">
        <v>1.719285454</v>
      </c>
      <c r="H17" s="37">
        <v>1.488259292</v>
      </c>
      <c r="I17" s="37">
        <v>1.275278833</v>
      </c>
      <c r="J17" s="37">
        <v>1.7302676939999999</v>
      </c>
      <c r="K17" s="37">
        <v>1.576928656</v>
      </c>
      <c r="L17" s="37">
        <v>1.3408553249999999</v>
      </c>
      <c r="M17" s="37">
        <v>1.8414577089999999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5">
      <c r="A18" s="36">
        <v>2031</v>
      </c>
      <c r="B18" s="37">
        <v>1.48046995</v>
      </c>
      <c r="C18" s="37">
        <v>1.2597531850000001</v>
      </c>
      <c r="D18" s="37">
        <v>1.7375078850000001</v>
      </c>
      <c r="E18" s="37">
        <v>1.5062180110000001</v>
      </c>
      <c r="F18" s="37">
        <v>1.2924685849999999</v>
      </c>
      <c r="G18" s="37">
        <v>1.753360469</v>
      </c>
      <c r="H18" s="37">
        <v>1.517410639</v>
      </c>
      <c r="I18" s="37">
        <v>1.2957445990000001</v>
      </c>
      <c r="J18" s="37">
        <v>1.7689776159999999</v>
      </c>
      <c r="K18" s="37">
        <v>1.610439138</v>
      </c>
      <c r="L18" s="37">
        <v>1.3647825250000001</v>
      </c>
      <c r="M18" s="37">
        <v>1.88685013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5">
      <c r="A19" s="36">
        <v>2032</v>
      </c>
      <c r="B19" s="37">
        <v>1.4992001880000001</v>
      </c>
      <c r="C19" s="37">
        <v>1.2705562960000001</v>
      </c>
      <c r="D19" s="37">
        <v>1.765484912</v>
      </c>
      <c r="E19" s="37">
        <v>1.5294460139999999</v>
      </c>
      <c r="F19" s="37">
        <v>1.308623294</v>
      </c>
      <c r="G19" s="37">
        <v>1.7858077560000001</v>
      </c>
      <c r="H19" s="37">
        <v>1.5462760250000001</v>
      </c>
      <c r="I19" s="37">
        <v>1.3169802079999999</v>
      </c>
      <c r="J19" s="37">
        <v>1.807687354</v>
      </c>
      <c r="K19" s="37">
        <v>1.6442623380000001</v>
      </c>
      <c r="L19" s="37">
        <v>1.3906258149999999</v>
      </c>
      <c r="M19" s="37">
        <v>1.9322850680000001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5">
      <c r="A20" s="36">
        <v>2033</v>
      </c>
      <c r="B20" s="37">
        <v>1.517611007</v>
      </c>
      <c r="C20" s="37">
        <v>1.2816963770000001</v>
      </c>
      <c r="D20" s="37">
        <v>1.7927705650000001</v>
      </c>
      <c r="E20" s="37">
        <v>1.551432291</v>
      </c>
      <c r="F20" s="37">
        <v>1.3249616580000001</v>
      </c>
      <c r="G20" s="37">
        <v>1.8193149820000001</v>
      </c>
      <c r="H20" s="37">
        <v>1.5744602400000001</v>
      </c>
      <c r="I20" s="37">
        <v>1.3369470400000001</v>
      </c>
      <c r="J20" s="37">
        <v>1.847415638</v>
      </c>
      <c r="K20" s="37">
        <v>1.677874345</v>
      </c>
      <c r="L20" s="37">
        <v>1.4107460279999999</v>
      </c>
      <c r="M20" s="37">
        <v>1.978728279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5">
      <c r="A21" s="36">
        <v>2034</v>
      </c>
      <c r="B21" s="37">
        <v>1.5342613469999999</v>
      </c>
      <c r="C21" s="37">
        <v>1.291473976</v>
      </c>
      <c r="D21" s="37">
        <v>1.8204926189999999</v>
      </c>
      <c r="E21" s="37">
        <v>1.5728001229999999</v>
      </c>
      <c r="F21" s="37">
        <v>1.342530448</v>
      </c>
      <c r="G21" s="37">
        <v>1.8520667179999999</v>
      </c>
      <c r="H21" s="37">
        <v>1.601990582</v>
      </c>
      <c r="I21" s="37">
        <v>1.35946623</v>
      </c>
      <c r="J21" s="37">
        <v>1.886146522</v>
      </c>
      <c r="K21" s="37">
        <v>1.712720129</v>
      </c>
      <c r="L21" s="37">
        <v>1.434906733</v>
      </c>
      <c r="M21" s="37">
        <v>2.0247473660000002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5">
      <c r="A22" s="36">
        <v>2035</v>
      </c>
      <c r="B22" s="37">
        <v>1.549817928</v>
      </c>
      <c r="C22" s="37">
        <v>1.299266308</v>
      </c>
      <c r="D22" s="37">
        <v>1.843521653</v>
      </c>
      <c r="E22" s="37">
        <v>1.5941123930000001</v>
      </c>
      <c r="F22" s="37">
        <v>1.3590699449999999</v>
      </c>
      <c r="G22" s="37">
        <v>1.883886441</v>
      </c>
      <c r="H22" s="37">
        <v>1.629818762</v>
      </c>
      <c r="I22" s="37">
        <v>1.381661204</v>
      </c>
      <c r="J22" s="37">
        <v>1.9240703020000001</v>
      </c>
      <c r="K22" s="37">
        <v>1.7476347699999999</v>
      </c>
      <c r="L22" s="37">
        <v>1.458803203</v>
      </c>
      <c r="M22" s="37">
        <v>2.0715200930000002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5">
      <c r="A23" s="36">
        <v>2036</v>
      </c>
      <c r="B23" s="37">
        <v>1.5652408799999999</v>
      </c>
      <c r="C23" s="37">
        <v>1.3076352710000001</v>
      </c>
      <c r="D23" s="37">
        <v>1.8676296450000001</v>
      </c>
      <c r="E23" s="37">
        <v>1.6171293019999999</v>
      </c>
      <c r="F23" s="37">
        <v>1.3757987220000001</v>
      </c>
      <c r="G23" s="37">
        <v>1.915774852</v>
      </c>
      <c r="H23" s="37">
        <v>1.659600945</v>
      </c>
      <c r="I23" s="37">
        <v>1.4039781689999999</v>
      </c>
      <c r="J23" s="37">
        <v>1.9670686690000001</v>
      </c>
      <c r="K23" s="37">
        <v>1.783015571</v>
      </c>
      <c r="L23" s="37">
        <v>1.483370971</v>
      </c>
      <c r="M23" s="37">
        <v>2.1179489770000002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5">
      <c r="A24" s="36">
        <v>2037</v>
      </c>
      <c r="B24" s="37">
        <v>1.5794918120000001</v>
      </c>
      <c r="C24" s="37">
        <v>1.315347228</v>
      </c>
      <c r="D24" s="37">
        <v>1.8934503659999999</v>
      </c>
      <c r="E24" s="37">
        <v>1.640932093</v>
      </c>
      <c r="F24" s="37">
        <v>1.3928025740000001</v>
      </c>
      <c r="G24" s="37">
        <v>1.94766386</v>
      </c>
      <c r="H24" s="37">
        <v>1.690527409</v>
      </c>
      <c r="I24" s="37">
        <v>1.426399279</v>
      </c>
      <c r="J24" s="37">
        <v>2.0062070269999999</v>
      </c>
      <c r="K24" s="37">
        <v>1.8177852000000001</v>
      </c>
      <c r="L24" s="37">
        <v>1.509067962</v>
      </c>
      <c r="M24" s="37">
        <v>2.1627908389999999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5">
      <c r="A25" s="36">
        <v>2038</v>
      </c>
      <c r="B25" s="37">
        <v>1.594629592</v>
      </c>
      <c r="C25" s="37">
        <v>1.323293169</v>
      </c>
      <c r="D25" s="37">
        <v>1.917318029</v>
      </c>
      <c r="E25" s="37">
        <v>1.6651944359999999</v>
      </c>
      <c r="F25" s="37">
        <v>1.411512044</v>
      </c>
      <c r="G25" s="37">
        <v>1.9817259270000001</v>
      </c>
      <c r="H25" s="37">
        <v>1.7203599279999999</v>
      </c>
      <c r="I25" s="37">
        <v>1.4467307979999999</v>
      </c>
      <c r="J25" s="37">
        <v>2.0466332600000001</v>
      </c>
      <c r="K25" s="37">
        <v>1.853785112</v>
      </c>
      <c r="L25" s="37">
        <v>1.5361567140000001</v>
      </c>
      <c r="M25" s="37">
        <v>2.2110173660000001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5">
      <c r="A26" s="36">
        <v>2039</v>
      </c>
      <c r="B26" s="37">
        <v>1.609538329</v>
      </c>
      <c r="C26" s="37">
        <v>1.331534996</v>
      </c>
      <c r="D26" s="37">
        <v>1.940528663</v>
      </c>
      <c r="E26" s="37">
        <v>1.6891452549999999</v>
      </c>
      <c r="F26" s="37">
        <v>1.4304578640000001</v>
      </c>
      <c r="G26" s="37">
        <v>2.0156829109999999</v>
      </c>
      <c r="H26" s="37">
        <v>1.74949416</v>
      </c>
      <c r="I26" s="37">
        <v>1.4700067299999999</v>
      </c>
      <c r="J26" s="37">
        <v>2.086582468</v>
      </c>
      <c r="K26" s="37">
        <v>1.8923343850000001</v>
      </c>
      <c r="L26" s="37">
        <v>1.563592434</v>
      </c>
      <c r="M26" s="37">
        <v>2.2603690279999999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5">
      <c r="A27" s="36">
        <v>2040</v>
      </c>
      <c r="B27" s="37">
        <v>1.6224396249999999</v>
      </c>
      <c r="C27" s="37">
        <v>1.3396429350000001</v>
      </c>
      <c r="D27" s="37">
        <v>1.9620360400000001</v>
      </c>
      <c r="E27" s="37">
        <v>1.712334759</v>
      </c>
      <c r="F27" s="37">
        <v>1.447977302</v>
      </c>
      <c r="G27" s="37">
        <v>2.0488968249999999</v>
      </c>
      <c r="H27" s="37">
        <v>1.7813203660000001</v>
      </c>
      <c r="I27" s="37">
        <v>1.4970572719999999</v>
      </c>
      <c r="J27" s="37">
        <v>2.128589055</v>
      </c>
      <c r="K27" s="37">
        <v>1.9329411249999999</v>
      </c>
      <c r="L27" s="37">
        <v>1.591664263</v>
      </c>
      <c r="M27" s="37">
        <v>2.312494525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5">
      <c r="A28" s="36">
        <v>2041</v>
      </c>
      <c r="B28" s="37">
        <v>1.6351659519999999</v>
      </c>
      <c r="C28" s="37">
        <v>1.346727778</v>
      </c>
      <c r="D28" s="37">
        <v>1.983618275</v>
      </c>
      <c r="E28" s="37">
        <v>1.7369289859999999</v>
      </c>
      <c r="F28" s="37">
        <v>1.4647795109999999</v>
      </c>
      <c r="G28" s="37">
        <v>2.0832297030000002</v>
      </c>
      <c r="H28" s="37">
        <v>1.815078355</v>
      </c>
      <c r="I28" s="37">
        <v>1.522525371</v>
      </c>
      <c r="J28" s="37">
        <v>2.1669766749999999</v>
      </c>
      <c r="K28" s="37">
        <v>1.973450266</v>
      </c>
      <c r="L28" s="37">
        <v>1.6207603930000001</v>
      </c>
      <c r="M28" s="37">
        <v>2.3658566319999998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5">
      <c r="A29" s="36">
        <v>2042</v>
      </c>
      <c r="B29" s="37">
        <v>1.647946033</v>
      </c>
      <c r="C29" s="37">
        <v>1.3543345440000001</v>
      </c>
      <c r="D29" s="37">
        <v>2.0068716169999998</v>
      </c>
      <c r="E29" s="37">
        <v>1.7616752149999999</v>
      </c>
      <c r="F29" s="37">
        <v>1.482958172</v>
      </c>
      <c r="G29" s="37">
        <v>2.1175498099999999</v>
      </c>
      <c r="H29" s="37">
        <v>1.847174852</v>
      </c>
      <c r="I29" s="37">
        <v>1.547611928</v>
      </c>
      <c r="J29" s="37">
        <v>2.214677386</v>
      </c>
      <c r="K29" s="37">
        <v>2.0113111670000001</v>
      </c>
      <c r="L29" s="37">
        <v>1.6485410629999999</v>
      </c>
      <c r="M29" s="37">
        <v>2.416993986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5">
      <c r="A30" s="36">
        <v>2043</v>
      </c>
      <c r="B30" s="37">
        <v>1.6604228539999999</v>
      </c>
      <c r="C30" s="37">
        <v>1.359253627</v>
      </c>
      <c r="D30" s="37">
        <v>2.0292189930000002</v>
      </c>
      <c r="E30" s="37">
        <v>1.7867048459999999</v>
      </c>
      <c r="F30" s="37">
        <v>1.5012854950000001</v>
      </c>
      <c r="G30" s="37">
        <v>2.1516951089999998</v>
      </c>
      <c r="H30" s="37">
        <v>1.8762303819999999</v>
      </c>
      <c r="I30" s="37">
        <v>1.5714694039999999</v>
      </c>
      <c r="J30" s="37">
        <v>2.2565877799999998</v>
      </c>
      <c r="K30" s="37">
        <v>2.0520088429999999</v>
      </c>
      <c r="L30" s="37">
        <v>1.6777845920000001</v>
      </c>
      <c r="M30" s="37">
        <v>2.4710098020000002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5">
      <c r="A31" s="36">
        <v>2044</v>
      </c>
      <c r="B31" s="37">
        <v>1.6696899110000001</v>
      </c>
      <c r="C31" s="37">
        <v>1.3646425849999999</v>
      </c>
      <c r="D31" s="37">
        <v>2.049021985</v>
      </c>
      <c r="E31" s="37">
        <v>1.8090909319999999</v>
      </c>
      <c r="F31" s="37">
        <v>1.518787095</v>
      </c>
      <c r="G31" s="37">
        <v>2.186173353</v>
      </c>
      <c r="H31" s="37">
        <v>1.9075671890000001</v>
      </c>
      <c r="I31" s="37">
        <v>1.5954429640000001</v>
      </c>
      <c r="J31" s="37">
        <v>2.29976387</v>
      </c>
      <c r="K31" s="37">
        <v>2.094221047</v>
      </c>
      <c r="L31" s="37">
        <v>1.707986856</v>
      </c>
      <c r="M31" s="37">
        <v>2.5274328970000002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5">
      <c r="A32" s="36">
        <v>2045</v>
      </c>
      <c r="B32" s="37">
        <v>1.6798423469999999</v>
      </c>
      <c r="C32" s="37">
        <v>1.370174478</v>
      </c>
      <c r="D32" s="37">
        <v>2.0670243130000001</v>
      </c>
      <c r="E32" s="37">
        <v>1.830748445</v>
      </c>
      <c r="F32" s="37">
        <v>1.535671298</v>
      </c>
      <c r="G32" s="37">
        <v>2.2262991240000001</v>
      </c>
      <c r="H32" s="37">
        <v>1.9403988839999999</v>
      </c>
      <c r="I32" s="37">
        <v>1.619481419</v>
      </c>
      <c r="J32" s="37">
        <v>2.3432549620000001</v>
      </c>
      <c r="K32" s="37">
        <v>2.1355173509999998</v>
      </c>
      <c r="L32" s="37">
        <v>1.7387016280000001</v>
      </c>
      <c r="M32" s="37">
        <v>2.582179875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5">
      <c r="A33" s="36">
        <v>2046</v>
      </c>
      <c r="B33" s="37">
        <v>1.6908238950000001</v>
      </c>
      <c r="C33" s="37">
        <v>1.3750883089999999</v>
      </c>
      <c r="D33" s="37">
        <v>2.0829467830000001</v>
      </c>
      <c r="E33" s="37">
        <v>1.8545093749999999</v>
      </c>
      <c r="F33" s="37">
        <v>1.5513539700000001</v>
      </c>
      <c r="G33" s="37">
        <v>2.2587043530000002</v>
      </c>
      <c r="H33" s="37">
        <v>1.9739630770000001</v>
      </c>
      <c r="I33" s="37">
        <v>1.6442932100000001</v>
      </c>
      <c r="J33" s="37">
        <v>2.3864876289999999</v>
      </c>
      <c r="K33" s="37">
        <v>2.177517119</v>
      </c>
      <c r="L33" s="37">
        <v>1.7682560940000001</v>
      </c>
      <c r="M33" s="37">
        <v>2.638026939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5">
      <c r="A34" s="36">
        <v>2047</v>
      </c>
      <c r="B34" s="37">
        <v>1.7004042720000001</v>
      </c>
      <c r="C34" s="37">
        <v>1.3782153589999999</v>
      </c>
      <c r="D34" s="37">
        <v>2.1128930370000001</v>
      </c>
      <c r="E34" s="37">
        <v>1.879956886</v>
      </c>
      <c r="F34" s="37">
        <v>1.5669685310000001</v>
      </c>
      <c r="G34" s="37">
        <v>2.2931693310000001</v>
      </c>
      <c r="H34" s="37">
        <v>2.0063395420000001</v>
      </c>
      <c r="I34" s="37">
        <v>1.669187416</v>
      </c>
      <c r="J34" s="37">
        <v>2.4293664189999999</v>
      </c>
      <c r="K34" s="37">
        <v>2.2193443500000001</v>
      </c>
      <c r="L34" s="37">
        <v>1.79819346</v>
      </c>
      <c r="M34" s="37">
        <v>2.694732948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5">
      <c r="A35" s="36">
        <v>2048</v>
      </c>
      <c r="B35" s="37">
        <v>1.7080199389999999</v>
      </c>
      <c r="C35" s="37">
        <v>1.3810582229999999</v>
      </c>
      <c r="D35" s="37">
        <v>2.1280918569999998</v>
      </c>
      <c r="E35" s="37">
        <v>1.9017386329999999</v>
      </c>
      <c r="F35" s="37">
        <v>1.583189502</v>
      </c>
      <c r="G35" s="37">
        <v>2.3280498039999999</v>
      </c>
      <c r="H35" s="37">
        <v>2.0372125529999998</v>
      </c>
      <c r="I35" s="37">
        <v>1.6928663989999999</v>
      </c>
      <c r="J35" s="37">
        <v>2.4707224760000002</v>
      </c>
      <c r="K35" s="37">
        <v>2.2607375959999998</v>
      </c>
      <c r="L35" s="37">
        <v>1.832998455</v>
      </c>
      <c r="M35" s="37">
        <v>2.7506752880000001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5">
      <c r="A36" s="36">
        <v>2049</v>
      </c>
      <c r="B36" s="37">
        <v>1.716008714</v>
      </c>
      <c r="C36" s="37">
        <v>1.3847132310000001</v>
      </c>
      <c r="D36" s="37">
        <v>2.1428291599999998</v>
      </c>
      <c r="E36" s="37">
        <v>1.922370183</v>
      </c>
      <c r="F36" s="37">
        <v>1.597920268</v>
      </c>
      <c r="G36" s="37">
        <v>2.3592992449999999</v>
      </c>
      <c r="H36" s="37">
        <v>2.0660883050000001</v>
      </c>
      <c r="I36" s="37">
        <v>1.7178174820000001</v>
      </c>
      <c r="J36" s="37">
        <v>2.5132807349999999</v>
      </c>
      <c r="K36" s="37">
        <v>2.304063948</v>
      </c>
      <c r="L36" s="37">
        <v>1.865793893</v>
      </c>
      <c r="M36" s="37">
        <v>2.812369457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5">
      <c r="A37" s="36">
        <v>2050</v>
      </c>
      <c r="B37" s="37">
        <v>1.7238162990000001</v>
      </c>
      <c r="C37" s="37">
        <v>1.38574559</v>
      </c>
      <c r="D37" s="37">
        <v>2.1560896679999999</v>
      </c>
      <c r="E37" s="37">
        <v>1.945773953</v>
      </c>
      <c r="F37" s="37">
        <v>1.6138015459999999</v>
      </c>
      <c r="G37" s="37">
        <v>2.4002749909999999</v>
      </c>
      <c r="H37" s="37">
        <v>2.1006582520000001</v>
      </c>
      <c r="I37" s="37">
        <v>1.741237339</v>
      </c>
      <c r="J37" s="37">
        <v>2.5580174790000001</v>
      </c>
      <c r="K37" s="37">
        <v>2.348434423</v>
      </c>
      <c r="L37" s="37">
        <v>1.8997255049999999</v>
      </c>
      <c r="M37" s="37">
        <v>2.8701554759999999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5">
      <c r="A38" s="36">
        <v>2051</v>
      </c>
      <c r="B38" s="37">
        <v>1.7327021549999999</v>
      </c>
      <c r="C38" s="37">
        <v>1.387556832</v>
      </c>
      <c r="D38" s="37">
        <v>2.1691232810000001</v>
      </c>
      <c r="E38" s="37">
        <v>1.973295137</v>
      </c>
      <c r="F38" s="37">
        <v>1.6302505570000001</v>
      </c>
      <c r="G38" s="37">
        <v>2.423388203</v>
      </c>
      <c r="H38" s="37">
        <v>2.1332395019999999</v>
      </c>
      <c r="I38" s="37">
        <v>1.7663951010000001</v>
      </c>
      <c r="J38" s="37">
        <v>2.5997044790000001</v>
      </c>
      <c r="K38" s="37">
        <v>2.392893215</v>
      </c>
      <c r="L38" s="37">
        <v>1.933048069</v>
      </c>
      <c r="M38" s="37">
        <v>2.9285421829999998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5">
      <c r="A39" s="36">
        <v>2052</v>
      </c>
      <c r="B39" s="37">
        <v>1.7403653560000001</v>
      </c>
      <c r="C39" s="37">
        <v>1.3917855429999999</v>
      </c>
      <c r="D39" s="37">
        <v>2.1818360550000002</v>
      </c>
      <c r="E39" s="37">
        <v>1.994489481</v>
      </c>
      <c r="F39" s="37">
        <v>1.6473017670000001</v>
      </c>
      <c r="G39" s="37">
        <v>2.4619214569999999</v>
      </c>
      <c r="H39" s="37">
        <v>2.1665023080000001</v>
      </c>
      <c r="I39" s="37">
        <v>1.791891347</v>
      </c>
      <c r="J39" s="37">
        <v>2.6434671199999999</v>
      </c>
      <c r="K39" s="37">
        <v>2.4388874760000001</v>
      </c>
      <c r="L39" s="37">
        <v>1.9650511580000001</v>
      </c>
      <c r="M39" s="37">
        <v>2.9876670930000002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5">
      <c r="A40" s="36">
        <v>2053</v>
      </c>
      <c r="B40" s="37">
        <v>1.7474107889999999</v>
      </c>
      <c r="C40" s="37">
        <v>1.394137457</v>
      </c>
      <c r="D40" s="37">
        <v>2.193510973</v>
      </c>
      <c r="E40" s="37">
        <v>2.0170393070000001</v>
      </c>
      <c r="F40" s="37">
        <v>1.661258232</v>
      </c>
      <c r="G40" s="37">
        <v>2.4942238059999999</v>
      </c>
      <c r="H40" s="37">
        <v>2.2003128190000001</v>
      </c>
      <c r="I40" s="37">
        <v>1.8188075699999999</v>
      </c>
      <c r="J40" s="37">
        <v>2.6879835010000002</v>
      </c>
      <c r="K40" s="37">
        <v>2.4863423189999998</v>
      </c>
      <c r="L40" s="37">
        <v>1.9997546770000001</v>
      </c>
      <c r="M40" s="37">
        <v>3.0479659940000001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5">
      <c r="A41" s="36">
        <v>2054</v>
      </c>
      <c r="B41" s="37">
        <v>1.7540365120000001</v>
      </c>
      <c r="C41" s="37">
        <v>1.3952537810000001</v>
      </c>
      <c r="D41" s="37">
        <v>2.2048072159999998</v>
      </c>
      <c r="E41" s="37">
        <v>2.0386404850000002</v>
      </c>
      <c r="F41" s="37">
        <v>1.675918118</v>
      </c>
      <c r="G41" s="37">
        <v>2.5245247559999999</v>
      </c>
      <c r="H41" s="37">
        <v>2.234904158</v>
      </c>
      <c r="I41" s="37">
        <v>1.841548792</v>
      </c>
      <c r="J41" s="37">
        <v>2.732865774</v>
      </c>
      <c r="K41" s="37">
        <v>2.5310597110000002</v>
      </c>
      <c r="L41" s="37">
        <v>2.0330648500000001</v>
      </c>
      <c r="M41" s="37">
        <v>3.108461599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5">
      <c r="A42" s="36">
        <v>2055</v>
      </c>
      <c r="B42" s="37">
        <v>1.7600442089999999</v>
      </c>
      <c r="C42" s="37">
        <v>1.3976905390000001</v>
      </c>
      <c r="D42" s="37">
        <v>2.2156787539999998</v>
      </c>
      <c r="E42" s="37">
        <v>2.0611872189999998</v>
      </c>
      <c r="F42" s="37">
        <v>1.6905771650000001</v>
      </c>
      <c r="G42" s="37">
        <v>2.5456711279999999</v>
      </c>
      <c r="H42" s="37">
        <v>2.2682495579999999</v>
      </c>
      <c r="I42" s="37">
        <v>1.86437941</v>
      </c>
      <c r="J42" s="37">
        <v>2.7815997590000001</v>
      </c>
      <c r="K42" s="37">
        <v>2.5732776589999999</v>
      </c>
      <c r="L42" s="37">
        <v>2.0652608300000002</v>
      </c>
      <c r="M42" s="37">
        <v>3.1680487259999999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5">
      <c r="A43" s="36">
        <v>2056</v>
      </c>
      <c r="B43" s="37">
        <v>1.765643665</v>
      </c>
      <c r="C43" s="37">
        <v>1.3980371650000001</v>
      </c>
      <c r="D43" s="37">
        <v>2.22533482</v>
      </c>
      <c r="E43" s="37">
        <v>2.0839044150000001</v>
      </c>
      <c r="F43" s="37">
        <v>1.7036198490000001</v>
      </c>
      <c r="G43" s="37">
        <v>2.5769435139999999</v>
      </c>
      <c r="H43" s="37">
        <v>2.3003806999999998</v>
      </c>
      <c r="I43" s="37">
        <v>1.8903803960000001</v>
      </c>
      <c r="J43" s="37">
        <v>2.827362135</v>
      </c>
      <c r="K43" s="37">
        <v>2.6194459819999998</v>
      </c>
      <c r="L43" s="37">
        <v>2.099080158</v>
      </c>
      <c r="M43" s="37">
        <v>3.228513671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5">
      <c r="A44" s="36">
        <v>2057</v>
      </c>
      <c r="B44" s="37">
        <v>1.7704483950000001</v>
      </c>
      <c r="C44" s="37">
        <v>1.3989425019999999</v>
      </c>
      <c r="D44" s="37">
        <v>2.2336154850000001</v>
      </c>
      <c r="E44" s="37">
        <v>2.104357818</v>
      </c>
      <c r="F44" s="37">
        <v>1.717177835</v>
      </c>
      <c r="G44" s="37">
        <v>2.6060777599999998</v>
      </c>
      <c r="H44" s="37">
        <v>2.3337240960000001</v>
      </c>
      <c r="I44" s="37">
        <v>1.917329206</v>
      </c>
      <c r="J44" s="37">
        <v>2.872319337</v>
      </c>
      <c r="K44" s="37">
        <v>2.6681211880000002</v>
      </c>
      <c r="L44" s="37">
        <v>2.1312115089999999</v>
      </c>
      <c r="M44" s="37">
        <v>3.2911703779999999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5">
      <c r="A45" s="36">
        <v>2058</v>
      </c>
      <c r="B45" s="37">
        <v>1.7743623850000001</v>
      </c>
      <c r="C45" s="37">
        <v>1.4012683749999999</v>
      </c>
      <c r="D45" s="37">
        <v>2.2423172170000001</v>
      </c>
      <c r="E45" s="37">
        <v>2.124835499</v>
      </c>
      <c r="F45" s="37">
        <v>1.73096209</v>
      </c>
      <c r="G45" s="37">
        <v>2.633794612</v>
      </c>
      <c r="H45" s="37">
        <v>2.3684267609999998</v>
      </c>
      <c r="I45" s="37">
        <v>1.943529933</v>
      </c>
      <c r="J45" s="37">
        <v>2.9172824949999998</v>
      </c>
      <c r="K45" s="37">
        <v>2.7126184009999998</v>
      </c>
      <c r="L45" s="37">
        <v>2.1643401029999998</v>
      </c>
      <c r="M45" s="37">
        <v>3.3527803010000001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5">
      <c r="A46" s="36">
        <v>2059</v>
      </c>
      <c r="B46" s="37">
        <v>1.7780515189999999</v>
      </c>
      <c r="C46" s="37">
        <v>1.4024254</v>
      </c>
      <c r="D46" s="37">
        <v>2.2501504959999998</v>
      </c>
      <c r="E46" s="37">
        <v>2.1455068499999999</v>
      </c>
      <c r="F46" s="37">
        <v>1.7434583930000001</v>
      </c>
      <c r="G46" s="37">
        <v>2.6620631829999999</v>
      </c>
      <c r="H46" s="37">
        <v>2.4037680930000001</v>
      </c>
      <c r="I46" s="37">
        <v>1.967684459</v>
      </c>
      <c r="J46" s="37">
        <v>2.9639198370000002</v>
      </c>
      <c r="K46" s="37">
        <v>2.7571576709999999</v>
      </c>
      <c r="L46" s="37">
        <v>2.19571636</v>
      </c>
      <c r="M46" s="37">
        <v>3.4147999329999998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5">
      <c r="A47" s="36">
        <v>2060</v>
      </c>
      <c r="B47" s="37">
        <v>1.7826961969999999</v>
      </c>
      <c r="C47" s="37">
        <v>1.40304165</v>
      </c>
      <c r="D47" s="37">
        <v>2.2572475889999999</v>
      </c>
      <c r="E47" s="37">
        <v>2.1651216830000002</v>
      </c>
      <c r="F47" s="37">
        <v>1.758285299</v>
      </c>
      <c r="G47" s="37">
        <v>2.6998255950000001</v>
      </c>
      <c r="H47" s="37">
        <v>2.4385607189999998</v>
      </c>
      <c r="I47" s="37">
        <v>1.991583339</v>
      </c>
      <c r="J47" s="37">
        <v>3.00982612</v>
      </c>
      <c r="K47" s="37">
        <v>2.7966798229999998</v>
      </c>
      <c r="L47" s="37">
        <v>2.2281581250000002</v>
      </c>
      <c r="M47" s="37">
        <v>3.4781783640000001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5">
      <c r="A48" s="36">
        <v>2061</v>
      </c>
      <c r="B48" s="37">
        <v>1.78585273</v>
      </c>
      <c r="C48" s="37">
        <v>1.4054187339999999</v>
      </c>
      <c r="D48" s="37">
        <v>2.263809255</v>
      </c>
      <c r="E48" s="37">
        <v>2.1862294709999999</v>
      </c>
      <c r="F48" s="37">
        <v>1.7730465209999999</v>
      </c>
      <c r="G48" s="37">
        <v>2.728224837</v>
      </c>
      <c r="H48" s="37">
        <v>2.4731013719999999</v>
      </c>
      <c r="I48" s="37">
        <v>2.017031072</v>
      </c>
      <c r="J48" s="37">
        <v>3.056240383</v>
      </c>
      <c r="K48" s="37">
        <v>2.844935016</v>
      </c>
      <c r="L48" s="37">
        <v>2.26227942</v>
      </c>
      <c r="M48" s="37">
        <v>3.5430395109999999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5">
      <c r="A49" s="36">
        <v>2062</v>
      </c>
      <c r="B49" s="37">
        <v>1.787993181</v>
      </c>
      <c r="C49" s="37">
        <v>1.4063556349999999</v>
      </c>
      <c r="D49" s="37">
        <v>2.269791713</v>
      </c>
      <c r="E49" s="37">
        <v>2.205377039</v>
      </c>
      <c r="F49" s="37">
        <v>1.7855098309999999</v>
      </c>
      <c r="G49" s="37">
        <v>2.7651789080000002</v>
      </c>
      <c r="H49" s="37">
        <v>2.5100438719999998</v>
      </c>
      <c r="I49" s="37">
        <v>2.0390828050000001</v>
      </c>
      <c r="J49" s="37">
        <v>3.104100941</v>
      </c>
      <c r="K49" s="37">
        <v>2.8932931540000002</v>
      </c>
      <c r="L49" s="37">
        <v>2.2971310539999998</v>
      </c>
      <c r="M49" s="37">
        <v>3.6091321349999999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5">
      <c r="A50" s="36">
        <v>2063</v>
      </c>
      <c r="B50" s="37">
        <v>1.7917420639999999</v>
      </c>
      <c r="C50" s="37">
        <v>1.4081270560000001</v>
      </c>
      <c r="D50" s="37">
        <v>2.274116523</v>
      </c>
      <c r="E50" s="37">
        <v>2.2253788590000001</v>
      </c>
      <c r="F50" s="37">
        <v>1.7993755</v>
      </c>
      <c r="G50" s="37">
        <v>2.7929996560000001</v>
      </c>
      <c r="H50" s="37">
        <v>2.5467090290000001</v>
      </c>
      <c r="I50" s="37">
        <v>2.0653782820000002</v>
      </c>
      <c r="J50" s="37">
        <v>3.1524186539999999</v>
      </c>
      <c r="K50" s="37">
        <v>2.9420022210000001</v>
      </c>
      <c r="L50" s="37">
        <v>2.3191307029999999</v>
      </c>
      <c r="M50" s="37">
        <v>3.6745592729999998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5">
      <c r="A51" s="36">
        <v>2064</v>
      </c>
      <c r="B51" s="37">
        <v>1.7947615770000001</v>
      </c>
      <c r="C51" s="37">
        <v>1.4101689820000001</v>
      </c>
      <c r="D51" s="37">
        <v>2.2794941949999998</v>
      </c>
      <c r="E51" s="37">
        <v>2.2452741170000001</v>
      </c>
      <c r="F51" s="37">
        <v>1.8142090790000001</v>
      </c>
      <c r="G51" s="37">
        <v>2.819375596</v>
      </c>
      <c r="H51" s="37">
        <v>2.5840870200000001</v>
      </c>
      <c r="I51" s="37">
        <v>2.0919896699999998</v>
      </c>
      <c r="J51" s="37">
        <v>3.1988794729999999</v>
      </c>
      <c r="K51" s="37">
        <v>2.9890325089999998</v>
      </c>
      <c r="L51" s="37">
        <v>2.3529328239999998</v>
      </c>
      <c r="M51" s="37">
        <v>3.739416082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5">
      <c r="A52" s="36">
        <v>2065</v>
      </c>
      <c r="B52" s="37">
        <v>1.7974765049999999</v>
      </c>
      <c r="C52" s="37">
        <v>1.411076301</v>
      </c>
      <c r="D52" s="37">
        <v>2.2852489349999998</v>
      </c>
      <c r="E52" s="37">
        <v>2.2634070899999998</v>
      </c>
      <c r="F52" s="37">
        <v>1.827924401</v>
      </c>
      <c r="G52" s="37">
        <v>2.8466299689999999</v>
      </c>
      <c r="H52" s="37">
        <v>2.6218326699999999</v>
      </c>
      <c r="I52" s="37">
        <v>2.1175224419999998</v>
      </c>
      <c r="J52" s="37">
        <v>3.2484585479999999</v>
      </c>
      <c r="K52" s="37">
        <v>3.0362820749999999</v>
      </c>
      <c r="L52" s="37">
        <v>2.3853910209999998</v>
      </c>
      <c r="M52" s="37">
        <v>3.816983113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5">
      <c r="A53" s="36">
        <v>2066</v>
      </c>
      <c r="B53" s="37">
        <v>1.798835813</v>
      </c>
      <c r="C53" s="37">
        <v>1.410641732</v>
      </c>
      <c r="D53" s="37">
        <v>2.289981306</v>
      </c>
      <c r="E53" s="37">
        <v>2.2812564100000001</v>
      </c>
      <c r="F53" s="37">
        <v>1.8407569640000001</v>
      </c>
      <c r="G53" s="37">
        <v>2.8717684970000001</v>
      </c>
      <c r="H53" s="37">
        <v>2.6587457840000002</v>
      </c>
      <c r="I53" s="37">
        <v>2.1415117490000002</v>
      </c>
      <c r="J53" s="37">
        <v>3.2975726500000002</v>
      </c>
      <c r="K53" s="37">
        <v>3.0861157399999999</v>
      </c>
      <c r="L53" s="37">
        <v>2.4150149359999999</v>
      </c>
      <c r="M53" s="37">
        <v>3.8821048299999998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5">
      <c r="A54" s="36">
        <v>2067</v>
      </c>
      <c r="B54" s="37">
        <v>1.7985892109999999</v>
      </c>
      <c r="C54" s="37">
        <v>1.410876824</v>
      </c>
      <c r="D54" s="37">
        <v>2.2930741060000002</v>
      </c>
      <c r="E54" s="37">
        <v>2.298366149</v>
      </c>
      <c r="F54" s="37">
        <v>1.8541234179999999</v>
      </c>
      <c r="G54" s="37">
        <v>2.8975781020000002</v>
      </c>
      <c r="H54" s="37">
        <v>2.6957525659999999</v>
      </c>
      <c r="I54" s="37">
        <v>2.1675774049999998</v>
      </c>
      <c r="J54" s="37">
        <v>3.346323494</v>
      </c>
      <c r="K54" s="37">
        <v>3.134536202</v>
      </c>
      <c r="L54" s="37">
        <v>2.4485517649999999</v>
      </c>
      <c r="M54" s="37">
        <v>3.9459883389999999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5">
      <c r="A55" s="36">
        <v>2068</v>
      </c>
      <c r="B55" s="37">
        <v>1.7990421729999999</v>
      </c>
      <c r="C55" s="37">
        <v>1.410725848</v>
      </c>
      <c r="D55" s="37">
        <v>2.2962985410000001</v>
      </c>
      <c r="E55" s="37">
        <v>2.3162377940000001</v>
      </c>
      <c r="F55" s="37">
        <v>1.867429464</v>
      </c>
      <c r="G55" s="37">
        <v>2.9213617279999999</v>
      </c>
      <c r="H55" s="37">
        <v>2.7299978309999999</v>
      </c>
      <c r="I55" s="37">
        <v>2.1922513619999999</v>
      </c>
      <c r="J55" s="37">
        <v>3.395707389</v>
      </c>
      <c r="K55" s="37">
        <v>3.1806482699999998</v>
      </c>
      <c r="L55" s="37">
        <v>2.4830993800000001</v>
      </c>
      <c r="M55" s="37">
        <v>4.0104912620000004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5">
      <c r="A56" s="36">
        <v>2069</v>
      </c>
      <c r="B56" s="37">
        <v>1.801170645</v>
      </c>
      <c r="C56" s="37">
        <v>1.4099672560000001</v>
      </c>
      <c r="D56" s="37">
        <v>2.2999177089999998</v>
      </c>
      <c r="E56" s="37">
        <v>2.3338606469999998</v>
      </c>
      <c r="F56" s="37">
        <v>1.8796810289999999</v>
      </c>
      <c r="G56" s="37">
        <v>2.945109757</v>
      </c>
      <c r="H56" s="37">
        <v>2.764676095</v>
      </c>
      <c r="I56" s="37">
        <v>2.2202632050000002</v>
      </c>
      <c r="J56" s="37">
        <v>3.4449028720000001</v>
      </c>
      <c r="K56" s="37">
        <v>3.2294569059999998</v>
      </c>
      <c r="L56" s="37">
        <v>2.5164849880000002</v>
      </c>
      <c r="M56" s="37">
        <v>4.0764780939999996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5">
      <c r="A57" s="36">
        <v>2070</v>
      </c>
      <c r="B57" s="37">
        <v>1.8005092570000001</v>
      </c>
      <c r="C57" s="37">
        <v>1.4094636300000001</v>
      </c>
      <c r="D57" s="37">
        <v>2.303786568</v>
      </c>
      <c r="E57" s="37">
        <v>2.3496772319999999</v>
      </c>
      <c r="F57" s="37">
        <v>1.8907617409999999</v>
      </c>
      <c r="G57" s="37">
        <v>2.968366923</v>
      </c>
      <c r="H57" s="37">
        <v>2.799205476</v>
      </c>
      <c r="I57" s="37">
        <v>2.245425751</v>
      </c>
      <c r="J57" s="37">
        <v>3.4938789209999999</v>
      </c>
      <c r="K57" s="37">
        <v>3.2795647560000001</v>
      </c>
      <c r="L57" s="37">
        <v>2.5490091829999999</v>
      </c>
      <c r="M57" s="37">
        <v>4.144222375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5">
      <c r="A58" s="36">
        <v>2071</v>
      </c>
      <c r="B58" s="37">
        <v>1.8001761430000001</v>
      </c>
      <c r="C58" s="37">
        <v>1.4091449359999999</v>
      </c>
      <c r="D58" s="37">
        <v>2.3072756710000002</v>
      </c>
      <c r="E58" s="37">
        <v>2.3657641470000002</v>
      </c>
      <c r="F58" s="37">
        <v>1.901598857</v>
      </c>
      <c r="G58" s="37">
        <v>3.0003468510000002</v>
      </c>
      <c r="H58" s="37">
        <v>2.8372062489999998</v>
      </c>
      <c r="I58" s="37">
        <v>2.2723651820000001</v>
      </c>
      <c r="J58" s="37">
        <v>3.5431153489999998</v>
      </c>
      <c r="K58" s="37">
        <v>3.3293932979999998</v>
      </c>
      <c r="L58" s="37">
        <v>2.5823517890000001</v>
      </c>
      <c r="M58" s="37">
        <v>4.213888528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5">
      <c r="A59" s="36">
        <v>2072</v>
      </c>
      <c r="B59" s="37">
        <v>1.8006437820000001</v>
      </c>
      <c r="C59" s="37">
        <v>1.408099532</v>
      </c>
      <c r="D59" s="37">
        <v>2.3101210480000001</v>
      </c>
      <c r="E59" s="37">
        <v>2.3856525820000001</v>
      </c>
      <c r="F59" s="37">
        <v>1.9140472310000001</v>
      </c>
      <c r="G59" s="37">
        <v>3.0248219070000002</v>
      </c>
      <c r="H59" s="37">
        <v>2.8756003419999998</v>
      </c>
      <c r="I59" s="37">
        <v>2.3003542719999999</v>
      </c>
      <c r="J59" s="37">
        <v>3.5924406150000001</v>
      </c>
      <c r="K59" s="37">
        <v>3.3762014339999999</v>
      </c>
      <c r="L59" s="37">
        <v>2.615776651</v>
      </c>
      <c r="M59" s="37">
        <v>4.2822972239999997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5">
      <c r="A60" s="36">
        <v>2073</v>
      </c>
      <c r="B60" s="37">
        <v>1.799682314</v>
      </c>
      <c r="C60" s="37">
        <v>1.40671703</v>
      </c>
      <c r="D60" s="37">
        <v>2.3134917279999998</v>
      </c>
      <c r="E60" s="37">
        <v>2.4008724410000002</v>
      </c>
      <c r="F60" s="37">
        <v>1.9262656929999999</v>
      </c>
      <c r="G60" s="37">
        <v>3.0476963860000001</v>
      </c>
      <c r="H60" s="37">
        <v>2.9123215729999998</v>
      </c>
      <c r="I60" s="37">
        <v>2.3278446869999998</v>
      </c>
      <c r="J60" s="37">
        <v>3.6426749690000002</v>
      </c>
      <c r="K60" s="37">
        <v>3.426389033</v>
      </c>
      <c r="L60" s="37">
        <v>2.6519257440000001</v>
      </c>
      <c r="M60" s="37">
        <v>4.3526916309999999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5">
      <c r="A61" s="36">
        <v>2074</v>
      </c>
      <c r="B61" s="37">
        <v>1.799241901</v>
      </c>
      <c r="C61" s="37">
        <v>1.407026849</v>
      </c>
      <c r="D61" s="37">
        <v>2.3163332830000001</v>
      </c>
      <c r="E61" s="37">
        <v>2.420856025</v>
      </c>
      <c r="F61" s="37">
        <v>1.937030968</v>
      </c>
      <c r="G61" s="37">
        <v>3.0720367990000002</v>
      </c>
      <c r="H61" s="37">
        <v>2.9500571459999998</v>
      </c>
      <c r="I61" s="37">
        <v>2.357693646</v>
      </c>
      <c r="J61" s="37">
        <v>3.6923187139999998</v>
      </c>
      <c r="K61" s="37">
        <v>3.4782399480000001</v>
      </c>
      <c r="L61" s="37">
        <v>2.6877131869999999</v>
      </c>
      <c r="M61" s="37">
        <v>4.4217854079999999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5">
      <c r="A62" s="36">
        <v>2075</v>
      </c>
      <c r="B62" s="37">
        <v>1.798608142</v>
      </c>
      <c r="C62" s="37">
        <v>1.4063218770000001</v>
      </c>
      <c r="D62" s="37">
        <v>2.319976901</v>
      </c>
      <c r="E62" s="37">
        <v>2.4369866280000001</v>
      </c>
      <c r="F62" s="37">
        <v>1.94788663</v>
      </c>
      <c r="G62" s="37">
        <v>3.095418607</v>
      </c>
      <c r="H62" s="37">
        <v>2.9874849870000002</v>
      </c>
      <c r="I62" s="37">
        <v>2.3876565190000001</v>
      </c>
      <c r="J62" s="37">
        <v>3.7437534449999998</v>
      </c>
      <c r="K62" s="37">
        <v>3.5284732729999999</v>
      </c>
      <c r="L62" s="37">
        <v>2.7267679939999998</v>
      </c>
      <c r="M62" s="37">
        <v>4.4943725309999998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5">
      <c r="A63" s="36">
        <v>2076</v>
      </c>
      <c r="B63" s="37">
        <v>1.7979694289999999</v>
      </c>
      <c r="C63" s="37">
        <v>1.40704158</v>
      </c>
      <c r="D63" s="37">
        <v>2.3223197080000002</v>
      </c>
      <c r="E63" s="37">
        <v>2.4492825699999998</v>
      </c>
      <c r="F63" s="37">
        <v>1.95922178</v>
      </c>
      <c r="G63" s="37">
        <v>3.1184714589999998</v>
      </c>
      <c r="H63" s="37">
        <v>3.028042487</v>
      </c>
      <c r="I63" s="37">
        <v>2.4169246360000001</v>
      </c>
      <c r="J63" s="37">
        <v>3.7954872040000001</v>
      </c>
      <c r="K63" s="37">
        <v>3.5785174909999999</v>
      </c>
      <c r="L63" s="37">
        <v>2.7639760990000002</v>
      </c>
      <c r="M63" s="37">
        <v>4.5674778600000003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5">
      <c r="A64" s="36">
        <v>2077</v>
      </c>
      <c r="B64" s="37">
        <v>1.796334256</v>
      </c>
      <c r="C64" s="37">
        <v>1.4066022069999999</v>
      </c>
      <c r="D64" s="37">
        <v>2.3238780210000001</v>
      </c>
      <c r="E64" s="37">
        <v>2.4692270249999999</v>
      </c>
      <c r="F64" s="37">
        <v>1.970828215</v>
      </c>
      <c r="G64" s="37">
        <v>3.1421169629999999</v>
      </c>
      <c r="H64" s="37">
        <v>3.0659652369999999</v>
      </c>
      <c r="I64" s="37">
        <v>2.4419585920000002</v>
      </c>
      <c r="J64" s="37">
        <v>3.8476907319999998</v>
      </c>
      <c r="K64" s="37">
        <v>3.6295657100000001</v>
      </c>
      <c r="L64" s="37">
        <v>2.7997760559999998</v>
      </c>
      <c r="M64" s="37">
        <v>4.6395679840000001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5">
      <c r="A65" s="36">
        <v>2078</v>
      </c>
      <c r="B65" s="37">
        <v>1.793544319</v>
      </c>
      <c r="C65" s="37">
        <v>1.4035377410000001</v>
      </c>
      <c r="D65" s="37">
        <v>2.324984202</v>
      </c>
      <c r="E65" s="37">
        <v>2.4849566009999999</v>
      </c>
      <c r="F65" s="37">
        <v>1.981238541</v>
      </c>
      <c r="G65" s="37">
        <v>3.1655119639999998</v>
      </c>
      <c r="H65" s="37">
        <v>3.1024248829999999</v>
      </c>
      <c r="I65" s="37">
        <v>2.4696168969999999</v>
      </c>
      <c r="J65" s="37">
        <v>3.8988992499999999</v>
      </c>
      <c r="K65" s="37">
        <v>3.679307267</v>
      </c>
      <c r="L65" s="37">
        <v>2.8357027119999998</v>
      </c>
      <c r="M65" s="37">
        <v>4.7126423669999999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5">
      <c r="A66" s="36">
        <v>2079</v>
      </c>
      <c r="B66" s="37">
        <v>1.792229004</v>
      </c>
      <c r="C66" s="37">
        <v>1.400259221</v>
      </c>
      <c r="D66" s="37">
        <v>2.3263656149999998</v>
      </c>
      <c r="E66" s="37">
        <v>2.4986889219999999</v>
      </c>
      <c r="F66" s="37">
        <v>1.990776586</v>
      </c>
      <c r="G66" s="37">
        <v>3.186745369</v>
      </c>
      <c r="H66" s="37">
        <v>3.1409366040000002</v>
      </c>
      <c r="I66" s="37">
        <v>2.4991938519999999</v>
      </c>
      <c r="J66" s="37">
        <v>3.95008048</v>
      </c>
      <c r="K66" s="37">
        <v>3.7336689019999998</v>
      </c>
      <c r="L66" s="37">
        <v>2.8709093669999999</v>
      </c>
      <c r="M66" s="37">
        <v>4.7853549299999996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5">
      <c r="A67" s="36">
        <v>2080</v>
      </c>
      <c r="B67" s="37">
        <v>1.7888919379999999</v>
      </c>
      <c r="C67" s="37">
        <v>1.3983558819999999</v>
      </c>
      <c r="D67" s="37">
        <v>2.3261290720000001</v>
      </c>
      <c r="E67" s="37">
        <v>2.512986406</v>
      </c>
      <c r="F67" s="37">
        <v>1.999453728</v>
      </c>
      <c r="G67" s="37">
        <v>3.2075147730000002</v>
      </c>
      <c r="H67" s="37">
        <v>3.1810396989999998</v>
      </c>
      <c r="I67" s="37">
        <v>2.5284474370000001</v>
      </c>
      <c r="J67" s="37">
        <v>4.0013463849999997</v>
      </c>
      <c r="K67" s="37">
        <v>3.7843463869999998</v>
      </c>
      <c r="L67" s="37">
        <v>2.903927307</v>
      </c>
      <c r="M67" s="37">
        <v>4.8578123260000003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5">
      <c r="A68" s="36">
        <v>2081</v>
      </c>
      <c r="B68" s="37">
        <v>1.7868333110000001</v>
      </c>
      <c r="C68" s="37">
        <v>1.3936107259999999</v>
      </c>
      <c r="D68" s="37">
        <v>2.3272036869999999</v>
      </c>
      <c r="E68" s="37">
        <v>2.527228874</v>
      </c>
      <c r="F68" s="37">
        <v>2.0080417310000001</v>
      </c>
      <c r="G68" s="37">
        <v>3.2287559020000001</v>
      </c>
      <c r="H68" s="37">
        <v>3.2183184009999999</v>
      </c>
      <c r="I68" s="37">
        <v>2.5556879229999998</v>
      </c>
      <c r="J68" s="37">
        <v>4.0535261729999998</v>
      </c>
      <c r="K68" s="37">
        <v>3.8333435709999999</v>
      </c>
      <c r="L68" s="37">
        <v>2.937935092</v>
      </c>
      <c r="M68" s="37">
        <v>4.9270538970000004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5">
      <c r="A69" s="36">
        <v>2082</v>
      </c>
      <c r="B69" s="37">
        <v>1.783811909</v>
      </c>
      <c r="C69" s="37">
        <v>1.391900192</v>
      </c>
      <c r="D69" s="37">
        <v>2.3275547740000002</v>
      </c>
      <c r="E69" s="37">
        <v>2.5424109779999999</v>
      </c>
      <c r="F69" s="37">
        <v>2.0178243170000001</v>
      </c>
      <c r="G69" s="37">
        <v>3.2506917049999999</v>
      </c>
      <c r="H69" s="37">
        <v>3.2543650120000001</v>
      </c>
      <c r="I69" s="37">
        <v>2.5830278830000002</v>
      </c>
      <c r="J69" s="37">
        <v>4.1039125710000004</v>
      </c>
      <c r="K69" s="37">
        <v>3.8855694359999999</v>
      </c>
      <c r="L69" s="37">
        <v>2.972805508</v>
      </c>
      <c r="M69" s="37">
        <v>5.0007950699999997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5">
      <c r="A70" s="36">
        <v>2083</v>
      </c>
      <c r="B70" s="37">
        <v>1.7805534569999999</v>
      </c>
      <c r="C70" s="37">
        <v>1.3888478440000001</v>
      </c>
      <c r="D70" s="37">
        <v>2.3288836399999999</v>
      </c>
      <c r="E70" s="37">
        <v>2.557049642</v>
      </c>
      <c r="F70" s="37">
        <v>2.025909162</v>
      </c>
      <c r="G70" s="37">
        <v>3.2721861470000002</v>
      </c>
      <c r="H70" s="37">
        <v>3.2931765500000001</v>
      </c>
      <c r="I70" s="37">
        <v>2.611602736</v>
      </c>
      <c r="J70" s="37">
        <v>4.1574110580000001</v>
      </c>
      <c r="K70" s="37">
        <v>3.9390759439999998</v>
      </c>
      <c r="L70" s="37">
        <v>3.0078262040000001</v>
      </c>
      <c r="M70" s="37">
        <v>5.0732039609999999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5">
      <c r="A71" s="36">
        <v>2084</v>
      </c>
      <c r="B71" s="37">
        <v>1.777842173</v>
      </c>
      <c r="C71" s="37">
        <v>1.383839488</v>
      </c>
      <c r="D71" s="37">
        <v>2.329567221</v>
      </c>
      <c r="E71" s="37">
        <v>2.5717281820000002</v>
      </c>
      <c r="F71" s="37">
        <v>2.033985479</v>
      </c>
      <c r="G71" s="37">
        <v>3.2928922580000002</v>
      </c>
      <c r="H71" s="37">
        <v>3.3323367940000002</v>
      </c>
      <c r="I71" s="37">
        <v>2.6402734300000001</v>
      </c>
      <c r="J71" s="37">
        <v>4.2131720110000002</v>
      </c>
      <c r="K71" s="37">
        <v>3.9904790729999999</v>
      </c>
      <c r="L71" s="37">
        <v>3.043163662</v>
      </c>
      <c r="M71" s="37">
        <v>5.1477149600000001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5">
      <c r="A72" s="36">
        <v>2085</v>
      </c>
      <c r="B72" s="37">
        <v>1.7745769419999999</v>
      </c>
      <c r="C72" s="37">
        <v>1.38185377</v>
      </c>
      <c r="D72" s="37">
        <v>2.3306111989999998</v>
      </c>
      <c r="E72" s="37">
        <v>2.586203367</v>
      </c>
      <c r="F72" s="37">
        <v>2.0441711339999999</v>
      </c>
      <c r="G72" s="37">
        <v>3.3127045150000001</v>
      </c>
      <c r="H72" s="37">
        <v>3.371378585</v>
      </c>
      <c r="I72" s="37">
        <v>2.6689192190000002</v>
      </c>
      <c r="J72" s="37">
        <v>4.2687361289999997</v>
      </c>
      <c r="K72" s="37">
        <v>4.0421703969999996</v>
      </c>
      <c r="L72" s="37">
        <v>3.078831638</v>
      </c>
      <c r="M72" s="37">
        <v>5.2218823240000001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5">
      <c r="A73" s="36">
        <v>2086</v>
      </c>
      <c r="B73" s="37">
        <v>1.7721894819999999</v>
      </c>
      <c r="C73" s="37">
        <v>1.378968542</v>
      </c>
      <c r="D73" s="37">
        <v>2.331366762</v>
      </c>
      <c r="E73" s="37">
        <v>2.6005241909999999</v>
      </c>
      <c r="F73" s="37">
        <v>2.0543527560000001</v>
      </c>
      <c r="G73" s="37">
        <v>3.334216547</v>
      </c>
      <c r="H73" s="37">
        <v>3.40911871</v>
      </c>
      <c r="I73" s="37">
        <v>2.6967177819999999</v>
      </c>
      <c r="J73" s="37">
        <v>4.3232246529999996</v>
      </c>
      <c r="K73" s="37">
        <v>4.0931188780000003</v>
      </c>
      <c r="L73" s="37">
        <v>3.1151819139999999</v>
      </c>
      <c r="M73" s="37">
        <v>5.2961215079999997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5">
      <c r="A74" s="36">
        <v>2087</v>
      </c>
      <c r="B74" s="37">
        <v>1.769013637</v>
      </c>
      <c r="C74" s="37">
        <v>1.3741630600000001</v>
      </c>
      <c r="D74" s="37">
        <v>2.332965733</v>
      </c>
      <c r="E74" s="37">
        <v>2.614442537</v>
      </c>
      <c r="F74" s="37">
        <v>2.0627976879999999</v>
      </c>
      <c r="G74" s="37">
        <v>3.3559455059999999</v>
      </c>
      <c r="H74" s="37">
        <v>3.448358067</v>
      </c>
      <c r="I74" s="37">
        <v>2.727168131</v>
      </c>
      <c r="J74" s="37">
        <v>4.3775642929999998</v>
      </c>
      <c r="K74" s="37">
        <v>4.1451860549999999</v>
      </c>
      <c r="L74" s="37">
        <v>3.1518219840000001</v>
      </c>
      <c r="M74" s="37">
        <v>5.3711902309999999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5">
      <c r="A75" s="36">
        <v>2088</v>
      </c>
      <c r="B75" s="37">
        <v>1.7644982279999999</v>
      </c>
      <c r="C75" s="37">
        <v>1.368898956</v>
      </c>
      <c r="D75" s="37">
        <v>2.3328884209999998</v>
      </c>
      <c r="E75" s="37">
        <v>2.6274137689999999</v>
      </c>
      <c r="F75" s="37">
        <v>2.0705664430000001</v>
      </c>
      <c r="G75" s="37">
        <v>3.3762094120000001</v>
      </c>
      <c r="H75" s="37">
        <v>3.489697214</v>
      </c>
      <c r="I75" s="37">
        <v>2.7601449659999999</v>
      </c>
      <c r="J75" s="37">
        <v>4.4323941439999999</v>
      </c>
      <c r="K75" s="37">
        <v>4.1978560460000001</v>
      </c>
      <c r="L75" s="37">
        <v>3.1857775880000001</v>
      </c>
      <c r="M75" s="37">
        <v>5.4468186809999999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5">
      <c r="A76" s="36">
        <v>2089</v>
      </c>
      <c r="B76" s="37">
        <v>1.760809845</v>
      </c>
      <c r="C76" s="37">
        <v>1.3649019950000001</v>
      </c>
      <c r="D76" s="37">
        <v>2.3324664570000002</v>
      </c>
      <c r="E76" s="37">
        <v>2.6388868830000001</v>
      </c>
      <c r="F76" s="37">
        <v>2.0781552049999998</v>
      </c>
      <c r="G76" s="37">
        <v>3.3965251639999998</v>
      </c>
      <c r="H76" s="37">
        <v>3.5295165239999999</v>
      </c>
      <c r="I76" s="37">
        <v>2.7899978519999999</v>
      </c>
      <c r="J76" s="37">
        <v>4.484233766</v>
      </c>
      <c r="K76" s="37">
        <v>4.2492899209999999</v>
      </c>
      <c r="L76" s="37">
        <v>3.2229395570000001</v>
      </c>
      <c r="M76" s="37">
        <v>5.5209991079999998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5">
      <c r="A77" s="36">
        <v>2090</v>
      </c>
      <c r="B77" s="37">
        <v>1.7587299089999999</v>
      </c>
      <c r="C77" s="37">
        <v>1.3602566270000001</v>
      </c>
      <c r="D77" s="37">
        <v>2.3314712470000001</v>
      </c>
      <c r="E77" s="37">
        <v>2.6500919700000001</v>
      </c>
      <c r="F77" s="37">
        <v>2.085345749</v>
      </c>
      <c r="G77" s="37">
        <v>3.4157273469999998</v>
      </c>
      <c r="H77" s="37">
        <v>3.5676287109999998</v>
      </c>
      <c r="I77" s="37">
        <v>2.8204344130000001</v>
      </c>
      <c r="J77" s="37">
        <v>4.5411360170000004</v>
      </c>
      <c r="K77" s="37">
        <v>4.3000774770000003</v>
      </c>
      <c r="L77" s="37">
        <v>3.2590876889999998</v>
      </c>
      <c r="M77" s="37">
        <v>5.5961663699999997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5">
      <c r="A78" s="36">
        <v>2091</v>
      </c>
      <c r="B78" s="37">
        <v>1.75431596</v>
      </c>
      <c r="C78" s="37">
        <v>1.3569507569999999</v>
      </c>
      <c r="D78" s="37">
        <v>2.3326491300000001</v>
      </c>
      <c r="E78" s="37">
        <v>2.6648272670000002</v>
      </c>
      <c r="F78" s="37">
        <v>2.09393502</v>
      </c>
      <c r="G78" s="37">
        <v>3.43502017</v>
      </c>
      <c r="H78" s="37">
        <v>3.6063576589999999</v>
      </c>
      <c r="I78" s="37">
        <v>2.8474645289999998</v>
      </c>
      <c r="J78" s="37">
        <v>4.5956061889999997</v>
      </c>
      <c r="K78" s="37">
        <v>4.3506267100000002</v>
      </c>
      <c r="L78" s="37">
        <v>3.2921390750000001</v>
      </c>
      <c r="M78" s="37">
        <v>5.6673347759999997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5">
      <c r="A79" s="36">
        <v>2092</v>
      </c>
      <c r="B79" s="37">
        <v>1.749871218</v>
      </c>
      <c r="C79" s="37">
        <v>1.3525601620000001</v>
      </c>
      <c r="D79" s="37">
        <v>2.3325151000000002</v>
      </c>
      <c r="E79" s="37">
        <v>2.675315457</v>
      </c>
      <c r="F79" s="37">
        <v>2.1007884309999998</v>
      </c>
      <c r="G79" s="37">
        <v>3.453625846</v>
      </c>
      <c r="H79" s="37">
        <v>3.645376137</v>
      </c>
      <c r="I79" s="37">
        <v>2.8763823749999999</v>
      </c>
      <c r="J79" s="37">
        <v>4.6495767309999998</v>
      </c>
      <c r="K79" s="37">
        <v>4.4016978990000002</v>
      </c>
      <c r="L79" s="37">
        <v>3.3273914520000001</v>
      </c>
      <c r="M79" s="37">
        <v>5.7397951149999997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5">
      <c r="A80" s="36">
        <v>2093</v>
      </c>
      <c r="B80" s="37">
        <v>1.7462750250000001</v>
      </c>
      <c r="C80" s="37">
        <v>1.348302326</v>
      </c>
      <c r="D80" s="37">
        <v>2.3321387759999999</v>
      </c>
      <c r="E80" s="37">
        <v>2.6869498059999999</v>
      </c>
      <c r="F80" s="37">
        <v>2.1073960970000001</v>
      </c>
      <c r="G80" s="37">
        <v>3.4719000480000002</v>
      </c>
      <c r="H80" s="37">
        <v>3.6842437729999999</v>
      </c>
      <c r="I80" s="37">
        <v>2.9043474730000001</v>
      </c>
      <c r="J80" s="37">
        <v>4.7041654990000001</v>
      </c>
      <c r="K80" s="37">
        <v>4.4506580710000003</v>
      </c>
      <c r="L80" s="37">
        <v>3.3621125859999998</v>
      </c>
      <c r="M80" s="37">
        <v>5.8109659540000003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5">
      <c r="A81" s="36">
        <v>2094</v>
      </c>
      <c r="B81" s="37">
        <v>1.742477455</v>
      </c>
      <c r="C81" s="37">
        <v>1.3429328629999999</v>
      </c>
      <c r="D81" s="37">
        <v>2.3314507350000002</v>
      </c>
      <c r="E81" s="37">
        <v>2.6983457070000001</v>
      </c>
      <c r="F81" s="37">
        <v>2.1145281699999998</v>
      </c>
      <c r="G81" s="37">
        <v>3.48783778</v>
      </c>
      <c r="H81" s="37">
        <v>3.721228859</v>
      </c>
      <c r="I81" s="37">
        <v>2.9322471339999998</v>
      </c>
      <c r="J81" s="37">
        <v>4.7583977869999998</v>
      </c>
      <c r="K81" s="37">
        <v>4.4991505700000003</v>
      </c>
      <c r="L81" s="37">
        <v>3.3956738529999999</v>
      </c>
      <c r="M81" s="37">
        <v>5.8807175699999998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5">
      <c r="A82" s="36">
        <v>2095</v>
      </c>
      <c r="B82" s="37">
        <v>1.7389939999999999</v>
      </c>
      <c r="C82" s="37">
        <v>1.338564519</v>
      </c>
      <c r="D82" s="37">
        <v>2.3303111269999999</v>
      </c>
      <c r="E82" s="37">
        <v>2.7098102119999998</v>
      </c>
      <c r="F82" s="37">
        <v>2.1211744760000002</v>
      </c>
      <c r="G82" s="37">
        <v>3.5043713809999999</v>
      </c>
      <c r="H82" s="37">
        <v>3.7584516830000001</v>
      </c>
      <c r="I82" s="37">
        <v>2.9596847180000001</v>
      </c>
      <c r="J82" s="37">
        <v>4.8121379639999997</v>
      </c>
      <c r="K82" s="37">
        <v>4.5486810420000001</v>
      </c>
      <c r="L82" s="37">
        <v>3.4291775690000001</v>
      </c>
      <c r="M82" s="37">
        <v>5.9500250079999999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5">
      <c r="A83" s="36">
        <v>2096</v>
      </c>
      <c r="B83" s="37">
        <v>1.7348245579999999</v>
      </c>
      <c r="C83" s="37">
        <v>1.3339011730000001</v>
      </c>
      <c r="D83" s="37">
        <v>2.329500645</v>
      </c>
      <c r="E83" s="37">
        <v>2.7213665890000001</v>
      </c>
      <c r="F83" s="37">
        <v>2.1265814500000002</v>
      </c>
      <c r="G83" s="37">
        <v>3.5205219030000001</v>
      </c>
      <c r="H83" s="37">
        <v>3.7964721369999999</v>
      </c>
      <c r="I83" s="37">
        <v>2.9868751819999999</v>
      </c>
      <c r="J83" s="37">
        <v>4.8671725649999997</v>
      </c>
      <c r="K83" s="37">
        <v>4.5967164550000001</v>
      </c>
      <c r="L83" s="37">
        <v>3.4625962100000001</v>
      </c>
      <c r="M83" s="37">
        <v>6.0187121499999998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5">
      <c r="A84" s="36">
        <v>2097</v>
      </c>
      <c r="B84" s="37">
        <v>1.731581064</v>
      </c>
      <c r="C84" s="37">
        <v>1.32877629</v>
      </c>
      <c r="D84" s="37">
        <v>2.328148477</v>
      </c>
      <c r="E84" s="37">
        <v>2.7302805370000001</v>
      </c>
      <c r="F84" s="37">
        <v>2.1320232030000001</v>
      </c>
      <c r="G84" s="37">
        <v>3.5360655909999998</v>
      </c>
      <c r="H84" s="37">
        <v>3.8351236489999998</v>
      </c>
      <c r="I84" s="37">
        <v>3.0140370509999999</v>
      </c>
      <c r="J84" s="37">
        <v>4.9220752360000004</v>
      </c>
      <c r="K84" s="37">
        <v>4.6444806979999997</v>
      </c>
      <c r="L84" s="37">
        <v>3.4944575169999998</v>
      </c>
      <c r="M84" s="37">
        <v>6.0866261079999999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5">
      <c r="A85" s="36">
        <v>2098</v>
      </c>
      <c r="B85" s="37">
        <v>1.727422952</v>
      </c>
      <c r="C85" s="37">
        <v>1.3245572189999999</v>
      </c>
      <c r="D85" s="37">
        <v>2.3266104439999999</v>
      </c>
      <c r="E85" s="37">
        <v>2.739833945</v>
      </c>
      <c r="F85" s="37">
        <v>2.1382357729999999</v>
      </c>
      <c r="G85" s="37">
        <v>3.5509912770000001</v>
      </c>
      <c r="H85" s="37">
        <v>3.8723834799999999</v>
      </c>
      <c r="I85" s="37">
        <v>3.0403923599999998</v>
      </c>
      <c r="J85" s="37">
        <v>4.9755883159999996</v>
      </c>
      <c r="K85" s="37">
        <v>4.6896575020000002</v>
      </c>
      <c r="L85" s="37">
        <v>3.526017902</v>
      </c>
      <c r="M85" s="37">
        <v>6.1539010489999999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5">
      <c r="A86" s="36">
        <v>2099</v>
      </c>
      <c r="B86" s="37">
        <v>1.7236330289999999</v>
      </c>
      <c r="C86" s="37">
        <v>1.3196521299999999</v>
      </c>
      <c r="D86" s="37">
        <v>2.3246129799999999</v>
      </c>
      <c r="E86" s="37">
        <v>2.7481337049999999</v>
      </c>
      <c r="F86" s="37">
        <v>2.144144373</v>
      </c>
      <c r="G86" s="37">
        <v>3.5657407170000002</v>
      </c>
      <c r="H86" s="37">
        <v>3.9087230650000002</v>
      </c>
      <c r="I86" s="37">
        <v>3.0664568929999998</v>
      </c>
      <c r="J86" s="37">
        <v>5.0278629309999996</v>
      </c>
      <c r="K86" s="37">
        <v>4.7346794049999996</v>
      </c>
      <c r="L86" s="37">
        <v>3.5560157430000001</v>
      </c>
      <c r="M86" s="37">
        <v>6.2196206419999998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5">
      <c r="A87" s="36">
        <v>2100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2"/>
    </row>
    <row r="89" spans="1:26" ht="15.75" customHeight="1">
      <c r="A89" s="22"/>
    </row>
    <row r="90" spans="1:26" ht="15.75" customHeight="1">
      <c r="A90" s="22"/>
    </row>
    <row r="91" spans="1:26" ht="15.75" customHeight="1">
      <c r="A91" s="22"/>
    </row>
    <row r="92" spans="1:26" ht="15.75" customHeight="1">
      <c r="A92" s="22"/>
    </row>
    <row r="93" spans="1:26" ht="15.75" customHeight="1">
      <c r="A93" s="22"/>
    </row>
    <row r="94" spans="1:26" ht="15.75" customHeight="1">
      <c r="A94" s="22"/>
    </row>
    <row r="95" spans="1:26" ht="15.75" customHeight="1">
      <c r="A95" s="22"/>
    </row>
    <row r="96" spans="1:26" ht="15.75" customHeight="1">
      <c r="A96" s="22"/>
    </row>
    <row r="97" spans="1:1" ht="15.75" customHeight="1">
      <c r="A97" s="22"/>
    </row>
    <row r="98" spans="1:1" ht="15.75" customHeight="1">
      <c r="A98" s="22"/>
    </row>
    <row r="99" spans="1:1" ht="15.75" customHeight="1">
      <c r="A99" s="22"/>
    </row>
    <row r="100" spans="1:1" ht="15.75" customHeight="1">
      <c r="A100" s="22"/>
    </row>
    <row r="101" spans="1:1" ht="15.75" customHeight="1">
      <c r="A101" s="22"/>
    </row>
    <row r="102" spans="1:1" ht="15.75" customHeight="1">
      <c r="A102" s="22"/>
    </row>
    <row r="103" spans="1:1" ht="15.75" customHeight="1">
      <c r="A103" s="22"/>
    </row>
    <row r="104" spans="1:1" ht="15.75" customHeight="1">
      <c r="A104" s="22"/>
    </row>
    <row r="105" spans="1:1" ht="15.75" customHeight="1">
      <c r="A105" s="22"/>
    </row>
    <row r="106" spans="1:1" ht="15.75" customHeight="1">
      <c r="A106" s="22"/>
    </row>
    <row r="107" spans="1:1" ht="15.75" customHeight="1">
      <c r="A107" s="22"/>
    </row>
    <row r="108" spans="1:1" ht="15.75" customHeight="1">
      <c r="A108" s="22"/>
    </row>
    <row r="109" spans="1:1" ht="15.75" customHeight="1">
      <c r="A109" s="22"/>
    </row>
    <row r="110" spans="1:1" ht="15.75" customHeight="1">
      <c r="A110" s="22"/>
    </row>
    <row r="111" spans="1:1" ht="15.75" customHeight="1">
      <c r="A111" s="22"/>
    </row>
    <row r="112" spans="1:1" ht="15.75" customHeight="1">
      <c r="A112" s="22"/>
    </row>
    <row r="113" spans="1:1" ht="15.75" customHeight="1">
      <c r="A113" s="22"/>
    </row>
    <row r="114" spans="1:1" ht="15.75" customHeight="1">
      <c r="A114" s="22"/>
    </row>
    <row r="115" spans="1:1" ht="15.75" customHeight="1">
      <c r="A115" s="22"/>
    </row>
    <row r="116" spans="1:1" ht="15.75" customHeight="1">
      <c r="A116" s="22"/>
    </row>
    <row r="117" spans="1:1" ht="15.75" customHeight="1">
      <c r="A117" s="22"/>
    </row>
    <row r="118" spans="1:1" ht="15.75" customHeight="1">
      <c r="A118" s="22"/>
    </row>
    <row r="119" spans="1:1" ht="15.75" customHeight="1">
      <c r="A119" s="22"/>
    </row>
    <row r="120" spans="1:1" ht="15.75" customHeight="1">
      <c r="A120" s="22"/>
    </row>
    <row r="121" spans="1:1" ht="15.75" customHeight="1">
      <c r="A121" s="22"/>
    </row>
    <row r="122" spans="1:1" ht="15.75" customHeight="1">
      <c r="A122" s="22"/>
    </row>
    <row r="123" spans="1:1" ht="15.75" customHeight="1">
      <c r="A123" s="22"/>
    </row>
    <row r="124" spans="1:1" ht="15.75" customHeight="1">
      <c r="A124" s="22"/>
    </row>
    <row r="125" spans="1:1" ht="15.75" customHeight="1">
      <c r="A125" s="22"/>
    </row>
    <row r="126" spans="1:1" ht="15.75" customHeight="1">
      <c r="A126" s="22"/>
    </row>
    <row r="127" spans="1:1" ht="15.75" customHeight="1">
      <c r="A127" s="22"/>
    </row>
    <row r="128" spans="1:1" ht="15.75" customHeight="1">
      <c r="A128" s="22"/>
    </row>
    <row r="129" spans="1:1" ht="15.75" customHeight="1">
      <c r="A129" s="22"/>
    </row>
    <row r="130" spans="1:1" ht="15.75" customHeight="1">
      <c r="A130" s="22"/>
    </row>
    <row r="131" spans="1:1" ht="15.75" customHeight="1">
      <c r="A131" s="22"/>
    </row>
    <row r="132" spans="1:1" ht="15.75" customHeight="1">
      <c r="A132" s="22"/>
    </row>
    <row r="133" spans="1:1" ht="15.75" customHeight="1">
      <c r="A133" s="22"/>
    </row>
    <row r="134" spans="1:1" ht="15.75" customHeight="1">
      <c r="A134" s="22"/>
    </row>
    <row r="135" spans="1:1" ht="15.75" customHeight="1">
      <c r="A135" s="22"/>
    </row>
    <row r="136" spans="1:1" ht="15.75" customHeight="1">
      <c r="A136" s="22"/>
    </row>
    <row r="137" spans="1:1" ht="15.75" customHeight="1">
      <c r="A137" s="22"/>
    </row>
    <row r="138" spans="1:1" ht="15.75" customHeight="1">
      <c r="A138" s="22"/>
    </row>
    <row r="139" spans="1:1" ht="15.75" customHeight="1">
      <c r="A139" s="22"/>
    </row>
    <row r="140" spans="1:1" ht="15.75" customHeight="1">
      <c r="A140" s="22"/>
    </row>
    <row r="141" spans="1:1" ht="15.75" customHeight="1">
      <c r="A141" s="22"/>
    </row>
    <row r="142" spans="1:1" ht="15.75" customHeight="1">
      <c r="A142" s="22"/>
    </row>
    <row r="143" spans="1:1" ht="15.75" customHeight="1">
      <c r="A143" s="22"/>
    </row>
    <row r="144" spans="1:1" ht="15.75" customHeight="1">
      <c r="A144" s="22"/>
    </row>
    <row r="145" spans="1:1" ht="15.75" customHeight="1">
      <c r="A145" s="22"/>
    </row>
    <row r="146" spans="1:1" ht="15.75" customHeight="1">
      <c r="A146" s="22"/>
    </row>
    <row r="147" spans="1:1" ht="15.75" customHeight="1">
      <c r="A147" s="22"/>
    </row>
    <row r="148" spans="1:1" ht="15.75" customHeight="1">
      <c r="A148" s="22"/>
    </row>
    <row r="149" spans="1:1" ht="15.75" customHeight="1">
      <c r="A149" s="22"/>
    </row>
    <row r="150" spans="1:1" ht="15.75" customHeight="1">
      <c r="A150" s="22"/>
    </row>
    <row r="151" spans="1:1" ht="15.75" customHeight="1">
      <c r="A151" s="22"/>
    </row>
    <row r="152" spans="1:1" ht="15.75" customHeight="1">
      <c r="A152" s="22"/>
    </row>
    <row r="153" spans="1:1" ht="15.75" customHeight="1">
      <c r="A153" s="22"/>
    </row>
    <row r="154" spans="1:1" ht="15.75" customHeight="1">
      <c r="A154" s="22"/>
    </row>
    <row r="155" spans="1:1" ht="15.75" customHeight="1">
      <c r="A155" s="22"/>
    </row>
    <row r="156" spans="1:1" ht="15.75" customHeight="1">
      <c r="A156" s="22"/>
    </row>
    <row r="157" spans="1:1" ht="15.75" customHeight="1">
      <c r="A157" s="22"/>
    </row>
    <row r="158" spans="1:1" ht="15.75" customHeight="1">
      <c r="A158" s="22"/>
    </row>
    <row r="159" spans="1:1" ht="15.75" customHeight="1">
      <c r="A159" s="22"/>
    </row>
    <row r="160" spans="1:1" ht="15.75" customHeight="1">
      <c r="A160" s="22"/>
    </row>
    <row r="161" spans="1:1" ht="15.75" customHeight="1">
      <c r="A161" s="22"/>
    </row>
    <row r="162" spans="1:1" ht="15.75" customHeight="1">
      <c r="A162" s="22"/>
    </row>
    <row r="163" spans="1:1" ht="15.75" customHeight="1">
      <c r="A163" s="22"/>
    </row>
    <row r="164" spans="1:1" ht="15.75" customHeight="1">
      <c r="A164" s="22"/>
    </row>
    <row r="165" spans="1:1" ht="15.75" customHeight="1">
      <c r="A165" s="22"/>
    </row>
    <row r="166" spans="1:1" ht="15.75" customHeight="1">
      <c r="A166" s="22"/>
    </row>
    <row r="167" spans="1:1" ht="15.75" customHeight="1">
      <c r="A167" s="22"/>
    </row>
    <row r="168" spans="1:1" ht="15.75" customHeight="1">
      <c r="A168" s="22"/>
    </row>
    <row r="169" spans="1:1" ht="15.75" customHeight="1">
      <c r="A169" s="22"/>
    </row>
    <row r="170" spans="1:1" ht="15.75" customHeight="1">
      <c r="A170" s="22"/>
    </row>
    <row r="171" spans="1:1" ht="15.75" customHeight="1">
      <c r="A171" s="22"/>
    </row>
    <row r="172" spans="1:1" ht="15.75" customHeight="1">
      <c r="A172" s="22"/>
    </row>
    <row r="173" spans="1:1" ht="15.75" customHeight="1">
      <c r="A173" s="22"/>
    </row>
    <row r="174" spans="1:1" ht="15.75" customHeight="1">
      <c r="A174" s="22"/>
    </row>
    <row r="175" spans="1:1" ht="15.75" customHeight="1">
      <c r="A175" s="22"/>
    </row>
    <row r="176" spans="1:1" ht="15.75" customHeight="1">
      <c r="A176" s="22"/>
    </row>
    <row r="177" spans="1:1" ht="15.75" customHeight="1">
      <c r="A177" s="22"/>
    </row>
    <row r="178" spans="1:1" ht="15.75" customHeight="1">
      <c r="A178" s="22"/>
    </row>
    <row r="179" spans="1:1" ht="15.75" customHeight="1">
      <c r="A179" s="22"/>
    </row>
    <row r="180" spans="1:1" ht="15.75" customHeight="1">
      <c r="A180" s="22"/>
    </row>
    <row r="181" spans="1:1" ht="15.75" customHeight="1">
      <c r="A181" s="22"/>
    </row>
    <row r="182" spans="1:1" ht="15.75" customHeight="1">
      <c r="A182" s="22"/>
    </row>
    <row r="183" spans="1:1" ht="15.75" customHeight="1">
      <c r="A183" s="22"/>
    </row>
    <row r="184" spans="1:1" ht="15.75" customHeight="1">
      <c r="A184" s="22"/>
    </row>
    <row r="185" spans="1:1" ht="15.75" customHeight="1">
      <c r="A185" s="22"/>
    </row>
    <row r="186" spans="1:1" ht="15.75" customHeight="1">
      <c r="A186" s="22"/>
    </row>
    <row r="187" spans="1:1" ht="15.75" customHeight="1">
      <c r="A187" s="22"/>
    </row>
    <row r="188" spans="1:1" ht="15.75" customHeight="1">
      <c r="A188" s="22"/>
    </row>
    <row r="189" spans="1:1" ht="15.75" customHeight="1">
      <c r="A189" s="22"/>
    </row>
    <row r="190" spans="1:1" ht="15.75" customHeight="1">
      <c r="A190" s="22"/>
    </row>
    <row r="191" spans="1:1" ht="15.75" customHeight="1">
      <c r="A191" s="22"/>
    </row>
    <row r="192" spans="1:1" ht="15.75" customHeight="1">
      <c r="A192" s="22"/>
    </row>
    <row r="193" spans="1:1" ht="15.75" customHeight="1">
      <c r="A193" s="22"/>
    </row>
    <row r="194" spans="1:1" ht="15.75" customHeight="1">
      <c r="A194" s="22"/>
    </row>
    <row r="195" spans="1:1" ht="15.75" customHeight="1">
      <c r="A195" s="22"/>
    </row>
    <row r="196" spans="1:1" ht="15.75" customHeight="1">
      <c r="A196" s="22"/>
    </row>
    <row r="197" spans="1:1" ht="15.75" customHeight="1">
      <c r="A197" s="22"/>
    </row>
    <row r="198" spans="1:1" ht="15.75" customHeight="1">
      <c r="A198" s="22"/>
    </row>
    <row r="199" spans="1:1" ht="15.75" customHeight="1">
      <c r="A199" s="22"/>
    </row>
    <row r="200" spans="1:1" ht="15.75" customHeight="1">
      <c r="A200" s="22"/>
    </row>
    <row r="201" spans="1:1" ht="15.75" customHeight="1">
      <c r="A201" s="22"/>
    </row>
    <row r="202" spans="1:1" ht="15.75" customHeight="1">
      <c r="A202" s="22"/>
    </row>
    <row r="203" spans="1:1" ht="15.75" customHeight="1">
      <c r="A203" s="22"/>
    </row>
    <row r="204" spans="1:1" ht="15.75" customHeight="1">
      <c r="A204" s="22"/>
    </row>
    <row r="205" spans="1:1" ht="15.75" customHeight="1">
      <c r="A205" s="22"/>
    </row>
    <row r="206" spans="1:1" ht="15.75" customHeight="1">
      <c r="A206" s="22"/>
    </row>
    <row r="207" spans="1:1" ht="15.75" customHeight="1">
      <c r="A207" s="22"/>
    </row>
    <row r="208" spans="1:1" ht="15.75" customHeight="1">
      <c r="A208" s="22"/>
    </row>
    <row r="209" spans="1:1" ht="15.75" customHeight="1">
      <c r="A209" s="22"/>
    </row>
    <row r="210" spans="1:1" ht="15.75" customHeight="1">
      <c r="A210" s="22"/>
    </row>
    <row r="211" spans="1:1" ht="15.75" customHeight="1">
      <c r="A211" s="22"/>
    </row>
    <row r="212" spans="1:1" ht="15.75" customHeight="1">
      <c r="A212" s="22"/>
    </row>
    <row r="213" spans="1:1" ht="15.75" customHeight="1">
      <c r="A213" s="22"/>
    </row>
    <row r="214" spans="1:1" ht="15.75" customHeight="1">
      <c r="A214" s="22"/>
    </row>
    <row r="215" spans="1:1" ht="15.75" customHeight="1">
      <c r="A215" s="22"/>
    </row>
    <row r="216" spans="1:1" ht="15.75" customHeight="1">
      <c r="A216" s="22"/>
    </row>
    <row r="217" spans="1:1" ht="15.75" customHeight="1">
      <c r="A217" s="22"/>
    </row>
    <row r="218" spans="1:1" ht="15.75" customHeight="1">
      <c r="A218" s="22"/>
    </row>
    <row r="219" spans="1:1" ht="15.75" customHeight="1">
      <c r="A219" s="22"/>
    </row>
    <row r="220" spans="1:1" ht="15.75" customHeight="1">
      <c r="A220" s="22"/>
    </row>
    <row r="221" spans="1:1" ht="15.75" customHeight="1">
      <c r="A221" s="22"/>
    </row>
    <row r="222" spans="1:1" ht="15.75" customHeight="1">
      <c r="A222" s="22"/>
    </row>
    <row r="223" spans="1:1" ht="15.75" customHeight="1">
      <c r="A223" s="22"/>
    </row>
    <row r="224" spans="1:1" ht="15.75" customHeight="1">
      <c r="A224" s="22"/>
    </row>
    <row r="225" spans="1:1" ht="15.75" customHeight="1">
      <c r="A225" s="22"/>
    </row>
    <row r="226" spans="1:1" ht="15.75" customHeight="1">
      <c r="A226" s="22"/>
    </row>
    <row r="227" spans="1:1" ht="15.75" customHeight="1">
      <c r="A227" s="22"/>
    </row>
    <row r="228" spans="1:1" ht="15.75" customHeight="1">
      <c r="A228" s="22"/>
    </row>
    <row r="229" spans="1:1" ht="15.75" customHeight="1">
      <c r="A229" s="22"/>
    </row>
    <row r="230" spans="1:1" ht="15.75" customHeight="1">
      <c r="A230" s="22"/>
    </row>
    <row r="231" spans="1:1" ht="15.75" customHeight="1">
      <c r="A231" s="22"/>
    </row>
    <row r="232" spans="1:1" ht="15.75" customHeight="1">
      <c r="A232" s="22"/>
    </row>
    <row r="233" spans="1:1" ht="15.75" customHeight="1">
      <c r="A233" s="22"/>
    </row>
    <row r="234" spans="1:1" ht="15.75" customHeight="1">
      <c r="A234" s="22"/>
    </row>
    <row r="235" spans="1:1" ht="15.75" customHeight="1">
      <c r="A235" s="22"/>
    </row>
    <row r="236" spans="1:1" ht="15.75" customHeight="1">
      <c r="A236" s="22"/>
    </row>
    <row r="237" spans="1:1" ht="15.75" customHeight="1">
      <c r="A237" s="22"/>
    </row>
    <row r="238" spans="1:1" ht="15.75" customHeight="1">
      <c r="A238" s="22"/>
    </row>
    <row r="239" spans="1:1" ht="15.75" customHeight="1">
      <c r="A239" s="22"/>
    </row>
    <row r="240" spans="1:1" ht="15.75" customHeight="1">
      <c r="A240" s="22"/>
    </row>
    <row r="241" spans="1:1" ht="15.75" customHeight="1">
      <c r="A241" s="22"/>
    </row>
    <row r="242" spans="1:1" ht="15.75" customHeight="1">
      <c r="A242" s="22"/>
    </row>
    <row r="243" spans="1:1" ht="15.75" customHeight="1">
      <c r="A243" s="22"/>
    </row>
    <row r="244" spans="1:1" ht="15.75" customHeight="1">
      <c r="A244" s="22"/>
    </row>
    <row r="245" spans="1:1" ht="15.75" customHeight="1">
      <c r="A245" s="22"/>
    </row>
    <row r="246" spans="1:1" ht="15.75" customHeight="1">
      <c r="A246" s="22"/>
    </row>
    <row r="247" spans="1:1" ht="15.75" customHeight="1">
      <c r="A247" s="22"/>
    </row>
    <row r="248" spans="1:1" ht="15.75" customHeight="1">
      <c r="A248" s="22"/>
    </row>
    <row r="249" spans="1:1" ht="15.75" customHeight="1">
      <c r="A249" s="22"/>
    </row>
    <row r="250" spans="1:1" ht="15.75" customHeight="1">
      <c r="A250" s="22"/>
    </row>
    <row r="251" spans="1:1" ht="15.75" customHeight="1">
      <c r="A251" s="22"/>
    </row>
    <row r="252" spans="1:1" ht="15.75" customHeight="1">
      <c r="A252" s="22"/>
    </row>
    <row r="253" spans="1:1" ht="15.75" customHeight="1">
      <c r="A253" s="22"/>
    </row>
    <row r="254" spans="1:1" ht="15.75" customHeight="1">
      <c r="A254" s="22"/>
    </row>
    <row r="255" spans="1:1" ht="15.75" customHeight="1">
      <c r="A255" s="22"/>
    </row>
    <row r="256" spans="1:1" ht="15.75" customHeight="1">
      <c r="A256" s="22"/>
    </row>
    <row r="257" spans="1:1" ht="15.75" customHeight="1">
      <c r="A257" s="22"/>
    </row>
    <row r="258" spans="1:1" ht="15.75" customHeight="1">
      <c r="A258" s="22"/>
    </row>
    <row r="259" spans="1:1" ht="15.75" customHeight="1">
      <c r="A259" s="22"/>
    </row>
    <row r="260" spans="1:1" ht="15.75" customHeight="1">
      <c r="A260" s="22"/>
    </row>
    <row r="261" spans="1:1" ht="15.75" customHeight="1">
      <c r="A261" s="22"/>
    </row>
    <row r="262" spans="1:1" ht="15.75" customHeight="1">
      <c r="A262" s="22"/>
    </row>
    <row r="263" spans="1:1" ht="15.75" customHeight="1">
      <c r="A263" s="22"/>
    </row>
    <row r="264" spans="1:1" ht="15.75" customHeight="1">
      <c r="A264" s="22"/>
    </row>
    <row r="265" spans="1:1" ht="15.75" customHeight="1">
      <c r="A265" s="22"/>
    </row>
    <row r="266" spans="1:1" ht="15.75" customHeight="1">
      <c r="A266" s="22"/>
    </row>
    <row r="267" spans="1:1" ht="15.75" customHeight="1">
      <c r="A267" s="22"/>
    </row>
    <row r="268" spans="1:1" ht="15.75" customHeight="1">
      <c r="A268" s="22"/>
    </row>
    <row r="269" spans="1:1" ht="15.75" customHeight="1">
      <c r="A269" s="22"/>
    </row>
    <row r="270" spans="1:1" ht="15.75" customHeight="1">
      <c r="A270" s="22"/>
    </row>
    <row r="271" spans="1:1" ht="15.75" customHeight="1">
      <c r="A271" s="22"/>
    </row>
    <row r="272" spans="1:1" ht="15.75" customHeight="1">
      <c r="A272" s="22"/>
    </row>
    <row r="273" spans="1:1" ht="15.75" customHeight="1">
      <c r="A273" s="22"/>
    </row>
    <row r="274" spans="1:1" ht="15.75" customHeight="1">
      <c r="A274" s="22"/>
    </row>
    <row r="275" spans="1:1" ht="15.75" customHeight="1">
      <c r="A275" s="22"/>
    </row>
    <row r="276" spans="1:1" ht="15.75" customHeight="1">
      <c r="A276" s="22"/>
    </row>
    <row r="277" spans="1:1" ht="15.75" customHeight="1">
      <c r="A277" s="22"/>
    </row>
    <row r="278" spans="1:1" ht="15.75" customHeight="1">
      <c r="A278" s="22"/>
    </row>
    <row r="279" spans="1:1" ht="15.75" customHeight="1">
      <c r="A279" s="22"/>
    </row>
    <row r="280" spans="1:1" ht="15.75" customHeight="1">
      <c r="A280" s="22"/>
    </row>
    <row r="281" spans="1:1" ht="15.75" customHeight="1">
      <c r="A281" s="22"/>
    </row>
    <row r="282" spans="1:1" ht="15.75" customHeight="1">
      <c r="A282" s="22"/>
    </row>
    <row r="283" spans="1:1" ht="15.75" customHeight="1">
      <c r="A283" s="22"/>
    </row>
    <row r="284" spans="1:1" ht="15.75" customHeight="1">
      <c r="A284" s="22"/>
    </row>
    <row r="285" spans="1:1" ht="15.75" customHeight="1">
      <c r="A285" s="22"/>
    </row>
    <row r="286" spans="1:1" ht="15.75" customHeight="1">
      <c r="A286" s="22"/>
    </row>
    <row r="287" spans="1:1" ht="15.75" customHeight="1">
      <c r="A287" s="22"/>
    </row>
    <row r="288" spans="1:1" ht="15.75" customHeight="1">
      <c r="A288" s="22"/>
    </row>
    <row r="289" spans="1:1" ht="15.75" customHeight="1">
      <c r="A289" s="22"/>
    </row>
    <row r="290" spans="1:1" ht="15.75" customHeight="1">
      <c r="A290" s="22"/>
    </row>
    <row r="291" spans="1:1" ht="15.75" customHeight="1">
      <c r="A291" s="22"/>
    </row>
    <row r="292" spans="1:1" ht="15.75" customHeight="1">
      <c r="A292" s="22"/>
    </row>
    <row r="293" spans="1:1" ht="15.75" customHeight="1">
      <c r="A293" s="22"/>
    </row>
    <row r="294" spans="1:1" ht="15.75" customHeight="1">
      <c r="A294" s="22"/>
    </row>
    <row r="295" spans="1:1" ht="15.75" customHeight="1">
      <c r="A295" s="22"/>
    </row>
    <row r="296" spans="1:1" ht="15.75" customHeight="1">
      <c r="A296" s="22"/>
    </row>
    <row r="297" spans="1:1" ht="15.75" customHeight="1">
      <c r="A297" s="22"/>
    </row>
    <row r="298" spans="1:1" ht="15.75" customHeight="1">
      <c r="A298" s="22"/>
    </row>
    <row r="299" spans="1:1" ht="15.75" customHeight="1">
      <c r="A299" s="22"/>
    </row>
    <row r="300" spans="1:1" ht="15.75" customHeight="1">
      <c r="A300" s="22"/>
    </row>
    <row r="301" spans="1:1" ht="15.75" customHeight="1">
      <c r="A301" s="22"/>
    </row>
    <row r="302" spans="1:1" ht="15.75" customHeight="1">
      <c r="A302" s="22"/>
    </row>
    <row r="303" spans="1:1" ht="15.75" customHeight="1">
      <c r="A303" s="22"/>
    </row>
    <row r="304" spans="1:1" ht="15.75" customHeight="1">
      <c r="A304" s="22"/>
    </row>
    <row r="305" spans="1:1" ht="15.75" customHeight="1">
      <c r="A305" s="22"/>
    </row>
    <row r="306" spans="1:1" ht="15.75" customHeight="1">
      <c r="A306" s="22"/>
    </row>
    <row r="307" spans="1:1" ht="15.75" customHeight="1">
      <c r="A307" s="22"/>
    </row>
    <row r="308" spans="1:1" ht="15.75" customHeight="1">
      <c r="A308" s="22"/>
    </row>
    <row r="309" spans="1:1" ht="15.75" customHeight="1">
      <c r="A309" s="22"/>
    </row>
    <row r="310" spans="1:1" ht="15.75" customHeight="1">
      <c r="A310" s="22"/>
    </row>
    <row r="311" spans="1:1" ht="15.75" customHeight="1">
      <c r="A311" s="22"/>
    </row>
    <row r="312" spans="1:1" ht="15.75" customHeight="1">
      <c r="A312" s="22"/>
    </row>
    <row r="313" spans="1:1" ht="15.75" customHeight="1">
      <c r="A313" s="22"/>
    </row>
    <row r="314" spans="1:1" ht="15.75" customHeight="1">
      <c r="A314" s="22"/>
    </row>
    <row r="315" spans="1:1" ht="15.75" customHeight="1">
      <c r="A315" s="22"/>
    </row>
    <row r="316" spans="1:1" ht="15.75" customHeight="1">
      <c r="A316" s="22"/>
    </row>
    <row r="317" spans="1:1" ht="15.75" customHeight="1">
      <c r="A317" s="22"/>
    </row>
    <row r="318" spans="1:1" ht="15.75" customHeight="1">
      <c r="A318" s="22"/>
    </row>
    <row r="319" spans="1:1" ht="15.75" customHeight="1">
      <c r="A319" s="22"/>
    </row>
    <row r="320" spans="1:1" ht="15.75" customHeight="1">
      <c r="A320" s="22"/>
    </row>
    <row r="321" spans="1:1" ht="15.75" customHeight="1">
      <c r="A321" s="22"/>
    </row>
    <row r="322" spans="1:1" ht="15.75" customHeight="1">
      <c r="A322" s="22"/>
    </row>
    <row r="323" spans="1:1" ht="15.75" customHeight="1">
      <c r="A323" s="22"/>
    </row>
    <row r="324" spans="1:1" ht="15.75" customHeight="1">
      <c r="A324" s="22"/>
    </row>
    <row r="325" spans="1:1" ht="15.75" customHeight="1">
      <c r="A325" s="22"/>
    </row>
    <row r="326" spans="1:1" ht="15.75" customHeight="1">
      <c r="A326" s="22"/>
    </row>
    <row r="327" spans="1:1" ht="15.75" customHeight="1">
      <c r="A327" s="22"/>
    </row>
    <row r="328" spans="1:1" ht="15.75" customHeight="1">
      <c r="A328" s="22"/>
    </row>
    <row r="329" spans="1:1" ht="15.75" customHeight="1">
      <c r="A329" s="22"/>
    </row>
    <row r="330" spans="1:1" ht="15.75" customHeight="1">
      <c r="A330" s="22"/>
    </row>
    <row r="331" spans="1:1" ht="15.75" customHeight="1">
      <c r="A331" s="22"/>
    </row>
    <row r="332" spans="1:1" ht="15.75" customHeight="1">
      <c r="A332" s="22"/>
    </row>
    <row r="333" spans="1:1" ht="15.75" customHeight="1">
      <c r="A333" s="22"/>
    </row>
    <row r="334" spans="1:1" ht="15.75" customHeight="1">
      <c r="A334" s="22"/>
    </row>
    <row r="335" spans="1:1" ht="15.75" customHeight="1">
      <c r="A335" s="22"/>
    </row>
    <row r="336" spans="1:1" ht="15.75" customHeight="1">
      <c r="A336" s="22"/>
    </row>
    <row r="337" spans="1:1" ht="15.75" customHeight="1">
      <c r="A337" s="22"/>
    </row>
    <row r="338" spans="1:1" ht="15.75" customHeight="1">
      <c r="A338" s="22"/>
    </row>
    <row r="339" spans="1:1" ht="15.75" customHeight="1">
      <c r="A339" s="22"/>
    </row>
    <row r="340" spans="1:1" ht="15.75" customHeight="1">
      <c r="A340" s="22"/>
    </row>
    <row r="341" spans="1:1" ht="15.75" customHeight="1">
      <c r="A341" s="22"/>
    </row>
    <row r="342" spans="1:1" ht="15.75" customHeight="1">
      <c r="A342" s="22"/>
    </row>
    <row r="343" spans="1:1" ht="15.75" customHeight="1">
      <c r="A343" s="22"/>
    </row>
    <row r="344" spans="1:1" ht="15.75" customHeight="1">
      <c r="A344" s="22"/>
    </row>
    <row r="345" spans="1:1" ht="15.75" customHeight="1">
      <c r="A345" s="22"/>
    </row>
    <row r="346" spans="1:1" ht="15.75" customHeight="1">
      <c r="A346" s="22"/>
    </row>
    <row r="347" spans="1:1" ht="15.75" customHeight="1">
      <c r="A347" s="22"/>
    </row>
    <row r="348" spans="1:1" ht="15.75" customHeight="1">
      <c r="A348" s="22"/>
    </row>
    <row r="349" spans="1:1" ht="15.75" customHeight="1">
      <c r="A349" s="22"/>
    </row>
    <row r="350" spans="1:1" ht="15.75" customHeight="1">
      <c r="A350" s="22"/>
    </row>
    <row r="351" spans="1:1" ht="15.75" customHeight="1">
      <c r="A351" s="22"/>
    </row>
    <row r="352" spans="1:1" ht="15.75" customHeight="1">
      <c r="A352" s="22"/>
    </row>
    <row r="353" spans="1:1" ht="15.75" customHeight="1">
      <c r="A353" s="22"/>
    </row>
    <row r="354" spans="1:1" ht="15.75" customHeight="1">
      <c r="A354" s="22"/>
    </row>
    <row r="355" spans="1:1" ht="15.75" customHeight="1">
      <c r="A355" s="22"/>
    </row>
    <row r="356" spans="1:1" ht="15.75" customHeight="1">
      <c r="A356" s="22"/>
    </row>
    <row r="357" spans="1:1" ht="15.75" customHeight="1">
      <c r="A357" s="22"/>
    </row>
    <row r="358" spans="1:1" ht="15.75" customHeight="1">
      <c r="A358" s="22"/>
    </row>
    <row r="359" spans="1:1" ht="15.75" customHeight="1">
      <c r="A359" s="22"/>
    </row>
    <row r="360" spans="1:1" ht="15.75" customHeight="1">
      <c r="A360" s="22"/>
    </row>
    <row r="361" spans="1:1" ht="15.75" customHeight="1">
      <c r="A361" s="22"/>
    </row>
    <row r="362" spans="1:1" ht="15.75" customHeight="1">
      <c r="A362" s="22"/>
    </row>
    <row r="363" spans="1:1" ht="15.75" customHeight="1">
      <c r="A363" s="22"/>
    </row>
    <row r="364" spans="1:1" ht="15.75" customHeight="1">
      <c r="A364" s="22"/>
    </row>
    <row r="365" spans="1:1" ht="15.75" customHeight="1">
      <c r="A365" s="22"/>
    </row>
    <row r="366" spans="1:1" ht="15.75" customHeight="1">
      <c r="A366" s="22"/>
    </row>
    <row r="367" spans="1:1" ht="15.75" customHeight="1">
      <c r="A367" s="22"/>
    </row>
    <row r="368" spans="1:1" ht="15.75" customHeight="1">
      <c r="A368" s="22"/>
    </row>
    <row r="369" spans="1:1" ht="15.75" customHeight="1">
      <c r="A369" s="22"/>
    </row>
    <row r="370" spans="1:1" ht="15.75" customHeight="1">
      <c r="A370" s="22"/>
    </row>
    <row r="371" spans="1:1" ht="15.75" customHeight="1">
      <c r="A371" s="22"/>
    </row>
    <row r="372" spans="1:1" ht="15.75" customHeight="1">
      <c r="A372" s="22"/>
    </row>
    <row r="373" spans="1:1" ht="15.75" customHeight="1">
      <c r="A373" s="22"/>
    </row>
    <row r="374" spans="1:1" ht="15.75" customHeight="1">
      <c r="A374" s="22"/>
    </row>
    <row r="375" spans="1:1" ht="15.75" customHeight="1">
      <c r="A375" s="22"/>
    </row>
    <row r="376" spans="1:1" ht="15.75" customHeight="1">
      <c r="A376" s="22"/>
    </row>
    <row r="377" spans="1:1" ht="15.75" customHeight="1">
      <c r="A377" s="22"/>
    </row>
    <row r="378" spans="1:1" ht="15.75" customHeight="1">
      <c r="A378" s="22"/>
    </row>
    <row r="379" spans="1:1" ht="15.75" customHeight="1">
      <c r="A379" s="22"/>
    </row>
    <row r="380" spans="1:1" ht="15.75" customHeight="1">
      <c r="A380" s="22"/>
    </row>
    <row r="381" spans="1:1" ht="15.75" customHeight="1">
      <c r="A381" s="22"/>
    </row>
    <row r="382" spans="1:1" ht="15.75" customHeight="1">
      <c r="A382" s="22"/>
    </row>
    <row r="383" spans="1:1" ht="15.75" customHeight="1">
      <c r="A383" s="22"/>
    </row>
    <row r="384" spans="1:1" ht="15.75" customHeight="1">
      <c r="A384" s="22"/>
    </row>
    <row r="385" spans="1:1" ht="15.75" customHeight="1">
      <c r="A385" s="22"/>
    </row>
    <row r="386" spans="1:1" ht="15.75" customHeight="1">
      <c r="A386" s="22"/>
    </row>
    <row r="387" spans="1:1" ht="15.75" customHeight="1">
      <c r="A387" s="22"/>
    </row>
    <row r="388" spans="1:1" ht="15.75" customHeight="1">
      <c r="A388" s="22"/>
    </row>
    <row r="389" spans="1:1" ht="15.75" customHeight="1">
      <c r="A389" s="22"/>
    </row>
    <row r="390" spans="1:1" ht="15.75" customHeight="1">
      <c r="A390" s="22"/>
    </row>
    <row r="391" spans="1:1" ht="15.75" customHeight="1">
      <c r="A391" s="22"/>
    </row>
    <row r="392" spans="1:1" ht="15.75" customHeight="1">
      <c r="A392" s="22"/>
    </row>
    <row r="393" spans="1:1" ht="15.75" customHeight="1">
      <c r="A393" s="22"/>
    </row>
    <row r="394" spans="1:1" ht="15.75" customHeight="1">
      <c r="A394" s="22"/>
    </row>
    <row r="395" spans="1:1" ht="15.75" customHeight="1">
      <c r="A395" s="22"/>
    </row>
    <row r="396" spans="1:1" ht="15.75" customHeight="1">
      <c r="A396" s="22"/>
    </row>
    <row r="397" spans="1:1" ht="15.75" customHeight="1">
      <c r="A397" s="22"/>
    </row>
    <row r="398" spans="1:1" ht="15.75" customHeight="1">
      <c r="A398" s="22"/>
    </row>
    <row r="399" spans="1:1" ht="15.75" customHeight="1">
      <c r="A399" s="22"/>
    </row>
    <row r="400" spans="1:1" ht="15.75" customHeight="1">
      <c r="A400" s="22"/>
    </row>
    <row r="401" spans="1:1" ht="15.75" customHeight="1">
      <c r="A401" s="22"/>
    </row>
    <row r="402" spans="1:1" ht="15.75" customHeight="1">
      <c r="A402" s="22"/>
    </row>
    <row r="403" spans="1:1" ht="15.75" customHeight="1">
      <c r="A403" s="22"/>
    </row>
    <row r="404" spans="1:1" ht="15.75" customHeight="1">
      <c r="A404" s="22"/>
    </row>
    <row r="405" spans="1:1" ht="15.75" customHeight="1">
      <c r="A405" s="22"/>
    </row>
    <row r="406" spans="1:1" ht="15.75" customHeight="1">
      <c r="A406" s="22"/>
    </row>
    <row r="407" spans="1:1" ht="15.75" customHeight="1">
      <c r="A407" s="22"/>
    </row>
    <row r="408" spans="1:1" ht="15.75" customHeight="1">
      <c r="A408" s="22"/>
    </row>
    <row r="409" spans="1:1" ht="15.75" customHeight="1">
      <c r="A409" s="22"/>
    </row>
    <row r="410" spans="1:1" ht="15.75" customHeight="1">
      <c r="A410" s="22"/>
    </row>
    <row r="411" spans="1:1" ht="15.75" customHeight="1">
      <c r="A411" s="22"/>
    </row>
    <row r="412" spans="1:1" ht="15.75" customHeight="1">
      <c r="A412" s="22"/>
    </row>
    <row r="413" spans="1:1" ht="15.75" customHeight="1">
      <c r="A413" s="22"/>
    </row>
    <row r="414" spans="1:1" ht="15.75" customHeight="1">
      <c r="A414" s="22"/>
    </row>
    <row r="415" spans="1:1" ht="15.75" customHeight="1">
      <c r="A415" s="22"/>
    </row>
    <row r="416" spans="1:1" ht="15.75" customHeight="1">
      <c r="A416" s="22"/>
    </row>
    <row r="417" spans="1:1" ht="15.75" customHeight="1">
      <c r="A417" s="22"/>
    </row>
    <row r="418" spans="1:1" ht="15.75" customHeight="1">
      <c r="A418" s="22"/>
    </row>
    <row r="419" spans="1:1" ht="15.75" customHeight="1">
      <c r="A419" s="22"/>
    </row>
    <row r="420" spans="1:1" ht="15.75" customHeight="1">
      <c r="A420" s="22"/>
    </row>
    <row r="421" spans="1:1" ht="15.75" customHeight="1">
      <c r="A421" s="22"/>
    </row>
    <row r="422" spans="1:1" ht="15.75" customHeight="1">
      <c r="A422" s="22"/>
    </row>
    <row r="423" spans="1:1" ht="15.75" customHeight="1">
      <c r="A423" s="22"/>
    </row>
    <row r="424" spans="1:1" ht="15.75" customHeight="1">
      <c r="A424" s="22"/>
    </row>
    <row r="425" spans="1:1" ht="15.75" customHeight="1">
      <c r="A425" s="22"/>
    </row>
    <row r="426" spans="1:1" ht="15.75" customHeight="1">
      <c r="A426" s="22"/>
    </row>
    <row r="427" spans="1:1" ht="15.75" customHeight="1">
      <c r="A427" s="22"/>
    </row>
    <row r="428" spans="1:1" ht="15.75" customHeight="1">
      <c r="A428" s="22"/>
    </row>
    <row r="429" spans="1:1" ht="15.75" customHeight="1">
      <c r="A429" s="22"/>
    </row>
    <row r="430" spans="1:1" ht="15.75" customHeight="1">
      <c r="A430" s="22"/>
    </row>
    <row r="431" spans="1:1" ht="15.75" customHeight="1">
      <c r="A431" s="22"/>
    </row>
    <row r="432" spans="1:1" ht="15.75" customHeight="1">
      <c r="A432" s="22"/>
    </row>
    <row r="433" spans="1:1" ht="15.75" customHeight="1">
      <c r="A433" s="22"/>
    </row>
    <row r="434" spans="1:1" ht="15.75" customHeight="1">
      <c r="A434" s="22"/>
    </row>
    <row r="435" spans="1:1" ht="15.75" customHeight="1">
      <c r="A435" s="22"/>
    </row>
    <row r="436" spans="1:1" ht="15.75" customHeight="1">
      <c r="A436" s="22"/>
    </row>
    <row r="437" spans="1:1" ht="15.75" customHeight="1">
      <c r="A437" s="22"/>
    </row>
    <row r="438" spans="1:1" ht="15.75" customHeight="1">
      <c r="A438" s="22"/>
    </row>
    <row r="439" spans="1:1" ht="15.75" customHeight="1">
      <c r="A439" s="22"/>
    </row>
    <row r="440" spans="1:1" ht="15.75" customHeight="1">
      <c r="A440" s="22"/>
    </row>
    <row r="441" spans="1:1" ht="15.75" customHeight="1">
      <c r="A441" s="22"/>
    </row>
    <row r="442" spans="1:1" ht="15.75" customHeight="1">
      <c r="A442" s="22"/>
    </row>
    <row r="443" spans="1:1" ht="15.75" customHeight="1">
      <c r="A443" s="22"/>
    </row>
    <row r="444" spans="1:1" ht="15.75" customHeight="1">
      <c r="A444" s="22"/>
    </row>
    <row r="445" spans="1:1" ht="15.75" customHeight="1">
      <c r="A445" s="22"/>
    </row>
    <row r="446" spans="1:1" ht="15.75" customHeight="1">
      <c r="A446" s="22"/>
    </row>
    <row r="447" spans="1:1" ht="15.75" customHeight="1">
      <c r="A447" s="22"/>
    </row>
    <row r="448" spans="1:1" ht="15.75" customHeight="1">
      <c r="A448" s="22"/>
    </row>
    <row r="449" spans="1:1" ht="15.75" customHeight="1">
      <c r="A449" s="22"/>
    </row>
    <row r="450" spans="1:1" ht="15.75" customHeight="1">
      <c r="A450" s="22"/>
    </row>
    <row r="451" spans="1:1" ht="15.75" customHeight="1">
      <c r="A451" s="22"/>
    </row>
    <row r="452" spans="1:1" ht="15.75" customHeight="1">
      <c r="A452" s="22"/>
    </row>
    <row r="453" spans="1:1" ht="15.75" customHeight="1">
      <c r="A453" s="22"/>
    </row>
    <row r="454" spans="1:1" ht="15.75" customHeight="1">
      <c r="A454" s="22"/>
    </row>
    <row r="455" spans="1:1" ht="15.75" customHeight="1">
      <c r="A455" s="22"/>
    </row>
    <row r="456" spans="1:1" ht="15.75" customHeight="1">
      <c r="A456" s="22"/>
    </row>
    <row r="457" spans="1:1" ht="15.75" customHeight="1">
      <c r="A457" s="22"/>
    </row>
    <row r="458" spans="1:1" ht="15.75" customHeight="1">
      <c r="A458" s="22"/>
    </row>
    <row r="459" spans="1:1" ht="15.75" customHeight="1">
      <c r="A459" s="22"/>
    </row>
    <row r="460" spans="1:1" ht="15.75" customHeight="1">
      <c r="A460" s="22"/>
    </row>
    <row r="461" spans="1:1" ht="15.75" customHeight="1">
      <c r="A461" s="22"/>
    </row>
    <row r="462" spans="1:1" ht="15.75" customHeight="1">
      <c r="A462" s="22"/>
    </row>
    <row r="463" spans="1:1" ht="15.75" customHeight="1">
      <c r="A463" s="22"/>
    </row>
    <row r="464" spans="1:1" ht="15.75" customHeight="1">
      <c r="A464" s="22"/>
    </row>
    <row r="465" spans="1:1" ht="15.75" customHeight="1">
      <c r="A465" s="22"/>
    </row>
    <row r="466" spans="1:1" ht="15.75" customHeight="1">
      <c r="A466" s="22"/>
    </row>
    <row r="467" spans="1:1" ht="15.75" customHeight="1">
      <c r="A467" s="22"/>
    </row>
    <row r="468" spans="1:1" ht="15.75" customHeight="1">
      <c r="A468" s="22"/>
    </row>
    <row r="469" spans="1:1" ht="15.75" customHeight="1">
      <c r="A469" s="22"/>
    </row>
    <row r="470" spans="1:1" ht="15.75" customHeight="1">
      <c r="A470" s="22"/>
    </row>
    <row r="471" spans="1:1" ht="15.75" customHeight="1">
      <c r="A471" s="22"/>
    </row>
    <row r="472" spans="1:1" ht="15.75" customHeight="1">
      <c r="A472" s="22"/>
    </row>
    <row r="473" spans="1:1" ht="15.75" customHeight="1">
      <c r="A473" s="22"/>
    </row>
    <row r="474" spans="1:1" ht="15.75" customHeight="1">
      <c r="A474" s="22"/>
    </row>
    <row r="475" spans="1:1" ht="15.75" customHeight="1">
      <c r="A475" s="22"/>
    </row>
    <row r="476" spans="1:1" ht="15.75" customHeight="1">
      <c r="A476" s="22"/>
    </row>
    <row r="477" spans="1:1" ht="15.75" customHeight="1">
      <c r="A477" s="22"/>
    </row>
    <row r="478" spans="1:1" ht="15.75" customHeight="1">
      <c r="A478" s="22"/>
    </row>
    <row r="479" spans="1:1" ht="15.75" customHeight="1">
      <c r="A479" s="22"/>
    </row>
    <row r="480" spans="1:1" ht="15.75" customHeight="1">
      <c r="A480" s="22"/>
    </row>
    <row r="481" spans="1:1" ht="15.75" customHeight="1">
      <c r="A481" s="22"/>
    </row>
    <row r="482" spans="1:1" ht="15.75" customHeight="1">
      <c r="A482" s="22"/>
    </row>
    <row r="483" spans="1:1" ht="15.75" customHeight="1">
      <c r="A483" s="22"/>
    </row>
    <row r="484" spans="1:1" ht="15.75" customHeight="1">
      <c r="A484" s="22"/>
    </row>
    <row r="485" spans="1:1" ht="15.75" customHeight="1">
      <c r="A485" s="22"/>
    </row>
    <row r="486" spans="1:1" ht="15.75" customHeight="1">
      <c r="A486" s="22"/>
    </row>
    <row r="487" spans="1:1" ht="15.75" customHeight="1">
      <c r="A487" s="22"/>
    </row>
    <row r="488" spans="1:1" ht="15.75" customHeight="1">
      <c r="A488" s="22"/>
    </row>
    <row r="489" spans="1:1" ht="15.75" customHeight="1">
      <c r="A489" s="22"/>
    </row>
    <row r="490" spans="1:1" ht="15.75" customHeight="1">
      <c r="A490" s="22"/>
    </row>
    <row r="491" spans="1:1" ht="15.75" customHeight="1">
      <c r="A491" s="22"/>
    </row>
    <row r="492" spans="1:1" ht="15.75" customHeight="1">
      <c r="A492" s="22"/>
    </row>
    <row r="493" spans="1:1" ht="15.75" customHeight="1">
      <c r="A493" s="22"/>
    </row>
    <row r="494" spans="1:1" ht="15.75" customHeight="1">
      <c r="A494" s="22"/>
    </row>
    <row r="495" spans="1:1" ht="15.75" customHeight="1">
      <c r="A495" s="22"/>
    </row>
    <row r="496" spans="1:1" ht="15.75" customHeight="1">
      <c r="A496" s="22"/>
    </row>
    <row r="497" spans="1:1" ht="15.75" customHeight="1">
      <c r="A497" s="22"/>
    </row>
    <row r="498" spans="1:1" ht="15.75" customHeight="1">
      <c r="A498" s="22"/>
    </row>
    <row r="499" spans="1:1" ht="15.75" customHeight="1">
      <c r="A499" s="22"/>
    </row>
    <row r="500" spans="1:1" ht="15.75" customHeight="1">
      <c r="A500" s="22"/>
    </row>
    <row r="501" spans="1:1" ht="15.75" customHeight="1">
      <c r="A501" s="22"/>
    </row>
    <row r="502" spans="1:1" ht="15.75" customHeight="1">
      <c r="A502" s="22"/>
    </row>
    <row r="503" spans="1:1" ht="15.75" customHeight="1">
      <c r="A503" s="22"/>
    </row>
    <row r="504" spans="1:1" ht="15.75" customHeight="1">
      <c r="A504" s="22"/>
    </row>
    <row r="505" spans="1:1" ht="15.75" customHeight="1">
      <c r="A505" s="22"/>
    </row>
    <row r="506" spans="1:1" ht="15.75" customHeight="1">
      <c r="A506" s="22"/>
    </row>
    <row r="507" spans="1:1" ht="15.75" customHeight="1">
      <c r="A507" s="22"/>
    </row>
    <row r="508" spans="1:1" ht="15.75" customHeight="1">
      <c r="A508" s="22"/>
    </row>
    <row r="509" spans="1:1" ht="15.75" customHeight="1">
      <c r="A509" s="22"/>
    </row>
    <row r="510" spans="1:1" ht="15.75" customHeight="1">
      <c r="A510" s="22"/>
    </row>
    <row r="511" spans="1:1" ht="15.75" customHeight="1">
      <c r="A511" s="22"/>
    </row>
    <row r="512" spans="1:1" ht="15.75" customHeight="1">
      <c r="A512" s="22"/>
    </row>
    <row r="513" spans="1:1" ht="15.75" customHeight="1">
      <c r="A513" s="22"/>
    </row>
    <row r="514" spans="1:1" ht="15.75" customHeight="1">
      <c r="A514" s="22"/>
    </row>
    <row r="515" spans="1:1" ht="15.75" customHeight="1">
      <c r="A515" s="22"/>
    </row>
    <row r="516" spans="1:1" ht="15.75" customHeight="1">
      <c r="A516" s="22"/>
    </row>
    <row r="517" spans="1:1" ht="15.75" customHeight="1">
      <c r="A517" s="22"/>
    </row>
    <row r="518" spans="1:1" ht="15.75" customHeight="1">
      <c r="A518" s="22"/>
    </row>
    <row r="519" spans="1:1" ht="15.75" customHeight="1">
      <c r="A519" s="22"/>
    </row>
    <row r="520" spans="1:1" ht="15.75" customHeight="1">
      <c r="A520" s="22"/>
    </row>
    <row r="521" spans="1:1" ht="15.75" customHeight="1">
      <c r="A521" s="22"/>
    </row>
    <row r="522" spans="1:1" ht="15.75" customHeight="1">
      <c r="A522" s="22"/>
    </row>
    <row r="523" spans="1:1" ht="15.75" customHeight="1">
      <c r="A523" s="22"/>
    </row>
    <row r="524" spans="1:1" ht="15.75" customHeight="1">
      <c r="A524" s="22"/>
    </row>
    <row r="525" spans="1:1" ht="15.75" customHeight="1">
      <c r="A525" s="22"/>
    </row>
    <row r="526" spans="1:1" ht="15.75" customHeight="1">
      <c r="A526" s="22"/>
    </row>
    <row r="527" spans="1:1" ht="15.75" customHeight="1">
      <c r="A527" s="22"/>
    </row>
    <row r="528" spans="1:1" ht="15.75" customHeight="1">
      <c r="A528" s="22"/>
    </row>
    <row r="529" spans="1:1" ht="15.75" customHeight="1">
      <c r="A529" s="22"/>
    </row>
    <row r="530" spans="1:1" ht="15.75" customHeight="1">
      <c r="A530" s="22"/>
    </row>
    <row r="531" spans="1:1" ht="15.75" customHeight="1">
      <c r="A531" s="22"/>
    </row>
    <row r="532" spans="1:1" ht="15.75" customHeight="1">
      <c r="A532" s="22"/>
    </row>
    <row r="533" spans="1:1" ht="15.75" customHeight="1">
      <c r="A533" s="22"/>
    </row>
    <row r="534" spans="1:1" ht="15.75" customHeight="1">
      <c r="A534" s="22"/>
    </row>
    <row r="535" spans="1:1" ht="15.75" customHeight="1">
      <c r="A535" s="22"/>
    </row>
    <row r="536" spans="1:1" ht="15.75" customHeight="1">
      <c r="A536" s="22"/>
    </row>
    <row r="537" spans="1:1" ht="15.75" customHeight="1">
      <c r="A537" s="22"/>
    </row>
    <row r="538" spans="1:1" ht="15.75" customHeight="1">
      <c r="A538" s="22"/>
    </row>
    <row r="539" spans="1:1" ht="15.75" customHeight="1">
      <c r="A539" s="22"/>
    </row>
    <row r="540" spans="1:1" ht="15.75" customHeight="1">
      <c r="A540" s="22"/>
    </row>
    <row r="541" spans="1:1" ht="15.75" customHeight="1">
      <c r="A541" s="22"/>
    </row>
    <row r="542" spans="1:1" ht="15.75" customHeight="1">
      <c r="A542" s="22"/>
    </row>
    <row r="543" spans="1:1" ht="15.75" customHeight="1">
      <c r="A543" s="22"/>
    </row>
    <row r="544" spans="1:1" ht="15.75" customHeight="1">
      <c r="A544" s="22"/>
    </row>
    <row r="545" spans="1:1" ht="15.75" customHeight="1">
      <c r="A545" s="22"/>
    </row>
    <row r="546" spans="1:1" ht="15.75" customHeight="1">
      <c r="A546" s="22"/>
    </row>
    <row r="547" spans="1:1" ht="15.75" customHeight="1">
      <c r="A547" s="22"/>
    </row>
    <row r="548" spans="1:1" ht="15.75" customHeight="1">
      <c r="A548" s="22"/>
    </row>
    <row r="549" spans="1:1" ht="15.75" customHeight="1">
      <c r="A549" s="22"/>
    </row>
    <row r="550" spans="1:1" ht="15.75" customHeight="1">
      <c r="A550" s="22"/>
    </row>
    <row r="551" spans="1:1" ht="15.75" customHeight="1">
      <c r="A551" s="22"/>
    </row>
    <row r="552" spans="1:1" ht="15.75" customHeight="1">
      <c r="A552" s="22"/>
    </row>
    <row r="553" spans="1:1" ht="15.75" customHeight="1">
      <c r="A553" s="22"/>
    </row>
    <row r="554" spans="1:1" ht="15.75" customHeight="1">
      <c r="A554" s="22"/>
    </row>
    <row r="555" spans="1:1" ht="15.75" customHeight="1">
      <c r="A555" s="22"/>
    </row>
    <row r="556" spans="1:1" ht="15.75" customHeight="1">
      <c r="A556" s="22"/>
    </row>
    <row r="557" spans="1:1" ht="15.75" customHeight="1">
      <c r="A557" s="22"/>
    </row>
    <row r="558" spans="1:1" ht="15.75" customHeight="1">
      <c r="A558" s="22"/>
    </row>
    <row r="559" spans="1:1" ht="15.75" customHeight="1">
      <c r="A559" s="22"/>
    </row>
    <row r="560" spans="1:1" ht="15.75" customHeight="1">
      <c r="A560" s="22"/>
    </row>
    <row r="561" spans="1:1" ht="15.75" customHeight="1">
      <c r="A561" s="22"/>
    </row>
    <row r="562" spans="1:1" ht="15.75" customHeight="1">
      <c r="A562" s="22"/>
    </row>
    <row r="563" spans="1:1" ht="15.75" customHeight="1">
      <c r="A563" s="22"/>
    </row>
    <row r="564" spans="1:1" ht="15.75" customHeight="1">
      <c r="A564" s="22"/>
    </row>
    <row r="565" spans="1:1" ht="15.75" customHeight="1">
      <c r="A565" s="22"/>
    </row>
    <row r="566" spans="1:1" ht="15.75" customHeight="1">
      <c r="A566" s="22"/>
    </row>
    <row r="567" spans="1:1" ht="15.75" customHeight="1">
      <c r="A567" s="22"/>
    </row>
    <row r="568" spans="1:1" ht="15.75" customHeight="1">
      <c r="A568" s="22"/>
    </row>
    <row r="569" spans="1:1" ht="15.75" customHeight="1">
      <c r="A569" s="22"/>
    </row>
    <row r="570" spans="1:1" ht="15.75" customHeight="1">
      <c r="A570" s="22"/>
    </row>
    <row r="571" spans="1:1" ht="15.75" customHeight="1">
      <c r="A571" s="22"/>
    </row>
    <row r="572" spans="1:1" ht="15.75" customHeight="1">
      <c r="A572" s="22"/>
    </row>
    <row r="573" spans="1:1" ht="15.75" customHeight="1">
      <c r="A573" s="22"/>
    </row>
    <row r="574" spans="1:1" ht="15.75" customHeight="1">
      <c r="A574" s="22"/>
    </row>
    <row r="575" spans="1:1" ht="15.75" customHeight="1">
      <c r="A575" s="22"/>
    </row>
    <row r="576" spans="1:1" ht="15.75" customHeight="1">
      <c r="A576" s="22"/>
    </row>
    <row r="577" spans="1:1" ht="15.75" customHeight="1">
      <c r="A577" s="22"/>
    </row>
    <row r="578" spans="1:1" ht="15.75" customHeight="1">
      <c r="A578" s="22"/>
    </row>
    <row r="579" spans="1:1" ht="15.75" customHeight="1">
      <c r="A579" s="22"/>
    </row>
    <row r="580" spans="1:1" ht="15.75" customHeight="1">
      <c r="A580" s="22"/>
    </row>
    <row r="581" spans="1:1" ht="15.75" customHeight="1">
      <c r="A581" s="22"/>
    </row>
    <row r="582" spans="1:1" ht="15.75" customHeight="1">
      <c r="A582" s="22"/>
    </row>
    <row r="583" spans="1:1" ht="15.75" customHeight="1">
      <c r="A583" s="22"/>
    </row>
    <row r="584" spans="1:1" ht="15.75" customHeight="1">
      <c r="A584" s="22"/>
    </row>
    <row r="585" spans="1:1" ht="15.75" customHeight="1">
      <c r="A585" s="22"/>
    </row>
    <row r="586" spans="1:1" ht="15.75" customHeight="1">
      <c r="A586" s="22"/>
    </row>
    <row r="587" spans="1:1" ht="15.75" customHeight="1">
      <c r="A587" s="22"/>
    </row>
    <row r="588" spans="1:1" ht="15.75" customHeight="1">
      <c r="A588" s="22"/>
    </row>
    <row r="589" spans="1:1" ht="15.75" customHeight="1">
      <c r="A589" s="22"/>
    </row>
    <row r="590" spans="1:1" ht="15.75" customHeight="1">
      <c r="A590" s="22"/>
    </row>
    <row r="591" spans="1:1" ht="15.75" customHeight="1">
      <c r="A591" s="22"/>
    </row>
    <row r="592" spans="1:1" ht="15.75" customHeight="1">
      <c r="A592" s="22"/>
    </row>
    <row r="593" spans="1:1" ht="15.75" customHeight="1">
      <c r="A593" s="22"/>
    </row>
    <row r="594" spans="1:1" ht="15.75" customHeight="1">
      <c r="A594" s="22"/>
    </row>
    <row r="595" spans="1:1" ht="15.75" customHeight="1">
      <c r="A595" s="22"/>
    </row>
    <row r="596" spans="1:1" ht="15.75" customHeight="1">
      <c r="A596" s="22"/>
    </row>
    <row r="597" spans="1:1" ht="15.75" customHeight="1">
      <c r="A597" s="22"/>
    </row>
    <row r="598" spans="1:1" ht="15.75" customHeight="1">
      <c r="A598" s="22"/>
    </row>
    <row r="599" spans="1:1" ht="15.75" customHeight="1">
      <c r="A599" s="22"/>
    </row>
    <row r="600" spans="1:1" ht="15.75" customHeight="1">
      <c r="A600" s="22"/>
    </row>
    <row r="601" spans="1:1" ht="15.75" customHeight="1">
      <c r="A601" s="22"/>
    </row>
    <row r="602" spans="1:1" ht="15.75" customHeight="1">
      <c r="A602" s="22"/>
    </row>
    <row r="603" spans="1:1" ht="15.75" customHeight="1">
      <c r="A603" s="22"/>
    </row>
    <row r="604" spans="1:1" ht="15.75" customHeight="1">
      <c r="A604" s="22"/>
    </row>
    <row r="605" spans="1:1" ht="15.75" customHeight="1">
      <c r="A605" s="22"/>
    </row>
    <row r="606" spans="1:1" ht="15.75" customHeight="1">
      <c r="A606" s="22"/>
    </row>
    <row r="607" spans="1:1" ht="15.75" customHeight="1">
      <c r="A607" s="22"/>
    </row>
    <row r="608" spans="1:1" ht="15.75" customHeight="1">
      <c r="A608" s="22"/>
    </row>
    <row r="609" spans="1:1" ht="15.75" customHeight="1">
      <c r="A609" s="22"/>
    </row>
    <row r="610" spans="1:1" ht="15.75" customHeight="1">
      <c r="A610" s="22"/>
    </row>
    <row r="611" spans="1:1" ht="15.75" customHeight="1">
      <c r="A611" s="22"/>
    </row>
    <row r="612" spans="1:1" ht="15.75" customHeight="1">
      <c r="A612" s="22"/>
    </row>
    <row r="613" spans="1:1" ht="15.75" customHeight="1">
      <c r="A613" s="22"/>
    </row>
    <row r="614" spans="1:1" ht="15.75" customHeight="1">
      <c r="A614" s="22"/>
    </row>
    <row r="615" spans="1:1" ht="15.75" customHeight="1">
      <c r="A615" s="22"/>
    </row>
    <row r="616" spans="1:1" ht="15.75" customHeight="1">
      <c r="A616" s="22"/>
    </row>
    <row r="617" spans="1:1" ht="15.75" customHeight="1">
      <c r="A617" s="22"/>
    </row>
    <row r="618" spans="1:1" ht="15.75" customHeight="1">
      <c r="A618" s="22"/>
    </row>
    <row r="619" spans="1:1" ht="15.75" customHeight="1">
      <c r="A619" s="22"/>
    </row>
    <row r="620" spans="1:1" ht="15.75" customHeight="1">
      <c r="A620" s="22"/>
    </row>
    <row r="621" spans="1:1" ht="15.75" customHeight="1">
      <c r="A621" s="22"/>
    </row>
    <row r="622" spans="1:1" ht="15.75" customHeight="1">
      <c r="A622" s="22"/>
    </row>
    <row r="623" spans="1:1" ht="15.75" customHeight="1">
      <c r="A623" s="22"/>
    </row>
    <row r="624" spans="1:1" ht="15.75" customHeight="1">
      <c r="A624" s="22"/>
    </row>
    <row r="625" spans="1:1" ht="15.75" customHeight="1">
      <c r="A625" s="22"/>
    </row>
    <row r="626" spans="1:1" ht="15.75" customHeight="1">
      <c r="A626" s="22"/>
    </row>
    <row r="627" spans="1:1" ht="15.75" customHeight="1">
      <c r="A627" s="22"/>
    </row>
    <row r="628" spans="1:1" ht="15.75" customHeight="1">
      <c r="A628" s="22"/>
    </row>
    <row r="629" spans="1:1" ht="15.75" customHeight="1">
      <c r="A629" s="22"/>
    </row>
    <row r="630" spans="1:1" ht="15.75" customHeight="1">
      <c r="A630" s="22"/>
    </row>
    <row r="631" spans="1:1" ht="15.75" customHeight="1">
      <c r="A631" s="22"/>
    </row>
    <row r="632" spans="1:1" ht="15.75" customHeight="1">
      <c r="A632" s="22"/>
    </row>
    <row r="633" spans="1:1" ht="15.75" customHeight="1">
      <c r="A633" s="22"/>
    </row>
    <row r="634" spans="1:1" ht="15.75" customHeight="1">
      <c r="A634" s="22"/>
    </row>
    <row r="635" spans="1:1" ht="15.75" customHeight="1">
      <c r="A635" s="22"/>
    </row>
    <row r="636" spans="1:1" ht="15.75" customHeight="1">
      <c r="A636" s="22"/>
    </row>
    <row r="637" spans="1:1" ht="15.75" customHeight="1">
      <c r="A637" s="22"/>
    </row>
    <row r="638" spans="1:1" ht="15.75" customHeight="1">
      <c r="A638" s="22"/>
    </row>
    <row r="639" spans="1:1" ht="15.75" customHeight="1">
      <c r="A639" s="22"/>
    </row>
    <row r="640" spans="1:1" ht="15.75" customHeight="1">
      <c r="A640" s="22"/>
    </row>
    <row r="641" spans="1:1" ht="15.75" customHeight="1">
      <c r="A641" s="22"/>
    </row>
    <row r="642" spans="1:1" ht="15.75" customHeight="1">
      <c r="A642" s="22"/>
    </row>
    <row r="643" spans="1:1" ht="15.75" customHeight="1">
      <c r="A643" s="22"/>
    </row>
    <row r="644" spans="1:1" ht="15.75" customHeight="1">
      <c r="A644" s="22"/>
    </row>
    <row r="645" spans="1:1" ht="15.75" customHeight="1">
      <c r="A645" s="22"/>
    </row>
    <row r="646" spans="1:1" ht="15.75" customHeight="1">
      <c r="A646" s="22"/>
    </row>
    <row r="647" spans="1:1" ht="15.75" customHeight="1">
      <c r="A647" s="22"/>
    </row>
    <row r="648" spans="1:1" ht="15.75" customHeight="1">
      <c r="A648" s="22"/>
    </row>
    <row r="649" spans="1:1" ht="15.75" customHeight="1">
      <c r="A649" s="22"/>
    </row>
    <row r="650" spans="1:1" ht="15.75" customHeight="1">
      <c r="A650" s="22"/>
    </row>
    <row r="651" spans="1:1" ht="15.75" customHeight="1">
      <c r="A651" s="22"/>
    </row>
    <row r="652" spans="1:1" ht="15.75" customHeight="1">
      <c r="A652" s="22"/>
    </row>
    <row r="653" spans="1:1" ht="15.75" customHeight="1">
      <c r="A653" s="22"/>
    </row>
    <row r="654" spans="1:1" ht="15.75" customHeight="1">
      <c r="A654" s="22"/>
    </row>
    <row r="655" spans="1:1" ht="15.75" customHeight="1">
      <c r="A655" s="22"/>
    </row>
    <row r="656" spans="1:1" ht="15.75" customHeight="1">
      <c r="A656" s="22"/>
    </row>
    <row r="657" spans="1:1" ht="15.75" customHeight="1">
      <c r="A657" s="22"/>
    </row>
    <row r="658" spans="1:1" ht="15.75" customHeight="1">
      <c r="A658" s="22"/>
    </row>
    <row r="659" spans="1:1" ht="15.75" customHeight="1">
      <c r="A659" s="22"/>
    </row>
    <row r="660" spans="1:1" ht="15.75" customHeight="1">
      <c r="A660" s="22"/>
    </row>
    <row r="661" spans="1:1" ht="15.75" customHeight="1">
      <c r="A661" s="22"/>
    </row>
    <row r="662" spans="1:1" ht="15.75" customHeight="1">
      <c r="A662" s="22"/>
    </row>
    <row r="663" spans="1:1" ht="15.75" customHeight="1">
      <c r="A663" s="22"/>
    </row>
    <row r="664" spans="1:1" ht="15.75" customHeight="1">
      <c r="A664" s="22"/>
    </row>
    <row r="665" spans="1:1" ht="15.75" customHeight="1">
      <c r="A665" s="22"/>
    </row>
    <row r="666" spans="1:1" ht="15.75" customHeight="1">
      <c r="A666" s="22"/>
    </row>
    <row r="667" spans="1:1" ht="15.75" customHeight="1">
      <c r="A667" s="22"/>
    </row>
    <row r="668" spans="1:1" ht="15.75" customHeight="1">
      <c r="A668" s="22"/>
    </row>
    <row r="669" spans="1:1" ht="15.75" customHeight="1">
      <c r="A669" s="22"/>
    </row>
    <row r="670" spans="1:1" ht="15.75" customHeight="1">
      <c r="A670" s="22"/>
    </row>
    <row r="671" spans="1:1" ht="15.75" customHeight="1">
      <c r="A671" s="22"/>
    </row>
    <row r="672" spans="1:1" ht="15.75" customHeight="1">
      <c r="A672" s="22"/>
    </row>
    <row r="673" spans="1:1" ht="15.75" customHeight="1">
      <c r="A673" s="22"/>
    </row>
    <row r="674" spans="1:1" ht="15.75" customHeight="1">
      <c r="A674" s="22"/>
    </row>
    <row r="675" spans="1:1" ht="15.75" customHeight="1">
      <c r="A675" s="22"/>
    </row>
    <row r="676" spans="1:1" ht="15.75" customHeight="1">
      <c r="A676" s="22"/>
    </row>
    <row r="677" spans="1:1" ht="15.75" customHeight="1">
      <c r="A677" s="22"/>
    </row>
    <row r="678" spans="1:1" ht="15.75" customHeight="1">
      <c r="A678" s="22"/>
    </row>
    <row r="679" spans="1:1" ht="15.75" customHeight="1">
      <c r="A679" s="22"/>
    </row>
    <row r="680" spans="1:1" ht="15.75" customHeight="1">
      <c r="A680" s="22"/>
    </row>
    <row r="681" spans="1:1" ht="15.75" customHeight="1">
      <c r="A681" s="22"/>
    </row>
    <row r="682" spans="1:1" ht="15.75" customHeight="1">
      <c r="A682" s="22"/>
    </row>
    <row r="683" spans="1:1" ht="15.75" customHeight="1">
      <c r="A683" s="22"/>
    </row>
    <row r="684" spans="1:1" ht="15.75" customHeight="1">
      <c r="A684" s="22"/>
    </row>
    <row r="685" spans="1:1" ht="15.75" customHeight="1">
      <c r="A685" s="22"/>
    </row>
    <row r="686" spans="1:1" ht="15.75" customHeight="1">
      <c r="A686" s="22"/>
    </row>
    <row r="687" spans="1:1" ht="15.75" customHeight="1">
      <c r="A687" s="22"/>
    </row>
    <row r="688" spans="1:1" ht="15.75" customHeight="1">
      <c r="A688" s="22"/>
    </row>
    <row r="689" spans="1:1" ht="15.75" customHeight="1">
      <c r="A689" s="22"/>
    </row>
    <row r="690" spans="1:1" ht="15.75" customHeight="1">
      <c r="A690" s="22"/>
    </row>
    <row r="691" spans="1:1" ht="15.75" customHeight="1">
      <c r="A691" s="22"/>
    </row>
    <row r="692" spans="1:1" ht="15.75" customHeight="1">
      <c r="A692" s="22"/>
    </row>
    <row r="693" spans="1:1" ht="15.75" customHeight="1">
      <c r="A693" s="22"/>
    </row>
    <row r="694" spans="1:1" ht="15.75" customHeight="1">
      <c r="A694" s="22"/>
    </row>
    <row r="695" spans="1:1" ht="15.75" customHeight="1">
      <c r="A695" s="22"/>
    </row>
    <row r="696" spans="1:1" ht="15.75" customHeight="1">
      <c r="A696" s="22"/>
    </row>
    <row r="697" spans="1:1" ht="15.75" customHeight="1">
      <c r="A697" s="22"/>
    </row>
    <row r="698" spans="1:1" ht="15.75" customHeight="1">
      <c r="A698" s="22"/>
    </row>
    <row r="699" spans="1:1" ht="15.75" customHeight="1">
      <c r="A699" s="22"/>
    </row>
    <row r="700" spans="1:1" ht="15.75" customHeight="1">
      <c r="A700" s="22"/>
    </row>
    <row r="701" spans="1:1" ht="15.75" customHeight="1">
      <c r="A701" s="22"/>
    </row>
    <row r="702" spans="1:1" ht="15.75" customHeight="1">
      <c r="A702" s="22"/>
    </row>
    <row r="703" spans="1:1" ht="15.75" customHeight="1">
      <c r="A703" s="22"/>
    </row>
    <row r="704" spans="1:1" ht="15.75" customHeight="1">
      <c r="A704" s="22"/>
    </row>
    <row r="705" spans="1:1" ht="15.75" customHeight="1">
      <c r="A705" s="22"/>
    </row>
    <row r="706" spans="1:1" ht="15.75" customHeight="1">
      <c r="A706" s="22"/>
    </row>
    <row r="707" spans="1:1" ht="15.75" customHeight="1">
      <c r="A707" s="22"/>
    </row>
    <row r="708" spans="1:1" ht="15.75" customHeight="1">
      <c r="A708" s="22"/>
    </row>
    <row r="709" spans="1:1" ht="15.75" customHeight="1">
      <c r="A709" s="22"/>
    </row>
    <row r="710" spans="1:1" ht="15.75" customHeight="1">
      <c r="A710" s="22"/>
    </row>
    <row r="711" spans="1:1" ht="15.75" customHeight="1">
      <c r="A711" s="22"/>
    </row>
    <row r="712" spans="1:1" ht="15.75" customHeight="1">
      <c r="A712" s="22"/>
    </row>
    <row r="713" spans="1:1" ht="15.75" customHeight="1">
      <c r="A713" s="22"/>
    </row>
    <row r="714" spans="1:1" ht="15.75" customHeight="1">
      <c r="A714" s="22"/>
    </row>
    <row r="715" spans="1:1" ht="15.75" customHeight="1">
      <c r="A715" s="22"/>
    </row>
    <row r="716" spans="1:1" ht="15.75" customHeight="1">
      <c r="A716" s="22"/>
    </row>
    <row r="717" spans="1:1" ht="15.75" customHeight="1">
      <c r="A717" s="22"/>
    </row>
    <row r="718" spans="1:1" ht="15.75" customHeight="1">
      <c r="A718" s="22"/>
    </row>
    <row r="719" spans="1:1" ht="15.75" customHeight="1">
      <c r="A719" s="22"/>
    </row>
    <row r="720" spans="1:1" ht="15.75" customHeight="1">
      <c r="A720" s="22"/>
    </row>
    <row r="721" spans="1:1" ht="15.75" customHeight="1">
      <c r="A721" s="22"/>
    </row>
    <row r="722" spans="1:1" ht="15.75" customHeight="1">
      <c r="A722" s="22"/>
    </row>
    <row r="723" spans="1:1" ht="15.75" customHeight="1">
      <c r="A723" s="22"/>
    </row>
    <row r="724" spans="1:1" ht="15.75" customHeight="1">
      <c r="A724" s="22"/>
    </row>
    <row r="725" spans="1:1" ht="15.75" customHeight="1">
      <c r="A725" s="22"/>
    </row>
    <row r="726" spans="1:1" ht="15.75" customHeight="1">
      <c r="A726" s="22"/>
    </row>
    <row r="727" spans="1:1" ht="15.75" customHeight="1">
      <c r="A727" s="22"/>
    </row>
    <row r="728" spans="1:1" ht="15.75" customHeight="1">
      <c r="A728" s="22"/>
    </row>
    <row r="729" spans="1:1" ht="15.75" customHeight="1">
      <c r="A729" s="22"/>
    </row>
    <row r="730" spans="1:1" ht="15.75" customHeight="1">
      <c r="A730" s="22"/>
    </row>
    <row r="731" spans="1:1" ht="15.75" customHeight="1">
      <c r="A731" s="22"/>
    </row>
    <row r="732" spans="1:1" ht="15.75" customHeight="1">
      <c r="A732" s="22"/>
    </row>
    <row r="733" spans="1:1" ht="15.75" customHeight="1">
      <c r="A733" s="22"/>
    </row>
    <row r="734" spans="1:1" ht="15.75" customHeight="1">
      <c r="A734" s="22"/>
    </row>
    <row r="735" spans="1:1" ht="15.75" customHeight="1">
      <c r="A735" s="22"/>
    </row>
    <row r="736" spans="1:1" ht="15.75" customHeight="1">
      <c r="A736" s="22"/>
    </row>
    <row r="737" spans="1:1" ht="15.75" customHeight="1">
      <c r="A737" s="22"/>
    </row>
    <row r="738" spans="1:1" ht="15.75" customHeight="1">
      <c r="A738" s="22"/>
    </row>
    <row r="739" spans="1:1" ht="15.75" customHeight="1">
      <c r="A739" s="22"/>
    </row>
    <row r="740" spans="1:1" ht="15.75" customHeight="1">
      <c r="A740" s="22"/>
    </row>
    <row r="741" spans="1:1" ht="15.75" customHeight="1">
      <c r="A741" s="22"/>
    </row>
    <row r="742" spans="1:1" ht="15.75" customHeight="1">
      <c r="A742" s="22"/>
    </row>
    <row r="743" spans="1:1" ht="15.75" customHeight="1">
      <c r="A743" s="22"/>
    </row>
    <row r="744" spans="1:1" ht="15.75" customHeight="1">
      <c r="A744" s="22"/>
    </row>
    <row r="745" spans="1:1" ht="15.75" customHeight="1">
      <c r="A745" s="22"/>
    </row>
    <row r="746" spans="1:1" ht="15.75" customHeight="1">
      <c r="A746" s="22"/>
    </row>
    <row r="747" spans="1:1" ht="15.75" customHeight="1">
      <c r="A747" s="22"/>
    </row>
    <row r="748" spans="1:1" ht="15.75" customHeight="1">
      <c r="A748" s="22"/>
    </row>
    <row r="749" spans="1:1" ht="15.75" customHeight="1">
      <c r="A749" s="22"/>
    </row>
    <row r="750" spans="1:1" ht="15.75" customHeight="1">
      <c r="A750" s="22"/>
    </row>
    <row r="751" spans="1:1" ht="15.75" customHeight="1">
      <c r="A751" s="22"/>
    </row>
    <row r="752" spans="1:1" ht="15.75" customHeight="1">
      <c r="A752" s="22"/>
    </row>
    <row r="753" spans="1:1" ht="15.75" customHeight="1">
      <c r="A753" s="22"/>
    </row>
    <row r="754" spans="1:1" ht="15.75" customHeight="1">
      <c r="A754" s="22"/>
    </row>
    <row r="755" spans="1:1" ht="15.75" customHeight="1">
      <c r="A755" s="22"/>
    </row>
    <row r="756" spans="1:1" ht="15.75" customHeight="1">
      <c r="A756" s="22"/>
    </row>
    <row r="757" spans="1:1" ht="15.75" customHeight="1">
      <c r="A757" s="22"/>
    </row>
    <row r="758" spans="1:1" ht="15.75" customHeight="1">
      <c r="A758" s="22"/>
    </row>
    <row r="759" spans="1:1" ht="15.75" customHeight="1">
      <c r="A759" s="22"/>
    </row>
    <row r="760" spans="1:1" ht="15.75" customHeight="1">
      <c r="A760" s="22"/>
    </row>
    <row r="761" spans="1:1" ht="15.75" customHeight="1">
      <c r="A761" s="22"/>
    </row>
    <row r="762" spans="1:1" ht="15.75" customHeight="1">
      <c r="A762" s="22"/>
    </row>
    <row r="763" spans="1:1" ht="15.75" customHeight="1">
      <c r="A763" s="22"/>
    </row>
    <row r="764" spans="1:1" ht="15.75" customHeight="1">
      <c r="A764" s="22"/>
    </row>
    <row r="765" spans="1:1" ht="15.75" customHeight="1">
      <c r="A765" s="22"/>
    </row>
    <row r="766" spans="1:1" ht="15.75" customHeight="1">
      <c r="A766" s="22"/>
    </row>
    <row r="767" spans="1:1" ht="15.75" customHeight="1">
      <c r="A767" s="22"/>
    </row>
    <row r="768" spans="1:1" ht="15.75" customHeight="1">
      <c r="A768" s="22"/>
    </row>
    <row r="769" spans="1:1" ht="15.75" customHeight="1">
      <c r="A769" s="22"/>
    </row>
    <row r="770" spans="1:1" ht="15.75" customHeight="1">
      <c r="A770" s="22"/>
    </row>
    <row r="771" spans="1:1" ht="15.75" customHeight="1">
      <c r="A771" s="22"/>
    </row>
    <row r="772" spans="1:1" ht="15.75" customHeight="1">
      <c r="A772" s="22"/>
    </row>
    <row r="773" spans="1:1" ht="15.75" customHeight="1">
      <c r="A773" s="22"/>
    </row>
    <row r="774" spans="1:1" ht="15.75" customHeight="1">
      <c r="A774" s="22"/>
    </row>
    <row r="775" spans="1:1" ht="15.75" customHeight="1">
      <c r="A775" s="22"/>
    </row>
    <row r="776" spans="1:1" ht="15.75" customHeight="1">
      <c r="A776" s="22"/>
    </row>
    <row r="777" spans="1:1" ht="15.75" customHeight="1">
      <c r="A777" s="22"/>
    </row>
    <row r="778" spans="1:1" ht="15.75" customHeight="1">
      <c r="A778" s="22"/>
    </row>
    <row r="779" spans="1:1" ht="15.75" customHeight="1">
      <c r="A779" s="22"/>
    </row>
    <row r="780" spans="1:1" ht="15.75" customHeight="1">
      <c r="A780" s="22"/>
    </row>
    <row r="781" spans="1:1" ht="15.75" customHeight="1">
      <c r="A781" s="22"/>
    </row>
    <row r="782" spans="1:1" ht="15.75" customHeight="1">
      <c r="A782" s="22"/>
    </row>
    <row r="783" spans="1:1" ht="15.75" customHeight="1">
      <c r="A783" s="22"/>
    </row>
    <row r="784" spans="1:1" ht="15.75" customHeight="1">
      <c r="A784" s="22"/>
    </row>
    <row r="785" spans="1:1" ht="15.75" customHeight="1">
      <c r="A785" s="22"/>
    </row>
    <row r="786" spans="1:1" ht="15.75" customHeight="1">
      <c r="A786" s="22"/>
    </row>
    <row r="787" spans="1:1" ht="15.75" customHeight="1">
      <c r="A787" s="22"/>
    </row>
    <row r="788" spans="1:1" ht="15.75" customHeight="1">
      <c r="A788" s="22"/>
    </row>
    <row r="789" spans="1:1" ht="15.75" customHeight="1">
      <c r="A789" s="22"/>
    </row>
    <row r="790" spans="1:1" ht="15.75" customHeight="1">
      <c r="A790" s="22"/>
    </row>
    <row r="791" spans="1:1" ht="15.75" customHeight="1">
      <c r="A791" s="22"/>
    </row>
    <row r="792" spans="1:1" ht="15.75" customHeight="1">
      <c r="A792" s="22"/>
    </row>
    <row r="793" spans="1:1" ht="15.75" customHeight="1">
      <c r="A793" s="22"/>
    </row>
    <row r="794" spans="1:1" ht="15.75" customHeight="1">
      <c r="A794" s="22"/>
    </row>
    <row r="795" spans="1:1" ht="15.75" customHeight="1">
      <c r="A795" s="22"/>
    </row>
    <row r="796" spans="1:1" ht="15.75" customHeight="1">
      <c r="A796" s="22"/>
    </row>
    <row r="797" spans="1:1" ht="15.75" customHeight="1">
      <c r="A797" s="22"/>
    </row>
    <row r="798" spans="1:1" ht="15.75" customHeight="1">
      <c r="A798" s="22"/>
    </row>
    <row r="799" spans="1:1" ht="15.75" customHeight="1">
      <c r="A799" s="22"/>
    </row>
    <row r="800" spans="1:1" ht="15.75" customHeight="1">
      <c r="A800" s="22"/>
    </row>
    <row r="801" spans="1:1" ht="15.75" customHeight="1">
      <c r="A801" s="22"/>
    </row>
    <row r="802" spans="1:1" ht="15.75" customHeight="1">
      <c r="A802" s="22"/>
    </row>
    <row r="803" spans="1:1" ht="15.75" customHeight="1">
      <c r="A803" s="22"/>
    </row>
    <row r="804" spans="1:1" ht="15.75" customHeight="1">
      <c r="A804" s="22"/>
    </row>
    <row r="805" spans="1:1" ht="15.75" customHeight="1">
      <c r="A805" s="22"/>
    </row>
    <row r="806" spans="1:1" ht="15.75" customHeight="1">
      <c r="A806" s="22"/>
    </row>
    <row r="807" spans="1:1" ht="15.75" customHeight="1">
      <c r="A807" s="22"/>
    </row>
    <row r="808" spans="1:1" ht="15.75" customHeight="1">
      <c r="A808" s="22"/>
    </row>
    <row r="809" spans="1:1" ht="15.75" customHeight="1">
      <c r="A809" s="22"/>
    </row>
    <row r="810" spans="1:1" ht="15.75" customHeight="1">
      <c r="A810" s="22"/>
    </row>
    <row r="811" spans="1:1" ht="15.75" customHeight="1">
      <c r="A811" s="22"/>
    </row>
    <row r="812" spans="1:1" ht="15.75" customHeight="1">
      <c r="A812" s="22"/>
    </row>
    <row r="813" spans="1:1" ht="15.75" customHeight="1">
      <c r="A813" s="22"/>
    </row>
    <row r="814" spans="1:1" ht="15.75" customHeight="1">
      <c r="A814" s="22"/>
    </row>
    <row r="815" spans="1:1" ht="15.75" customHeight="1">
      <c r="A815" s="22"/>
    </row>
    <row r="816" spans="1:1" ht="15.75" customHeight="1">
      <c r="A816" s="22"/>
    </row>
    <row r="817" spans="1:1" ht="15.75" customHeight="1">
      <c r="A817" s="22"/>
    </row>
    <row r="818" spans="1:1" ht="15.75" customHeight="1">
      <c r="A818" s="22"/>
    </row>
    <row r="819" spans="1:1" ht="15.75" customHeight="1">
      <c r="A819" s="22"/>
    </row>
    <row r="820" spans="1:1" ht="15.75" customHeight="1">
      <c r="A820" s="22"/>
    </row>
    <row r="821" spans="1:1" ht="15.75" customHeight="1">
      <c r="A821" s="22"/>
    </row>
    <row r="822" spans="1:1" ht="15.75" customHeight="1">
      <c r="A822" s="22"/>
    </row>
    <row r="823" spans="1:1" ht="15.75" customHeight="1">
      <c r="A823" s="22"/>
    </row>
    <row r="824" spans="1:1" ht="15.75" customHeight="1">
      <c r="A824" s="22"/>
    </row>
    <row r="825" spans="1:1" ht="15.75" customHeight="1">
      <c r="A825" s="22"/>
    </row>
    <row r="826" spans="1:1" ht="15.75" customHeight="1">
      <c r="A826" s="22"/>
    </row>
    <row r="827" spans="1:1" ht="15.75" customHeight="1">
      <c r="A827" s="22"/>
    </row>
    <row r="828" spans="1:1" ht="15.75" customHeight="1">
      <c r="A828" s="22"/>
    </row>
    <row r="829" spans="1:1" ht="15.75" customHeight="1">
      <c r="A829" s="22"/>
    </row>
    <row r="830" spans="1:1" ht="15.75" customHeight="1">
      <c r="A830" s="22"/>
    </row>
    <row r="831" spans="1:1" ht="15.75" customHeight="1">
      <c r="A831" s="22"/>
    </row>
    <row r="832" spans="1:1" ht="15.75" customHeight="1">
      <c r="A832" s="22"/>
    </row>
    <row r="833" spans="1:1" ht="15.75" customHeight="1">
      <c r="A833" s="22"/>
    </row>
    <row r="834" spans="1:1" ht="15.75" customHeight="1">
      <c r="A834" s="22"/>
    </row>
    <row r="835" spans="1:1" ht="15.75" customHeight="1">
      <c r="A835" s="22"/>
    </row>
    <row r="836" spans="1:1" ht="15.75" customHeight="1">
      <c r="A836" s="22"/>
    </row>
    <row r="837" spans="1:1" ht="15.75" customHeight="1">
      <c r="A837" s="22"/>
    </row>
    <row r="838" spans="1:1" ht="15.75" customHeight="1">
      <c r="A838" s="22"/>
    </row>
    <row r="839" spans="1:1" ht="15.75" customHeight="1">
      <c r="A839" s="22"/>
    </row>
    <row r="840" spans="1:1" ht="15.75" customHeight="1">
      <c r="A840" s="22"/>
    </row>
    <row r="841" spans="1:1" ht="15.75" customHeight="1">
      <c r="A841" s="22"/>
    </row>
    <row r="842" spans="1:1" ht="15.75" customHeight="1">
      <c r="A842" s="22"/>
    </row>
    <row r="843" spans="1:1" ht="15.75" customHeight="1">
      <c r="A843" s="22"/>
    </row>
    <row r="844" spans="1:1" ht="15.75" customHeight="1">
      <c r="A844" s="22"/>
    </row>
    <row r="845" spans="1:1" ht="15.75" customHeight="1">
      <c r="A845" s="22"/>
    </row>
    <row r="846" spans="1:1" ht="15.75" customHeight="1">
      <c r="A846" s="22"/>
    </row>
    <row r="847" spans="1:1" ht="15.75" customHeight="1">
      <c r="A847" s="22"/>
    </row>
    <row r="848" spans="1:1" ht="15.75" customHeight="1">
      <c r="A848" s="22"/>
    </row>
    <row r="849" spans="1:1" ht="15.75" customHeight="1">
      <c r="A849" s="22"/>
    </row>
    <row r="850" spans="1:1" ht="15.75" customHeight="1">
      <c r="A850" s="22"/>
    </row>
    <row r="851" spans="1:1" ht="15.75" customHeight="1">
      <c r="A851" s="22"/>
    </row>
    <row r="852" spans="1:1" ht="15.75" customHeight="1">
      <c r="A852" s="22"/>
    </row>
    <row r="853" spans="1:1" ht="15.75" customHeight="1">
      <c r="A853" s="22"/>
    </row>
    <row r="854" spans="1:1" ht="15.75" customHeight="1">
      <c r="A854" s="22"/>
    </row>
    <row r="855" spans="1:1" ht="15.75" customHeight="1">
      <c r="A855" s="22"/>
    </row>
    <row r="856" spans="1:1" ht="15.75" customHeight="1">
      <c r="A856" s="22"/>
    </row>
    <row r="857" spans="1:1" ht="15.75" customHeight="1">
      <c r="A857" s="22"/>
    </row>
    <row r="858" spans="1:1" ht="15.75" customHeight="1">
      <c r="A858" s="22"/>
    </row>
    <row r="859" spans="1:1" ht="15.75" customHeight="1">
      <c r="A859" s="22"/>
    </row>
    <row r="860" spans="1:1" ht="15.75" customHeight="1">
      <c r="A860" s="22"/>
    </row>
    <row r="861" spans="1:1" ht="15.75" customHeight="1">
      <c r="A861" s="22"/>
    </row>
    <row r="862" spans="1:1" ht="15.75" customHeight="1">
      <c r="A862" s="22"/>
    </row>
    <row r="863" spans="1:1" ht="15.75" customHeight="1">
      <c r="A863" s="22"/>
    </row>
    <row r="864" spans="1:1" ht="15.75" customHeight="1">
      <c r="A864" s="22"/>
    </row>
    <row r="865" spans="1:1" ht="15.75" customHeight="1">
      <c r="A865" s="22"/>
    </row>
    <row r="866" spans="1:1" ht="15.75" customHeight="1">
      <c r="A866" s="22"/>
    </row>
    <row r="867" spans="1:1" ht="15.75" customHeight="1">
      <c r="A867" s="22"/>
    </row>
    <row r="868" spans="1:1" ht="15.75" customHeight="1">
      <c r="A868" s="22"/>
    </row>
    <row r="869" spans="1:1" ht="15.75" customHeight="1">
      <c r="A869" s="22"/>
    </row>
    <row r="870" spans="1:1" ht="15.75" customHeight="1">
      <c r="A870" s="22"/>
    </row>
    <row r="871" spans="1:1" ht="15.75" customHeight="1">
      <c r="A871" s="22"/>
    </row>
    <row r="872" spans="1:1" ht="15.75" customHeight="1">
      <c r="A872" s="22"/>
    </row>
    <row r="873" spans="1:1" ht="15.75" customHeight="1">
      <c r="A873" s="22"/>
    </row>
    <row r="874" spans="1:1" ht="15.75" customHeight="1">
      <c r="A874" s="22"/>
    </row>
    <row r="875" spans="1:1" ht="15.75" customHeight="1">
      <c r="A875" s="22"/>
    </row>
    <row r="876" spans="1:1" ht="15.75" customHeight="1">
      <c r="A876" s="22"/>
    </row>
    <row r="877" spans="1:1" ht="15.75" customHeight="1">
      <c r="A877" s="22"/>
    </row>
    <row r="878" spans="1:1" ht="15.75" customHeight="1">
      <c r="A878" s="22"/>
    </row>
    <row r="879" spans="1:1" ht="15.75" customHeight="1">
      <c r="A879" s="22"/>
    </row>
    <row r="880" spans="1:1" ht="15.75" customHeight="1">
      <c r="A880" s="22"/>
    </row>
    <row r="881" spans="1:1" ht="15.75" customHeight="1">
      <c r="A881" s="22"/>
    </row>
    <row r="882" spans="1:1" ht="15.75" customHeight="1">
      <c r="A882" s="22"/>
    </row>
    <row r="883" spans="1:1" ht="15.75" customHeight="1">
      <c r="A883" s="22"/>
    </row>
    <row r="884" spans="1:1" ht="15.75" customHeight="1">
      <c r="A884" s="22"/>
    </row>
    <row r="885" spans="1:1" ht="15.75" customHeight="1">
      <c r="A885" s="22"/>
    </row>
    <row r="886" spans="1:1" ht="15.75" customHeight="1">
      <c r="A886" s="22"/>
    </row>
    <row r="887" spans="1:1" ht="15.75" customHeight="1">
      <c r="A887" s="22"/>
    </row>
    <row r="888" spans="1:1" ht="15.75" customHeight="1">
      <c r="A888" s="22"/>
    </row>
    <row r="889" spans="1:1" ht="15.75" customHeight="1">
      <c r="A889" s="22"/>
    </row>
    <row r="890" spans="1:1" ht="15.75" customHeight="1">
      <c r="A890" s="22"/>
    </row>
    <row r="891" spans="1:1" ht="15.75" customHeight="1">
      <c r="A891" s="22"/>
    </row>
    <row r="892" spans="1:1" ht="15.75" customHeight="1">
      <c r="A892" s="22"/>
    </row>
    <row r="893" spans="1:1" ht="15.75" customHeight="1">
      <c r="A893" s="22"/>
    </row>
    <row r="894" spans="1:1" ht="15.75" customHeight="1">
      <c r="A894" s="22"/>
    </row>
    <row r="895" spans="1:1" ht="15.75" customHeight="1">
      <c r="A895" s="22"/>
    </row>
    <row r="896" spans="1:1" ht="15.75" customHeight="1">
      <c r="A896" s="22"/>
    </row>
    <row r="897" spans="1:1" ht="15.75" customHeight="1">
      <c r="A897" s="22"/>
    </row>
    <row r="898" spans="1:1" ht="15.75" customHeight="1">
      <c r="A898" s="22"/>
    </row>
    <row r="899" spans="1:1" ht="15.75" customHeight="1">
      <c r="A899" s="22"/>
    </row>
    <row r="900" spans="1:1" ht="15.75" customHeight="1">
      <c r="A900" s="22"/>
    </row>
    <row r="901" spans="1:1" ht="15.75" customHeight="1">
      <c r="A901" s="22"/>
    </row>
    <row r="902" spans="1:1" ht="15.75" customHeight="1">
      <c r="A902" s="22"/>
    </row>
    <row r="903" spans="1:1" ht="15.75" customHeight="1">
      <c r="A903" s="22"/>
    </row>
    <row r="904" spans="1:1" ht="15.75" customHeight="1">
      <c r="A904" s="22"/>
    </row>
    <row r="905" spans="1:1" ht="15.75" customHeight="1">
      <c r="A905" s="22"/>
    </row>
    <row r="906" spans="1:1" ht="15.75" customHeight="1">
      <c r="A906" s="22"/>
    </row>
    <row r="907" spans="1:1" ht="15.75" customHeight="1">
      <c r="A907" s="22"/>
    </row>
    <row r="908" spans="1:1" ht="15.75" customHeight="1">
      <c r="A908" s="22"/>
    </row>
    <row r="909" spans="1:1" ht="15.75" customHeight="1">
      <c r="A909" s="22"/>
    </row>
    <row r="910" spans="1:1" ht="15.75" customHeight="1">
      <c r="A910" s="22"/>
    </row>
    <row r="911" spans="1:1" ht="15.75" customHeight="1">
      <c r="A911" s="22"/>
    </row>
    <row r="912" spans="1:1" ht="15.75" customHeight="1">
      <c r="A912" s="22"/>
    </row>
    <row r="913" spans="1:1" ht="15.75" customHeight="1">
      <c r="A913" s="22"/>
    </row>
    <row r="914" spans="1:1" ht="15.75" customHeight="1">
      <c r="A914" s="22"/>
    </row>
    <row r="915" spans="1:1" ht="15.75" customHeight="1">
      <c r="A915" s="22"/>
    </row>
    <row r="916" spans="1:1" ht="15.75" customHeight="1">
      <c r="A916" s="22"/>
    </row>
    <row r="917" spans="1:1" ht="15.75" customHeight="1">
      <c r="A917" s="22"/>
    </row>
    <row r="918" spans="1:1" ht="15.75" customHeight="1">
      <c r="A918" s="22"/>
    </row>
    <row r="919" spans="1:1" ht="15.75" customHeight="1">
      <c r="A919" s="22"/>
    </row>
    <row r="920" spans="1:1" ht="15.75" customHeight="1">
      <c r="A920" s="22"/>
    </row>
    <row r="921" spans="1:1" ht="15.75" customHeight="1">
      <c r="A921" s="22"/>
    </row>
    <row r="922" spans="1:1" ht="15.75" customHeight="1">
      <c r="A922" s="22"/>
    </row>
    <row r="923" spans="1:1" ht="15.75" customHeight="1">
      <c r="A923" s="22"/>
    </row>
    <row r="924" spans="1:1" ht="15.75" customHeight="1">
      <c r="A924" s="22"/>
    </row>
    <row r="925" spans="1:1" ht="15.75" customHeight="1">
      <c r="A925" s="22"/>
    </row>
    <row r="926" spans="1:1" ht="15.75" customHeight="1">
      <c r="A926" s="22"/>
    </row>
    <row r="927" spans="1:1" ht="15.75" customHeight="1">
      <c r="A927" s="22"/>
    </row>
    <row r="928" spans="1:1" ht="15.75" customHeight="1">
      <c r="A928" s="22"/>
    </row>
    <row r="929" spans="1:1" ht="15.75" customHeight="1">
      <c r="A929" s="22"/>
    </row>
    <row r="930" spans="1:1" ht="15.75" customHeight="1">
      <c r="A930" s="22"/>
    </row>
    <row r="931" spans="1:1" ht="15.75" customHeight="1">
      <c r="A931" s="22"/>
    </row>
    <row r="932" spans="1:1" ht="15.75" customHeight="1">
      <c r="A932" s="22"/>
    </row>
    <row r="933" spans="1:1" ht="15.75" customHeight="1">
      <c r="A933" s="22"/>
    </row>
    <row r="934" spans="1:1" ht="15.75" customHeight="1">
      <c r="A934" s="22"/>
    </row>
    <row r="935" spans="1:1" ht="15.75" customHeight="1">
      <c r="A935" s="22"/>
    </row>
    <row r="936" spans="1:1" ht="15.75" customHeight="1">
      <c r="A936" s="22"/>
    </row>
    <row r="937" spans="1:1" ht="15.75" customHeight="1">
      <c r="A937" s="22"/>
    </row>
    <row r="938" spans="1:1" ht="15.75" customHeight="1">
      <c r="A938" s="22"/>
    </row>
    <row r="939" spans="1:1" ht="15.75" customHeight="1">
      <c r="A939" s="22"/>
    </row>
    <row r="940" spans="1:1" ht="15.75" customHeight="1">
      <c r="A940" s="22"/>
    </row>
    <row r="941" spans="1:1" ht="15.75" customHeight="1">
      <c r="A941" s="22"/>
    </row>
    <row r="942" spans="1:1" ht="15.75" customHeight="1">
      <c r="A942" s="22"/>
    </row>
    <row r="943" spans="1:1" ht="15.75" customHeight="1">
      <c r="A943" s="22"/>
    </row>
    <row r="944" spans="1:1" ht="15.75" customHeight="1">
      <c r="A944" s="22"/>
    </row>
    <row r="945" spans="1:1" ht="15.75" customHeight="1">
      <c r="A945" s="22"/>
    </row>
    <row r="946" spans="1:1" ht="15.75" customHeight="1">
      <c r="A946" s="22"/>
    </row>
    <row r="947" spans="1:1" ht="15.75" customHeight="1">
      <c r="A947" s="22"/>
    </row>
    <row r="948" spans="1:1" ht="15.75" customHeight="1">
      <c r="A948" s="22"/>
    </row>
    <row r="949" spans="1:1" ht="15.75" customHeight="1">
      <c r="A949" s="22"/>
    </row>
    <row r="950" spans="1:1" ht="15.75" customHeight="1">
      <c r="A950" s="22"/>
    </row>
    <row r="951" spans="1:1" ht="15.75" customHeight="1">
      <c r="A951" s="22"/>
    </row>
    <row r="952" spans="1:1" ht="15.75" customHeight="1">
      <c r="A952" s="22"/>
    </row>
    <row r="953" spans="1:1" ht="15.75" customHeight="1">
      <c r="A953" s="22"/>
    </row>
    <row r="954" spans="1:1" ht="15.75" customHeight="1">
      <c r="A954" s="22"/>
    </row>
    <row r="955" spans="1:1" ht="15.75" customHeight="1">
      <c r="A955" s="22"/>
    </row>
    <row r="956" spans="1:1" ht="15.75" customHeight="1">
      <c r="A956" s="22"/>
    </row>
    <row r="957" spans="1:1" ht="15.75" customHeight="1">
      <c r="A957" s="22"/>
    </row>
    <row r="958" spans="1:1" ht="15.75" customHeight="1">
      <c r="A958" s="22"/>
    </row>
    <row r="959" spans="1:1" ht="15.75" customHeight="1">
      <c r="A959" s="22"/>
    </row>
    <row r="960" spans="1:1" ht="15.75" customHeight="1">
      <c r="A960" s="22"/>
    </row>
    <row r="961" spans="1:1" ht="15.75" customHeight="1">
      <c r="A961" s="22"/>
    </row>
    <row r="962" spans="1:1" ht="15.75" customHeight="1">
      <c r="A962" s="22"/>
    </row>
    <row r="963" spans="1:1" ht="15.75" customHeight="1">
      <c r="A963" s="22"/>
    </row>
    <row r="964" spans="1:1" ht="15.75" customHeight="1">
      <c r="A964" s="22"/>
    </row>
    <row r="965" spans="1:1" ht="15.75" customHeight="1">
      <c r="A965" s="22"/>
    </row>
    <row r="966" spans="1:1" ht="15.75" customHeight="1">
      <c r="A966" s="22"/>
    </row>
    <row r="967" spans="1:1" ht="15.75" customHeight="1">
      <c r="A967" s="22"/>
    </row>
    <row r="968" spans="1:1" ht="15.75" customHeight="1">
      <c r="A968" s="22"/>
    </row>
    <row r="969" spans="1:1" ht="15.75" customHeight="1">
      <c r="A969" s="22"/>
    </row>
    <row r="970" spans="1:1" ht="15.75" customHeight="1">
      <c r="A970" s="22"/>
    </row>
    <row r="971" spans="1:1" ht="15.75" customHeight="1">
      <c r="A971" s="22"/>
    </row>
    <row r="972" spans="1:1" ht="15.75" customHeight="1">
      <c r="A972" s="22"/>
    </row>
    <row r="973" spans="1:1" ht="15.75" customHeight="1">
      <c r="A973" s="22"/>
    </row>
    <row r="974" spans="1:1" ht="15.75" customHeight="1">
      <c r="A974" s="22"/>
    </row>
    <row r="975" spans="1:1" ht="15.75" customHeight="1">
      <c r="A975" s="22"/>
    </row>
    <row r="976" spans="1:1" ht="15.75" customHeight="1">
      <c r="A976" s="22"/>
    </row>
    <row r="977" spans="1:1" ht="15.75" customHeight="1">
      <c r="A977" s="22"/>
    </row>
    <row r="978" spans="1:1" ht="15.75" customHeight="1">
      <c r="A978" s="22"/>
    </row>
    <row r="979" spans="1:1" ht="15.75" customHeight="1">
      <c r="A979" s="22"/>
    </row>
    <row r="980" spans="1:1" ht="15.75" customHeight="1">
      <c r="A980" s="22"/>
    </row>
    <row r="981" spans="1:1" ht="15.75" customHeight="1">
      <c r="A981" s="22"/>
    </row>
    <row r="982" spans="1:1" ht="15.75" customHeight="1">
      <c r="A982" s="22"/>
    </row>
    <row r="983" spans="1:1" ht="15.75" customHeight="1">
      <c r="A983" s="22"/>
    </row>
    <row r="984" spans="1:1" ht="15.75" customHeight="1">
      <c r="A984" s="22"/>
    </row>
    <row r="985" spans="1:1" ht="15.75" customHeight="1">
      <c r="A985" s="22"/>
    </row>
    <row r="986" spans="1:1" ht="15.75" customHeight="1">
      <c r="A986" s="22"/>
    </row>
    <row r="987" spans="1:1" ht="15.75" customHeight="1">
      <c r="A987" s="22"/>
    </row>
    <row r="988" spans="1:1" ht="15.75" customHeight="1">
      <c r="A988" s="22"/>
    </row>
    <row r="989" spans="1:1" ht="15.75" customHeight="1">
      <c r="A989" s="22"/>
    </row>
    <row r="990" spans="1:1" ht="15.75" customHeight="1">
      <c r="A990" s="22"/>
    </row>
    <row r="991" spans="1:1" ht="15.75" customHeight="1">
      <c r="A991" s="22"/>
    </row>
    <row r="992" spans="1:1" ht="15.75" customHeight="1">
      <c r="A992" s="22"/>
    </row>
    <row r="993" spans="1:1" ht="15.75" customHeight="1">
      <c r="A993" s="22"/>
    </row>
    <row r="994" spans="1:1" ht="15.75" customHeight="1">
      <c r="A994" s="22"/>
    </row>
    <row r="995" spans="1:1" ht="15.75" customHeight="1">
      <c r="A995" s="22"/>
    </row>
    <row r="996" spans="1:1" ht="15.75" customHeight="1">
      <c r="A996" s="22"/>
    </row>
    <row r="997" spans="1:1" ht="15.75" customHeight="1">
      <c r="A997" s="22"/>
    </row>
    <row r="998" spans="1:1" ht="15.75" customHeight="1">
      <c r="A998" s="22"/>
    </row>
    <row r="999" spans="1:1" ht="15.75" customHeight="1">
      <c r="A999" s="22"/>
    </row>
    <row r="1000" spans="1:1" ht="15.75" customHeight="1">
      <c r="A1000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1000"/>
  <sheetViews>
    <sheetView workbookViewId="0"/>
  </sheetViews>
  <sheetFormatPr defaultColWidth="12.6328125" defaultRowHeight="15.75" customHeight="1"/>
  <sheetData>
    <row r="1" spans="1:13" ht="15.5">
      <c r="A1" s="31"/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  <c r="G1" s="35" t="s">
        <v>226</v>
      </c>
      <c r="H1" s="35" t="s">
        <v>227</v>
      </c>
      <c r="I1" s="35" t="s">
        <v>228</v>
      </c>
      <c r="J1" s="35" t="s">
        <v>229</v>
      </c>
      <c r="K1" s="35" t="s">
        <v>230</v>
      </c>
      <c r="L1" s="35" t="s">
        <v>231</v>
      </c>
      <c r="M1" s="35" t="s">
        <v>232</v>
      </c>
    </row>
    <row r="2" spans="1:13" ht="15.5">
      <c r="A2" s="32">
        <v>2015</v>
      </c>
      <c r="B2" s="40">
        <v>1.1664669999999999</v>
      </c>
      <c r="C2" s="41">
        <v>0.70375869999999996</v>
      </c>
      <c r="D2" s="41">
        <v>1.784594</v>
      </c>
      <c r="E2" s="40">
        <v>1.158677</v>
      </c>
      <c r="F2" s="41">
        <v>0.72556569999999998</v>
      </c>
      <c r="G2" s="41">
        <v>1.7909079999999999</v>
      </c>
      <c r="H2" s="40">
        <v>1.1260159999999999</v>
      </c>
      <c r="I2" s="41">
        <v>0.69121279999999996</v>
      </c>
      <c r="J2" s="41">
        <v>1.8190090000000001</v>
      </c>
      <c r="K2" s="42">
        <v>1.1387018</v>
      </c>
      <c r="L2" s="41">
        <v>0.67764190000000002</v>
      </c>
      <c r="M2" s="41">
        <v>1.743133</v>
      </c>
    </row>
    <row r="3" spans="1:13" ht="15.5">
      <c r="A3" s="32">
        <v>2016</v>
      </c>
      <c r="B3" s="40">
        <v>1.1782589999999999</v>
      </c>
      <c r="C3" s="41">
        <v>0.68694999999999995</v>
      </c>
      <c r="D3" s="41">
        <v>1.760138</v>
      </c>
      <c r="E3" s="40">
        <v>1.177994</v>
      </c>
      <c r="F3" s="41">
        <v>0.64981330000000004</v>
      </c>
      <c r="G3" s="41">
        <v>1.8898759999999999</v>
      </c>
      <c r="H3" s="40">
        <v>1.141113</v>
      </c>
      <c r="I3" s="41">
        <v>0.66986409999999996</v>
      </c>
      <c r="J3" s="41">
        <v>1.761487</v>
      </c>
      <c r="K3" s="42">
        <v>1.1740257000000001</v>
      </c>
      <c r="L3" s="41">
        <v>0.60906000000000005</v>
      </c>
      <c r="M3" s="41">
        <v>1.7278910000000001</v>
      </c>
    </row>
    <row r="4" spans="1:13" ht="15.5">
      <c r="A4" s="32">
        <v>2017</v>
      </c>
      <c r="B4" s="40">
        <v>1.214701</v>
      </c>
      <c r="C4" s="41">
        <v>0.73113620000000001</v>
      </c>
      <c r="D4" s="41">
        <v>1.843364</v>
      </c>
      <c r="E4" s="40">
        <v>1.203006</v>
      </c>
      <c r="F4" s="41">
        <v>0.6900309</v>
      </c>
      <c r="G4" s="41">
        <v>1.7835700000000001</v>
      </c>
      <c r="H4" s="40">
        <v>1.198663</v>
      </c>
      <c r="I4" s="41">
        <v>0.76578679999999999</v>
      </c>
      <c r="J4" s="41">
        <v>1.89144</v>
      </c>
      <c r="K4" s="42">
        <v>1.2092936000000001</v>
      </c>
      <c r="L4" s="41">
        <v>0.63241519999999996</v>
      </c>
      <c r="M4" s="41">
        <v>1.836465</v>
      </c>
    </row>
    <row r="5" spans="1:13" ht="15.5">
      <c r="A5" s="32">
        <v>2018</v>
      </c>
      <c r="B5" s="40">
        <v>1.235657</v>
      </c>
      <c r="C5" s="41">
        <v>0.83099869999999998</v>
      </c>
      <c r="D5" s="41">
        <v>1.842112</v>
      </c>
      <c r="E5" s="40">
        <v>1.235725</v>
      </c>
      <c r="F5" s="41">
        <v>0.851885</v>
      </c>
      <c r="G5" s="41">
        <v>1.8556429999999999</v>
      </c>
      <c r="H5" s="40">
        <v>1.2000690000000001</v>
      </c>
      <c r="I5" s="41">
        <v>0.87327339999999998</v>
      </c>
      <c r="J5" s="41">
        <v>1.8510500000000001</v>
      </c>
      <c r="K5" s="42">
        <v>1.2443592000000001</v>
      </c>
      <c r="L5" s="41">
        <v>0.75911779999999995</v>
      </c>
      <c r="M5" s="41">
        <v>1.9756549999999999</v>
      </c>
    </row>
    <row r="6" spans="1:13" ht="15.5">
      <c r="A6" s="32">
        <v>2019</v>
      </c>
      <c r="B6" s="40">
        <v>1.3026139999999999</v>
      </c>
      <c r="C6" s="41">
        <v>0.8695098</v>
      </c>
      <c r="D6" s="41">
        <v>1.9872000000000001</v>
      </c>
      <c r="E6" s="40">
        <v>1.2665630000000001</v>
      </c>
      <c r="F6" s="41">
        <v>0.82991210000000004</v>
      </c>
      <c r="G6" s="41">
        <v>1.850487</v>
      </c>
      <c r="H6" s="40">
        <v>1.218467</v>
      </c>
      <c r="I6" s="41">
        <v>0.81920630000000005</v>
      </c>
      <c r="J6" s="41">
        <v>1.9169099999999999</v>
      </c>
      <c r="K6" s="42">
        <v>1.2799073000000001</v>
      </c>
      <c r="L6" s="41">
        <v>0.89020730000000003</v>
      </c>
      <c r="M6" s="41">
        <v>2.1214339999999998</v>
      </c>
    </row>
    <row r="7" spans="1:13" ht="15.5">
      <c r="A7" s="32">
        <v>2020</v>
      </c>
      <c r="B7" s="40">
        <v>1.3581540000000001</v>
      </c>
      <c r="C7" s="41">
        <v>0.92585209999999996</v>
      </c>
      <c r="D7" s="41">
        <v>2.0068329999999999</v>
      </c>
      <c r="E7" s="40">
        <v>1.253665</v>
      </c>
      <c r="F7" s="41">
        <v>0.73270060000000004</v>
      </c>
      <c r="G7" s="41">
        <v>1.882366</v>
      </c>
      <c r="H7" s="40">
        <v>1.2450870000000001</v>
      </c>
      <c r="I7" s="41">
        <v>0.78953810000000002</v>
      </c>
      <c r="J7" s="41">
        <v>2.011965</v>
      </c>
      <c r="K7" s="42">
        <v>1.3161605000000001</v>
      </c>
      <c r="L7" s="41">
        <v>0.88081240000000005</v>
      </c>
      <c r="M7" s="41">
        <v>1.857251</v>
      </c>
    </row>
    <row r="8" spans="1:13" ht="15.5">
      <c r="A8" s="32">
        <v>2021</v>
      </c>
      <c r="B8" s="40">
        <v>1.3635409999999999</v>
      </c>
      <c r="C8" s="41">
        <v>0.80071289999999995</v>
      </c>
      <c r="D8" s="41">
        <v>1.906083</v>
      </c>
      <c r="E8" s="40">
        <v>1.3197019999999999</v>
      </c>
      <c r="F8" s="41">
        <v>0.81978580000000001</v>
      </c>
      <c r="G8" s="41">
        <v>1.994896</v>
      </c>
      <c r="H8" s="40">
        <v>1.2909649999999999</v>
      </c>
      <c r="I8" s="41">
        <v>0.82876499999999997</v>
      </c>
      <c r="J8" s="41">
        <v>2.0789019999999998</v>
      </c>
      <c r="K8" s="42">
        <v>1.3528198</v>
      </c>
      <c r="L8" s="41">
        <v>0.89181909999999998</v>
      </c>
      <c r="M8" s="41">
        <v>1.895797</v>
      </c>
    </row>
    <row r="9" spans="1:13" ht="15.5">
      <c r="A9" s="32">
        <v>2022</v>
      </c>
      <c r="B9" s="40">
        <v>1.395289</v>
      </c>
      <c r="C9" s="41">
        <v>0.8622244</v>
      </c>
      <c r="D9" s="41">
        <v>1.944345</v>
      </c>
      <c r="E9" s="40">
        <v>1.3917269999999999</v>
      </c>
      <c r="F9" s="41">
        <v>0.93461760000000005</v>
      </c>
      <c r="G9" s="41">
        <v>2.0848080000000002</v>
      </c>
      <c r="H9" s="40">
        <v>1.3224100000000001</v>
      </c>
      <c r="I9" s="41">
        <v>0.91089030000000004</v>
      </c>
      <c r="J9" s="41">
        <v>2.0609630000000001</v>
      </c>
      <c r="K9" s="42">
        <v>1.3894957999999999</v>
      </c>
      <c r="L9" s="41">
        <v>0.84460840000000004</v>
      </c>
      <c r="M9" s="41">
        <v>2.0098660000000002</v>
      </c>
    </row>
    <row r="10" spans="1:13" ht="15.5">
      <c r="A10" s="32">
        <v>2023</v>
      </c>
      <c r="B10" s="40">
        <v>1.424132</v>
      </c>
      <c r="C10" s="41">
        <v>0.99889159999999999</v>
      </c>
      <c r="D10" s="41">
        <v>2.0546169999999999</v>
      </c>
      <c r="E10" s="40">
        <v>1.3995979999999999</v>
      </c>
      <c r="F10" s="41">
        <v>0.85689040000000005</v>
      </c>
      <c r="G10" s="41">
        <v>2.1167050000000001</v>
      </c>
      <c r="H10" s="40">
        <v>1.3202149999999999</v>
      </c>
      <c r="I10" s="41">
        <v>0.71464349999999999</v>
      </c>
      <c r="J10" s="41">
        <v>2.040222</v>
      </c>
      <c r="K10" s="42">
        <v>1.425818</v>
      </c>
      <c r="L10" s="41">
        <v>0.87313459999999998</v>
      </c>
      <c r="M10" s="41">
        <v>2.0620120000000002</v>
      </c>
    </row>
    <row r="11" spans="1:13" ht="15.5">
      <c r="A11" s="32">
        <v>2024</v>
      </c>
      <c r="B11" s="40">
        <v>1.4578800000000001</v>
      </c>
      <c r="C11" s="41">
        <v>1.035339</v>
      </c>
      <c r="D11" s="41">
        <v>2.1108419999999999</v>
      </c>
      <c r="E11" s="40">
        <v>1.414822</v>
      </c>
      <c r="F11" s="41">
        <v>0.65077580000000002</v>
      </c>
      <c r="G11" s="41">
        <v>2.114166</v>
      </c>
      <c r="H11" s="40">
        <v>1.33575</v>
      </c>
      <c r="I11" s="41">
        <v>0.63073179999999995</v>
      </c>
      <c r="J11" s="41">
        <v>2.0962830000000001</v>
      </c>
      <c r="K11" s="42">
        <v>1.4616279999999999</v>
      </c>
      <c r="L11" s="41">
        <v>1.0371600000000001</v>
      </c>
      <c r="M11" s="41">
        <v>2.2159810000000002</v>
      </c>
    </row>
    <row r="12" spans="1:13" ht="15.5">
      <c r="A12" s="32">
        <v>2025</v>
      </c>
      <c r="B12" s="40">
        <v>1.486442</v>
      </c>
      <c r="C12" s="41">
        <v>0.91780399999999995</v>
      </c>
      <c r="D12" s="41">
        <v>2.015673</v>
      </c>
      <c r="E12" s="40">
        <v>1.466987</v>
      </c>
      <c r="F12" s="41">
        <v>0.67915930000000002</v>
      </c>
      <c r="G12" s="41">
        <v>2.3066019999999998</v>
      </c>
      <c r="H12" s="40">
        <v>1.3759459999999999</v>
      </c>
      <c r="I12" s="41">
        <v>0.87101170000000006</v>
      </c>
      <c r="J12" s="41">
        <v>2.2193200000000002</v>
      </c>
      <c r="K12" s="42">
        <v>1.4974578999999999</v>
      </c>
      <c r="L12" s="41">
        <v>0.9409267</v>
      </c>
      <c r="M12" s="41">
        <v>2.2741340000000001</v>
      </c>
    </row>
    <row r="13" spans="1:13" ht="15.5">
      <c r="A13" s="32">
        <v>2026</v>
      </c>
      <c r="B13" s="40">
        <v>1.5165679999999999</v>
      </c>
      <c r="C13" s="41">
        <v>1.018186</v>
      </c>
      <c r="D13" s="41">
        <v>2.213943</v>
      </c>
      <c r="E13" s="40">
        <v>1.4857959999999999</v>
      </c>
      <c r="F13" s="41">
        <v>0.74768429999999997</v>
      </c>
      <c r="G13" s="41">
        <v>2.2411159999999999</v>
      </c>
      <c r="H13" s="40">
        <v>1.4770490000000001</v>
      </c>
      <c r="I13" s="41">
        <v>0.85354779999999997</v>
      </c>
      <c r="J13" s="41">
        <v>2.2500200000000001</v>
      </c>
      <c r="K13" s="42">
        <v>1.5337019000000001</v>
      </c>
      <c r="L13" s="41">
        <v>0.89840620000000004</v>
      </c>
      <c r="M13" s="41">
        <v>2.4101159999999999</v>
      </c>
    </row>
    <row r="14" spans="1:13" ht="15.5">
      <c r="A14" s="32">
        <v>2027</v>
      </c>
      <c r="B14" s="40">
        <v>1.5442739999999999</v>
      </c>
      <c r="C14" s="41">
        <v>0.99977579999999999</v>
      </c>
      <c r="D14" s="41">
        <v>2.2977650000000001</v>
      </c>
      <c r="E14" s="40">
        <v>1.495654</v>
      </c>
      <c r="F14" s="41">
        <v>0.83243319999999998</v>
      </c>
      <c r="G14" s="41">
        <v>2.257403</v>
      </c>
      <c r="H14" s="40">
        <v>1.5188550000000001</v>
      </c>
      <c r="I14" s="41">
        <v>1.094962</v>
      </c>
      <c r="J14" s="41">
        <v>2.3222749999999999</v>
      </c>
      <c r="K14" s="42">
        <v>1.5699757999999999</v>
      </c>
      <c r="L14" s="41">
        <v>0.93881740000000002</v>
      </c>
      <c r="M14" s="41">
        <v>2.389929</v>
      </c>
    </row>
    <row r="15" spans="1:13" ht="15.5">
      <c r="A15" s="32">
        <v>2028</v>
      </c>
      <c r="B15" s="40">
        <v>1.5758529999999999</v>
      </c>
      <c r="C15" s="41">
        <v>0.96936770000000005</v>
      </c>
      <c r="D15" s="41">
        <v>2.2710029999999999</v>
      </c>
      <c r="E15" s="40">
        <v>1.5451900000000001</v>
      </c>
      <c r="F15" s="41">
        <v>0.99594130000000003</v>
      </c>
      <c r="G15" s="41">
        <v>2.2895370000000002</v>
      </c>
      <c r="H15" s="40">
        <v>1.5122180000000001</v>
      </c>
      <c r="I15" s="41">
        <v>1.093011</v>
      </c>
      <c r="J15" s="41">
        <v>2.3309199999999999</v>
      </c>
      <c r="K15" s="42">
        <v>1.6056485</v>
      </c>
      <c r="L15" s="41">
        <v>1.018985</v>
      </c>
      <c r="M15" s="41">
        <v>2.3072140000000001</v>
      </c>
    </row>
    <row r="16" spans="1:13" ht="15.5">
      <c r="A16" s="32">
        <v>2029</v>
      </c>
      <c r="B16" s="40">
        <v>1.5855710000000001</v>
      </c>
      <c r="C16" s="41">
        <v>1.009836</v>
      </c>
      <c r="D16" s="41">
        <v>2.2839969999999998</v>
      </c>
      <c r="E16" s="40">
        <v>1.604779</v>
      </c>
      <c r="F16" s="41">
        <v>1.072848</v>
      </c>
      <c r="G16" s="41">
        <v>2.2881969999999998</v>
      </c>
      <c r="H16" s="40">
        <v>1.489344</v>
      </c>
      <c r="I16" s="41">
        <v>0.85490600000000005</v>
      </c>
      <c r="J16" s="41">
        <v>2.3547449999999999</v>
      </c>
      <c r="K16" s="42">
        <v>1.6411012</v>
      </c>
      <c r="L16" s="41">
        <v>1.1092169999999999</v>
      </c>
      <c r="M16" s="41">
        <v>2.2920219999999998</v>
      </c>
    </row>
    <row r="17" spans="1:13" ht="15.5">
      <c r="A17" s="32">
        <v>2030</v>
      </c>
      <c r="B17" s="40">
        <v>1.5943240000000001</v>
      </c>
      <c r="C17" s="41">
        <v>0.97640420000000006</v>
      </c>
      <c r="D17" s="41">
        <v>2.2677580000000002</v>
      </c>
      <c r="E17" s="40">
        <v>1.5743799999999999</v>
      </c>
      <c r="F17" s="41">
        <v>0.98556540000000004</v>
      </c>
      <c r="G17" s="41">
        <v>2.331575</v>
      </c>
      <c r="H17" s="40">
        <v>1.518723</v>
      </c>
      <c r="I17" s="41">
        <v>0.92655880000000002</v>
      </c>
      <c r="J17" s="41">
        <v>2.30918</v>
      </c>
      <c r="K17" s="42">
        <v>1.6771917000000001</v>
      </c>
      <c r="L17" s="41">
        <v>1.147848</v>
      </c>
      <c r="M17" s="41">
        <v>2.3408519999999999</v>
      </c>
    </row>
    <row r="18" spans="1:13" ht="15.5">
      <c r="A18" s="32">
        <v>2031</v>
      </c>
      <c r="B18" s="40">
        <v>1.6074170000000001</v>
      </c>
      <c r="C18" s="41">
        <v>1.0887469999999999</v>
      </c>
      <c r="D18" s="41">
        <v>2.261844</v>
      </c>
      <c r="E18" s="40">
        <v>1.59474</v>
      </c>
      <c r="F18" s="41">
        <v>1.0060560000000001</v>
      </c>
      <c r="G18" s="41">
        <v>2.3363429999999998</v>
      </c>
      <c r="H18" s="40">
        <v>1.5747789999999999</v>
      </c>
      <c r="I18" s="41">
        <v>1.029436</v>
      </c>
      <c r="J18" s="41">
        <v>2.4027319999999999</v>
      </c>
      <c r="K18" s="42">
        <v>1.7146593999999999</v>
      </c>
      <c r="L18" s="41">
        <v>1.222424</v>
      </c>
      <c r="M18" s="41">
        <v>2.4715560000000001</v>
      </c>
    </row>
    <row r="19" spans="1:13" ht="15.5">
      <c r="A19" s="32">
        <v>2032</v>
      </c>
      <c r="B19" s="40">
        <v>1.6262380000000001</v>
      </c>
      <c r="C19" s="41">
        <v>1.0995870000000001</v>
      </c>
      <c r="D19" s="41">
        <v>2.30471</v>
      </c>
      <c r="E19" s="40">
        <v>1.648001</v>
      </c>
      <c r="F19" s="41">
        <v>1.1282209999999999</v>
      </c>
      <c r="G19" s="41">
        <v>2.3515679999999999</v>
      </c>
      <c r="H19" s="40">
        <v>1.635721</v>
      </c>
      <c r="I19" s="41">
        <v>1.0316689999999999</v>
      </c>
      <c r="J19" s="41">
        <v>2.4240789999999999</v>
      </c>
      <c r="K19" s="42">
        <v>1.7537185</v>
      </c>
      <c r="L19" s="41">
        <v>1.101375</v>
      </c>
      <c r="M19" s="41">
        <v>2.5287670000000002</v>
      </c>
    </row>
    <row r="20" spans="1:13" ht="15.5">
      <c r="A20" s="32">
        <v>2033</v>
      </c>
      <c r="B20" s="40">
        <v>1.6679170000000001</v>
      </c>
      <c r="C20" s="41">
        <v>0.85207259999999996</v>
      </c>
      <c r="D20" s="41">
        <v>2.3673639999999998</v>
      </c>
      <c r="E20" s="40">
        <v>1.696024</v>
      </c>
      <c r="F20" s="41">
        <v>1.0910500000000001</v>
      </c>
      <c r="G20" s="41">
        <v>2.521045</v>
      </c>
      <c r="H20" s="40">
        <v>1.6511309999999999</v>
      </c>
      <c r="I20" s="41">
        <v>1.1524570000000001</v>
      </c>
      <c r="J20" s="41">
        <v>2.465446</v>
      </c>
      <c r="K20" s="42">
        <v>1.7940147</v>
      </c>
      <c r="L20" s="41">
        <v>1.184463</v>
      </c>
      <c r="M20" s="41">
        <v>2.5387879999999998</v>
      </c>
    </row>
    <row r="21" spans="1:13" ht="15.5">
      <c r="A21" s="32">
        <v>2034</v>
      </c>
      <c r="B21" s="40">
        <v>1.6794009999999999</v>
      </c>
      <c r="C21" s="41">
        <v>0.92496429999999996</v>
      </c>
      <c r="D21" s="41">
        <v>2.3537599999999999</v>
      </c>
      <c r="E21" s="40">
        <v>1.7033879999999999</v>
      </c>
      <c r="F21" s="41">
        <v>1.0309459999999999</v>
      </c>
      <c r="G21" s="41">
        <v>2.5156480000000001</v>
      </c>
      <c r="H21" s="40">
        <v>1.6979709999999999</v>
      </c>
      <c r="I21" s="41">
        <v>1.047218</v>
      </c>
      <c r="J21" s="41">
        <v>2.5658660000000002</v>
      </c>
      <c r="K21" s="42">
        <v>1.8355899</v>
      </c>
      <c r="L21" s="41">
        <v>1.201203</v>
      </c>
      <c r="M21" s="41">
        <v>2.5491600000000001</v>
      </c>
    </row>
    <row r="22" spans="1:13" ht="15.5">
      <c r="A22" s="32">
        <v>2035</v>
      </c>
      <c r="B22" s="40">
        <v>1.7050650000000001</v>
      </c>
      <c r="C22" s="41">
        <v>1.0062059999999999</v>
      </c>
      <c r="D22" s="41">
        <v>2.47451</v>
      </c>
      <c r="E22" s="40">
        <v>1.715706</v>
      </c>
      <c r="F22" s="41">
        <v>0.95334110000000005</v>
      </c>
      <c r="G22" s="41">
        <v>2.5826169999999999</v>
      </c>
      <c r="H22" s="40">
        <v>1.7046349999999999</v>
      </c>
      <c r="I22" s="41">
        <v>1.2324919999999999</v>
      </c>
      <c r="J22" s="41">
        <v>2.6229019999999998</v>
      </c>
      <c r="K22" s="42">
        <v>1.8780672</v>
      </c>
      <c r="L22" s="41">
        <v>1.2159169999999999</v>
      </c>
      <c r="M22" s="41">
        <v>2.5779519999999998</v>
      </c>
    </row>
    <row r="23" spans="1:13" ht="15.5">
      <c r="A23" s="32">
        <v>2036</v>
      </c>
      <c r="B23" s="40">
        <v>1.757307</v>
      </c>
      <c r="C23" s="41">
        <v>1.1106370000000001</v>
      </c>
      <c r="D23" s="41">
        <v>2.4970020000000002</v>
      </c>
      <c r="E23" s="40">
        <v>1.752413</v>
      </c>
      <c r="F23" s="41">
        <v>1.162633</v>
      </c>
      <c r="G23" s="41">
        <v>2.6350989999999999</v>
      </c>
      <c r="H23" s="40">
        <v>1.7653490000000001</v>
      </c>
      <c r="I23" s="41">
        <v>1.0226500000000001</v>
      </c>
      <c r="J23" s="41">
        <v>2.6516999999999999</v>
      </c>
      <c r="K23" s="42">
        <v>1.9209916</v>
      </c>
      <c r="L23" s="41">
        <v>1.2073160000000001</v>
      </c>
      <c r="M23" s="41">
        <v>2.6214140000000001</v>
      </c>
    </row>
    <row r="24" spans="1:13" ht="15.5">
      <c r="A24" s="32">
        <v>2037</v>
      </c>
      <c r="B24" s="40">
        <v>1.7816909999999999</v>
      </c>
      <c r="C24" s="41">
        <v>1.235921</v>
      </c>
      <c r="D24" s="41">
        <v>2.4692379999999998</v>
      </c>
      <c r="E24" s="40">
        <v>1.8080719999999999</v>
      </c>
      <c r="F24" s="41">
        <v>1.2348330000000001</v>
      </c>
      <c r="G24" s="41">
        <v>2.6022569999999998</v>
      </c>
      <c r="H24" s="40">
        <v>1.8268949999999999</v>
      </c>
      <c r="I24" s="41">
        <v>1.280651</v>
      </c>
      <c r="J24" s="41">
        <v>2.7924009999999999</v>
      </c>
      <c r="K24" s="42">
        <v>1.9646953</v>
      </c>
      <c r="L24" s="41">
        <v>1.325164</v>
      </c>
      <c r="M24" s="41">
        <v>2.8246560000000001</v>
      </c>
    </row>
    <row r="25" spans="1:13" ht="15.5">
      <c r="A25" s="32">
        <v>2038</v>
      </c>
      <c r="B25" s="40">
        <v>1.787976</v>
      </c>
      <c r="C25" s="41">
        <v>1.227446</v>
      </c>
      <c r="D25" s="41">
        <v>2.4748770000000002</v>
      </c>
      <c r="E25" s="40">
        <v>1.8597170000000001</v>
      </c>
      <c r="F25" s="41">
        <v>1.386198</v>
      </c>
      <c r="G25" s="41">
        <v>2.6270220000000002</v>
      </c>
      <c r="H25" s="40">
        <v>1.8581970000000001</v>
      </c>
      <c r="I25" s="41">
        <v>1.088244</v>
      </c>
      <c r="J25" s="41">
        <v>2.795366</v>
      </c>
      <c r="K25" s="42">
        <v>2.0096520999999998</v>
      </c>
      <c r="L25" s="41">
        <v>1.3038719999999999</v>
      </c>
      <c r="M25" s="41">
        <v>2.8465980000000002</v>
      </c>
    </row>
    <row r="26" spans="1:13" ht="15.5">
      <c r="A26" s="32">
        <v>2039</v>
      </c>
      <c r="B26" s="40">
        <v>1.7791319999999999</v>
      </c>
      <c r="C26" s="41">
        <v>1.060265</v>
      </c>
      <c r="D26" s="41">
        <v>2.4728569999999999</v>
      </c>
      <c r="E26" s="40">
        <v>1.87294</v>
      </c>
      <c r="F26" s="41">
        <v>1.238224</v>
      </c>
      <c r="G26" s="41">
        <v>2.664161</v>
      </c>
      <c r="H26" s="40">
        <v>1.8913180000000001</v>
      </c>
      <c r="I26" s="41">
        <v>1.0752630000000001</v>
      </c>
      <c r="J26" s="41">
        <v>2.854368</v>
      </c>
      <c r="K26" s="42">
        <v>2.0556161999999998</v>
      </c>
      <c r="L26" s="41">
        <v>1.1642030000000001</v>
      </c>
      <c r="M26" s="41">
        <v>2.9021979999999998</v>
      </c>
    </row>
    <row r="27" spans="1:13" ht="15.5">
      <c r="A27" s="32">
        <v>2040</v>
      </c>
      <c r="B27" s="40">
        <v>1.792824</v>
      </c>
      <c r="C27" s="41">
        <v>1.1052930000000001</v>
      </c>
      <c r="D27" s="41">
        <v>2.6088290000000001</v>
      </c>
      <c r="E27" s="40">
        <v>1.8766590000000001</v>
      </c>
      <c r="F27" s="41">
        <v>1.1167689999999999</v>
      </c>
      <c r="G27" s="41">
        <v>2.6934680000000002</v>
      </c>
      <c r="H27" s="40">
        <v>1.9065730000000001</v>
      </c>
      <c r="I27" s="41">
        <v>1.17222</v>
      </c>
      <c r="J27" s="41">
        <v>2.884242</v>
      </c>
      <c r="K27" s="42">
        <v>2.1017491000000001</v>
      </c>
      <c r="L27" s="41">
        <v>1.2611540000000001</v>
      </c>
      <c r="M27" s="41">
        <v>2.9040859999999999</v>
      </c>
    </row>
    <row r="28" spans="1:13" ht="15.5">
      <c r="A28" s="32">
        <v>2041</v>
      </c>
      <c r="B28" s="40">
        <v>1.8106500000000001</v>
      </c>
      <c r="C28" s="41">
        <v>1.150496</v>
      </c>
      <c r="D28" s="41">
        <v>2.5126059999999999</v>
      </c>
      <c r="E28" s="40">
        <v>1.8765419999999999</v>
      </c>
      <c r="F28" s="41">
        <v>1.1267990000000001</v>
      </c>
      <c r="G28" s="41">
        <v>2.7697129999999999</v>
      </c>
      <c r="H28" s="40">
        <v>1.9284760000000001</v>
      </c>
      <c r="I28" s="41">
        <v>1.326122</v>
      </c>
      <c r="J28" s="41">
        <v>2.9079449999999998</v>
      </c>
      <c r="K28" s="42">
        <v>2.1475051999999999</v>
      </c>
      <c r="L28" s="41">
        <v>1.251943</v>
      </c>
      <c r="M28" s="41">
        <v>2.950062</v>
      </c>
    </row>
    <row r="29" spans="1:13" ht="15.5">
      <c r="A29" s="32">
        <v>2042</v>
      </c>
      <c r="B29" s="40">
        <v>1.824924</v>
      </c>
      <c r="C29" s="41">
        <v>1.251117</v>
      </c>
      <c r="D29" s="41">
        <v>2.5540280000000002</v>
      </c>
      <c r="E29" s="40">
        <v>1.9126879999999999</v>
      </c>
      <c r="F29" s="41">
        <v>1.2116480000000001</v>
      </c>
      <c r="G29" s="41">
        <v>2.6507499999999999</v>
      </c>
      <c r="H29" s="40">
        <v>1.9823599999999999</v>
      </c>
      <c r="I29" s="41">
        <v>1.420175</v>
      </c>
      <c r="J29" s="41">
        <v>2.8415240000000002</v>
      </c>
      <c r="K29" s="42">
        <v>2.1933473999999999</v>
      </c>
      <c r="L29" s="41">
        <v>1.4181440000000001</v>
      </c>
      <c r="M29" s="41">
        <v>2.9677790000000002</v>
      </c>
    </row>
    <row r="30" spans="1:13" ht="15.5">
      <c r="A30" s="32">
        <v>2043</v>
      </c>
      <c r="B30" s="40">
        <v>1.86348</v>
      </c>
      <c r="C30" s="41">
        <v>1.3615740000000001</v>
      </c>
      <c r="D30" s="41">
        <v>2.5480520000000002</v>
      </c>
      <c r="E30" s="40">
        <v>1.960812</v>
      </c>
      <c r="F30" s="41">
        <v>1.3632200000000001</v>
      </c>
      <c r="G30" s="41">
        <v>2.8163450000000001</v>
      </c>
      <c r="H30" s="40">
        <v>2.027393</v>
      </c>
      <c r="I30" s="41">
        <v>1.3767670000000001</v>
      </c>
      <c r="J30" s="41">
        <v>3.137413</v>
      </c>
      <c r="K30" s="42">
        <v>2.2403844999999998</v>
      </c>
      <c r="L30" s="41">
        <v>1.519687</v>
      </c>
      <c r="M30" s="41">
        <v>3.2496900000000002</v>
      </c>
    </row>
    <row r="31" spans="1:13" ht="15.5">
      <c r="A31" s="32">
        <v>2044</v>
      </c>
      <c r="B31" s="40">
        <v>1.857788</v>
      </c>
      <c r="C31" s="41">
        <v>1.1871480000000001</v>
      </c>
      <c r="D31" s="41">
        <v>2.5754169999999998</v>
      </c>
      <c r="E31" s="40">
        <v>1.9735259999999999</v>
      </c>
      <c r="F31" s="41">
        <v>1.2843290000000001</v>
      </c>
      <c r="G31" s="41">
        <v>2.8844150000000002</v>
      </c>
      <c r="H31" s="40">
        <v>2.0339450000000001</v>
      </c>
      <c r="I31" s="41">
        <v>1.30087</v>
      </c>
      <c r="J31" s="41">
        <v>3.1326520000000002</v>
      </c>
      <c r="K31" s="42">
        <v>2.2886877999999999</v>
      </c>
      <c r="L31" s="41">
        <v>1.514991</v>
      </c>
      <c r="M31" s="41">
        <v>3.2676409999999998</v>
      </c>
    </row>
    <row r="32" spans="1:13" ht="15.5">
      <c r="A32" s="32">
        <v>2045</v>
      </c>
      <c r="B32" s="40">
        <v>1.8570519999999999</v>
      </c>
      <c r="C32" s="41">
        <v>1.2094929999999999</v>
      </c>
      <c r="D32" s="41">
        <v>2.553274</v>
      </c>
      <c r="E32" s="40">
        <v>1.9848539999999999</v>
      </c>
      <c r="F32" s="41">
        <v>1.2846280000000001</v>
      </c>
      <c r="G32" s="41">
        <v>2.8631000000000002</v>
      </c>
      <c r="H32" s="40">
        <v>2.0690080000000002</v>
      </c>
      <c r="I32" s="41">
        <v>1.2200690000000001</v>
      </c>
      <c r="J32" s="41">
        <v>3.1096529999999998</v>
      </c>
      <c r="K32" s="42">
        <v>2.3372060000000001</v>
      </c>
      <c r="L32" s="41">
        <v>1.637567</v>
      </c>
      <c r="M32" s="41">
        <v>3.4154529999999999</v>
      </c>
    </row>
    <row r="33" spans="1:13" ht="15.5">
      <c r="A33" s="32">
        <v>2046</v>
      </c>
      <c r="B33" s="40">
        <v>1.898269</v>
      </c>
      <c r="C33" s="41">
        <v>1.1920299999999999</v>
      </c>
      <c r="D33" s="41">
        <v>2.6096379999999999</v>
      </c>
      <c r="E33" s="40">
        <v>2.0652029999999999</v>
      </c>
      <c r="F33" s="41">
        <v>1.1889320000000001</v>
      </c>
      <c r="G33" s="41">
        <v>2.9446919999999999</v>
      </c>
      <c r="H33" s="40">
        <v>2.108787</v>
      </c>
      <c r="I33" s="41">
        <v>1.427338</v>
      </c>
      <c r="J33" s="41">
        <v>3.077026</v>
      </c>
      <c r="K33" s="42">
        <v>2.3851711</v>
      </c>
      <c r="L33" s="41">
        <v>1.61039</v>
      </c>
      <c r="M33" s="41">
        <v>3.3355809999999999</v>
      </c>
    </row>
    <row r="34" spans="1:13" ht="15.5">
      <c r="A34" s="32">
        <v>2047</v>
      </c>
      <c r="B34" s="40">
        <v>1.9089670000000001</v>
      </c>
      <c r="C34" s="41">
        <v>1.2682260000000001</v>
      </c>
      <c r="D34" s="41">
        <v>2.8310559999999998</v>
      </c>
      <c r="E34" s="40">
        <v>2.114843</v>
      </c>
      <c r="F34" s="41">
        <v>1.5030889999999999</v>
      </c>
      <c r="G34" s="41">
        <v>3.038872</v>
      </c>
      <c r="H34" s="40">
        <v>2.151821</v>
      </c>
      <c r="I34" s="41">
        <v>1.484102</v>
      </c>
      <c r="J34" s="41">
        <v>3.3578649999999999</v>
      </c>
      <c r="K34" s="42">
        <v>2.4326186000000001</v>
      </c>
      <c r="L34" s="41">
        <v>1.6216969999999999</v>
      </c>
      <c r="M34" s="41">
        <v>3.48508</v>
      </c>
    </row>
    <row r="35" spans="1:13" ht="15.5">
      <c r="A35" s="32">
        <v>2048</v>
      </c>
      <c r="B35" s="40">
        <v>1.933322</v>
      </c>
      <c r="C35" s="41">
        <v>1.277633</v>
      </c>
      <c r="D35" s="41">
        <v>2.723678</v>
      </c>
      <c r="E35" s="40">
        <v>2.145575</v>
      </c>
      <c r="F35" s="41">
        <v>1.458742</v>
      </c>
      <c r="G35" s="41">
        <v>2.9419209999999998</v>
      </c>
      <c r="H35" s="40">
        <v>2.2054589999999998</v>
      </c>
      <c r="I35" s="41">
        <v>1.4596100000000001</v>
      </c>
      <c r="J35" s="41">
        <v>3.31135</v>
      </c>
      <c r="K35" s="42">
        <v>2.4799958000000002</v>
      </c>
      <c r="L35" s="41">
        <v>1.5912219999999999</v>
      </c>
      <c r="M35" s="41">
        <v>3.462958</v>
      </c>
    </row>
    <row r="36" spans="1:13" ht="15.5">
      <c r="A36" s="32">
        <v>2049</v>
      </c>
      <c r="B36" s="40">
        <v>1.9114819999999999</v>
      </c>
      <c r="C36" s="41">
        <v>1.3002229999999999</v>
      </c>
      <c r="D36" s="41">
        <v>2.679529</v>
      </c>
      <c r="E36" s="40">
        <v>2.1745890000000001</v>
      </c>
      <c r="F36" s="41">
        <v>1.552986</v>
      </c>
      <c r="G36" s="41">
        <v>3.0300989999999999</v>
      </c>
      <c r="H36" s="40">
        <v>2.284786</v>
      </c>
      <c r="I36" s="41">
        <v>1.6270100000000001</v>
      </c>
      <c r="J36" s="41">
        <v>3.444877</v>
      </c>
      <c r="K36" s="42">
        <v>2.5275205000000001</v>
      </c>
      <c r="L36" s="41">
        <v>1.843861</v>
      </c>
      <c r="M36" s="41">
        <v>3.5695109999999999</v>
      </c>
    </row>
    <row r="37" spans="1:13" ht="15.5">
      <c r="A37" s="32">
        <v>2050</v>
      </c>
      <c r="B37" s="40">
        <v>1.947417</v>
      </c>
      <c r="C37" s="41">
        <v>1.1609799999999999</v>
      </c>
      <c r="D37" s="41">
        <v>2.772875</v>
      </c>
      <c r="E37" s="40">
        <v>2.160447</v>
      </c>
      <c r="F37" s="41">
        <v>1.3630420000000001</v>
      </c>
      <c r="G37" s="41">
        <v>3.1172339999999998</v>
      </c>
      <c r="H37" s="40">
        <v>2.2736399999999999</v>
      </c>
      <c r="I37" s="41">
        <v>1.594314</v>
      </c>
      <c r="J37" s="41">
        <v>3.454132</v>
      </c>
      <c r="K37" s="42">
        <v>2.5756058999999998</v>
      </c>
      <c r="L37" s="41">
        <v>1.7409380000000001</v>
      </c>
      <c r="M37" s="41">
        <v>3.819137</v>
      </c>
    </row>
    <row r="38" spans="1:13" ht="15.5">
      <c r="A38" s="32">
        <v>2051</v>
      </c>
      <c r="B38" s="40">
        <v>1.9592609999999999</v>
      </c>
      <c r="C38" s="41">
        <v>1.238572</v>
      </c>
      <c r="D38" s="41">
        <v>2.802486</v>
      </c>
      <c r="E38" s="40">
        <v>2.217041</v>
      </c>
      <c r="F38" s="41">
        <v>1.439168</v>
      </c>
      <c r="G38" s="41">
        <v>3.0903999999999998</v>
      </c>
      <c r="H38" s="40">
        <v>2.3192710000000001</v>
      </c>
      <c r="I38" s="41">
        <v>1.767344</v>
      </c>
      <c r="J38" s="41">
        <v>3.4767359999999998</v>
      </c>
      <c r="K38" s="42">
        <v>2.6245642999999999</v>
      </c>
      <c r="L38" s="41">
        <v>1.586571</v>
      </c>
      <c r="M38" s="41">
        <v>3.8814340000000001</v>
      </c>
    </row>
    <row r="39" spans="1:13" ht="15.5">
      <c r="A39" s="32">
        <v>2052</v>
      </c>
      <c r="B39" s="40">
        <v>1.9709680000000001</v>
      </c>
      <c r="C39" s="41">
        <v>1.136638</v>
      </c>
      <c r="D39" s="41">
        <v>2.892258</v>
      </c>
      <c r="E39" s="40">
        <v>2.2521110000000002</v>
      </c>
      <c r="F39" s="41">
        <v>1.598676</v>
      </c>
      <c r="G39" s="41">
        <v>3.2096939999999998</v>
      </c>
      <c r="H39" s="40">
        <v>2.3592599999999999</v>
      </c>
      <c r="I39" s="41">
        <v>1.6107469999999999</v>
      </c>
      <c r="J39" s="41">
        <v>3.4300980000000001</v>
      </c>
      <c r="K39" s="42">
        <v>2.6743624000000001</v>
      </c>
      <c r="L39" s="41">
        <v>1.7214320000000001</v>
      </c>
      <c r="M39" s="41">
        <v>3.9322330000000001</v>
      </c>
    </row>
    <row r="40" spans="1:13" ht="15.5">
      <c r="A40" s="32">
        <v>2053</v>
      </c>
      <c r="B40" s="40">
        <v>1.950718</v>
      </c>
      <c r="C40" s="41">
        <v>1.135642</v>
      </c>
      <c r="D40" s="41">
        <v>2.839016</v>
      </c>
      <c r="E40" s="40">
        <v>2.2537720000000001</v>
      </c>
      <c r="F40" s="41">
        <v>1.6065750000000001</v>
      </c>
      <c r="G40" s="41">
        <v>3.2641330000000002</v>
      </c>
      <c r="H40" s="40">
        <v>2.4081169999999998</v>
      </c>
      <c r="I40" s="41">
        <v>1.6665129999999999</v>
      </c>
      <c r="J40" s="41">
        <v>3.6351960000000001</v>
      </c>
      <c r="K40" s="42">
        <v>2.7251599999999998</v>
      </c>
      <c r="L40" s="41">
        <v>1.836025</v>
      </c>
      <c r="M40" s="41">
        <v>3.8847320000000001</v>
      </c>
    </row>
    <row r="41" spans="1:13" ht="15.5">
      <c r="A41" s="32">
        <v>2054</v>
      </c>
      <c r="B41" s="40">
        <v>1.9454849999999999</v>
      </c>
      <c r="C41" s="41">
        <v>1.1972430000000001</v>
      </c>
      <c r="D41" s="41">
        <v>2.7725179999999998</v>
      </c>
      <c r="E41" s="40">
        <v>2.2814009999999998</v>
      </c>
      <c r="F41" s="41">
        <v>1.5939970000000001</v>
      </c>
      <c r="G41" s="41">
        <v>3.2172070000000001</v>
      </c>
      <c r="H41" s="40">
        <v>2.4296950000000002</v>
      </c>
      <c r="I41" s="41">
        <v>1.60273</v>
      </c>
      <c r="J41" s="41">
        <v>3.7222420000000001</v>
      </c>
      <c r="K41" s="42">
        <v>2.7770302</v>
      </c>
      <c r="L41" s="41">
        <v>1.8411139999999999</v>
      </c>
      <c r="M41" s="41">
        <v>3.9656940000000001</v>
      </c>
    </row>
    <row r="42" spans="1:13" ht="15.5">
      <c r="A42" s="32">
        <v>2055</v>
      </c>
      <c r="B42" s="40">
        <v>1.9484440000000001</v>
      </c>
      <c r="C42" s="41">
        <v>1.1879919999999999</v>
      </c>
      <c r="D42" s="41">
        <v>2.8137479999999999</v>
      </c>
      <c r="E42" s="40">
        <v>2.2984930000000001</v>
      </c>
      <c r="F42" s="41">
        <v>1.6287959999999999</v>
      </c>
      <c r="G42" s="41">
        <v>3.2114020000000001</v>
      </c>
      <c r="H42" s="40">
        <v>2.4836520000000002</v>
      </c>
      <c r="I42" s="41">
        <v>1.628269</v>
      </c>
      <c r="J42" s="41">
        <v>3.721114</v>
      </c>
      <c r="K42" s="42">
        <v>2.8298700999999999</v>
      </c>
      <c r="L42" s="41">
        <v>1.706669</v>
      </c>
      <c r="M42" s="41">
        <v>4.1740510000000004</v>
      </c>
    </row>
    <row r="43" spans="1:13" ht="15.5">
      <c r="A43" s="32">
        <v>2056</v>
      </c>
      <c r="B43" s="40">
        <v>2.0024999999999999</v>
      </c>
      <c r="C43" s="41">
        <v>1.312222</v>
      </c>
      <c r="D43" s="41">
        <v>2.8459449999999999</v>
      </c>
      <c r="E43" s="40">
        <v>2.3343530000000001</v>
      </c>
      <c r="F43" s="41">
        <v>1.5415909999999999</v>
      </c>
      <c r="G43" s="41">
        <v>3.3714979999999999</v>
      </c>
      <c r="H43" s="40">
        <v>2.5032730000000001</v>
      </c>
      <c r="I43" s="41">
        <v>1.697098</v>
      </c>
      <c r="J43" s="41">
        <v>3.8180990000000001</v>
      </c>
      <c r="K43" s="42">
        <v>2.8839063999999999</v>
      </c>
      <c r="L43" s="41">
        <v>1.8811169999999999</v>
      </c>
      <c r="M43" s="41">
        <v>4.3601390000000002</v>
      </c>
    </row>
    <row r="44" spans="1:13" ht="15.5">
      <c r="A44" s="32">
        <v>2057</v>
      </c>
      <c r="B44" s="40">
        <v>2.036063</v>
      </c>
      <c r="C44" s="41">
        <v>1.3605780000000001</v>
      </c>
      <c r="D44" s="41">
        <v>2.9744950000000001</v>
      </c>
      <c r="E44" s="40">
        <v>2.3971770000000001</v>
      </c>
      <c r="F44" s="41">
        <v>1.598803</v>
      </c>
      <c r="G44" s="41">
        <v>3.377669</v>
      </c>
      <c r="H44" s="40">
        <v>2.5833270000000002</v>
      </c>
      <c r="I44" s="41">
        <v>1.771134</v>
      </c>
      <c r="J44" s="41">
        <v>4.0538429999999996</v>
      </c>
      <c r="K44" s="42">
        <v>2.9388888999999998</v>
      </c>
      <c r="L44" s="41">
        <v>1.8939760000000001</v>
      </c>
      <c r="M44" s="41">
        <v>4.1162089999999996</v>
      </c>
    </row>
    <row r="45" spans="1:13" ht="15.5">
      <c r="A45" s="32">
        <v>2058</v>
      </c>
      <c r="B45" s="40">
        <v>2.014189</v>
      </c>
      <c r="C45" s="41">
        <v>1.276837</v>
      </c>
      <c r="D45" s="41">
        <v>2.9033720000000001</v>
      </c>
      <c r="E45" s="40">
        <v>2.4092210000000001</v>
      </c>
      <c r="F45" s="41">
        <v>1.6005579999999999</v>
      </c>
      <c r="G45" s="41">
        <v>3.3556560000000002</v>
      </c>
      <c r="H45" s="40">
        <v>2.6432280000000001</v>
      </c>
      <c r="I45" s="41">
        <v>1.6974469999999999</v>
      </c>
      <c r="J45" s="41">
        <v>4.0350210000000004</v>
      </c>
      <c r="K45" s="42">
        <v>2.9936308999999999</v>
      </c>
      <c r="L45" s="41">
        <v>1.9584589999999999</v>
      </c>
      <c r="M45" s="41">
        <v>4.1953579999999997</v>
      </c>
    </row>
    <row r="46" spans="1:13" ht="15.5">
      <c r="A46" s="32">
        <v>2059</v>
      </c>
      <c r="B46" s="40">
        <v>2.0291450000000002</v>
      </c>
      <c r="C46" s="41">
        <v>1.2825359999999999</v>
      </c>
      <c r="D46" s="41">
        <v>2.9087170000000002</v>
      </c>
      <c r="E46" s="40">
        <v>2.4417080000000002</v>
      </c>
      <c r="F46" s="41">
        <v>1.6561600000000001</v>
      </c>
      <c r="G46" s="41">
        <v>3.4100030000000001</v>
      </c>
      <c r="H46" s="40">
        <v>2.6341920000000001</v>
      </c>
      <c r="I46" s="41">
        <v>1.6973259999999999</v>
      </c>
      <c r="J46" s="41">
        <v>3.813396</v>
      </c>
      <c r="K46" s="42">
        <v>3.0474625999999998</v>
      </c>
      <c r="L46" s="41">
        <v>2.1275879999999998</v>
      </c>
      <c r="M46" s="41">
        <v>4.2052719999999999</v>
      </c>
    </row>
    <row r="47" spans="1:13" ht="15.5">
      <c r="A47" s="32">
        <v>2060</v>
      </c>
      <c r="B47" s="40">
        <v>2.0272060000000001</v>
      </c>
      <c r="C47" s="41">
        <v>1.3327720000000001</v>
      </c>
      <c r="D47" s="41">
        <v>2.8595959999999998</v>
      </c>
      <c r="E47" s="40">
        <v>2.4629910000000002</v>
      </c>
      <c r="F47" s="41">
        <v>1.634455</v>
      </c>
      <c r="G47" s="41">
        <v>3.2722180000000001</v>
      </c>
      <c r="H47" s="40">
        <v>2.688574</v>
      </c>
      <c r="I47" s="41">
        <v>1.8010820000000001</v>
      </c>
      <c r="J47" s="41">
        <v>4.0142389999999999</v>
      </c>
      <c r="K47" s="42">
        <v>3.1008295000000001</v>
      </c>
      <c r="L47" s="41">
        <v>2.0519530000000001</v>
      </c>
      <c r="M47" s="41">
        <v>4.3957189999999997</v>
      </c>
    </row>
    <row r="48" spans="1:13" ht="15.5">
      <c r="A48" s="32">
        <v>2061</v>
      </c>
      <c r="B48" s="40">
        <v>1.991843</v>
      </c>
      <c r="C48" s="41">
        <v>1.370711</v>
      </c>
      <c r="D48" s="41">
        <v>2.929567</v>
      </c>
      <c r="E48" s="40">
        <v>2.4559039999999999</v>
      </c>
      <c r="F48" s="41">
        <v>1.7481469999999999</v>
      </c>
      <c r="G48" s="41">
        <v>3.431171</v>
      </c>
      <c r="H48" s="40">
        <v>2.7507619999999999</v>
      </c>
      <c r="I48" s="41">
        <v>1.8610580000000001</v>
      </c>
      <c r="J48" s="41">
        <v>4.0566870000000002</v>
      </c>
      <c r="K48" s="42">
        <v>3.1540921000000002</v>
      </c>
      <c r="L48" s="41">
        <v>2.1206749999999999</v>
      </c>
      <c r="M48" s="41">
        <v>4.4780629999999997</v>
      </c>
    </row>
    <row r="49" spans="1:13" ht="15.5">
      <c r="A49" s="32">
        <v>2062</v>
      </c>
      <c r="B49" s="40">
        <v>2.035018</v>
      </c>
      <c r="C49" s="41">
        <v>1.3300369999999999</v>
      </c>
      <c r="D49" s="41">
        <v>2.9323619999999999</v>
      </c>
      <c r="E49" s="40">
        <v>2.4831949999999998</v>
      </c>
      <c r="F49" s="41">
        <v>1.681702</v>
      </c>
      <c r="G49" s="41">
        <v>3.4891649999999998</v>
      </c>
      <c r="H49" s="40">
        <v>2.7847460000000002</v>
      </c>
      <c r="I49" s="41">
        <v>1.861334</v>
      </c>
      <c r="J49" s="41">
        <v>4.08338</v>
      </c>
      <c r="K49" s="42">
        <v>3.2073947999999999</v>
      </c>
      <c r="L49" s="41">
        <v>2.1479400000000002</v>
      </c>
      <c r="M49" s="41">
        <v>4.5111210000000002</v>
      </c>
    </row>
    <row r="50" spans="1:13" ht="15.5">
      <c r="A50" s="32">
        <v>2063</v>
      </c>
      <c r="B50" s="40">
        <v>2.0531239999999999</v>
      </c>
      <c r="C50" s="41">
        <v>1.368204</v>
      </c>
      <c r="D50" s="41">
        <v>2.7945500000000001</v>
      </c>
      <c r="E50" s="40">
        <v>2.5073970000000001</v>
      </c>
      <c r="F50" s="41">
        <v>1.615372</v>
      </c>
      <c r="G50" s="41">
        <v>3.4426410000000001</v>
      </c>
      <c r="H50" s="40">
        <v>2.782619</v>
      </c>
      <c r="I50" s="41">
        <v>1.7821739999999999</v>
      </c>
      <c r="J50" s="41">
        <v>4.2839140000000002</v>
      </c>
      <c r="K50" s="42">
        <v>3.2611935000000001</v>
      </c>
      <c r="L50" s="41">
        <v>2.3311449999999998</v>
      </c>
      <c r="M50" s="41">
        <v>4.532978</v>
      </c>
    </row>
    <row r="51" spans="1:13" ht="15.5">
      <c r="A51" s="32">
        <v>2064</v>
      </c>
      <c r="B51" s="40">
        <v>2.0322119999999999</v>
      </c>
      <c r="C51" s="41">
        <v>1.2015450000000001</v>
      </c>
      <c r="D51" s="41">
        <v>2.8765670000000001</v>
      </c>
      <c r="E51" s="40">
        <v>2.5225680000000001</v>
      </c>
      <c r="F51" s="41">
        <v>1.5722100000000001</v>
      </c>
      <c r="G51" s="41">
        <v>3.617597</v>
      </c>
      <c r="H51" s="40">
        <v>2.8410030000000002</v>
      </c>
      <c r="I51" s="41">
        <v>2.0521660000000002</v>
      </c>
      <c r="J51" s="41">
        <v>4.3926689999999997</v>
      </c>
      <c r="K51" s="42">
        <v>3.3159163999999999</v>
      </c>
      <c r="L51" s="41">
        <v>2.3429920000000002</v>
      </c>
      <c r="M51" s="41">
        <v>4.6629069999999997</v>
      </c>
    </row>
    <row r="52" spans="1:13" ht="15.5">
      <c r="A52" s="32">
        <v>2065</v>
      </c>
      <c r="B52" s="40">
        <v>2.0275940000000001</v>
      </c>
      <c r="C52" s="41">
        <v>1.268902</v>
      </c>
      <c r="D52" s="41">
        <v>3.0660970000000001</v>
      </c>
      <c r="E52" s="40">
        <v>2.5419230000000002</v>
      </c>
      <c r="F52" s="41">
        <v>1.587329</v>
      </c>
      <c r="G52" s="41">
        <v>3.4172539999999998</v>
      </c>
      <c r="H52" s="40">
        <v>2.8701599999999998</v>
      </c>
      <c r="I52" s="41">
        <v>2.0616020000000002</v>
      </c>
      <c r="J52" s="41">
        <v>4.216291</v>
      </c>
      <c r="K52" s="42">
        <v>3.3717565999999999</v>
      </c>
      <c r="L52" s="41">
        <v>2.1424460000000001</v>
      </c>
      <c r="M52" s="41">
        <v>4.8733760000000004</v>
      </c>
    </row>
    <row r="53" spans="1:13" ht="15.5">
      <c r="A53" s="32">
        <v>2066</v>
      </c>
      <c r="B53" s="40">
        <v>2.0745480000000001</v>
      </c>
      <c r="C53" s="41">
        <v>1.4018889999999999</v>
      </c>
      <c r="D53" s="41">
        <v>2.952753</v>
      </c>
      <c r="E53" s="40">
        <v>2.5504259999999999</v>
      </c>
      <c r="F53" s="41">
        <v>1.7431030000000001</v>
      </c>
      <c r="G53" s="41">
        <v>3.5737489999999998</v>
      </c>
      <c r="H53" s="40">
        <v>2.9246789999999998</v>
      </c>
      <c r="I53" s="41">
        <v>2.0228679999999999</v>
      </c>
      <c r="J53" s="41">
        <v>4.332414</v>
      </c>
      <c r="K53" s="42">
        <v>3.4293578</v>
      </c>
      <c r="L53" s="41">
        <v>2.251935</v>
      </c>
      <c r="M53" s="41">
        <v>4.8916219999999999</v>
      </c>
    </row>
    <row r="54" spans="1:13" ht="15.5">
      <c r="A54" s="32">
        <v>2067</v>
      </c>
      <c r="B54" s="40">
        <v>2.0450360000000001</v>
      </c>
      <c r="C54" s="41">
        <v>1.3551930000000001</v>
      </c>
      <c r="D54" s="41">
        <v>2.847826</v>
      </c>
      <c r="E54" s="40">
        <v>2.5572699999999999</v>
      </c>
      <c r="F54" s="41">
        <v>1.725422</v>
      </c>
      <c r="G54" s="41">
        <v>3.579037</v>
      </c>
      <c r="H54" s="40">
        <v>2.9916149999999999</v>
      </c>
      <c r="I54" s="41">
        <v>2.0286710000000001</v>
      </c>
      <c r="J54" s="41">
        <v>4.4831430000000001</v>
      </c>
      <c r="K54" s="42">
        <v>3.4890382</v>
      </c>
      <c r="L54" s="41">
        <v>2.4969100000000002</v>
      </c>
      <c r="M54" s="41">
        <v>5.1541129999999997</v>
      </c>
    </row>
    <row r="55" spans="1:13" ht="15.5">
      <c r="A55" s="32">
        <v>2068</v>
      </c>
      <c r="B55" s="40">
        <v>2.0573549999999998</v>
      </c>
      <c r="C55" s="41">
        <v>1.276278</v>
      </c>
      <c r="D55" s="41">
        <v>2.7996660000000002</v>
      </c>
      <c r="E55" s="40">
        <v>2.6042610000000002</v>
      </c>
      <c r="F55" s="41">
        <v>1.760249</v>
      </c>
      <c r="G55" s="41">
        <v>3.5712290000000002</v>
      </c>
      <c r="H55" s="40">
        <v>3.0610029999999999</v>
      </c>
      <c r="I55" s="41">
        <v>2.062586</v>
      </c>
      <c r="J55" s="41">
        <v>4.5593820000000003</v>
      </c>
      <c r="K55" s="42">
        <v>3.5500272000000002</v>
      </c>
      <c r="L55" s="41">
        <v>2.422542</v>
      </c>
      <c r="M55" s="41">
        <v>5.1676609999999998</v>
      </c>
    </row>
    <row r="56" spans="1:13" ht="15.5">
      <c r="A56" s="32">
        <v>2069</v>
      </c>
      <c r="B56" s="40">
        <v>2.0952109999999999</v>
      </c>
      <c r="C56" s="41">
        <v>1.2479199999999999</v>
      </c>
      <c r="D56" s="41">
        <v>3.0274169999999998</v>
      </c>
      <c r="E56" s="40">
        <v>2.6305550000000002</v>
      </c>
      <c r="F56" s="41">
        <v>1.8705430000000001</v>
      </c>
      <c r="G56" s="41">
        <v>3.576368</v>
      </c>
      <c r="H56" s="40">
        <v>3.0954540000000001</v>
      </c>
      <c r="I56" s="41">
        <v>2.1437439999999999</v>
      </c>
      <c r="J56" s="41">
        <v>4.4640279999999999</v>
      </c>
      <c r="K56" s="42">
        <v>3.6113183000000002</v>
      </c>
      <c r="L56" s="41">
        <v>2.524044</v>
      </c>
      <c r="M56" s="41">
        <v>5.1380999999999997</v>
      </c>
    </row>
    <row r="57" spans="1:13" ht="15.5">
      <c r="A57" s="32">
        <v>2070</v>
      </c>
      <c r="B57" s="40">
        <v>2.0478580000000002</v>
      </c>
      <c r="C57" s="41">
        <v>1.379756</v>
      </c>
      <c r="D57" s="41">
        <v>2.9166560000000001</v>
      </c>
      <c r="E57" s="40">
        <v>2.6417009999999999</v>
      </c>
      <c r="F57" s="41">
        <v>1.772403</v>
      </c>
      <c r="G57" s="41">
        <v>3.6685530000000002</v>
      </c>
      <c r="H57" s="40">
        <v>3.0747979999999999</v>
      </c>
      <c r="I57" s="41">
        <v>2.123078</v>
      </c>
      <c r="J57" s="41">
        <v>4.5295199999999998</v>
      </c>
      <c r="K57" s="42">
        <v>3.6722305999999998</v>
      </c>
      <c r="L57" s="41">
        <v>2.6284960000000002</v>
      </c>
      <c r="M57" s="41">
        <v>5.237743</v>
      </c>
    </row>
    <row r="58" spans="1:13" ht="15.5">
      <c r="A58" s="32">
        <v>2071</v>
      </c>
      <c r="B58" s="40">
        <v>2.0396510000000001</v>
      </c>
      <c r="C58" s="41">
        <v>1.3267199999999999</v>
      </c>
      <c r="D58" s="41">
        <v>2.8818700000000002</v>
      </c>
      <c r="E58" s="40">
        <v>2.6802060000000001</v>
      </c>
      <c r="F58" s="41">
        <v>1.8633329999999999</v>
      </c>
      <c r="G58" s="41">
        <v>3.6885509999999999</v>
      </c>
      <c r="H58" s="40">
        <v>3.116136</v>
      </c>
      <c r="I58" s="41">
        <v>2.2134450000000001</v>
      </c>
      <c r="J58" s="41">
        <v>4.6021650000000003</v>
      </c>
      <c r="K58" s="42">
        <v>3.7319224000000002</v>
      </c>
      <c r="L58" s="41">
        <v>2.5499109999999998</v>
      </c>
      <c r="M58" s="41">
        <v>5.383928</v>
      </c>
    </row>
    <row r="59" spans="1:13" ht="15.5">
      <c r="A59" s="32">
        <v>2072</v>
      </c>
      <c r="B59" s="40">
        <v>2.043679</v>
      </c>
      <c r="C59" s="41">
        <v>1.340902</v>
      </c>
      <c r="D59" s="41">
        <v>2.7987700000000002</v>
      </c>
      <c r="E59" s="40">
        <v>2.719338</v>
      </c>
      <c r="F59" s="41">
        <v>2.012219</v>
      </c>
      <c r="G59" s="41">
        <v>3.7921390000000001</v>
      </c>
      <c r="H59" s="40">
        <v>3.1808920000000001</v>
      </c>
      <c r="I59" s="41">
        <v>2.2559749999999998</v>
      </c>
      <c r="J59" s="41">
        <v>4.5286049999999998</v>
      </c>
      <c r="K59" s="42">
        <v>3.7898640000000001</v>
      </c>
      <c r="L59" s="41">
        <v>2.613575</v>
      </c>
      <c r="M59" s="41">
        <v>5.4921600000000002</v>
      </c>
    </row>
    <row r="60" spans="1:13" ht="15.5">
      <c r="A60" s="32">
        <v>2073</v>
      </c>
      <c r="B60" s="40">
        <v>2.0611359999999999</v>
      </c>
      <c r="C60" s="41">
        <v>1.36263</v>
      </c>
      <c r="D60" s="41">
        <v>2.9286840000000001</v>
      </c>
      <c r="E60" s="40">
        <v>2.7511450000000002</v>
      </c>
      <c r="F60" s="41">
        <v>1.9687509999999999</v>
      </c>
      <c r="G60" s="41">
        <v>3.9843709999999999</v>
      </c>
      <c r="H60" s="40">
        <v>3.2471489999999998</v>
      </c>
      <c r="I60" s="41">
        <v>2.2737229999999999</v>
      </c>
      <c r="J60" s="41">
        <v>4.9789979999999998</v>
      </c>
      <c r="K60" s="42">
        <v>3.8467807999999999</v>
      </c>
      <c r="L60" s="41">
        <v>2.730175</v>
      </c>
      <c r="M60" s="41">
        <v>5.4610560000000001</v>
      </c>
    </row>
    <row r="61" spans="1:13" ht="15.5">
      <c r="A61" s="32">
        <v>2074</v>
      </c>
      <c r="B61" s="40">
        <v>2.0824220000000002</v>
      </c>
      <c r="C61" s="41">
        <v>1.403516</v>
      </c>
      <c r="D61" s="41">
        <v>2.8726859999999999</v>
      </c>
      <c r="E61" s="40">
        <v>2.7270020000000001</v>
      </c>
      <c r="F61" s="41">
        <v>1.8763590000000001</v>
      </c>
      <c r="G61" s="41">
        <v>3.8931930000000001</v>
      </c>
      <c r="H61" s="40">
        <v>3.2871540000000001</v>
      </c>
      <c r="I61" s="41">
        <v>2.2461120000000001</v>
      </c>
      <c r="J61" s="41">
        <v>5.0409519999999999</v>
      </c>
      <c r="K61" s="42">
        <v>3.9037286999999998</v>
      </c>
      <c r="L61" s="41">
        <v>2.712739</v>
      </c>
      <c r="M61" s="41">
        <v>5.6395569999999999</v>
      </c>
    </row>
    <row r="62" spans="1:13" ht="15.5">
      <c r="A62" s="32">
        <v>2075</v>
      </c>
      <c r="B62" s="40">
        <v>2.0286490000000001</v>
      </c>
      <c r="C62" s="41">
        <v>1.3452090000000001</v>
      </c>
      <c r="D62" s="41">
        <v>2.8702459999999999</v>
      </c>
      <c r="E62" s="40">
        <v>2.718817</v>
      </c>
      <c r="F62" s="41">
        <v>1.791544</v>
      </c>
      <c r="G62" s="41">
        <v>3.7985220000000002</v>
      </c>
      <c r="H62" s="40">
        <v>3.3365559999999999</v>
      </c>
      <c r="I62" s="41">
        <v>2.2950550000000001</v>
      </c>
      <c r="J62" s="41">
        <v>4.8249890000000004</v>
      </c>
      <c r="K62" s="42">
        <v>3.9612850000000002</v>
      </c>
      <c r="L62" s="41">
        <v>2.660825</v>
      </c>
      <c r="M62" s="41">
        <v>5.7106329999999996</v>
      </c>
    </row>
    <row r="63" spans="1:13" ht="15.5">
      <c r="A63" s="32">
        <v>2076</v>
      </c>
      <c r="B63" s="40">
        <v>2.0383239999999998</v>
      </c>
      <c r="C63" s="41">
        <v>1.3258239999999999</v>
      </c>
      <c r="D63" s="41">
        <v>2.9011529999999999</v>
      </c>
      <c r="E63" s="40">
        <v>2.7573979999999998</v>
      </c>
      <c r="F63" s="41">
        <v>1.9607889999999999</v>
      </c>
      <c r="G63" s="41">
        <v>3.8261029999999998</v>
      </c>
      <c r="H63" s="40">
        <v>3.3733059999999999</v>
      </c>
      <c r="I63" s="41">
        <v>2.3779170000000001</v>
      </c>
      <c r="J63" s="41">
        <v>4.9413489999999998</v>
      </c>
      <c r="K63" s="42">
        <v>4.0197086000000004</v>
      </c>
      <c r="L63" s="41">
        <v>2.9023289999999999</v>
      </c>
      <c r="M63" s="41">
        <v>5.8328569999999997</v>
      </c>
    </row>
    <row r="64" spans="1:13" ht="15.5">
      <c r="A64" s="32">
        <v>2077</v>
      </c>
      <c r="B64" s="40">
        <v>2.0985459999999998</v>
      </c>
      <c r="C64" s="41">
        <v>1.475147</v>
      </c>
      <c r="D64" s="41">
        <v>2.9200249999999999</v>
      </c>
      <c r="E64" s="40">
        <v>2.7981509999999998</v>
      </c>
      <c r="F64" s="41">
        <v>1.8351869999999999</v>
      </c>
      <c r="G64" s="41">
        <v>3.835912</v>
      </c>
      <c r="H64" s="40">
        <v>3.3841060000000001</v>
      </c>
      <c r="I64" s="41">
        <v>2.1659929999999998</v>
      </c>
      <c r="J64" s="41">
        <v>5.1746259999999999</v>
      </c>
      <c r="K64" s="42">
        <v>4.0790642000000004</v>
      </c>
      <c r="L64" s="41">
        <v>2.7249590000000001</v>
      </c>
      <c r="M64" s="41">
        <v>5.866994</v>
      </c>
    </row>
    <row r="65" spans="1:13" ht="15.5">
      <c r="A65" s="32">
        <v>2078</v>
      </c>
      <c r="B65" s="40">
        <v>2.0829339999999998</v>
      </c>
      <c r="C65" s="41">
        <v>1.453816</v>
      </c>
      <c r="D65" s="41">
        <v>2.8842889999999999</v>
      </c>
      <c r="E65" s="40">
        <v>2.796173</v>
      </c>
      <c r="F65" s="41">
        <v>1.89855</v>
      </c>
      <c r="G65" s="41">
        <v>3.7227839999999999</v>
      </c>
      <c r="H65" s="40">
        <v>3.4137620000000002</v>
      </c>
      <c r="I65" s="41">
        <v>2.1117590000000002</v>
      </c>
      <c r="J65" s="41">
        <v>5.1838389999999999</v>
      </c>
      <c r="K65" s="42">
        <v>4.1395245000000003</v>
      </c>
      <c r="L65" s="41">
        <v>2.703465</v>
      </c>
      <c r="M65" s="41">
        <v>5.8693390000000001</v>
      </c>
    </row>
    <row r="66" spans="1:13" ht="15.5">
      <c r="A66" s="32">
        <v>2079</v>
      </c>
      <c r="B66" s="40">
        <v>2.050503</v>
      </c>
      <c r="C66" s="41">
        <v>1.2117579999999999</v>
      </c>
      <c r="D66" s="41">
        <v>2.9222329999999999</v>
      </c>
      <c r="E66" s="40">
        <v>2.8115570000000001</v>
      </c>
      <c r="F66" s="41">
        <v>1.804181</v>
      </c>
      <c r="G66" s="41">
        <v>3.9847540000000001</v>
      </c>
      <c r="H66" s="40">
        <v>3.4901749999999998</v>
      </c>
      <c r="I66" s="41">
        <v>2.378679</v>
      </c>
      <c r="J66" s="41">
        <v>5.0709920000000004</v>
      </c>
      <c r="K66" s="42">
        <v>4.2014519999999997</v>
      </c>
      <c r="L66" s="41">
        <v>2.8458929999999998</v>
      </c>
      <c r="M66" s="41">
        <v>6.1225440000000004</v>
      </c>
    </row>
    <row r="67" spans="1:13" ht="15.5">
      <c r="A67" s="32">
        <v>2080</v>
      </c>
      <c r="B67" s="40">
        <v>2.0460859999999998</v>
      </c>
      <c r="C67" s="41">
        <v>1.312068</v>
      </c>
      <c r="D67" s="41">
        <v>2.8793099999999998</v>
      </c>
      <c r="E67" s="40">
        <v>2.8558020000000002</v>
      </c>
      <c r="F67" s="41">
        <v>1.9426829999999999</v>
      </c>
      <c r="G67" s="41">
        <v>3.927902</v>
      </c>
      <c r="H67" s="40">
        <v>3.531682</v>
      </c>
      <c r="I67" s="41">
        <v>2.641124</v>
      </c>
      <c r="J67" s="41">
        <v>5.2366419999999998</v>
      </c>
      <c r="K67" s="42">
        <v>4.2651722000000003</v>
      </c>
      <c r="L67" s="41">
        <v>3.0561989999999999</v>
      </c>
      <c r="M67" s="41">
        <v>6.1993749999999999</v>
      </c>
    </row>
    <row r="68" spans="1:13" ht="15.5">
      <c r="A68" s="32">
        <v>2081</v>
      </c>
      <c r="B68" s="40">
        <v>2.0722719999999999</v>
      </c>
      <c r="C68" s="41">
        <v>1.4145190000000001</v>
      </c>
      <c r="D68" s="41">
        <v>2.9421249999999999</v>
      </c>
      <c r="E68" s="40">
        <v>2.8787349999999998</v>
      </c>
      <c r="F68" s="41">
        <v>2.0336219999999998</v>
      </c>
      <c r="G68" s="41">
        <v>4.0407799999999998</v>
      </c>
      <c r="H68" s="40">
        <v>3.609639</v>
      </c>
      <c r="I68" s="41">
        <v>2.508086</v>
      </c>
      <c r="J68" s="41">
        <v>5.3469290000000003</v>
      </c>
      <c r="K68" s="42">
        <v>4.3302822000000001</v>
      </c>
      <c r="L68" s="41">
        <v>3.179589</v>
      </c>
      <c r="M68" s="41">
        <v>6.0923949999999998</v>
      </c>
    </row>
    <row r="69" spans="1:13" ht="15.5">
      <c r="A69" s="32">
        <v>2082</v>
      </c>
      <c r="B69" s="40">
        <v>2.0833590000000002</v>
      </c>
      <c r="C69" s="41">
        <v>1.4383049999999999</v>
      </c>
      <c r="D69" s="41">
        <v>3.022621</v>
      </c>
      <c r="E69" s="40">
        <v>2.8915289999999998</v>
      </c>
      <c r="F69" s="41">
        <v>2.1165630000000002</v>
      </c>
      <c r="G69" s="41">
        <v>4.0125450000000003</v>
      </c>
      <c r="H69" s="40">
        <v>3.6319159999999999</v>
      </c>
      <c r="I69" s="41">
        <v>2.520219</v>
      </c>
      <c r="J69" s="41">
        <v>5.4579029999999999</v>
      </c>
      <c r="K69" s="42">
        <v>4.3960486999999997</v>
      </c>
      <c r="L69" s="41">
        <v>3.2327970000000001</v>
      </c>
      <c r="M69" s="41">
        <v>6.3392590000000002</v>
      </c>
    </row>
    <row r="70" spans="1:13" ht="15.5">
      <c r="A70" s="32">
        <v>2083</v>
      </c>
      <c r="B70" s="40">
        <v>2.0566260000000001</v>
      </c>
      <c r="C70" s="41">
        <v>1.309151</v>
      </c>
      <c r="D70" s="41">
        <v>2.8903189999999999</v>
      </c>
      <c r="E70" s="40">
        <v>2.894584</v>
      </c>
      <c r="F70" s="41">
        <v>1.938596</v>
      </c>
      <c r="G70" s="41">
        <v>4.0517609999999999</v>
      </c>
      <c r="H70" s="40">
        <v>3.6815039999999999</v>
      </c>
      <c r="I70" s="41">
        <v>2.5616370000000002</v>
      </c>
      <c r="J70" s="41">
        <v>5.4669299999999996</v>
      </c>
      <c r="K70" s="42">
        <v>4.4616575000000003</v>
      </c>
      <c r="L70" s="41">
        <v>3.1383399999999999</v>
      </c>
      <c r="M70" s="41">
        <v>6.4233719999999996</v>
      </c>
    </row>
    <row r="71" spans="1:13" ht="15.5">
      <c r="A71" s="32">
        <v>2084</v>
      </c>
      <c r="B71" s="40">
        <v>2.0492590000000002</v>
      </c>
      <c r="C71" s="41">
        <v>1.331494</v>
      </c>
      <c r="D71" s="41">
        <v>2.856776</v>
      </c>
      <c r="E71" s="40">
        <v>2.9159320000000002</v>
      </c>
      <c r="F71" s="41">
        <v>1.87985</v>
      </c>
      <c r="G71" s="41">
        <v>4.1253320000000002</v>
      </c>
      <c r="H71" s="40">
        <v>3.7540360000000002</v>
      </c>
      <c r="I71" s="41">
        <v>2.7751000000000001</v>
      </c>
      <c r="J71" s="41">
        <v>5.6112039999999999</v>
      </c>
      <c r="K71" s="42">
        <v>4.5264622000000001</v>
      </c>
      <c r="L71" s="41">
        <v>3.2374779999999999</v>
      </c>
      <c r="M71" s="41">
        <v>6.5586399999999996</v>
      </c>
    </row>
    <row r="72" spans="1:13" ht="15.5">
      <c r="A72" s="32">
        <v>2085</v>
      </c>
      <c r="B72" s="40">
        <v>2.078417</v>
      </c>
      <c r="C72" s="41">
        <v>1.3680110000000001</v>
      </c>
      <c r="D72" s="41">
        <v>2.9987089999999998</v>
      </c>
      <c r="E72" s="40">
        <v>2.9295939999999998</v>
      </c>
      <c r="F72" s="41">
        <v>1.797407</v>
      </c>
      <c r="G72" s="41">
        <v>4.1600460000000004</v>
      </c>
      <c r="H72" s="40">
        <v>3.7777349999999998</v>
      </c>
      <c r="I72" s="41">
        <v>2.6967750000000001</v>
      </c>
      <c r="J72" s="41">
        <v>5.5231079999999997</v>
      </c>
      <c r="K72" s="42">
        <v>4.5904530000000001</v>
      </c>
      <c r="L72" s="41">
        <v>3.3653810000000002</v>
      </c>
      <c r="M72" s="41">
        <v>6.6274499999999996</v>
      </c>
    </row>
    <row r="73" spans="1:13" ht="15.5">
      <c r="A73" s="32">
        <v>2086</v>
      </c>
      <c r="B73" s="40">
        <v>2.081162</v>
      </c>
      <c r="C73" s="41">
        <v>1.41629</v>
      </c>
      <c r="D73" s="41">
        <v>2.9695619999999998</v>
      </c>
      <c r="E73" s="40">
        <v>2.967428</v>
      </c>
      <c r="F73" s="41">
        <v>2.0491869999999999</v>
      </c>
      <c r="G73" s="41">
        <v>4.2227360000000003</v>
      </c>
      <c r="H73" s="40">
        <v>3.810581</v>
      </c>
      <c r="I73" s="41">
        <v>2.5501420000000001</v>
      </c>
      <c r="J73" s="41">
        <v>5.6172060000000004</v>
      </c>
      <c r="K73" s="42">
        <v>4.653912</v>
      </c>
      <c r="L73" s="41">
        <v>3.447886</v>
      </c>
      <c r="M73" s="41">
        <v>6.6026290000000003</v>
      </c>
    </row>
    <row r="74" spans="1:13" ht="15.5">
      <c r="A74" s="32">
        <v>2087</v>
      </c>
      <c r="B74" s="40">
        <v>2.0388320000000002</v>
      </c>
      <c r="C74" s="41">
        <v>1.060565</v>
      </c>
      <c r="D74" s="41">
        <v>2.975514</v>
      </c>
      <c r="E74" s="40">
        <v>2.981573</v>
      </c>
      <c r="F74" s="41">
        <v>2.0147560000000002</v>
      </c>
      <c r="G74" s="41">
        <v>4.1122050000000003</v>
      </c>
      <c r="H74" s="40">
        <v>3.852182</v>
      </c>
      <c r="I74" s="41">
        <v>2.6972740000000002</v>
      </c>
      <c r="J74" s="41">
        <v>5.821199</v>
      </c>
      <c r="K74" s="42">
        <v>4.7175029000000004</v>
      </c>
      <c r="L74" s="41">
        <v>3.3582160000000001</v>
      </c>
      <c r="M74" s="41">
        <v>6.695856</v>
      </c>
    </row>
    <row r="75" spans="1:13" ht="15.5">
      <c r="A75" s="32">
        <v>2088</v>
      </c>
      <c r="B75" s="40">
        <v>2.0383279999999999</v>
      </c>
      <c r="C75" s="41">
        <v>1.207408</v>
      </c>
      <c r="D75" s="41">
        <v>3.0160290000000001</v>
      </c>
      <c r="E75" s="40">
        <v>2.98123</v>
      </c>
      <c r="F75" s="41">
        <v>1.8811610000000001</v>
      </c>
      <c r="G75" s="41">
        <v>4.1743509999999997</v>
      </c>
      <c r="H75" s="40">
        <v>3.9532859999999999</v>
      </c>
      <c r="I75" s="41">
        <v>3.0826850000000001</v>
      </c>
      <c r="J75" s="41">
        <v>5.5956029999999997</v>
      </c>
      <c r="K75" s="42">
        <v>4.7813477000000004</v>
      </c>
      <c r="L75" s="41">
        <v>3.4127830000000001</v>
      </c>
      <c r="M75" s="41">
        <v>6.8769970000000002</v>
      </c>
    </row>
    <row r="76" spans="1:13" ht="15.5">
      <c r="A76" s="32">
        <v>2089</v>
      </c>
      <c r="B76" s="40">
        <v>2.031361</v>
      </c>
      <c r="C76" s="41">
        <v>1.1905429999999999</v>
      </c>
      <c r="D76" s="41">
        <v>2.904452</v>
      </c>
      <c r="E76" s="40">
        <v>3.0119449999999999</v>
      </c>
      <c r="F76" s="41">
        <v>1.9619530000000001</v>
      </c>
      <c r="G76" s="41">
        <v>4.212224</v>
      </c>
      <c r="H76" s="40">
        <v>4.0229530000000002</v>
      </c>
      <c r="I76" s="41">
        <v>2.8909379999999998</v>
      </c>
      <c r="J76" s="41">
        <v>5.8556619999999997</v>
      </c>
      <c r="K76" s="42">
        <v>4.8451592000000003</v>
      </c>
      <c r="L76" s="41">
        <v>3.511085</v>
      </c>
      <c r="M76" s="41">
        <v>6.9822329999999999</v>
      </c>
    </row>
    <row r="77" spans="1:13" ht="15.5">
      <c r="A77" s="32">
        <v>2090</v>
      </c>
      <c r="B77" s="40">
        <v>2.0122399999999998</v>
      </c>
      <c r="C77" s="41">
        <v>1.3209649999999999</v>
      </c>
      <c r="D77" s="41">
        <v>2.9046530000000002</v>
      </c>
      <c r="E77" s="40">
        <v>3.010427</v>
      </c>
      <c r="F77" s="41">
        <v>1.999422</v>
      </c>
      <c r="G77" s="41">
        <v>4.1423370000000004</v>
      </c>
      <c r="H77" s="40">
        <v>3.953001</v>
      </c>
      <c r="I77" s="41">
        <v>2.7528800000000002</v>
      </c>
      <c r="J77" s="41">
        <v>6.018249</v>
      </c>
      <c r="K77" s="42">
        <v>4.9086569000000004</v>
      </c>
      <c r="L77" s="41">
        <v>3.5726249999999999</v>
      </c>
      <c r="M77" s="41">
        <v>7.0555830000000004</v>
      </c>
    </row>
    <row r="78" spans="1:13" ht="15.5">
      <c r="A78" s="32">
        <v>2091</v>
      </c>
      <c r="B78" s="40">
        <v>2.0508039999999998</v>
      </c>
      <c r="C78" s="41">
        <v>1.405743</v>
      </c>
      <c r="D78" s="41">
        <v>2.8709220000000002</v>
      </c>
      <c r="E78" s="40">
        <v>3.040257</v>
      </c>
      <c r="F78" s="41">
        <v>2.0663800000000001</v>
      </c>
      <c r="G78" s="41">
        <v>4.1493840000000004</v>
      </c>
      <c r="H78" s="40">
        <v>3.9847679999999999</v>
      </c>
      <c r="I78" s="41">
        <v>2.905729</v>
      </c>
      <c r="J78" s="41">
        <v>5.9898530000000001</v>
      </c>
      <c r="K78" s="42">
        <v>4.9718425999999996</v>
      </c>
      <c r="L78" s="41">
        <v>3.5944739999999999</v>
      </c>
      <c r="M78" s="41">
        <v>7.2220360000000001</v>
      </c>
    </row>
    <row r="79" spans="1:13" ht="15.5">
      <c r="A79" s="32">
        <v>2092</v>
      </c>
      <c r="B79" s="40">
        <v>2.0487359999999999</v>
      </c>
      <c r="C79" s="41">
        <v>1.322387</v>
      </c>
      <c r="D79" s="41">
        <v>2.9678710000000001</v>
      </c>
      <c r="E79" s="40">
        <v>3.055717</v>
      </c>
      <c r="F79" s="41">
        <v>2.149937</v>
      </c>
      <c r="G79" s="41">
        <v>4.142271</v>
      </c>
      <c r="H79" s="40">
        <v>4.0753110000000001</v>
      </c>
      <c r="I79" s="41">
        <v>2.9266290000000001</v>
      </c>
      <c r="J79" s="41">
        <v>6.0723380000000002</v>
      </c>
      <c r="K79" s="42">
        <v>5.0351482000000001</v>
      </c>
      <c r="L79" s="41">
        <v>3.6324839999999998</v>
      </c>
      <c r="M79" s="41">
        <v>7.1488139999999998</v>
      </c>
    </row>
    <row r="80" spans="1:13" ht="15.5">
      <c r="A80" s="32">
        <v>2093</v>
      </c>
      <c r="B80" s="40">
        <v>2.0198360000000002</v>
      </c>
      <c r="C80" s="41">
        <v>1.333361</v>
      </c>
      <c r="D80" s="41">
        <v>2.9635829999999999</v>
      </c>
      <c r="E80" s="40">
        <v>3.0704120000000001</v>
      </c>
      <c r="F80" s="41">
        <v>1.9991559999999999</v>
      </c>
      <c r="G80" s="41">
        <v>4.2242470000000001</v>
      </c>
      <c r="H80" s="40">
        <v>4.1452099999999996</v>
      </c>
      <c r="I80" s="41">
        <v>2.8654060000000001</v>
      </c>
      <c r="J80" s="41">
        <v>5.9852290000000004</v>
      </c>
      <c r="K80" s="42">
        <v>5.0983779</v>
      </c>
      <c r="L80" s="41">
        <v>3.8077459999999999</v>
      </c>
      <c r="M80" s="41">
        <v>7.2379709999999999</v>
      </c>
    </row>
    <row r="81" spans="1:13" ht="15.5">
      <c r="A81" s="32">
        <v>2094</v>
      </c>
      <c r="B81" s="40">
        <v>2.0250889999999999</v>
      </c>
      <c r="C81" s="41">
        <v>1.30328</v>
      </c>
      <c r="D81" s="41">
        <v>2.9422489999999999</v>
      </c>
      <c r="E81" s="40">
        <v>3.0649709999999999</v>
      </c>
      <c r="F81" s="41">
        <v>1.9849129999999999</v>
      </c>
      <c r="G81" s="41">
        <v>4.1903860000000002</v>
      </c>
      <c r="H81" s="40">
        <v>4.1584909999999997</v>
      </c>
      <c r="I81" s="41">
        <v>2.672396</v>
      </c>
      <c r="J81" s="41">
        <v>6.1796470000000001</v>
      </c>
      <c r="K81" s="42">
        <v>5.1609315999999996</v>
      </c>
      <c r="L81" s="41">
        <v>3.7651159999999999</v>
      </c>
      <c r="M81" s="41">
        <v>7.3839920000000001</v>
      </c>
    </row>
    <row r="82" spans="1:13" ht="15.5">
      <c r="A82" s="32">
        <v>2095</v>
      </c>
      <c r="B82" s="40">
        <v>1.9983139999999999</v>
      </c>
      <c r="C82" s="41">
        <v>1.182353</v>
      </c>
      <c r="D82" s="41">
        <v>2.9195259999999998</v>
      </c>
      <c r="E82" s="40">
        <v>3.0813139999999999</v>
      </c>
      <c r="F82" s="41">
        <v>2.034589</v>
      </c>
      <c r="G82" s="41">
        <v>4.2875779999999999</v>
      </c>
      <c r="H82" s="40">
        <v>4.1970450000000001</v>
      </c>
      <c r="I82" s="41">
        <v>2.758947</v>
      </c>
      <c r="J82" s="41">
        <v>6.3277060000000001</v>
      </c>
      <c r="K82" s="42">
        <v>5.2224659000000004</v>
      </c>
      <c r="L82" s="41">
        <v>3.5601509999999998</v>
      </c>
      <c r="M82" s="41">
        <v>7.4694929999999999</v>
      </c>
    </row>
    <row r="83" spans="1:13" ht="15.5">
      <c r="A83" s="32">
        <v>2096</v>
      </c>
      <c r="B83" s="40">
        <v>2.026821</v>
      </c>
      <c r="C83" s="41">
        <v>1.215714</v>
      </c>
      <c r="D83" s="41">
        <v>2.889834</v>
      </c>
      <c r="E83" s="40">
        <v>3.1089259999999999</v>
      </c>
      <c r="F83" s="41">
        <v>2.0416439999999998</v>
      </c>
      <c r="G83" s="41">
        <v>4.2391350000000001</v>
      </c>
      <c r="H83" s="40">
        <v>4.266229</v>
      </c>
      <c r="I83" s="41">
        <v>2.9142030000000001</v>
      </c>
      <c r="J83" s="41">
        <v>6.3158130000000003</v>
      </c>
      <c r="K83" s="42">
        <v>5.2826228999999998</v>
      </c>
      <c r="L83" s="41">
        <v>3.8447170000000002</v>
      </c>
      <c r="M83" s="41">
        <v>7.4681369999999996</v>
      </c>
    </row>
    <row r="84" spans="1:13" ht="15.5">
      <c r="A84" s="32">
        <v>2097</v>
      </c>
      <c r="B84" s="40">
        <v>2.0278399999999999</v>
      </c>
      <c r="C84" s="41">
        <v>1.335475</v>
      </c>
      <c r="D84" s="41">
        <v>2.9226559999999999</v>
      </c>
      <c r="E84" s="40">
        <v>3.0810840000000002</v>
      </c>
      <c r="F84" s="41">
        <v>2.0484689999999999</v>
      </c>
      <c r="G84" s="41">
        <v>4.2739149999999997</v>
      </c>
      <c r="H84" s="40">
        <v>4.3203649999999998</v>
      </c>
      <c r="I84" s="41">
        <v>3.0291009999999998</v>
      </c>
      <c r="J84" s="41">
        <v>6.4503120000000003</v>
      </c>
      <c r="K84" s="42">
        <v>5.3411095</v>
      </c>
      <c r="L84" s="41">
        <v>3.7859020000000001</v>
      </c>
      <c r="M84" s="41">
        <v>7.5839020000000001</v>
      </c>
    </row>
    <row r="85" spans="1:13" ht="15.5">
      <c r="A85" s="32">
        <v>2098</v>
      </c>
      <c r="B85" s="40">
        <v>2.0119090000000002</v>
      </c>
      <c r="C85" s="41">
        <v>1.339316</v>
      </c>
      <c r="D85" s="41">
        <v>2.8934280000000001</v>
      </c>
      <c r="E85" s="40">
        <v>3.099631</v>
      </c>
      <c r="F85" s="41">
        <v>2.1491129999999998</v>
      </c>
      <c r="G85" s="41">
        <v>4.2239440000000004</v>
      </c>
      <c r="H85" s="40">
        <v>4.3459940000000001</v>
      </c>
      <c r="I85" s="41">
        <v>3.0227629999999999</v>
      </c>
      <c r="J85" s="41">
        <v>6.5093959999999997</v>
      </c>
      <c r="K85" s="42">
        <v>5.3982260999999996</v>
      </c>
      <c r="L85" s="41">
        <v>3.9196780000000002</v>
      </c>
      <c r="M85" s="41">
        <v>7.6470729999999998</v>
      </c>
    </row>
    <row r="86" spans="1:13" ht="15.5">
      <c r="A86" s="32">
        <v>2099</v>
      </c>
      <c r="B86" s="40">
        <v>2.0263309999999999</v>
      </c>
      <c r="C86" s="41">
        <v>1.2016709999999999</v>
      </c>
      <c r="D86" s="41">
        <v>2.9762970000000002</v>
      </c>
      <c r="E86" s="40">
        <v>3.1166930000000002</v>
      </c>
      <c r="F86" s="41">
        <v>2.1747070000000002</v>
      </c>
      <c r="G86" s="41">
        <v>4.3680519999999996</v>
      </c>
      <c r="H86" s="40">
        <v>4.4170670000000003</v>
      </c>
      <c r="I86" s="41">
        <v>3.172393</v>
      </c>
      <c r="J86" s="41">
        <v>6.3884449999999999</v>
      </c>
      <c r="K86" s="42">
        <v>5.4539239000000004</v>
      </c>
      <c r="L86" s="41">
        <v>3.7025039999999998</v>
      </c>
      <c r="M86" s="41">
        <v>7.6496120000000003</v>
      </c>
    </row>
    <row r="87" spans="1:13" ht="15.5">
      <c r="A87" s="32">
        <v>2100</v>
      </c>
      <c r="B87" s="40">
        <v>2.0380600000000002</v>
      </c>
      <c r="C87" s="41">
        <v>1.205854</v>
      </c>
      <c r="D87" s="41">
        <v>2.8018230000000002</v>
      </c>
      <c r="E87" s="40">
        <v>3.129149</v>
      </c>
      <c r="F87" s="41">
        <v>2.027784</v>
      </c>
      <c r="G87" s="41">
        <v>4.302416</v>
      </c>
      <c r="H87" s="40">
        <v>4.4867559999999997</v>
      </c>
      <c r="I87" s="41">
        <v>3.443149</v>
      </c>
      <c r="J87" s="41">
        <v>6.4258559999999996</v>
      </c>
      <c r="K87" s="42">
        <v>5.507987</v>
      </c>
      <c r="L87" s="41">
        <v>3.7025039999999998</v>
      </c>
      <c r="M87" s="41">
        <v>7.8355540000000001</v>
      </c>
    </row>
    <row r="88" spans="1:13" ht="15.75" customHeight="1">
      <c r="B88" s="43"/>
      <c r="C88" s="2"/>
      <c r="D88" s="2"/>
      <c r="E88" s="43"/>
      <c r="F88" s="2"/>
      <c r="G88" s="2"/>
      <c r="H88" s="43"/>
      <c r="I88" s="2"/>
      <c r="J88" s="2"/>
      <c r="K88" s="43"/>
      <c r="L88" s="2"/>
      <c r="M88" s="2"/>
    </row>
    <row r="89" spans="1:13" ht="15.75" customHeight="1">
      <c r="B89" s="43"/>
      <c r="C89" s="2"/>
      <c r="D89" s="2"/>
      <c r="E89" s="43"/>
      <c r="F89" s="2"/>
      <c r="G89" s="2"/>
      <c r="H89" s="43"/>
      <c r="I89" s="2"/>
      <c r="J89" s="2"/>
      <c r="K89" s="43"/>
      <c r="L89" s="2"/>
      <c r="M89" s="2"/>
    </row>
    <row r="90" spans="1:13" ht="15.75" customHeight="1">
      <c r="B90" s="43"/>
      <c r="C90" s="2"/>
      <c r="D90" s="2"/>
      <c r="E90" s="43"/>
      <c r="F90" s="2"/>
      <c r="G90" s="2"/>
      <c r="H90" s="43"/>
      <c r="I90" s="2"/>
      <c r="J90" s="2"/>
      <c r="K90" s="43"/>
      <c r="L90" s="2"/>
      <c r="M90" s="2"/>
    </row>
    <row r="91" spans="1:13" ht="15.75" customHeight="1">
      <c r="B91" s="43"/>
      <c r="C91" s="2"/>
      <c r="D91" s="2"/>
      <c r="E91" s="43"/>
      <c r="F91" s="2"/>
      <c r="G91" s="2"/>
      <c r="H91" s="43"/>
      <c r="I91" s="2"/>
      <c r="J91" s="2"/>
      <c r="K91" s="43"/>
      <c r="L91" s="2"/>
      <c r="M91" s="2"/>
    </row>
    <row r="92" spans="1:13" ht="15.75" customHeight="1">
      <c r="B92" s="43"/>
      <c r="C92" s="2"/>
      <c r="D92" s="2"/>
      <c r="E92" s="43"/>
      <c r="F92" s="2"/>
      <c r="G92" s="2"/>
      <c r="H92" s="43"/>
      <c r="I92" s="2"/>
      <c r="J92" s="2"/>
      <c r="K92" s="43"/>
      <c r="L92" s="2"/>
      <c r="M92" s="2"/>
    </row>
    <row r="93" spans="1:13" ht="15.75" customHeight="1">
      <c r="B93" s="43"/>
      <c r="C93" s="2"/>
      <c r="D93" s="2"/>
      <c r="E93" s="43"/>
      <c r="F93" s="2"/>
      <c r="G93" s="2"/>
      <c r="H93" s="43"/>
      <c r="I93" s="2"/>
      <c r="J93" s="2"/>
      <c r="K93" s="43"/>
      <c r="L93" s="2"/>
      <c r="M93" s="2"/>
    </row>
    <row r="94" spans="1:13" ht="15.75" customHeight="1">
      <c r="B94" s="43"/>
      <c r="C94" s="2"/>
      <c r="D94" s="2"/>
      <c r="E94" s="43"/>
      <c r="F94" s="2"/>
      <c r="G94" s="2"/>
      <c r="H94" s="43"/>
      <c r="I94" s="2"/>
      <c r="J94" s="2"/>
      <c r="K94" s="43"/>
      <c r="L94" s="2"/>
      <c r="M94" s="2"/>
    </row>
    <row r="95" spans="1:13" ht="15.75" customHeight="1">
      <c r="B95" s="43"/>
      <c r="C95" s="2"/>
      <c r="D95" s="2"/>
      <c r="E95" s="43"/>
      <c r="F95" s="2"/>
      <c r="G95" s="2"/>
      <c r="H95" s="43"/>
      <c r="I95" s="2"/>
      <c r="J95" s="2"/>
      <c r="K95" s="43"/>
      <c r="L95" s="2"/>
      <c r="M95" s="2"/>
    </row>
    <row r="96" spans="1:13" ht="15.75" customHeight="1">
      <c r="B96" s="43"/>
      <c r="C96" s="2"/>
      <c r="D96" s="2"/>
      <c r="E96" s="43"/>
      <c r="F96" s="2"/>
      <c r="G96" s="2"/>
      <c r="H96" s="43"/>
      <c r="I96" s="2"/>
      <c r="J96" s="2"/>
      <c r="K96" s="43"/>
      <c r="L96" s="2"/>
      <c r="M96" s="2"/>
    </row>
    <row r="97" spans="2:13" ht="15.75" customHeight="1">
      <c r="B97" s="43"/>
      <c r="C97" s="2"/>
      <c r="D97" s="2"/>
      <c r="E97" s="43"/>
      <c r="F97" s="2"/>
      <c r="G97" s="2"/>
      <c r="H97" s="43"/>
      <c r="I97" s="2"/>
      <c r="J97" s="2"/>
      <c r="K97" s="43"/>
      <c r="L97" s="2"/>
      <c r="M97" s="2"/>
    </row>
    <row r="98" spans="2:13" ht="15.75" customHeight="1">
      <c r="B98" s="43"/>
      <c r="C98" s="2"/>
      <c r="D98" s="2"/>
      <c r="E98" s="43"/>
      <c r="F98" s="2"/>
      <c r="G98" s="2"/>
      <c r="H98" s="43"/>
      <c r="I98" s="2"/>
      <c r="J98" s="2"/>
      <c r="K98" s="43"/>
      <c r="L98" s="2"/>
      <c r="M98" s="2"/>
    </row>
    <row r="99" spans="2:13" ht="15.75" customHeight="1">
      <c r="B99" s="43"/>
      <c r="C99" s="2"/>
      <c r="D99" s="2"/>
      <c r="E99" s="43"/>
      <c r="F99" s="2"/>
      <c r="G99" s="2"/>
      <c r="H99" s="43"/>
      <c r="I99" s="2"/>
      <c r="J99" s="2"/>
      <c r="K99" s="43"/>
      <c r="L99" s="2"/>
      <c r="M99" s="2"/>
    </row>
    <row r="100" spans="2:13" ht="15.75" customHeight="1">
      <c r="B100" s="43"/>
      <c r="C100" s="2"/>
      <c r="D100" s="2"/>
      <c r="E100" s="43"/>
      <c r="F100" s="2"/>
      <c r="G100" s="2"/>
      <c r="H100" s="43"/>
      <c r="I100" s="2"/>
      <c r="J100" s="2"/>
      <c r="K100" s="43"/>
      <c r="L100" s="2"/>
      <c r="M100" s="2"/>
    </row>
    <row r="101" spans="2:13" ht="15.75" customHeight="1">
      <c r="B101" s="43"/>
      <c r="C101" s="2"/>
      <c r="D101" s="2"/>
      <c r="E101" s="43"/>
      <c r="F101" s="2"/>
      <c r="G101" s="2"/>
      <c r="H101" s="43"/>
      <c r="I101" s="2"/>
      <c r="J101" s="2"/>
      <c r="K101" s="43"/>
      <c r="L101" s="2"/>
      <c r="M101" s="2"/>
    </row>
    <row r="102" spans="2:13" ht="15.75" customHeight="1">
      <c r="B102" s="43"/>
      <c r="C102" s="2"/>
      <c r="D102" s="2"/>
      <c r="E102" s="43"/>
      <c r="F102" s="2"/>
      <c r="G102" s="2"/>
      <c r="H102" s="43"/>
      <c r="I102" s="2"/>
      <c r="J102" s="2"/>
      <c r="K102" s="43"/>
      <c r="L102" s="2"/>
      <c r="M102" s="2"/>
    </row>
    <row r="103" spans="2:13" ht="15.75" customHeight="1">
      <c r="B103" s="43"/>
      <c r="C103" s="2"/>
      <c r="D103" s="2"/>
      <c r="E103" s="43"/>
      <c r="F103" s="2"/>
      <c r="G103" s="2"/>
      <c r="H103" s="43"/>
      <c r="I103" s="2"/>
      <c r="J103" s="2"/>
      <c r="K103" s="43"/>
      <c r="L103" s="2"/>
      <c r="M103" s="2"/>
    </row>
    <row r="104" spans="2:13" ht="15.75" customHeight="1">
      <c r="B104" s="43"/>
      <c r="C104" s="2"/>
      <c r="D104" s="2"/>
      <c r="E104" s="43"/>
      <c r="F104" s="2"/>
      <c r="G104" s="2"/>
      <c r="H104" s="43"/>
      <c r="I104" s="2"/>
      <c r="J104" s="2"/>
      <c r="K104" s="43"/>
      <c r="L104" s="2"/>
      <c r="M104" s="2"/>
    </row>
    <row r="105" spans="2:13" ht="15.75" customHeight="1">
      <c r="B105" s="43"/>
      <c r="C105" s="2"/>
      <c r="D105" s="2"/>
      <c r="E105" s="43"/>
      <c r="F105" s="2"/>
      <c r="G105" s="2"/>
      <c r="H105" s="43"/>
      <c r="I105" s="2"/>
      <c r="J105" s="2"/>
      <c r="K105" s="43"/>
      <c r="L105" s="2"/>
      <c r="M105" s="2"/>
    </row>
    <row r="106" spans="2:13" ht="15.75" customHeight="1">
      <c r="B106" s="43"/>
      <c r="C106" s="2"/>
      <c r="D106" s="2"/>
      <c r="E106" s="43"/>
      <c r="F106" s="2"/>
      <c r="G106" s="2"/>
      <c r="H106" s="43"/>
      <c r="I106" s="2"/>
      <c r="J106" s="2"/>
      <c r="K106" s="43"/>
      <c r="L106" s="2"/>
      <c r="M106" s="2"/>
    </row>
    <row r="107" spans="2:13" ht="15.75" customHeight="1">
      <c r="B107" s="43"/>
      <c r="C107" s="2"/>
      <c r="D107" s="2"/>
      <c r="E107" s="43"/>
      <c r="F107" s="2"/>
      <c r="G107" s="2"/>
      <c r="H107" s="43"/>
      <c r="I107" s="2"/>
      <c r="J107" s="2"/>
      <c r="K107" s="43"/>
      <c r="L107" s="2"/>
      <c r="M107" s="2"/>
    </row>
    <row r="108" spans="2:13" ht="15.75" customHeight="1">
      <c r="B108" s="43"/>
      <c r="C108" s="2"/>
      <c r="D108" s="2"/>
      <c r="E108" s="43"/>
      <c r="F108" s="2"/>
      <c r="G108" s="2"/>
      <c r="H108" s="43"/>
      <c r="I108" s="2"/>
      <c r="J108" s="2"/>
      <c r="K108" s="43"/>
      <c r="L108" s="2"/>
      <c r="M108" s="2"/>
    </row>
    <row r="109" spans="2:13" ht="15.75" customHeight="1">
      <c r="B109" s="43"/>
      <c r="C109" s="2"/>
      <c r="D109" s="2"/>
      <c r="E109" s="43"/>
      <c r="F109" s="2"/>
      <c r="G109" s="2"/>
      <c r="H109" s="43"/>
      <c r="I109" s="2"/>
      <c r="J109" s="2"/>
      <c r="K109" s="43"/>
      <c r="L109" s="2"/>
      <c r="M109" s="2"/>
    </row>
    <row r="110" spans="2:13" ht="15.75" customHeight="1">
      <c r="B110" s="43"/>
      <c r="C110" s="2"/>
      <c r="D110" s="2"/>
      <c r="E110" s="43"/>
      <c r="F110" s="2"/>
      <c r="G110" s="2"/>
      <c r="H110" s="43"/>
      <c r="I110" s="2"/>
      <c r="J110" s="2"/>
      <c r="K110" s="43"/>
      <c r="L110" s="2"/>
      <c r="M110" s="2"/>
    </row>
    <row r="111" spans="2:13" ht="15.75" customHeight="1">
      <c r="B111" s="43"/>
      <c r="C111" s="2"/>
      <c r="D111" s="2"/>
      <c r="E111" s="43"/>
      <c r="F111" s="2"/>
      <c r="G111" s="2"/>
      <c r="H111" s="43"/>
      <c r="I111" s="2"/>
      <c r="J111" s="2"/>
      <c r="K111" s="43"/>
      <c r="L111" s="2"/>
      <c r="M111" s="2"/>
    </row>
    <row r="112" spans="2:13" ht="15.75" customHeight="1">
      <c r="B112" s="43"/>
      <c r="C112" s="2"/>
      <c r="D112" s="2"/>
      <c r="E112" s="43"/>
      <c r="F112" s="2"/>
      <c r="G112" s="2"/>
      <c r="H112" s="43"/>
      <c r="I112" s="2"/>
      <c r="J112" s="2"/>
      <c r="K112" s="43"/>
      <c r="L112" s="2"/>
      <c r="M112" s="2"/>
    </row>
    <row r="113" spans="2:13" ht="15.75" customHeight="1">
      <c r="B113" s="43"/>
      <c r="C113" s="2"/>
      <c r="D113" s="2"/>
      <c r="E113" s="43"/>
      <c r="F113" s="2"/>
      <c r="G113" s="2"/>
      <c r="H113" s="43"/>
      <c r="I113" s="2"/>
      <c r="J113" s="2"/>
      <c r="K113" s="43"/>
      <c r="L113" s="2"/>
      <c r="M113" s="2"/>
    </row>
    <row r="114" spans="2:13" ht="15.75" customHeight="1">
      <c r="B114" s="43"/>
      <c r="C114" s="2"/>
      <c r="D114" s="2"/>
      <c r="E114" s="43"/>
      <c r="F114" s="2"/>
      <c r="G114" s="2"/>
      <c r="H114" s="43"/>
      <c r="I114" s="2"/>
      <c r="J114" s="2"/>
      <c r="K114" s="43"/>
      <c r="L114" s="2"/>
      <c r="M114" s="2"/>
    </row>
    <row r="115" spans="2:13" ht="15.75" customHeight="1">
      <c r="B115" s="43"/>
      <c r="C115" s="2"/>
      <c r="D115" s="2"/>
      <c r="E115" s="43"/>
      <c r="F115" s="2"/>
      <c r="G115" s="2"/>
      <c r="H115" s="43"/>
      <c r="I115" s="2"/>
      <c r="J115" s="2"/>
      <c r="K115" s="43"/>
      <c r="L115" s="2"/>
      <c r="M115" s="2"/>
    </row>
    <row r="116" spans="2:13" ht="15.75" customHeight="1">
      <c r="B116" s="43"/>
      <c r="C116" s="2"/>
      <c r="D116" s="2"/>
      <c r="E116" s="43"/>
      <c r="F116" s="2"/>
      <c r="G116" s="2"/>
      <c r="H116" s="43"/>
      <c r="I116" s="2"/>
      <c r="J116" s="2"/>
      <c r="K116" s="43"/>
      <c r="L116" s="2"/>
      <c r="M116" s="2"/>
    </row>
    <row r="117" spans="2:13" ht="15.75" customHeight="1">
      <c r="B117" s="43"/>
      <c r="C117" s="2"/>
      <c r="D117" s="2"/>
      <c r="E117" s="43"/>
      <c r="F117" s="2"/>
      <c r="G117" s="2"/>
      <c r="H117" s="43"/>
      <c r="I117" s="2"/>
      <c r="J117" s="2"/>
      <c r="K117" s="43"/>
      <c r="L117" s="2"/>
      <c r="M117" s="2"/>
    </row>
    <row r="118" spans="2:13" ht="15.75" customHeight="1">
      <c r="B118" s="43"/>
      <c r="C118" s="2"/>
      <c r="D118" s="2"/>
      <c r="E118" s="43"/>
      <c r="F118" s="2"/>
      <c r="G118" s="2"/>
      <c r="H118" s="43"/>
      <c r="I118" s="2"/>
      <c r="J118" s="2"/>
      <c r="K118" s="43"/>
      <c r="L118" s="2"/>
      <c r="M118" s="2"/>
    </row>
    <row r="119" spans="2:13" ht="15.75" customHeight="1">
      <c r="B119" s="43"/>
      <c r="C119" s="2"/>
      <c r="D119" s="2"/>
      <c r="E119" s="43"/>
      <c r="F119" s="2"/>
      <c r="G119" s="2"/>
      <c r="H119" s="43"/>
      <c r="I119" s="2"/>
      <c r="J119" s="2"/>
      <c r="K119" s="43"/>
      <c r="L119" s="2"/>
      <c r="M119" s="2"/>
    </row>
    <row r="120" spans="2:13" ht="15.75" customHeight="1">
      <c r="B120" s="43"/>
      <c r="C120" s="2"/>
      <c r="D120" s="2"/>
      <c r="E120" s="43"/>
      <c r="F120" s="2"/>
      <c r="G120" s="2"/>
      <c r="H120" s="43"/>
      <c r="I120" s="2"/>
      <c r="J120" s="2"/>
      <c r="K120" s="43"/>
      <c r="L120" s="2"/>
      <c r="M120" s="2"/>
    </row>
    <row r="121" spans="2:13" ht="15.75" customHeight="1">
      <c r="B121" s="43"/>
      <c r="C121" s="2"/>
      <c r="D121" s="2"/>
      <c r="E121" s="43"/>
      <c r="F121" s="2"/>
      <c r="G121" s="2"/>
      <c r="H121" s="43"/>
      <c r="I121" s="2"/>
      <c r="J121" s="2"/>
      <c r="K121" s="43"/>
      <c r="L121" s="2"/>
      <c r="M121" s="2"/>
    </row>
    <row r="122" spans="2:13" ht="15.75" customHeight="1">
      <c r="B122" s="43"/>
      <c r="C122" s="2"/>
      <c r="D122" s="2"/>
      <c r="E122" s="43"/>
      <c r="F122" s="2"/>
      <c r="G122" s="2"/>
      <c r="H122" s="43"/>
      <c r="I122" s="2"/>
      <c r="J122" s="2"/>
      <c r="K122" s="43"/>
      <c r="L122" s="2"/>
      <c r="M122" s="2"/>
    </row>
    <row r="123" spans="2:13" ht="15.75" customHeight="1">
      <c r="B123" s="43"/>
      <c r="C123" s="2"/>
      <c r="D123" s="2"/>
      <c r="E123" s="43"/>
      <c r="F123" s="2"/>
      <c r="G123" s="2"/>
      <c r="H123" s="43"/>
      <c r="I123" s="2"/>
      <c r="J123" s="2"/>
      <c r="K123" s="43"/>
      <c r="L123" s="2"/>
      <c r="M123" s="2"/>
    </row>
    <row r="124" spans="2:13" ht="15.75" customHeight="1">
      <c r="B124" s="43"/>
      <c r="C124" s="2"/>
      <c r="D124" s="2"/>
      <c r="E124" s="43"/>
      <c r="F124" s="2"/>
      <c r="G124" s="2"/>
      <c r="H124" s="43"/>
      <c r="I124" s="2"/>
      <c r="J124" s="2"/>
      <c r="K124" s="43"/>
      <c r="L124" s="2"/>
      <c r="M124" s="2"/>
    </row>
    <row r="125" spans="2:13" ht="15.75" customHeight="1">
      <c r="B125" s="43"/>
      <c r="C125" s="2"/>
      <c r="D125" s="2"/>
      <c r="E125" s="43"/>
      <c r="F125" s="2"/>
      <c r="G125" s="2"/>
      <c r="H125" s="43"/>
      <c r="I125" s="2"/>
      <c r="J125" s="2"/>
      <c r="K125" s="43"/>
      <c r="L125" s="2"/>
      <c r="M125" s="2"/>
    </row>
    <row r="126" spans="2:13" ht="15.75" customHeight="1">
      <c r="B126" s="43"/>
      <c r="C126" s="2"/>
      <c r="D126" s="2"/>
      <c r="E126" s="43"/>
      <c r="F126" s="2"/>
      <c r="G126" s="2"/>
      <c r="H126" s="43"/>
      <c r="I126" s="2"/>
      <c r="J126" s="2"/>
      <c r="K126" s="43"/>
      <c r="L126" s="2"/>
      <c r="M126" s="2"/>
    </row>
    <row r="127" spans="2:13" ht="15.75" customHeight="1">
      <c r="B127" s="43"/>
      <c r="C127" s="2"/>
      <c r="D127" s="2"/>
      <c r="E127" s="43"/>
      <c r="F127" s="2"/>
      <c r="G127" s="2"/>
      <c r="H127" s="43"/>
      <c r="I127" s="2"/>
      <c r="J127" s="2"/>
      <c r="K127" s="43"/>
      <c r="L127" s="2"/>
      <c r="M127" s="2"/>
    </row>
    <row r="128" spans="2:13" ht="15.75" customHeight="1">
      <c r="B128" s="43"/>
      <c r="C128" s="2"/>
      <c r="D128" s="2"/>
      <c r="E128" s="43"/>
      <c r="F128" s="2"/>
      <c r="G128" s="2"/>
      <c r="H128" s="43"/>
      <c r="I128" s="2"/>
      <c r="J128" s="2"/>
      <c r="K128" s="43"/>
      <c r="L128" s="2"/>
      <c r="M128" s="2"/>
    </row>
    <row r="129" spans="2:13" ht="15.75" customHeight="1">
      <c r="B129" s="43"/>
      <c r="C129" s="2"/>
      <c r="D129" s="2"/>
      <c r="E129" s="43"/>
      <c r="F129" s="2"/>
      <c r="G129" s="2"/>
      <c r="H129" s="43"/>
      <c r="I129" s="2"/>
      <c r="J129" s="2"/>
      <c r="K129" s="43"/>
      <c r="L129" s="2"/>
      <c r="M129" s="2"/>
    </row>
    <row r="130" spans="2:13" ht="15.75" customHeight="1">
      <c r="B130" s="43"/>
      <c r="C130" s="2"/>
      <c r="D130" s="2"/>
      <c r="E130" s="43"/>
      <c r="F130" s="2"/>
      <c r="G130" s="2"/>
      <c r="H130" s="43"/>
      <c r="I130" s="2"/>
      <c r="J130" s="2"/>
      <c r="K130" s="43"/>
      <c r="L130" s="2"/>
      <c r="M130" s="2"/>
    </row>
    <row r="131" spans="2:13" ht="15.75" customHeight="1">
      <c r="B131" s="43"/>
      <c r="C131" s="2"/>
      <c r="D131" s="2"/>
      <c r="E131" s="43"/>
      <c r="F131" s="2"/>
      <c r="G131" s="2"/>
      <c r="H131" s="43"/>
      <c r="I131" s="2"/>
      <c r="J131" s="2"/>
      <c r="K131" s="43"/>
      <c r="L131" s="2"/>
      <c r="M131" s="2"/>
    </row>
    <row r="132" spans="2:13" ht="15.75" customHeight="1">
      <c r="B132" s="43"/>
      <c r="C132" s="2"/>
      <c r="D132" s="2"/>
      <c r="E132" s="43"/>
      <c r="F132" s="2"/>
      <c r="G132" s="2"/>
      <c r="H132" s="43"/>
      <c r="I132" s="2"/>
      <c r="J132" s="2"/>
      <c r="K132" s="43"/>
      <c r="L132" s="2"/>
      <c r="M132" s="2"/>
    </row>
    <row r="133" spans="2:13" ht="15.75" customHeight="1">
      <c r="B133" s="43"/>
      <c r="C133" s="2"/>
      <c r="D133" s="2"/>
      <c r="E133" s="43"/>
      <c r="F133" s="2"/>
      <c r="G133" s="2"/>
      <c r="H133" s="43"/>
      <c r="I133" s="2"/>
      <c r="J133" s="2"/>
      <c r="K133" s="43"/>
      <c r="L133" s="2"/>
      <c r="M133" s="2"/>
    </row>
    <row r="134" spans="2:13" ht="15.75" customHeight="1">
      <c r="B134" s="43"/>
      <c r="C134" s="2"/>
      <c r="D134" s="2"/>
      <c r="E134" s="43"/>
      <c r="F134" s="2"/>
      <c r="G134" s="2"/>
      <c r="H134" s="43"/>
      <c r="I134" s="2"/>
      <c r="J134" s="2"/>
      <c r="K134" s="43"/>
      <c r="L134" s="2"/>
      <c r="M134" s="2"/>
    </row>
    <row r="135" spans="2:13" ht="15.75" customHeight="1">
      <c r="B135" s="43"/>
      <c r="C135" s="2"/>
      <c r="D135" s="2"/>
      <c r="E135" s="43"/>
      <c r="F135" s="2"/>
      <c r="G135" s="2"/>
      <c r="H135" s="43"/>
      <c r="I135" s="2"/>
      <c r="J135" s="2"/>
      <c r="K135" s="43"/>
      <c r="L135" s="2"/>
      <c r="M135" s="2"/>
    </row>
    <row r="136" spans="2:13" ht="15.75" customHeight="1">
      <c r="B136" s="43"/>
      <c r="C136" s="2"/>
      <c r="D136" s="2"/>
      <c r="E136" s="43"/>
      <c r="F136" s="2"/>
      <c r="G136" s="2"/>
      <c r="H136" s="43"/>
      <c r="I136" s="2"/>
      <c r="J136" s="2"/>
      <c r="K136" s="43"/>
      <c r="L136" s="2"/>
      <c r="M136" s="2"/>
    </row>
    <row r="137" spans="2:13" ht="15.75" customHeight="1">
      <c r="B137" s="43"/>
      <c r="C137" s="2"/>
      <c r="D137" s="2"/>
      <c r="E137" s="43"/>
      <c r="F137" s="2"/>
      <c r="G137" s="2"/>
      <c r="H137" s="43"/>
      <c r="I137" s="2"/>
      <c r="J137" s="2"/>
      <c r="K137" s="43"/>
      <c r="L137" s="2"/>
      <c r="M137" s="2"/>
    </row>
    <row r="138" spans="2:13" ht="15.75" customHeight="1">
      <c r="B138" s="43"/>
      <c r="C138" s="2"/>
      <c r="D138" s="2"/>
      <c r="E138" s="43"/>
      <c r="F138" s="2"/>
      <c r="G138" s="2"/>
      <c r="H138" s="43"/>
      <c r="I138" s="2"/>
      <c r="J138" s="2"/>
      <c r="K138" s="43"/>
      <c r="L138" s="2"/>
      <c r="M138" s="2"/>
    </row>
    <row r="139" spans="2:13" ht="15.75" customHeight="1">
      <c r="B139" s="43"/>
      <c r="C139" s="2"/>
      <c r="D139" s="2"/>
      <c r="E139" s="43"/>
      <c r="F139" s="2"/>
      <c r="G139" s="2"/>
      <c r="H139" s="43"/>
      <c r="I139" s="2"/>
      <c r="J139" s="2"/>
      <c r="K139" s="43"/>
      <c r="L139" s="2"/>
      <c r="M139" s="2"/>
    </row>
    <row r="140" spans="2:13" ht="15.75" customHeight="1">
      <c r="B140" s="43"/>
      <c r="C140" s="2"/>
      <c r="D140" s="2"/>
      <c r="E140" s="43"/>
      <c r="F140" s="2"/>
      <c r="G140" s="2"/>
      <c r="H140" s="43"/>
      <c r="I140" s="2"/>
      <c r="J140" s="2"/>
      <c r="K140" s="43"/>
      <c r="L140" s="2"/>
      <c r="M140" s="2"/>
    </row>
    <row r="141" spans="2:13" ht="15.75" customHeight="1">
      <c r="B141" s="43"/>
      <c r="C141" s="2"/>
      <c r="D141" s="2"/>
      <c r="E141" s="43"/>
      <c r="F141" s="2"/>
      <c r="G141" s="2"/>
      <c r="H141" s="43"/>
      <c r="I141" s="2"/>
      <c r="J141" s="2"/>
      <c r="K141" s="43"/>
      <c r="L141" s="2"/>
      <c r="M141" s="2"/>
    </row>
    <row r="142" spans="2:13" ht="15.75" customHeight="1">
      <c r="B142" s="43"/>
      <c r="C142" s="2"/>
      <c r="D142" s="2"/>
      <c r="E142" s="43"/>
      <c r="F142" s="2"/>
      <c r="G142" s="2"/>
      <c r="H142" s="43"/>
      <c r="I142" s="2"/>
      <c r="J142" s="2"/>
      <c r="K142" s="43"/>
      <c r="L142" s="2"/>
      <c r="M142" s="2"/>
    </row>
    <row r="143" spans="2:13" ht="15.75" customHeight="1">
      <c r="B143" s="43"/>
      <c r="C143" s="2"/>
      <c r="D143" s="2"/>
      <c r="E143" s="43"/>
      <c r="F143" s="2"/>
      <c r="G143" s="2"/>
      <c r="H143" s="43"/>
      <c r="I143" s="2"/>
      <c r="J143" s="2"/>
      <c r="K143" s="43"/>
      <c r="L143" s="2"/>
      <c r="M143" s="2"/>
    </row>
    <row r="144" spans="2:13" ht="15.75" customHeight="1">
      <c r="B144" s="43"/>
      <c r="C144" s="2"/>
      <c r="D144" s="2"/>
      <c r="E144" s="43"/>
      <c r="F144" s="2"/>
      <c r="G144" s="2"/>
      <c r="H144" s="43"/>
      <c r="I144" s="2"/>
      <c r="J144" s="2"/>
      <c r="K144" s="43"/>
      <c r="L144" s="2"/>
      <c r="M144" s="2"/>
    </row>
    <row r="145" spans="2:13" ht="15.75" customHeight="1">
      <c r="B145" s="43"/>
      <c r="C145" s="2"/>
      <c r="D145" s="2"/>
      <c r="E145" s="43"/>
      <c r="F145" s="2"/>
      <c r="G145" s="2"/>
      <c r="H145" s="43"/>
      <c r="I145" s="2"/>
      <c r="J145" s="2"/>
      <c r="K145" s="43"/>
      <c r="L145" s="2"/>
      <c r="M145" s="2"/>
    </row>
    <row r="146" spans="2:13" ht="15.75" customHeight="1">
      <c r="B146" s="43"/>
      <c r="C146" s="2"/>
      <c r="D146" s="2"/>
      <c r="E146" s="43"/>
      <c r="F146" s="2"/>
      <c r="G146" s="2"/>
      <c r="H146" s="43"/>
      <c r="I146" s="2"/>
      <c r="J146" s="2"/>
      <c r="K146" s="43"/>
      <c r="L146" s="2"/>
      <c r="M146" s="2"/>
    </row>
    <row r="147" spans="2:13" ht="15.75" customHeight="1">
      <c r="B147" s="43"/>
      <c r="C147" s="2"/>
      <c r="D147" s="2"/>
      <c r="E147" s="43"/>
      <c r="F147" s="2"/>
      <c r="G147" s="2"/>
      <c r="H147" s="43"/>
      <c r="I147" s="2"/>
      <c r="J147" s="2"/>
      <c r="K147" s="43"/>
      <c r="L147" s="2"/>
      <c r="M147" s="2"/>
    </row>
    <row r="148" spans="2:13" ht="15.75" customHeight="1">
      <c r="B148" s="43"/>
      <c r="C148" s="2"/>
      <c r="D148" s="2"/>
      <c r="E148" s="43"/>
      <c r="F148" s="2"/>
      <c r="G148" s="2"/>
      <c r="H148" s="43"/>
      <c r="I148" s="2"/>
      <c r="J148" s="2"/>
      <c r="K148" s="43"/>
      <c r="L148" s="2"/>
      <c r="M148" s="2"/>
    </row>
    <row r="149" spans="2:13" ht="15.75" customHeight="1">
      <c r="B149" s="43"/>
      <c r="C149" s="2"/>
      <c r="D149" s="2"/>
      <c r="E149" s="43"/>
      <c r="F149" s="2"/>
      <c r="G149" s="2"/>
      <c r="H149" s="43"/>
      <c r="I149" s="2"/>
      <c r="J149" s="2"/>
      <c r="K149" s="43"/>
      <c r="L149" s="2"/>
      <c r="M149" s="2"/>
    </row>
    <row r="150" spans="2:13" ht="15.75" customHeight="1">
      <c r="B150" s="43"/>
      <c r="C150" s="2"/>
      <c r="D150" s="2"/>
      <c r="E150" s="43"/>
      <c r="F150" s="2"/>
      <c r="G150" s="2"/>
      <c r="H150" s="43"/>
      <c r="I150" s="2"/>
      <c r="J150" s="2"/>
      <c r="K150" s="43"/>
      <c r="L150" s="2"/>
      <c r="M150" s="2"/>
    </row>
    <row r="151" spans="2:13" ht="15.75" customHeight="1">
      <c r="B151" s="43"/>
      <c r="C151" s="2"/>
      <c r="D151" s="2"/>
      <c r="E151" s="43"/>
      <c r="F151" s="2"/>
      <c r="G151" s="2"/>
      <c r="H151" s="43"/>
      <c r="I151" s="2"/>
      <c r="J151" s="2"/>
      <c r="K151" s="43"/>
      <c r="L151" s="2"/>
      <c r="M151" s="2"/>
    </row>
    <row r="152" spans="2:13" ht="15.75" customHeight="1">
      <c r="B152" s="43"/>
      <c r="C152" s="2"/>
      <c r="D152" s="2"/>
      <c r="E152" s="43"/>
      <c r="F152" s="2"/>
      <c r="G152" s="2"/>
      <c r="H152" s="43"/>
      <c r="I152" s="2"/>
      <c r="J152" s="2"/>
      <c r="K152" s="43"/>
      <c r="L152" s="2"/>
      <c r="M152" s="2"/>
    </row>
    <row r="153" spans="2:13" ht="15.75" customHeight="1">
      <c r="B153" s="43"/>
      <c r="C153" s="2"/>
      <c r="D153" s="2"/>
      <c r="E153" s="43"/>
      <c r="F153" s="2"/>
      <c r="G153" s="2"/>
      <c r="H153" s="43"/>
      <c r="I153" s="2"/>
      <c r="J153" s="2"/>
      <c r="K153" s="43"/>
      <c r="L153" s="2"/>
      <c r="M153" s="2"/>
    </row>
    <row r="154" spans="2:13" ht="15.75" customHeight="1">
      <c r="B154" s="43"/>
      <c r="C154" s="2"/>
      <c r="D154" s="2"/>
      <c r="E154" s="43"/>
      <c r="F154" s="2"/>
      <c r="G154" s="2"/>
      <c r="H154" s="43"/>
      <c r="I154" s="2"/>
      <c r="J154" s="2"/>
      <c r="K154" s="43"/>
      <c r="L154" s="2"/>
      <c r="M154" s="2"/>
    </row>
    <row r="155" spans="2:13" ht="15.75" customHeight="1">
      <c r="B155" s="43"/>
      <c r="C155" s="2"/>
      <c r="D155" s="2"/>
      <c r="E155" s="43"/>
      <c r="F155" s="2"/>
      <c r="G155" s="2"/>
      <c r="H155" s="43"/>
      <c r="I155" s="2"/>
      <c r="J155" s="2"/>
      <c r="K155" s="43"/>
      <c r="L155" s="2"/>
      <c r="M155" s="2"/>
    </row>
    <row r="156" spans="2:13" ht="15.75" customHeight="1">
      <c r="B156" s="43"/>
      <c r="C156" s="2"/>
      <c r="D156" s="2"/>
      <c r="E156" s="43"/>
      <c r="F156" s="2"/>
      <c r="G156" s="2"/>
      <c r="H156" s="43"/>
      <c r="I156" s="2"/>
      <c r="J156" s="2"/>
      <c r="K156" s="43"/>
      <c r="L156" s="2"/>
      <c r="M156" s="2"/>
    </row>
    <row r="157" spans="2:13" ht="15.75" customHeight="1">
      <c r="B157" s="43"/>
      <c r="C157" s="2"/>
      <c r="D157" s="2"/>
      <c r="E157" s="43"/>
      <c r="F157" s="2"/>
      <c r="G157" s="2"/>
      <c r="H157" s="43"/>
      <c r="I157" s="2"/>
      <c r="J157" s="2"/>
      <c r="K157" s="43"/>
      <c r="L157" s="2"/>
      <c r="M157" s="2"/>
    </row>
    <row r="158" spans="2:13" ht="15.75" customHeight="1">
      <c r="B158" s="43"/>
      <c r="C158" s="2"/>
      <c r="D158" s="2"/>
      <c r="E158" s="43"/>
      <c r="F158" s="2"/>
      <c r="G158" s="2"/>
      <c r="H158" s="43"/>
      <c r="I158" s="2"/>
      <c r="J158" s="2"/>
      <c r="K158" s="43"/>
      <c r="L158" s="2"/>
      <c r="M158" s="2"/>
    </row>
    <row r="159" spans="2:13" ht="15.75" customHeight="1">
      <c r="B159" s="43"/>
      <c r="C159" s="2"/>
      <c r="D159" s="2"/>
      <c r="E159" s="43"/>
      <c r="F159" s="2"/>
      <c r="G159" s="2"/>
      <c r="H159" s="43"/>
      <c r="I159" s="2"/>
      <c r="J159" s="2"/>
      <c r="K159" s="43"/>
      <c r="L159" s="2"/>
      <c r="M159" s="2"/>
    </row>
    <row r="160" spans="2:13" ht="15.75" customHeight="1">
      <c r="B160" s="43"/>
      <c r="C160" s="2"/>
      <c r="D160" s="2"/>
      <c r="E160" s="43"/>
      <c r="F160" s="2"/>
      <c r="G160" s="2"/>
      <c r="H160" s="43"/>
      <c r="I160" s="2"/>
      <c r="J160" s="2"/>
      <c r="K160" s="43"/>
      <c r="L160" s="2"/>
      <c r="M160" s="2"/>
    </row>
    <row r="161" spans="2:13" ht="15.75" customHeight="1">
      <c r="B161" s="43"/>
      <c r="C161" s="2"/>
      <c r="D161" s="2"/>
      <c r="E161" s="43"/>
      <c r="F161" s="2"/>
      <c r="G161" s="2"/>
      <c r="H161" s="43"/>
      <c r="I161" s="2"/>
      <c r="J161" s="2"/>
      <c r="K161" s="43"/>
      <c r="L161" s="2"/>
      <c r="M161" s="2"/>
    </row>
    <row r="162" spans="2:13" ht="15.75" customHeight="1">
      <c r="B162" s="43"/>
      <c r="C162" s="2"/>
      <c r="D162" s="2"/>
      <c r="E162" s="43"/>
      <c r="F162" s="2"/>
      <c r="G162" s="2"/>
      <c r="H162" s="43"/>
      <c r="I162" s="2"/>
      <c r="J162" s="2"/>
      <c r="K162" s="43"/>
      <c r="L162" s="2"/>
      <c r="M162" s="2"/>
    </row>
    <row r="163" spans="2:13" ht="15.75" customHeight="1">
      <c r="B163" s="43"/>
      <c r="C163" s="2"/>
      <c r="D163" s="2"/>
      <c r="E163" s="43"/>
      <c r="F163" s="2"/>
      <c r="G163" s="2"/>
      <c r="H163" s="43"/>
      <c r="I163" s="2"/>
      <c r="J163" s="2"/>
      <c r="K163" s="43"/>
      <c r="L163" s="2"/>
      <c r="M163" s="2"/>
    </row>
    <row r="164" spans="2:13" ht="15.75" customHeight="1">
      <c r="B164" s="43"/>
      <c r="C164" s="2"/>
      <c r="D164" s="2"/>
      <c r="E164" s="43"/>
      <c r="F164" s="2"/>
      <c r="G164" s="2"/>
      <c r="H164" s="43"/>
      <c r="I164" s="2"/>
      <c r="J164" s="2"/>
      <c r="K164" s="43"/>
      <c r="L164" s="2"/>
      <c r="M164" s="2"/>
    </row>
    <row r="165" spans="2:13" ht="15.75" customHeight="1">
      <c r="B165" s="43"/>
      <c r="C165" s="2"/>
      <c r="D165" s="2"/>
      <c r="E165" s="43"/>
      <c r="F165" s="2"/>
      <c r="G165" s="2"/>
      <c r="H165" s="43"/>
      <c r="I165" s="2"/>
      <c r="J165" s="2"/>
      <c r="K165" s="43"/>
      <c r="L165" s="2"/>
      <c r="M165" s="2"/>
    </row>
    <row r="166" spans="2:13" ht="15.75" customHeight="1">
      <c r="B166" s="43"/>
      <c r="C166" s="2"/>
      <c r="D166" s="2"/>
      <c r="E166" s="43"/>
      <c r="F166" s="2"/>
      <c r="G166" s="2"/>
      <c r="H166" s="43"/>
      <c r="I166" s="2"/>
      <c r="J166" s="2"/>
      <c r="K166" s="43"/>
      <c r="L166" s="2"/>
      <c r="M166" s="2"/>
    </row>
    <row r="167" spans="2:13" ht="15.75" customHeight="1">
      <c r="B167" s="43"/>
      <c r="C167" s="2"/>
      <c r="D167" s="2"/>
      <c r="E167" s="43"/>
      <c r="F167" s="2"/>
      <c r="G167" s="2"/>
      <c r="H167" s="43"/>
      <c r="I167" s="2"/>
      <c r="J167" s="2"/>
      <c r="K167" s="43"/>
      <c r="L167" s="2"/>
      <c r="M167" s="2"/>
    </row>
    <row r="168" spans="2:13" ht="15.75" customHeight="1">
      <c r="B168" s="43"/>
      <c r="C168" s="2"/>
      <c r="D168" s="2"/>
      <c r="E168" s="43"/>
      <c r="F168" s="2"/>
      <c r="G168" s="2"/>
      <c r="H168" s="43"/>
      <c r="I168" s="2"/>
      <c r="J168" s="2"/>
      <c r="K168" s="43"/>
      <c r="L168" s="2"/>
      <c r="M168" s="2"/>
    </row>
    <row r="169" spans="2:13" ht="15.75" customHeight="1">
      <c r="B169" s="43"/>
      <c r="C169" s="2"/>
      <c r="D169" s="2"/>
      <c r="E169" s="43"/>
      <c r="F169" s="2"/>
      <c r="G169" s="2"/>
      <c r="H169" s="43"/>
      <c r="I169" s="2"/>
      <c r="J169" s="2"/>
      <c r="K169" s="43"/>
      <c r="L169" s="2"/>
      <c r="M169" s="2"/>
    </row>
    <row r="170" spans="2:13" ht="15.75" customHeight="1">
      <c r="B170" s="43"/>
      <c r="C170" s="2"/>
      <c r="D170" s="2"/>
      <c r="E170" s="43"/>
      <c r="F170" s="2"/>
      <c r="G170" s="2"/>
      <c r="H170" s="43"/>
      <c r="I170" s="2"/>
      <c r="J170" s="2"/>
      <c r="K170" s="43"/>
      <c r="L170" s="2"/>
      <c r="M170" s="2"/>
    </row>
    <row r="171" spans="2:13" ht="15.75" customHeight="1">
      <c r="B171" s="43"/>
      <c r="C171" s="2"/>
      <c r="D171" s="2"/>
      <c r="E171" s="43"/>
      <c r="F171" s="2"/>
      <c r="G171" s="2"/>
      <c r="H171" s="43"/>
      <c r="I171" s="2"/>
      <c r="J171" s="2"/>
      <c r="K171" s="43"/>
      <c r="L171" s="2"/>
      <c r="M171" s="2"/>
    </row>
    <row r="172" spans="2:13" ht="15.75" customHeight="1">
      <c r="B172" s="43"/>
      <c r="C172" s="2"/>
      <c r="D172" s="2"/>
      <c r="E172" s="43"/>
      <c r="F172" s="2"/>
      <c r="G172" s="2"/>
      <c r="H172" s="43"/>
      <c r="I172" s="2"/>
      <c r="J172" s="2"/>
      <c r="K172" s="43"/>
      <c r="L172" s="2"/>
      <c r="M172" s="2"/>
    </row>
    <row r="173" spans="2:13" ht="15.75" customHeight="1">
      <c r="B173" s="43"/>
      <c r="C173" s="2"/>
      <c r="D173" s="2"/>
      <c r="E173" s="43"/>
      <c r="F173" s="2"/>
      <c r="G173" s="2"/>
      <c r="H173" s="43"/>
      <c r="I173" s="2"/>
      <c r="J173" s="2"/>
      <c r="K173" s="43"/>
      <c r="L173" s="2"/>
      <c r="M173" s="2"/>
    </row>
    <row r="174" spans="2:13" ht="15.75" customHeight="1">
      <c r="B174" s="43"/>
      <c r="C174" s="2"/>
      <c r="D174" s="2"/>
      <c r="E174" s="43"/>
      <c r="F174" s="2"/>
      <c r="G174" s="2"/>
      <c r="H174" s="43"/>
      <c r="I174" s="2"/>
      <c r="J174" s="2"/>
      <c r="K174" s="43"/>
      <c r="L174" s="2"/>
      <c r="M174" s="2"/>
    </row>
    <row r="175" spans="2:13" ht="15.75" customHeight="1">
      <c r="B175" s="43"/>
      <c r="C175" s="2"/>
      <c r="D175" s="2"/>
      <c r="E175" s="43"/>
      <c r="F175" s="2"/>
      <c r="G175" s="2"/>
      <c r="H175" s="43"/>
      <c r="I175" s="2"/>
      <c r="J175" s="2"/>
      <c r="K175" s="43"/>
      <c r="L175" s="2"/>
      <c r="M175" s="2"/>
    </row>
    <row r="176" spans="2:13" ht="15.75" customHeight="1">
      <c r="B176" s="43"/>
      <c r="C176" s="2"/>
      <c r="D176" s="2"/>
      <c r="E176" s="43"/>
      <c r="F176" s="2"/>
      <c r="G176" s="2"/>
      <c r="H176" s="43"/>
      <c r="I176" s="2"/>
      <c r="J176" s="2"/>
      <c r="K176" s="43"/>
      <c r="L176" s="2"/>
      <c r="M176" s="2"/>
    </row>
    <row r="177" spans="2:13" ht="15.75" customHeight="1">
      <c r="B177" s="43"/>
      <c r="C177" s="2"/>
      <c r="D177" s="2"/>
      <c r="E177" s="43"/>
      <c r="F177" s="2"/>
      <c r="G177" s="2"/>
      <c r="H177" s="43"/>
      <c r="I177" s="2"/>
      <c r="J177" s="2"/>
      <c r="K177" s="43"/>
      <c r="L177" s="2"/>
      <c r="M177" s="2"/>
    </row>
    <row r="178" spans="2:13" ht="15.75" customHeight="1">
      <c r="B178" s="43"/>
      <c r="C178" s="2"/>
      <c r="D178" s="2"/>
      <c r="E178" s="43"/>
      <c r="F178" s="2"/>
      <c r="G178" s="2"/>
      <c r="H178" s="43"/>
      <c r="I178" s="2"/>
      <c r="J178" s="2"/>
      <c r="K178" s="43"/>
      <c r="L178" s="2"/>
      <c r="M178" s="2"/>
    </row>
    <row r="179" spans="2:13" ht="15.75" customHeight="1">
      <c r="B179" s="43"/>
      <c r="C179" s="2"/>
      <c r="D179" s="2"/>
      <c r="E179" s="43"/>
      <c r="F179" s="2"/>
      <c r="G179" s="2"/>
      <c r="H179" s="43"/>
      <c r="I179" s="2"/>
      <c r="J179" s="2"/>
      <c r="K179" s="43"/>
      <c r="L179" s="2"/>
      <c r="M179" s="2"/>
    </row>
    <row r="180" spans="2:13" ht="15.75" customHeight="1">
      <c r="B180" s="43"/>
      <c r="C180" s="2"/>
      <c r="D180" s="2"/>
      <c r="E180" s="43"/>
      <c r="F180" s="2"/>
      <c r="G180" s="2"/>
      <c r="H180" s="43"/>
      <c r="I180" s="2"/>
      <c r="J180" s="2"/>
      <c r="K180" s="43"/>
      <c r="L180" s="2"/>
      <c r="M180" s="2"/>
    </row>
    <row r="181" spans="2:13" ht="15.75" customHeight="1">
      <c r="B181" s="43"/>
      <c r="C181" s="2"/>
      <c r="D181" s="2"/>
      <c r="E181" s="43"/>
      <c r="F181" s="2"/>
      <c r="G181" s="2"/>
      <c r="H181" s="43"/>
      <c r="I181" s="2"/>
      <c r="J181" s="2"/>
      <c r="K181" s="43"/>
      <c r="L181" s="2"/>
      <c r="M181" s="2"/>
    </row>
    <row r="182" spans="2:13" ht="15.75" customHeight="1">
      <c r="B182" s="43"/>
      <c r="C182" s="2"/>
      <c r="D182" s="2"/>
      <c r="E182" s="43"/>
      <c r="F182" s="2"/>
      <c r="G182" s="2"/>
      <c r="H182" s="43"/>
      <c r="I182" s="2"/>
      <c r="J182" s="2"/>
      <c r="K182" s="43"/>
      <c r="L182" s="2"/>
      <c r="M182" s="2"/>
    </row>
    <row r="183" spans="2:13" ht="15.75" customHeight="1">
      <c r="B183" s="43"/>
      <c r="C183" s="2"/>
      <c r="D183" s="2"/>
      <c r="E183" s="43"/>
      <c r="F183" s="2"/>
      <c r="G183" s="2"/>
      <c r="H183" s="43"/>
      <c r="I183" s="2"/>
      <c r="J183" s="2"/>
      <c r="K183" s="43"/>
      <c r="L183" s="2"/>
      <c r="M183" s="2"/>
    </row>
    <row r="184" spans="2:13" ht="15.75" customHeight="1">
      <c r="B184" s="43"/>
      <c r="C184" s="2"/>
      <c r="D184" s="2"/>
      <c r="E184" s="43"/>
      <c r="F184" s="2"/>
      <c r="G184" s="2"/>
      <c r="H184" s="43"/>
      <c r="I184" s="2"/>
      <c r="J184" s="2"/>
      <c r="K184" s="43"/>
      <c r="L184" s="2"/>
      <c r="M184" s="2"/>
    </row>
    <row r="185" spans="2:13" ht="15.75" customHeight="1">
      <c r="B185" s="43"/>
      <c r="C185" s="2"/>
      <c r="D185" s="2"/>
      <c r="E185" s="43"/>
      <c r="F185" s="2"/>
      <c r="G185" s="2"/>
      <c r="H185" s="43"/>
      <c r="I185" s="2"/>
      <c r="J185" s="2"/>
      <c r="K185" s="43"/>
      <c r="L185" s="2"/>
      <c r="M185" s="2"/>
    </row>
    <row r="186" spans="2:13" ht="15.75" customHeight="1">
      <c r="B186" s="43"/>
      <c r="C186" s="2"/>
      <c r="D186" s="2"/>
      <c r="E186" s="43"/>
      <c r="F186" s="2"/>
      <c r="G186" s="2"/>
      <c r="H186" s="43"/>
      <c r="I186" s="2"/>
      <c r="J186" s="2"/>
      <c r="K186" s="43"/>
      <c r="L186" s="2"/>
      <c r="M186" s="2"/>
    </row>
    <row r="187" spans="2:13" ht="15.75" customHeight="1">
      <c r="B187" s="43"/>
      <c r="C187" s="2"/>
      <c r="D187" s="2"/>
      <c r="E187" s="43"/>
      <c r="F187" s="2"/>
      <c r="G187" s="2"/>
      <c r="H187" s="43"/>
      <c r="I187" s="2"/>
      <c r="J187" s="2"/>
      <c r="K187" s="43"/>
      <c r="L187" s="2"/>
      <c r="M187" s="2"/>
    </row>
    <row r="188" spans="2:13" ht="15.75" customHeight="1">
      <c r="B188" s="43"/>
      <c r="C188" s="2"/>
      <c r="D188" s="2"/>
      <c r="E188" s="43"/>
      <c r="F188" s="2"/>
      <c r="G188" s="2"/>
      <c r="H188" s="43"/>
      <c r="I188" s="2"/>
      <c r="J188" s="2"/>
      <c r="K188" s="43"/>
      <c r="L188" s="2"/>
      <c r="M188" s="2"/>
    </row>
    <row r="189" spans="2:13" ht="15.75" customHeight="1">
      <c r="B189" s="43"/>
      <c r="C189" s="2"/>
      <c r="D189" s="2"/>
      <c r="E189" s="43"/>
      <c r="F189" s="2"/>
      <c r="G189" s="2"/>
      <c r="H189" s="43"/>
      <c r="I189" s="2"/>
      <c r="J189" s="2"/>
      <c r="K189" s="43"/>
      <c r="L189" s="2"/>
      <c r="M189" s="2"/>
    </row>
    <row r="190" spans="2:13" ht="15.75" customHeight="1">
      <c r="B190" s="43"/>
      <c r="C190" s="2"/>
      <c r="D190" s="2"/>
      <c r="E190" s="43"/>
      <c r="F190" s="2"/>
      <c r="G190" s="2"/>
      <c r="H190" s="43"/>
      <c r="I190" s="2"/>
      <c r="J190" s="2"/>
      <c r="K190" s="43"/>
      <c r="L190" s="2"/>
      <c r="M190" s="2"/>
    </row>
    <row r="191" spans="2:13" ht="15.75" customHeight="1">
      <c r="B191" s="43"/>
      <c r="C191" s="2"/>
      <c r="D191" s="2"/>
      <c r="E191" s="43"/>
      <c r="F191" s="2"/>
      <c r="G191" s="2"/>
      <c r="H191" s="43"/>
      <c r="I191" s="2"/>
      <c r="J191" s="2"/>
      <c r="K191" s="43"/>
      <c r="L191" s="2"/>
      <c r="M191" s="2"/>
    </row>
    <row r="192" spans="2:13" ht="15.75" customHeight="1">
      <c r="B192" s="43"/>
      <c r="C192" s="2"/>
      <c r="D192" s="2"/>
      <c r="E192" s="43"/>
      <c r="F192" s="2"/>
      <c r="G192" s="2"/>
      <c r="H192" s="43"/>
      <c r="I192" s="2"/>
      <c r="J192" s="2"/>
      <c r="K192" s="43"/>
      <c r="L192" s="2"/>
      <c r="M192" s="2"/>
    </row>
    <row r="193" spans="2:13" ht="15.75" customHeight="1">
      <c r="B193" s="43"/>
      <c r="C193" s="2"/>
      <c r="D193" s="2"/>
      <c r="E193" s="43"/>
      <c r="F193" s="2"/>
      <c r="G193" s="2"/>
      <c r="H193" s="43"/>
      <c r="I193" s="2"/>
      <c r="J193" s="2"/>
      <c r="K193" s="43"/>
      <c r="L193" s="2"/>
      <c r="M193" s="2"/>
    </row>
    <row r="194" spans="2:13" ht="15.75" customHeight="1">
      <c r="B194" s="43"/>
      <c r="C194" s="2"/>
      <c r="D194" s="2"/>
      <c r="E194" s="43"/>
      <c r="F194" s="2"/>
      <c r="G194" s="2"/>
      <c r="H194" s="43"/>
      <c r="I194" s="2"/>
      <c r="J194" s="2"/>
      <c r="K194" s="43"/>
      <c r="L194" s="2"/>
      <c r="M194" s="2"/>
    </row>
    <row r="195" spans="2:13" ht="15.75" customHeight="1">
      <c r="B195" s="43"/>
      <c r="C195" s="2"/>
      <c r="D195" s="2"/>
      <c r="E195" s="43"/>
      <c r="F195" s="2"/>
      <c r="G195" s="2"/>
      <c r="H195" s="43"/>
      <c r="I195" s="2"/>
      <c r="J195" s="2"/>
      <c r="K195" s="43"/>
      <c r="L195" s="2"/>
      <c r="M195" s="2"/>
    </row>
    <row r="196" spans="2:13" ht="15.75" customHeight="1">
      <c r="B196" s="43"/>
      <c r="C196" s="2"/>
      <c r="D196" s="2"/>
      <c r="E196" s="43"/>
      <c r="F196" s="2"/>
      <c r="G196" s="2"/>
      <c r="H196" s="43"/>
      <c r="I196" s="2"/>
      <c r="J196" s="2"/>
      <c r="K196" s="43"/>
      <c r="L196" s="2"/>
      <c r="M196" s="2"/>
    </row>
    <row r="197" spans="2:13" ht="15.75" customHeight="1">
      <c r="B197" s="43"/>
      <c r="C197" s="2"/>
      <c r="D197" s="2"/>
      <c r="E197" s="43"/>
      <c r="F197" s="2"/>
      <c r="G197" s="2"/>
      <c r="H197" s="43"/>
      <c r="I197" s="2"/>
      <c r="J197" s="2"/>
      <c r="K197" s="43"/>
      <c r="L197" s="2"/>
      <c r="M197" s="2"/>
    </row>
    <row r="198" spans="2:13" ht="15.75" customHeight="1">
      <c r="B198" s="43"/>
      <c r="C198" s="2"/>
      <c r="D198" s="2"/>
      <c r="E198" s="43"/>
      <c r="F198" s="2"/>
      <c r="G198" s="2"/>
      <c r="H198" s="43"/>
      <c r="I198" s="2"/>
      <c r="J198" s="2"/>
      <c r="K198" s="43"/>
      <c r="L198" s="2"/>
      <c r="M198" s="2"/>
    </row>
    <row r="199" spans="2:13" ht="15.75" customHeight="1">
      <c r="B199" s="43"/>
      <c r="C199" s="2"/>
      <c r="D199" s="2"/>
      <c r="E199" s="43"/>
      <c r="F199" s="2"/>
      <c r="G199" s="2"/>
      <c r="H199" s="43"/>
      <c r="I199" s="2"/>
      <c r="J199" s="2"/>
      <c r="K199" s="43"/>
      <c r="L199" s="2"/>
      <c r="M199" s="2"/>
    </row>
    <row r="200" spans="2:13" ht="15.75" customHeight="1">
      <c r="B200" s="43"/>
      <c r="C200" s="2"/>
      <c r="D200" s="2"/>
      <c r="E200" s="43"/>
      <c r="F200" s="2"/>
      <c r="G200" s="2"/>
      <c r="H200" s="43"/>
      <c r="I200" s="2"/>
      <c r="J200" s="2"/>
      <c r="K200" s="43"/>
      <c r="L200" s="2"/>
      <c r="M200" s="2"/>
    </row>
    <row r="201" spans="2:13" ht="15.75" customHeight="1">
      <c r="B201" s="43"/>
      <c r="C201" s="2"/>
      <c r="D201" s="2"/>
      <c r="E201" s="43"/>
      <c r="F201" s="2"/>
      <c r="G201" s="2"/>
      <c r="H201" s="43"/>
      <c r="I201" s="2"/>
      <c r="J201" s="2"/>
      <c r="K201" s="43"/>
      <c r="L201" s="2"/>
      <c r="M201" s="2"/>
    </row>
    <row r="202" spans="2:13" ht="15.75" customHeight="1">
      <c r="B202" s="43"/>
      <c r="C202" s="2"/>
      <c r="D202" s="2"/>
      <c r="E202" s="43"/>
      <c r="F202" s="2"/>
      <c r="G202" s="2"/>
      <c r="H202" s="43"/>
      <c r="I202" s="2"/>
      <c r="J202" s="2"/>
      <c r="K202" s="43"/>
      <c r="L202" s="2"/>
      <c r="M202" s="2"/>
    </row>
    <row r="203" spans="2:13" ht="15.75" customHeight="1">
      <c r="B203" s="43"/>
      <c r="C203" s="2"/>
      <c r="D203" s="2"/>
      <c r="E203" s="43"/>
      <c r="F203" s="2"/>
      <c r="G203" s="2"/>
      <c r="H203" s="43"/>
      <c r="I203" s="2"/>
      <c r="J203" s="2"/>
      <c r="K203" s="43"/>
      <c r="L203" s="2"/>
      <c r="M203" s="2"/>
    </row>
    <row r="204" spans="2:13" ht="15.75" customHeight="1">
      <c r="B204" s="43"/>
      <c r="C204" s="2"/>
      <c r="D204" s="2"/>
      <c r="E204" s="43"/>
      <c r="F204" s="2"/>
      <c r="G204" s="2"/>
      <c r="H204" s="43"/>
      <c r="I204" s="2"/>
      <c r="J204" s="2"/>
      <c r="K204" s="43"/>
      <c r="L204" s="2"/>
      <c r="M204" s="2"/>
    </row>
    <row r="205" spans="2:13" ht="15.75" customHeight="1">
      <c r="B205" s="43"/>
      <c r="C205" s="2"/>
      <c r="D205" s="2"/>
      <c r="E205" s="43"/>
      <c r="F205" s="2"/>
      <c r="G205" s="2"/>
      <c r="H205" s="43"/>
      <c r="I205" s="2"/>
      <c r="J205" s="2"/>
      <c r="K205" s="43"/>
      <c r="L205" s="2"/>
      <c r="M205" s="2"/>
    </row>
    <row r="206" spans="2:13" ht="15.75" customHeight="1">
      <c r="B206" s="43"/>
      <c r="C206" s="2"/>
      <c r="D206" s="2"/>
      <c r="E206" s="43"/>
      <c r="F206" s="2"/>
      <c r="G206" s="2"/>
      <c r="H206" s="43"/>
      <c r="I206" s="2"/>
      <c r="J206" s="2"/>
      <c r="K206" s="43"/>
      <c r="L206" s="2"/>
      <c r="M206" s="2"/>
    </row>
    <row r="207" spans="2:13" ht="15.75" customHeight="1">
      <c r="B207" s="43"/>
      <c r="C207" s="2"/>
      <c r="D207" s="2"/>
      <c r="E207" s="43"/>
      <c r="F207" s="2"/>
      <c r="G207" s="2"/>
      <c r="H207" s="43"/>
      <c r="I207" s="2"/>
      <c r="J207" s="2"/>
      <c r="K207" s="43"/>
      <c r="L207" s="2"/>
      <c r="M207" s="2"/>
    </row>
    <row r="208" spans="2:13" ht="15.75" customHeight="1">
      <c r="B208" s="43"/>
      <c r="C208" s="2"/>
      <c r="D208" s="2"/>
      <c r="E208" s="43"/>
      <c r="F208" s="2"/>
      <c r="G208" s="2"/>
      <c r="H208" s="43"/>
      <c r="I208" s="2"/>
      <c r="J208" s="2"/>
      <c r="K208" s="43"/>
      <c r="L208" s="2"/>
      <c r="M208" s="2"/>
    </row>
    <row r="209" spans="2:13" ht="15.75" customHeight="1">
      <c r="B209" s="43"/>
      <c r="C209" s="2"/>
      <c r="D209" s="2"/>
      <c r="E209" s="43"/>
      <c r="F209" s="2"/>
      <c r="G209" s="2"/>
      <c r="H209" s="43"/>
      <c r="I209" s="2"/>
      <c r="J209" s="2"/>
      <c r="K209" s="43"/>
      <c r="L209" s="2"/>
      <c r="M209" s="2"/>
    </row>
    <row r="210" spans="2:13" ht="15.75" customHeight="1">
      <c r="B210" s="43"/>
      <c r="C210" s="2"/>
      <c r="D210" s="2"/>
      <c r="E210" s="43"/>
      <c r="F210" s="2"/>
      <c r="G210" s="2"/>
      <c r="H210" s="43"/>
      <c r="I210" s="2"/>
      <c r="J210" s="2"/>
      <c r="K210" s="43"/>
      <c r="L210" s="2"/>
      <c r="M210" s="2"/>
    </row>
    <row r="211" spans="2:13" ht="15.75" customHeight="1">
      <c r="B211" s="43"/>
      <c r="C211" s="2"/>
      <c r="D211" s="2"/>
      <c r="E211" s="43"/>
      <c r="F211" s="2"/>
      <c r="G211" s="2"/>
      <c r="H211" s="43"/>
      <c r="I211" s="2"/>
      <c r="J211" s="2"/>
      <c r="K211" s="43"/>
      <c r="L211" s="2"/>
      <c r="M211" s="2"/>
    </row>
    <row r="212" spans="2:13" ht="15.75" customHeight="1">
      <c r="B212" s="43"/>
      <c r="C212" s="2"/>
      <c r="D212" s="2"/>
      <c r="E212" s="43"/>
      <c r="F212" s="2"/>
      <c r="G212" s="2"/>
      <c r="H212" s="43"/>
      <c r="I212" s="2"/>
      <c r="J212" s="2"/>
      <c r="K212" s="43"/>
      <c r="L212" s="2"/>
      <c r="M212" s="2"/>
    </row>
    <row r="213" spans="2:13" ht="15.75" customHeight="1">
      <c r="B213" s="43"/>
      <c r="C213" s="2"/>
      <c r="D213" s="2"/>
      <c r="E213" s="43"/>
      <c r="F213" s="2"/>
      <c r="G213" s="2"/>
      <c r="H213" s="43"/>
      <c r="I213" s="2"/>
      <c r="J213" s="2"/>
      <c r="K213" s="43"/>
      <c r="L213" s="2"/>
      <c r="M213" s="2"/>
    </row>
    <row r="214" spans="2:13" ht="15.75" customHeight="1">
      <c r="B214" s="43"/>
      <c r="C214" s="2"/>
      <c r="D214" s="2"/>
      <c r="E214" s="43"/>
      <c r="F214" s="2"/>
      <c r="G214" s="2"/>
      <c r="H214" s="43"/>
      <c r="I214" s="2"/>
      <c r="J214" s="2"/>
      <c r="K214" s="43"/>
      <c r="L214" s="2"/>
      <c r="M214" s="2"/>
    </row>
    <row r="215" spans="2:13" ht="15.75" customHeight="1">
      <c r="B215" s="43"/>
      <c r="C215" s="2"/>
      <c r="D215" s="2"/>
      <c r="E215" s="43"/>
      <c r="F215" s="2"/>
      <c r="G215" s="2"/>
      <c r="H215" s="43"/>
      <c r="I215" s="2"/>
      <c r="J215" s="2"/>
      <c r="K215" s="43"/>
      <c r="L215" s="2"/>
      <c r="M215" s="2"/>
    </row>
    <row r="216" spans="2:13" ht="15.75" customHeight="1">
      <c r="B216" s="43"/>
      <c r="C216" s="2"/>
      <c r="D216" s="2"/>
      <c r="E216" s="43"/>
      <c r="F216" s="2"/>
      <c r="G216" s="2"/>
      <c r="H216" s="43"/>
      <c r="I216" s="2"/>
      <c r="J216" s="2"/>
      <c r="K216" s="43"/>
      <c r="L216" s="2"/>
      <c r="M216" s="2"/>
    </row>
    <row r="217" spans="2:13" ht="15.75" customHeight="1">
      <c r="B217" s="43"/>
      <c r="C217" s="2"/>
      <c r="D217" s="2"/>
      <c r="E217" s="43"/>
      <c r="F217" s="2"/>
      <c r="G217" s="2"/>
      <c r="H217" s="43"/>
      <c r="I217" s="2"/>
      <c r="J217" s="2"/>
      <c r="K217" s="43"/>
      <c r="L217" s="2"/>
      <c r="M217" s="2"/>
    </row>
    <row r="218" spans="2:13" ht="15.75" customHeight="1">
      <c r="B218" s="43"/>
      <c r="C218" s="2"/>
      <c r="D218" s="2"/>
      <c r="E218" s="43"/>
      <c r="F218" s="2"/>
      <c r="G218" s="2"/>
      <c r="H218" s="43"/>
      <c r="I218" s="2"/>
      <c r="J218" s="2"/>
      <c r="K218" s="43"/>
      <c r="L218" s="2"/>
      <c r="M218" s="2"/>
    </row>
    <row r="219" spans="2:13" ht="15.75" customHeight="1">
      <c r="B219" s="43"/>
      <c r="C219" s="2"/>
      <c r="D219" s="2"/>
      <c r="E219" s="43"/>
      <c r="F219" s="2"/>
      <c r="G219" s="2"/>
      <c r="H219" s="43"/>
      <c r="I219" s="2"/>
      <c r="J219" s="2"/>
      <c r="K219" s="43"/>
      <c r="L219" s="2"/>
      <c r="M219" s="2"/>
    </row>
    <row r="220" spans="2:13" ht="15.75" customHeight="1">
      <c r="B220" s="43"/>
      <c r="C220" s="2"/>
      <c r="D220" s="2"/>
      <c r="E220" s="43"/>
      <c r="F220" s="2"/>
      <c r="G220" s="2"/>
      <c r="H220" s="43"/>
      <c r="I220" s="2"/>
      <c r="J220" s="2"/>
      <c r="K220" s="43"/>
      <c r="L220" s="2"/>
      <c r="M220" s="2"/>
    </row>
    <row r="221" spans="2:13" ht="15.75" customHeight="1">
      <c r="B221" s="43"/>
      <c r="C221" s="2"/>
      <c r="D221" s="2"/>
      <c r="E221" s="43"/>
      <c r="F221" s="2"/>
      <c r="G221" s="2"/>
      <c r="H221" s="43"/>
      <c r="I221" s="2"/>
      <c r="J221" s="2"/>
      <c r="K221" s="43"/>
      <c r="L221" s="2"/>
      <c r="M221" s="2"/>
    </row>
    <row r="222" spans="2:13" ht="15.75" customHeight="1">
      <c r="B222" s="43"/>
      <c r="C222" s="2"/>
      <c r="D222" s="2"/>
      <c r="E222" s="43"/>
      <c r="F222" s="2"/>
      <c r="G222" s="2"/>
      <c r="H222" s="43"/>
      <c r="I222" s="2"/>
      <c r="J222" s="2"/>
      <c r="K222" s="43"/>
      <c r="L222" s="2"/>
      <c r="M222" s="2"/>
    </row>
    <row r="223" spans="2:13" ht="15.75" customHeight="1">
      <c r="B223" s="43"/>
      <c r="C223" s="2"/>
      <c r="D223" s="2"/>
      <c r="E223" s="43"/>
      <c r="F223" s="2"/>
      <c r="G223" s="2"/>
      <c r="H223" s="43"/>
      <c r="I223" s="2"/>
      <c r="J223" s="2"/>
      <c r="K223" s="43"/>
      <c r="L223" s="2"/>
      <c r="M223" s="2"/>
    </row>
    <row r="224" spans="2:13" ht="15.75" customHeight="1">
      <c r="B224" s="43"/>
      <c r="C224" s="2"/>
      <c r="D224" s="2"/>
      <c r="E224" s="43"/>
      <c r="F224" s="2"/>
      <c r="G224" s="2"/>
      <c r="H224" s="43"/>
      <c r="I224" s="2"/>
      <c r="J224" s="2"/>
      <c r="K224" s="43"/>
      <c r="L224" s="2"/>
      <c r="M224" s="2"/>
    </row>
    <row r="225" spans="2:13" ht="15.75" customHeight="1">
      <c r="B225" s="43"/>
      <c r="C225" s="2"/>
      <c r="D225" s="2"/>
      <c r="E225" s="43"/>
      <c r="F225" s="2"/>
      <c r="G225" s="2"/>
      <c r="H225" s="43"/>
      <c r="I225" s="2"/>
      <c r="J225" s="2"/>
      <c r="K225" s="43"/>
      <c r="L225" s="2"/>
      <c r="M225" s="2"/>
    </row>
    <row r="226" spans="2:13" ht="15.75" customHeight="1">
      <c r="B226" s="43"/>
      <c r="C226" s="2"/>
      <c r="D226" s="2"/>
      <c r="E226" s="43"/>
      <c r="F226" s="2"/>
      <c r="G226" s="2"/>
      <c r="H226" s="43"/>
      <c r="I226" s="2"/>
      <c r="J226" s="2"/>
      <c r="K226" s="43"/>
      <c r="L226" s="2"/>
      <c r="M226" s="2"/>
    </row>
    <row r="227" spans="2:13" ht="15.75" customHeight="1">
      <c r="B227" s="43"/>
      <c r="C227" s="2"/>
      <c r="D227" s="2"/>
      <c r="E227" s="43"/>
      <c r="F227" s="2"/>
      <c r="G227" s="2"/>
      <c r="H227" s="43"/>
      <c r="I227" s="2"/>
      <c r="J227" s="2"/>
      <c r="K227" s="43"/>
      <c r="L227" s="2"/>
      <c r="M227" s="2"/>
    </row>
    <row r="228" spans="2:13" ht="15.75" customHeight="1">
      <c r="B228" s="43"/>
      <c r="C228" s="2"/>
      <c r="D228" s="2"/>
      <c r="E228" s="43"/>
      <c r="F228" s="2"/>
      <c r="G228" s="2"/>
      <c r="H228" s="43"/>
      <c r="I228" s="2"/>
      <c r="J228" s="2"/>
      <c r="K228" s="43"/>
      <c r="L228" s="2"/>
      <c r="M228" s="2"/>
    </row>
    <row r="229" spans="2:13" ht="15.75" customHeight="1">
      <c r="B229" s="43"/>
      <c r="C229" s="2"/>
      <c r="D229" s="2"/>
      <c r="E229" s="43"/>
      <c r="F229" s="2"/>
      <c r="G229" s="2"/>
      <c r="H229" s="43"/>
      <c r="I229" s="2"/>
      <c r="J229" s="2"/>
      <c r="K229" s="43"/>
      <c r="L229" s="2"/>
      <c r="M229" s="2"/>
    </row>
    <row r="230" spans="2:13" ht="15.75" customHeight="1">
      <c r="B230" s="43"/>
      <c r="C230" s="2"/>
      <c r="D230" s="2"/>
      <c r="E230" s="43"/>
      <c r="F230" s="2"/>
      <c r="G230" s="2"/>
      <c r="H230" s="43"/>
      <c r="I230" s="2"/>
      <c r="J230" s="2"/>
      <c r="K230" s="43"/>
      <c r="L230" s="2"/>
      <c r="M230" s="2"/>
    </row>
    <row r="231" spans="2:13" ht="15.75" customHeight="1">
      <c r="B231" s="43"/>
      <c r="C231" s="2"/>
      <c r="D231" s="2"/>
      <c r="E231" s="43"/>
      <c r="F231" s="2"/>
      <c r="G231" s="2"/>
      <c r="H231" s="43"/>
      <c r="I231" s="2"/>
      <c r="J231" s="2"/>
      <c r="K231" s="43"/>
      <c r="L231" s="2"/>
      <c r="M231" s="2"/>
    </row>
    <row r="232" spans="2:13" ht="15.75" customHeight="1">
      <c r="B232" s="43"/>
      <c r="C232" s="2"/>
      <c r="D232" s="2"/>
      <c r="E232" s="43"/>
      <c r="F232" s="2"/>
      <c r="G232" s="2"/>
      <c r="H232" s="43"/>
      <c r="I232" s="2"/>
      <c r="J232" s="2"/>
      <c r="K232" s="43"/>
      <c r="L232" s="2"/>
      <c r="M232" s="2"/>
    </row>
    <row r="233" spans="2:13" ht="15.75" customHeight="1">
      <c r="B233" s="43"/>
      <c r="C233" s="2"/>
      <c r="D233" s="2"/>
      <c r="E233" s="43"/>
      <c r="F233" s="2"/>
      <c r="G233" s="2"/>
      <c r="H233" s="43"/>
      <c r="I233" s="2"/>
      <c r="J233" s="2"/>
      <c r="K233" s="43"/>
      <c r="L233" s="2"/>
      <c r="M233" s="2"/>
    </row>
    <row r="234" spans="2:13" ht="15.75" customHeight="1">
      <c r="B234" s="43"/>
      <c r="C234" s="2"/>
      <c r="D234" s="2"/>
      <c r="E234" s="43"/>
      <c r="F234" s="2"/>
      <c r="G234" s="2"/>
      <c r="H234" s="43"/>
      <c r="I234" s="2"/>
      <c r="J234" s="2"/>
      <c r="K234" s="43"/>
      <c r="L234" s="2"/>
      <c r="M234" s="2"/>
    </row>
    <row r="235" spans="2:13" ht="15.75" customHeight="1">
      <c r="B235" s="43"/>
      <c r="C235" s="2"/>
      <c r="D235" s="2"/>
      <c r="E235" s="43"/>
      <c r="F235" s="2"/>
      <c r="G235" s="2"/>
      <c r="H235" s="43"/>
      <c r="I235" s="2"/>
      <c r="J235" s="2"/>
      <c r="K235" s="43"/>
      <c r="L235" s="2"/>
      <c r="M235" s="2"/>
    </row>
    <row r="236" spans="2:13" ht="15.75" customHeight="1">
      <c r="B236" s="43"/>
      <c r="C236" s="2"/>
      <c r="D236" s="2"/>
      <c r="E236" s="43"/>
      <c r="F236" s="2"/>
      <c r="G236" s="2"/>
      <c r="H236" s="43"/>
      <c r="I236" s="2"/>
      <c r="J236" s="2"/>
      <c r="K236" s="43"/>
      <c r="L236" s="2"/>
      <c r="M236" s="2"/>
    </row>
    <row r="237" spans="2:13" ht="15.75" customHeight="1">
      <c r="B237" s="43"/>
      <c r="C237" s="2"/>
      <c r="D237" s="2"/>
      <c r="E237" s="43"/>
      <c r="F237" s="2"/>
      <c r="G237" s="2"/>
      <c r="H237" s="43"/>
      <c r="I237" s="2"/>
      <c r="J237" s="2"/>
      <c r="K237" s="43"/>
      <c r="L237" s="2"/>
      <c r="M237" s="2"/>
    </row>
    <row r="238" spans="2:13" ht="15.75" customHeight="1">
      <c r="B238" s="43"/>
      <c r="C238" s="2"/>
      <c r="D238" s="2"/>
      <c r="E238" s="43"/>
      <c r="F238" s="2"/>
      <c r="G238" s="2"/>
      <c r="H238" s="43"/>
      <c r="I238" s="2"/>
      <c r="J238" s="2"/>
      <c r="K238" s="43"/>
      <c r="L238" s="2"/>
      <c r="M238" s="2"/>
    </row>
    <row r="239" spans="2:13" ht="15.75" customHeight="1">
      <c r="B239" s="43"/>
      <c r="C239" s="2"/>
      <c r="D239" s="2"/>
      <c r="E239" s="43"/>
      <c r="F239" s="2"/>
      <c r="G239" s="2"/>
      <c r="H239" s="43"/>
      <c r="I239" s="2"/>
      <c r="J239" s="2"/>
      <c r="K239" s="43"/>
      <c r="L239" s="2"/>
      <c r="M239" s="2"/>
    </row>
    <row r="240" spans="2:13" ht="15.75" customHeight="1">
      <c r="B240" s="43"/>
      <c r="C240" s="2"/>
      <c r="D240" s="2"/>
      <c r="E240" s="43"/>
      <c r="F240" s="2"/>
      <c r="G240" s="2"/>
      <c r="H240" s="43"/>
      <c r="I240" s="2"/>
      <c r="J240" s="2"/>
      <c r="K240" s="43"/>
      <c r="L240" s="2"/>
      <c r="M240" s="2"/>
    </row>
    <row r="241" spans="2:13" ht="15.75" customHeight="1">
      <c r="B241" s="43"/>
      <c r="C241" s="2"/>
      <c r="D241" s="2"/>
      <c r="E241" s="43"/>
      <c r="F241" s="2"/>
      <c r="G241" s="2"/>
      <c r="H241" s="43"/>
      <c r="I241" s="2"/>
      <c r="J241" s="2"/>
      <c r="K241" s="43"/>
      <c r="L241" s="2"/>
      <c r="M241" s="2"/>
    </row>
    <row r="242" spans="2:13" ht="15.75" customHeight="1">
      <c r="B242" s="43"/>
      <c r="C242" s="2"/>
      <c r="D242" s="2"/>
      <c r="E242" s="43"/>
      <c r="F242" s="2"/>
      <c r="G242" s="2"/>
      <c r="H242" s="43"/>
      <c r="I242" s="2"/>
      <c r="J242" s="2"/>
      <c r="K242" s="43"/>
      <c r="L242" s="2"/>
      <c r="M242" s="2"/>
    </row>
    <row r="243" spans="2:13" ht="15.75" customHeight="1">
      <c r="B243" s="43"/>
      <c r="C243" s="2"/>
      <c r="D243" s="2"/>
      <c r="E243" s="43"/>
      <c r="F243" s="2"/>
      <c r="G243" s="2"/>
      <c r="H243" s="43"/>
      <c r="I243" s="2"/>
      <c r="J243" s="2"/>
      <c r="K243" s="43"/>
      <c r="L243" s="2"/>
      <c r="M243" s="2"/>
    </row>
    <row r="244" spans="2:13" ht="15.75" customHeight="1">
      <c r="B244" s="43"/>
      <c r="C244" s="2"/>
      <c r="D244" s="2"/>
      <c r="E244" s="43"/>
      <c r="F244" s="2"/>
      <c r="G244" s="2"/>
      <c r="H244" s="43"/>
      <c r="I244" s="2"/>
      <c r="J244" s="2"/>
      <c r="K244" s="43"/>
      <c r="L244" s="2"/>
      <c r="M244" s="2"/>
    </row>
    <row r="245" spans="2:13" ht="15.75" customHeight="1">
      <c r="B245" s="43"/>
      <c r="C245" s="2"/>
      <c r="D245" s="2"/>
      <c r="E245" s="43"/>
      <c r="F245" s="2"/>
      <c r="G245" s="2"/>
      <c r="H245" s="43"/>
      <c r="I245" s="2"/>
      <c r="J245" s="2"/>
      <c r="K245" s="43"/>
      <c r="L245" s="2"/>
      <c r="M245" s="2"/>
    </row>
    <row r="246" spans="2:13" ht="15.75" customHeight="1">
      <c r="B246" s="43"/>
      <c r="C246" s="2"/>
      <c r="D246" s="2"/>
      <c r="E246" s="43"/>
      <c r="F246" s="2"/>
      <c r="G246" s="2"/>
      <c r="H246" s="43"/>
      <c r="I246" s="2"/>
      <c r="J246" s="2"/>
      <c r="K246" s="43"/>
      <c r="L246" s="2"/>
      <c r="M246" s="2"/>
    </row>
    <row r="247" spans="2:13" ht="15.75" customHeight="1">
      <c r="B247" s="43"/>
      <c r="C247" s="2"/>
      <c r="D247" s="2"/>
      <c r="E247" s="43"/>
      <c r="F247" s="2"/>
      <c r="G247" s="2"/>
      <c r="H247" s="43"/>
      <c r="I247" s="2"/>
      <c r="J247" s="2"/>
      <c r="K247" s="43"/>
      <c r="L247" s="2"/>
      <c r="M247" s="2"/>
    </row>
    <row r="248" spans="2:13" ht="15.75" customHeight="1">
      <c r="B248" s="43"/>
      <c r="C248" s="2"/>
      <c r="D248" s="2"/>
      <c r="E248" s="43"/>
      <c r="F248" s="2"/>
      <c r="G248" s="2"/>
      <c r="H248" s="43"/>
      <c r="I248" s="2"/>
      <c r="J248" s="2"/>
      <c r="K248" s="43"/>
      <c r="L248" s="2"/>
      <c r="M248" s="2"/>
    </row>
    <row r="249" spans="2:13" ht="15.75" customHeight="1">
      <c r="B249" s="43"/>
      <c r="C249" s="2"/>
      <c r="D249" s="2"/>
      <c r="E249" s="43"/>
      <c r="F249" s="2"/>
      <c r="G249" s="2"/>
      <c r="H249" s="43"/>
      <c r="I249" s="2"/>
      <c r="J249" s="2"/>
      <c r="K249" s="43"/>
      <c r="L249" s="2"/>
      <c r="M249" s="2"/>
    </row>
    <row r="250" spans="2:13" ht="15.75" customHeight="1">
      <c r="B250" s="43"/>
      <c r="C250" s="2"/>
      <c r="D250" s="2"/>
      <c r="E250" s="43"/>
      <c r="F250" s="2"/>
      <c r="G250" s="2"/>
      <c r="H250" s="43"/>
      <c r="I250" s="2"/>
      <c r="J250" s="2"/>
      <c r="K250" s="43"/>
      <c r="L250" s="2"/>
      <c r="M250" s="2"/>
    </row>
    <row r="251" spans="2:13" ht="15.75" customHeight="1">
      <c r="B251" s="43"/>
      <c r="C251" s="2"/>
      <c r="D251" s="2"/>
      <c r="E251" s="43"/>
      <c r="F251" s="2"/>
      <c r="G251" s="2"/>
      <c r="H251" s="43"/>
      <c r="I251" s="2"/>
      <c r="J251" s="2"/>
      <c r="K251" s="43"/>
      <c r="L251" s="2"/>
      <c r="M251" s="2"/>
    </row>
    <row r="252" spans="2:13" ht="15.75" customHeight="1">
      <c r="B252" s="43"/>
      <c r="C252" s="2"/>
      <c r="D252" s="2"/>
      <c r="E252" s="43"/>
      <c r="F252" s="2"/>
      <c r="G252" s="2"/>
      <c r="H252" s="43"/>
      <c r="I252" s="2"/>
      <c r="J252" s="2"/>
      <c r="K252" s="43"/>
      <c r="L252" s="2"/>
      <c r="M252" s="2"/>
    </row>
    <row r="253" spans="2:13" ht="15.75" customHeight="1">
      <c r="B253" s="43"/>
      <c r="C253" s="2"/>
      <c r="D253" s="2"/>
      <c r="E253" s="43"/>
      <c r="F253" s="2"/>
      <c r="G253" s="2"/>
      <c r="H253" s="43"/>
      <c r="I253" s="2"/>
      <c r="J253" s="2"/>
      <c r="K253" s="43"/>
      <c r="L253" s="2"/>
      <c r="M253" s="2"/>
    </row>
    <row r="254" spans="2:13" ht="15.75" customHeight="1">
      <c r="B254" s="43"/>
      <c r="C254" s="2"/>
      <c r="D254" s="2"/>
      <c r="E254" s="43"/>
      <c r="F254" s="2"/>
      <c r="G254" s="2"/>
      <c r="H254" s="43"/>
      <c r="I254" s="2"/>
      <c r="J254" s="2"/>
      <c r="K254" s="43"/>
      <c r="L254" s="2"/>
      <c r="M254" s="2"/>
    </row>
    <row r="255" spans="2:13" ht="15.75" customHeight="1">
      <c r="B255" s="43"/>
      <c r="C255" s="2"/>
      <c r="D255" s="2"/>
      <c r="E255" s="43"/>
      <c r="F255" s="2"/>
      <c r="G255" s="2"/>
      <c r="H255" s="43"/>
      <c r="I255" s="2"/>
      <c r="J255" s="2"/>
      <c r="K255" s="43"/>
      <c r="L255" s="2"/>
      <c r="M255" s="2"/>
    </row>
    <row r="256" spans="2:13" ht="15.75" customHeight="1">
      <c r="B256" s="43"/>
      <c r="C256" s="2"/>
      <c r="D256" s="2"/>
      <c r="E256" s="43"/>
      <c r="F256" s="2"/>
      <c r="G256" s="2"/>
      <c r="H256" s="43"/>
      <c r="I256" s="2"/>
      <c r="J256" s="2"/>
      <c r="K256" s="43"/>
      <c r="L256" s="2"/>
      <c r="M256" s="2"/>
    </row>
    <row r="257" spans="2:13" ht="15.75" customHeight="1">
      <c r="B257" s="43"/>
      <c r="C257" s="2"/>
      <c r="D257" s="2"/>
      <c r="E257" s="43"/>
      <c r="F257" s="2"/>
      <c r="G257" s="2"/>
      <c r="H257" s="43"/>
      <c r="I257" s="2"/>
      <c r="J257" s="2"/>
      <c r="K257" s="43"/>
      <c r="L257" s="2"/>
      <c r="M257" s="2"/>
    </row>
    <row r="258" spans="2:13" ht="15.75" customHeight="1">
      <c r="B258" s="43"/>
      <c r="C258" s="2"/>
      <c r="D258" s="2"/>
      <c r="E258" s="43"/>
      <c r="F258" s="2"/>
      <c r="G258" s="2"/>
      <c r="H258" s="43"/>
      <c r="I258" s="2"/>
      <c r="J258" s="2"/>
      <c r="K258" s="43"/>
      <c r="L258" s="2"/>
      <c r="M258" s="2"/>
    </row>
    <row r="259" spans="2:13" ht="15.75" customHeight="1">
      <c r="B259" s="43"/>
      <c r="C259" s="2"/>
      <c r="D259" s="2"/>
      <c r="E259" s="43"/>
      <c r="F259" s="2"/>
      <c r="G259" s="2"/>
      <c r="H259" s="43"/>
      <c r="I259" s="2"/>
      <c r="J259" s="2"/>
      <c r="K259" s="43"/>
      <c r="L259" s="2"/>
      <c r="M259" s="2"/>
    </row>
    <row r="260" spans="2:13" ht="15.75" customHeight="1">
      <c r="B260" s="43"/>
      <c r="C260" s="2"/>
      <c r="D260" s="2"/>
      <c r="E260" s="43"/>
      <c r="F260" s="2"/>
      <c r="G260" s="2"/>
      <c r="H260" s="43"/>
      <c r="I260" s="2"/>
      <c r="J260" s="2"/>
      <c r="K260" s="43"/>
      <c r="L260" s="2"/>
      <c r="M260" s="2"/>
    </row>
    <row r="261" spans="2:13" ht="15.75" customHeight="1">
      <c r="B261" s="43"/>
      <c r="C261" s="2"/>
      <c r="D261" s="2"/>
      <c r="E261" s="43"/>
      <c r="F261" s="2"/>
      <c r="G261" s="2"/>
      <c r="H261" s="43"/>
      <c r="I261" s="2"/>
      <c r="J261" s="2"/>
      <c r="K261" s="43"/>
      <c r="L261" s="2"/>
      <c r="M261" s="2"/>
    </row>
    <row r="262" spans="2:13" ht="15.75" customHeight="1">
      <c r="B262" s="43"/>
      <c r="C262" s="2"/>
      <c r="D262" s="2"/>
      <c r="E262" s="43"/>
      <c r="F262" s="2"/>
      <c r="G262" s="2"/>
      <c r="H262" s="43"/>
      <c r="I262" s="2"/>
      <c r="J262" s="2"/>
      <c r="K262" s="43"/>
      <c r="L262" s="2"/>
      <c r="M262" s="2"/>
    </row>
    <row r="263" spans="2:13" ht="15.75" customHeight="1">
      <c r="B263" s="43"/>
      <c r="C263" s="2"/>
      <c r="D263" s="2"/>
      <c r="E263" s="43"/>
      <c r="F263" s="2"/>
      <c r="G263" s="2"/>
      <c r="H263" s="43"/>
      <c r="I263" s="2"/>
      <c r="J263" s="2"/>
      <c r="K263" s="43"/>
      <c r="L263" s="2"/>
      <c r="M263" s="2"/>
    </row>
    <row r="264" spans="2:13" ht="15.75" customHeight="1">
      <c r="B264" s="43"/>
      <c r="C264" s="2"/>
      <c r="D264" s="2"/>
      <c r="E264" s="43"/>
      <c r="F264" s="2"/>
      <c r="G264" s="2"/>
      <c r="H264" s="43"/>
      <c r="I264" s="2"/>
      <c r="J264" s="2"/>
      <c r="K264" s="43"/>
      <c r="L264" s="2"/>
      <c r="M264" s="2"/>
    </row>
    <row r="265" spans="2:13" ht="15.75" customHeight="1">
      <c r="B265" s="43"/>
      <c r="C265" s="2"/>
      <c r="D265" s="2"/>
      <c r="E265" s="43"/>
      <c r="F265" s="2"/>
      <c r="G265" s="2"/>
      <c r="H265" s="43"/>
      <c r="I265" s="2"/>
      <c r="J265" s="2"/>
      <c r="K265" s="43"/>
      <c r="L265" s="2"/>
      <c r="M265" s="2"/>
    </row>
    <row r="266" spans="2:13" ht="15.75" customHeight="1">
      <c r="B266" s="43"/>
      <c r="C266" s="2"/>
      <c r="D266" s="2"/>
      <c r="E266" s="43"/>
      <c r="F266" s="2"/>
      <c r="G266" s="2"/>
      <c r="H266" s="43"/>
      <c r="I266" s="2"/>
      <c r="J266" s="2"/>
      <c r="K266" s="43"/>
      <c r="L266" s="2"/>
      <c r="M266" s="2"/>
    </row>
    <row r="267" spans="2:13" ht="15.75" customHeight="1">
      <c r="B267" s="43"/>
      <c r="C267" s="2"/>
      <c r="D267" s="2"/>
      <c r="E267" s="43"/>
      <c r="F267" s="2"/>
      <c r="G267" s="2"/>
      <c r="H267" s="43"/>
      <c r="I267" s="2"/>
      <c r="J267" s="2"/>
      <c r="K267" s="43"/>
      <c r="L267" s="2"/>
      <c r="M267" s="2"/>
    </row>
    <row r="268" spans="2:13" ht="15.75" customHeight="1">
      <c r="B268" s="43"/>
      <c r="C268" s="2"/>
      <c r="D268" s="2"/>
      <c r="E268" s="43"/>
      <c r="F268" s="2"/>
      <c r="G268" s="2"/>
      <c r="H268" s="43"/>
      <c r="I268" s="2"/>
      <c r="J268" s="2"/>
      <c r="K268" s="43"/>
      <c r="L268" s="2"/>
      <c r="M268" s="2"/>
    </row>
    <row r="269" spans="2:13" ht="15.75" customHeight="1">
      <c r="B269" s="43"/>
      <c r="C269" s="2"/>
      <c r="D269" s="2"/>
      <c r="E269" s="43"/>
      <c r="F269" s="2"/>
      <c r="G269" s="2"/>
      <c r="H269" s="43"/>
      <c r="I269" s="2"/>
      <c r="J269" s="2"/>
      <c r="K269" s="43"/>
      <c r="L269" s="2"/>
      <c r="M269" s="2"/>
    </row>
    <row r="270" spans="2:13" ht="15.75" customHeight="1">
      <c r="B270" s="43"/>
      <c r="C270" s="2"/>
      <c r="D270" s="2"/>
      <c r="E270" s="43"/>
      <c r="F270" s="2"/>
      <c r="G270" s="2"/>
      <c r="H270" s="43"/>
      <c r="I270" s="2"/>
      <c r="J270" s="2"/>
      <c r="K270" s="43"/>
      <c r="L270" s="2"/>
      <c r="M270" s="2"/>
    </row>
    <row r="271" spans="2:13" ht="15.75" customHeight="1">
      <c r="B271" s="43"/>
      <c r="C271" s="2"/>
      <c r="D271" s="2"/>
      <c r="E271" s="43"/>
      <c r="F271" s="2"/>
      <c r="G271" s="2"/>
      <c r="H271" s="43"/>
      <c r="I271" s="2"/>
      <c r="J271" s="2"/>
      <c r="K271" s="43"/>
      <c r="L271" s="2"/>
      <c r="M271" s="2"/>
    </row>
    <row r="272" spans="2:13" ht="15.75" customHeight="1">
      <c r="B272" s="43"/>
      <c r="C272" s="2"/>
      <c r="D272" s="2"/>
      <c r="E272" s="43"/>
      <c r="F272" s="2"/>
      <c r="G272" s="2"/>
      <c r="H272" s="43"/>
      <c r="I272" s="2"/>
      <c r="J272" s="2"/>
      <c r="K272" s="43"/>
      <c r="L272" s="2"/>
      <c r="M272" s="2"/>
    </row>
    <row r="273" spans="2:13" ht="15.75" customHeight="1">
      <c r="B273" s="43"/>
      <c r="C273" s="2"/>
      <c r="D273" s="2"/>
      <c r="E273" s="43"/>
      <c r="F273" s="2"/>
      <c r="G273" s="2"/>
      <c r="H273" s="43"/>
      <c r="I273" s="2"/>
      <c r="J273" s="2"/>
      <c r="K273" s="43"/>
      <c r="L273" s="2"/>
      <c r="M273" s="2"/>
    </row>
    <row r="274" spans="2:13" ht="15.75" customHeight="1">
      <c r="B274" s="43"/>
      <c r="C274" s="2"/>
      <c r="D274" s="2"/>
      <c r="E274" s="43"/>
      <c r="F274" s="2"/>
      <c r="G274" s="2"/>
      <c r="H274" s="43"/>
      <c r="I274" s="2"/>
      <c r="J274" s="2"/>
      <c r="K274" s="43"/>
      <c r="L274" s="2"/>
      <c r="M274" s="2"/>
    </row>
    <row r="275" spans="2:13" ht="15.75" customHeight="1">
      <c r="B275" s="43"/>
      <c r="C275" s="2"/>
      <c r="D275" s="2"/>
      <c r="E275" s="43"/>
      <c r="F275" s="2"/>
      <c r="G275" s="2"/>
      <c r="H275" s="43"/>
      <c r="I275" s="2"/>
      <c r="J275" s="2"/>
      <c r="K275" s="43"/>
      <c r="L275" s="2"/>
      <c r="M275" s="2"/>
    </row>
    <row r="276" spans="2:13" ht="15.75" customHeight="1">
      <c r="B276" s="43"/>
      <c r="C276" s="2"/>
      <c r="D276" s="2"/>
      <c r="E276" s="43"/>
      <c r="F276" s="2"/>
      <c r="G276" s="2"/>
      <c r="H276" s="43"/>
      <c r="I276" s="2"/>
      <c r="J276" s="2"/>
      <c r="K276" s="43"/>
      <c r="L276" s="2"/>
      <c r="M276" s="2"/>
    </row>
    <row r="277" spans="2:13" ht="15.75" customHeight="1">
      <c r="B277" s="43"/>
      <c r="C277" s="2"/>
      <c r="D277" s="2"/>
      <c r="E277" s="43"/>
      <c r="F277" s="2"/>
      <c r="G277" s="2"/>
      <c r="H277" s="43"/>
      <c r="I277" s="2"/>
      <c r="J277" s="2"/>
      <c r="K277" s="43"/>
      <c r="L277" s="2"/>
      <c r="M277" s="2"/>
    </row>
    <row r="278" spans="2:13" ht="15.75" customHeight="1">
      <c r="B278" s="43"/>
      <c r="C278" s="2"/>
      <c r="D278" s="2"/>
      <c r="E278" s="43"/>
      <c r="F278" s="2"/>
      <c r="G278" s="2"/>
      <c r="H278" s="43"/>
      <c r="I278" s="2"/>
      <c r="J278" s="2"/>
      <c r="K278" s="43"/>
      <c r="L278" s="2"/>
      <c r="M278" s="2"/>
    </row>
    <row r="279" spans="2:13" ht="15.75" customHeight="1">
      <c r="B279" s="43"/>
      <c r="C279" s="2"/>
      <c r="D279" s="2"/>
      <c r="E279" s="43"/>
      <c r="F279" s="2"/>
      <c r="G279" s="2"/>
      <c r="H279" s="43"/>
      <c r="I279" s="2"/>
      <c r="J279" s="2"/>
      <c r="K279" s="43"/>
      <c r="L279" s="2"/>
      <c r="M279" s="2"/>
    </row>
    <row r="280" spans="2:13" ht="15.75" customHeight="1">
      <c r="B280" s="43"/>
      <c r="C280" s="2"/>
      <c r="D280" s="2"/>
      <c r="E280" s="43"/>
      <c r="F280" s="2"/>
      <c r="G280" s="2"/>
      <c r="H280" s="43"/>
      <c r="I280" s="2"/>
      <c r="J280" s="2"/>
      <c r="K280" s="43"/>
      <c r="L280" s="2"/>
      <c r="M280" s="2"/>
    </row>
    <row r="281" spans="2:13" ht="15.75" customHeight="1">
      <c r="B281" s="43"/>
      <c r="C281" s="2"/>
      <c r="D281" s="2"/>
      <c r="E281" s="43"/>
      <c r="F281" s="2"/>
      <c r="G281" s="2"/>
      <c r="H281" s="43"/>
      <c r="I281" s="2"/>
      <c r="J281" s="2"/>
      <c r="K281" s="43"/>
      <c r="L281" s="2"/>
      <c r="M281" s="2"/>
    </row>
    <row r="282" spans="2:13" ht="15.75" customHeight="1">
      <c r="B282" s="43"/>
      <c r="C282" s="2"/>
      <c r="D282" s="2"/>
      <c r="E282" s="43"/>
      <c r="F282" s="2"/>
      <c r="G282" s="2"/>
      <c r="H282" s="43"/>
      <c r="I282" s="2"/>
      <c r="J282" s="2"/>
      <c r="K282" s="43"/>
      <c r="L282" s="2"/>
      <c r="M282" s="2"/>
    </row>
    <row r="283" spans="2:13" ht="15.75" customHeight="1">
      <c r="B283" s="43"/>
      <c r="C283" s="2"/>
      <c r="D283" s="2"/>
      <c r="E283" s="43"/>
      <c r="F283" s="2"/>
      <c r="G283" s="2"/>
      <c r="H283" s="43"/>
      <c r="I283" s="2"/>
      <c r="J283" s="2"/>
      <c r="K283" s="43"/>
      <c r="L283" s="2"/>
      <c r="M283" s="2"/>
    </row>
    <row r="284" spans="2:13" ht="15.75" customHeight="1">
      <c r="B284" s="43"/>
      <c r="C284" s="2"/>
      <c r="D284" s="2"/>
      <c r="E284" s="43"/>
      <c r="F284" s="2"/>
      <c r="G284" s="2"/>
      <c r="H284" s="43"/>
      <c r="I284" s="2"/>
      <c r="J284" s="2"/>
      <c r="K284" s="43"/>
      <c r="L284" s="2"/>
      <c r="M284" s="2"/>
    </row>
    <row r="285" spans="2:13" ht="15.75" customHeight="1">
      <c r="B285" s="43"/>
      <c r="C285" s="2"/>
      <c r="D285" s="2"/>
      <c r="E285" s="43"/>
      <c r="F285" s="2"/>
      <c r="G285" s="2"/>
      <c r="H285" s="43"/>
      <c r="I285" s="2"/>
      <c r="J285" s="2"/>
      <c r="K285" s="43"/>
      <c r="L285" s="2"/>
      <c r="M285" s="2"/>
    </row>
    <row r="286" spans="2:13" ht="15.75" customHeight="1">
      <c r="B286" s="43"/>
      <c r="C286" s="2"/>
      <c r="D286" s="2"/>
      <c r="E286" s="43"/>
      <c r="F286" s="2"/>
      <c r="G286" s="2"/>
      <c r="H286" s="43"/>
      <c r="I286" s="2"/>
      <c r="J286" s="2"/>
      <c r="K286" s="43"/>
      <c r="L286" s="2"/>
      <c r="M286" s="2"/>
    </row>
    <row r="287" spans="2:13" ht="15.75" customHeight="1">
      <c r="B287" s="43"/>
      <c r="C287" s="2"/>
      <c r="D287" s="2"/>
      <c r="E287" s="43"/>
      <c r="F287" s="2"/>
      <c r="G287" s="2"/>
      <c r="H287" s="43"/>
      <c r="I287" s="2"/>
      <c r="J287" s="2"/>
      <c r="K287" s="43"/>
      <c r="L287" s="2"/>
      <c r="M287" s="2"/>
    </row>
    <row r="288" spans="2:13" ht="15.75" customHeight="1">
      <c r="B288" s="43"/>
      <c r="C288" s="2"/>
      <c r="D288" s="2"/>
      <c r="E288" s="43"/>
      <c r="F288" s="2"/>
      <c r="G288" s="2"/>
      <c r="H288" s="43"/>
      <c r="I288" s="2"/>
      <c r="J288" s="2"/>
      <c r="K288" s="43"/>
      <c r="L288" s="2"/>
      <c r="M288" s="2"/>
    </row>
    <row r="289" spans="2:13" ht="15.75" customHeight="1">
      <c r="B289" s="43"/>
      <c r="C289" s="2"/>
      <c r="D289" s="2"/>
      <c r="E289" s="43"/>
      <c r="F289" s="2"/>
      <c r="G289" s="2"/>
      <c r="H289" s="43"/>
      <c r="I289" s="2"/>
      <c r="J289" s="2"/>
      <c r="K289" s="43"/>
      <c r="L289" s="2"/>
      <c r="M289" s="2"/>
    </row>
    <row r="290" spans="2:13" ht="15.75" customHeight="1">
      <c r="B290" s="43"/>
      <c r="C290" s="2"/>
      <c r="D290" s="2"/>
      <c r="E290" s="43"/>
      <c r="F290" s="2"/>
      <c r="G290" s="2"/>
      <c r="H290" s="43"/>
      <c r="I290" s="2"/>
      <c r="J290" s="2"/>
      <c r="K290" s="43"/>
      <c r="L290" s="2"/>
      <c r="M290" s="2"/>
    </row>
    <row r="291" spans="2:13" ht="15.75" customHeight="1">
      <c r="B291" s="43"/>
      <c r="C291" s="2"/>
      <c r="D291" s="2"/>
      <c r="E291" s="43"/>
      <c r="F291" s="2"/>
      <c r="G291" s="2"/>
      <c r="H291" s="43"/>
      <c r="I291" s="2"/>
      <c r="J291" s="2"/>
      <c r="K291" s="43"/>
      <c r="L291" s="2"/>
      <c r="M291" s="2"/>
    </row>
    <row r="292" spans="2:13" ht="15.75" customHeight="1">
      <c r="B292" s="43"/>
      <c r="C292" s="2"/>
      <c r="D292" s="2"/>
      <c r="E292" s="43"/>
      <c r="F292" s="2"/>
      <c r="G292" s="2"/>
      <c r="H292" s="43"/>
      <c r="I292" s="2"/>
      <c r="J292" s="2"/>
      <c r="K292" s="43"/>
      <c r="L292" s="2"/>
      <c r="M292" s="2"/>
    </row>
    <row r="293" spans="2:13" ht="15.75" customHeight="1">
      <c r="B293" s="43"/>
      <c r="C293" s="2"/>
      <c r="D293" s="2"/>
      <c r="E293" s="43"/>
      <c r="F293" s="2"/>
      <c r="G293" s="2"/>
      <c r="H293" s="43"/>
      <c r="I293" s="2"/>
      <c r="J293" s="2"/>
      <c r="K293" s="43"/>
      <c r="L293" s="2"/>
      <c r="M293" s="2"/>
    </row>
    <row r="294" spans="2:13" ht="15.75" customHeight="1">
      <c r="B294" s="43"/>
      <c r="C294" s="2"/>
      <c r="D294" s="2"/>
      <c r="E294" s="43"/>
      <c r="F294" s="2"/>
      <c r="G294" s="2"/>
      <c r="H294" s="43"/>
      <c r="I294" s="2"/>
      <c r="J294" s="2"/>
      <c r="K294" s="43"/>
      <c r="L294" s="2"/>
      <c r="M294" s="2"/>
    </row>
    <row r="295" spans="2:13" ht="15.75" customHeight="1">
      <c r="B295" s="43"/>
      <c r="C295" s="2"/>
      <c r="D295" s="2"/>
      <c r="E295" s="43"/>
      <c r="F295" s="2"/>
      <c r="G295" s="2"/>
      <c r="H295" s="43"/>
      <c r="I295" s="2"/>
      <c r="J295" s="2"/>
      <c r="K295" s="43"/>
      <c r="L295" s="2"/>
      <c r="M295" s="2"/>
    </row>
    <row r="296" spans="2:13" ht="15.75" customHeight="1">
      <c r="B296" s="43"/>
      <c r="C296" s="2"/>
      <c r="D296" s="2"/>
      <c r="E296" s="43"/>
      <c r="F296" s="2"/>
      <c r="G296" s="2"/>
      <c r="H296" s="43"/>
      <c r="I296" s="2"/>
      <c r="J296" s="2"/>
      <c r="K296" s="43"/>
      <c r="L296" s="2"/>
      <c r="M296" s="2"/>
    </row>
    <row r="297" spans="2:13" ht="15.75" customHeight="1">
      <c r="B297" s="43"/>
      <c r="C297" s="2"/>
      <c r="D297" s="2"/>
      <c r="E297" s="43"/>
      <c r="F297" s="2"/>
      <c r="G297" s="2"/>
      <c r="H297" s="43"/>
      <c r="I297" s="2"/>
      <c r="J297" s="2"/>
      <c r="K297" s="43"/>
      <c r="L297" s="2"/>
      <c r="M297" s="2"/>
    </row>
    <row r="298" spans="2:13" ht="15.75" customHeight="1">
      <c r="B298" s="43"/>
      <c r="C298" s="2"/>
      <c r="D298" s="2"/>
      <c r="E298" s="43"/>
      <c r="F298" s="2"/>
      <c r="G298" s="2"/>
      <c r="H298" s="43"/>
      <c r="I298" s="2"/>
      <c r="J298" s="2"/>
      <c r="K298" s="43"/>
      <c r="L298" s="2"/>
      <c r="M298" s="2"/>
    </row>
    <row r="299" spans="2:13" ht="15.75" customHeight="1">
      <c r="B299" s="43"/>
      <c r="C299" s="2"/>
      <c r="D299" s="2"/>
      <c r="E299" s="43"/>
      <c r="F299" s="2"/>
      <c r="G299" s="2"/>
      <c r="H299" s="43"/>
      <c r="I299" s="2"/>
      <c r="J299" s="2"/>
      <c r="K299" s="43"/>
      <c r="L299" s="2"/>
      <c r="M299" s="2"/>
    </row>
    <row r="300" spans="2:13" ht="15.75" customHeight="1">
      <c r="B300" s="43"/>
      <c r="C300" s="2"/>
      <c r="D300" s="2"/>
      <c r="E300" s="43"/>
      <c r="F300" s="2"/>
      <c r="G300" s="2"/>
      <c r="H300" s="43"/>
      <c r="I300" s="2"/>
      <c r="J300" s="2"/>
      <c r="K300" s="43"/>
      <c r="L300" s="2"/>
      <c r="M300" s="2"/>
    </row>
    <row r="301" spans="2:13" ht="15.75" customHeight="1">
      <c r="B301" s="43"/>
      <c r="C301" s="2"/>
      <c r="D301" s="2"/>
      <c r="E301" s="43"/>
      <c r="F301" s="2"/>
      <c r="G301" s="2"/>
      <c r="H301" s="43"/>
      <c r="I301" s="2"/>
      <c r="J301" s="2"/>
      <c r="K301" s="43"/>
      <c r="L301" s="2"/>
      <c r="M301" s="2"/>
    </row>
    <row r="302" spans="2:13" ht="15.75" customHeight="1">
      <c r="B302" s="43"/>
      <c r="C302" s="2"/>
      <c r="D302" s="2"/>
      <c r="E302" s="43"/>
      <c r="F302" s="2"/>
      <c r="G302" s="2"/>
      <c r="H302" s="43"/>
      <c r="I302" s="2"/>
      <c r="J302" s="2"/>
      <c r="K302" s="43"/>
      <c r="L302" s="2"/>
      <c r="M302" s="2"/>
    </row>
    <row r="303" spans="2:13" ht="15.75" customHeight="1">
      <c r="B303" s="43"/>
      <c r="C303" s="2"/>
      <c r="D303" s="2"/>
      <c r="E303" s="43"/>
      <c r="F303" s="2"/>
      <c r="G303" s="2"/>
      <c r="H303" s="43"/>
      <c r="I303" s="2"/>
      <c r="J303" s="2"/>
      <c r="K303" s="43"/>
      <c r="L303" s="2"/>
      <c r="M303" s="2"/>
    </row>
    <row r="304" spans="2:13" ht="15.75" customHeight="1">
      <c r="B304" s="43"/>
      <c r="C304" s="2"/>
      <c r="D304" s="2"/>
      <c r="E304" s="43"/>
      <c r="F304" s="2"/>
      <c r="G304" s="2"/>
      <c r="H304" s="43"/>
      <c r="I304" s="2"/>
      <c r="J304" s="2"/>
      <c r="K304" s="43"/>
      <c r="L304" s="2"/>
      <c r="M304" s="2"/>
    </row>
    <row r="305" spans="2:13" ht="15.75" customHeight="1">
      <c r="B305" s="43"/>
      <c r="C305" s="2"/>
      <c r="D305" s="2"/>
      <c r="E305" s="43"/>
      <c r="F305" s="2"/>
      <c r="G305" s="2"/>
      <c r="H305" s="43"/>
      <c r="I305" s="2"/>
      <c r="J305" s="2"/>
      <c r="K305" s="43"/>
      <c r="L305" s="2"/>
      <c r="M305" s="2"/>
    </row>
    <row r="306" spans="2:13" ht="15.75" customHeight="1">
      <c r="B306" s="43"/>
      <c r="C306" s="2"/>
      <c r="D306" s="2"/>
      <c r="E306" s="43"/>
      <c r="F306" s="2"/>
      <c r="G306" s="2"/>
      <c r="H306" s="43"/>
      <c r="I306" s="2"/>
      <c r="J306" s="2"/>
      <c r="K306" s="43"/>
      <c r="L306" s="2"/>
      <c r="M306" s="2"/>
    </row>
    <row r="307" spans="2:13" ht="15.75" customHeight="1">
      <c r="B307" s="43"/>
      <c r="C307" s="2"/>
      <c r="D307" s="2"/>
      <c r="E307" s="43"/>
      <c r="F307" s="2"/>
      <c r="G307" s="2"/>
      <c r="H307" s="43"/>
      <c r="I307" s="2"/>
      <c r="J307" s="2"/>
      <c r="K307" s="43"/>
      <c r="L307" s="2"/>
      <c r="M307" s="2"/>
    </row>
    <row r="308" spans="2:13" ht="15.75" customHeight="1">
      <c r="B308" s="43"/>
      <c r="C308" s="2"/>
      <c r="D308" s="2"/>
      <c r="E308" s="43"/>
      <c r="F308" s="2"/>
      <c r="G308" s="2"/>
      <c r="H308" s="43"/>
      <c r="I308" s="2"/>
      <c r="J308" s="2"/>
      <c r="K308" s="43"/>
      <c r="L308" s="2"/>
      <c r="M308" s="2"/>
    </row>
    <row r="309" spans="2:13" ht="15.75" customHeight="1">
      <c r="B309" s="43"/>
      <c r="C309" s="2"/>
      <c r="D309" s="2"/>
      <c r="E309" s="43"/>
      <c r="F309" s="2"/>
      <c r="G309" s="2"/>
      <c r="H309" s="43"/>
      <c r="I309" s="2"/>
      <c r="J309" s="2"/>
      <c r="K309" s="43"/>
      <c r="L309" s="2"/>
      <c r="M309" s="2"/>
    </row>
    <row r="310" spans="2:13" ht="15.75" customHeight="1">
      <c r="B310" s="43"/>
      <c r="C310" s="2"/>
      <c r="D310" s="2"/>
      <c r="E310" s="43"/>
      <c r="F310" s="2"/>
      <c r="G310" s="2"/>
      <c r="H310" s="43"/>
      <c r="I310" s="2"/>
      <c r="J310" s="2"/>
      <c r="K310" s="43"/>
      <c r="L310" s="2"/>
      <c r="M310" s="2"/>
    </row>
    <row r="311" spans="2:13" ht="15.75" customHeight="1">
      <c r="B311" s="43"/>
      <c r="C311" s="2"/>
      <c r="D311" s="2"/>
      <c r="E311" s="43"/>
      <c r="F311" s="2"/>
      <c r="G311" s="2"/>
      <c r="H311" s="43"/>
      <c r="I311" s="2"/>
      <c r="J311" s="2"/>
      <c r="K311" s="43"/>
      <c r="L311" s="2"/>
      <c r="M311" s="2"/>
    </row>
    <row r="312" spans="2:13" ht="15.75" customHeight="1">
      <c r="B312" s="43"/>
      <c r="C312" s="2"/>
      <c r="D312" s="2"/>
      <c r="E312" s="43"/>
      <c r="F312" s="2"/>
      <c r="G312" s="2"/>
      <c r="H312" s="43"/>
      <c r="I312" s="2"/>
      <c r="J312" s="2"/>
      <c r="K312" s="43"/>
      <c r="L312" s="2"/>
      <c r="M312" s="2"/>
    </row>
    <row r="313" spans="2:13" ht="15.75" customHeight="1">
      <c r="B313" s="43"/>
      <c r="C313" s="2"/>
      <c r="D313" s="2"/>
      <c r="E313" s="43"/>
      <c r="F313" s="2"/>
      <c r="G313" s="2"/>
      <c r="H313" s="43"/>
      <c r="I313" s="2"/>
      <c r="J313" s="2"/>
      <c r="K313" s="43"/>
      <c r="L313" s="2"/>
      <c r="M313" s="2"/>
    </row>
    <row r="314" spans="2:13" ht="15.75" customHeight="1">
      <c r="B314" s="43"/>
      <c r="C314" s="2"/>
      <c r="D314" s="2"/>
      <c r="E314" s="43"/>
      <c r="F314" s="2"/>
      <c r="G314" s="2"/>
      <c r="H314" s="43"/>
      <c r="I314" s="2"/>
      <c r="J314" s="2"/>
      <c r="K314" s="43"/>
      <c r="L314" s="2"/>
      <c r="M314" s="2"/>
    </row>
    <row r="315" spans="2:13" ht="15.75" customHeight="1">
      <c r="B315" s="43"/>
      <c r="C315" s="2"/>
      <c r="D315" s="2"/>
      <c r="E315" s="43"/>
      <c r="F315" s="2"/>
      <c r="G315" s="2"/>
      <c r="H315" s="43"/>
      <c r="I315" s="2"/>
      <c r="J315" s="2"/>
      <c r="K315" s="43"/>
      <c r="L315" s="2"/>
      <c r="M315" s="2"/>
    </row>
    <row r="316" spans="2:13" ht="15.75" customHeight="1">
      <c r="B316" s="43"/>
      <c r="C316" s="2"/>
      <c r="D316" s="2"/>
      <c r="E316" s="43"/>
      <c r="F316" s="2"/>
      <c r="G316" s="2"/>
      <c r="H316" s="43"/>
      <c r="I316" s="2"/>
      <c r="J316" s="2"/>
      <c r="K316" s="43"/>
      <c r="L316" s="2"/>
      <c r="M316" s="2"/>
    </row>
    <row r="317" spans="2:13" ht="15.75" customHeight="1">
      <c r="B317" s="43"/>
      <c r="C317" s="2"/>
      <c r="D317" s="2"/>
      <c r="E317" s="43"/>
      <c r="F317" s="2"/>
      <c r="G317" s="2"/>
      <c r="H317" s="43"/>
      <c r="I317" s="2"/>
      <c r="J317" s="2"/>
      <c r="K317" s="43"/>
      <c r="L317" s="2"/>
      <c r="M317" s="2"/>
    </row>
    <row r="318" spans="2:13" ht="15.75" customHeight="1">
      <c r="B318" s="43"/>
      <c r="C318" s="2"/>
      <c r="D318" s="2"/>
      <c r="E318" s="43"/>
      <c r="F318" s="2"/>
      <c r="G318" s="2"/>
      <c r="H318" s="43"/>
      <c r="I318" s="2"/>
      <c r="J318" s="2"/>
      <c r="K318" s="43"/>
      <c r="L318" s="2"/>
      <c r="M318" s="2"/>
    </row>
    <row r="319" spans="2:13" ht="15.75" customHeight="1">
      <c r="B319" s="43"/>
      <c r="C319" s="2"/>
      <c r="D319" s="2"/>
      <c r="E319" s="43"/>
      <c r="F319" s="2"/>
      <c r="G319" s="2"/>
      <c r="H319" s="43"/>
      <c r="I319" s="2"/>
      <c r="J319" s="2"/>
      <c r="K319" s="43"/>
      <c r="L319" s="2"/>
      <c r="M319" s="2"/>
    </row>
    <row r="320" spans="2:13" ht="15.75" customHeight="1">
      <c r="B320" s="43"/>
      <c r="C320" s="2"/>
      <c r="D320" s="2"/>
      <c r="E320" s="43"/>
      <c r="F320" s="2"/>
      <c r="G320" s="2"/>
      <c r="H320" s="43"/>
      <c r="I320" s="2"/>
      <c r="J320" s="2"/>
      <c r="K320" s="43"/>
      <c r="L320" s="2"/>
      <c r="M320" s="2"/>
    </row>
    <row r="321" spans="2:13" ht="15.75" customHeight="1">
      <c r="B321" s="43"/>
      <c r="C321" s="2"/>
      <c r="D321" s="2"/>
      <c r="E321" s="43"/>
      <c r="F321" s="2"/>
      <c r="G321" s="2"/>
      <c r="H321" s="43"/>
      <c r="I321" s="2"/>
      <c r="J321" s="2"/>
      <c r="K321" s="43"/>
      <c r="L321" s="2"/>
      <c r="M321" s="2"/>
    </row>
    <row r="322" spans="2:13" ht="15.75" customHeight="1">
      <c r="B322" s="43"/>
      <c r="C322" s="2"/>
      <c r="D322" s="2"/>
      <c r="E322" s="43"/>
      <c r="F322" s="2"/>
      <c r="G322" s="2"/>
      <c r="H322" s="43"/>
      <c r="I322" s="2"/>
      <c r="J322" s="2"/>
      <c r="K322" s="43"/>
      <c r="L322" s="2"/>
      <c r="M322" s="2"/>
    </row>
    <row r="323" spans="2:13" ht="15.75" customHeight="1">
      <c r="B323" s="43"/>
      <c r="C323" s="2"/>
      <c r="D323" s="2"/>
      <c r="E323" s="43"/>
      <c r="F323" s="2"/>
      <c r="G323" s="2"/>
      <c r="H323" s="43"/>
      <c r="I323" s="2"/>
      <c r="J323" s="2"/>
      <c r="K323" s="43"/>
      <c r="L323" s="2"/>
      <c r="M323" s="2"/>
    </row>
    <row r="324" spans="2:13" ht="15.75" customHeight="1">
      <c r="B324" s="43"/>
      <c r="C324" s="2"/>
      <c r="D324" s="2"/>
      <c r="E324" s="43"/>
      <c r="F324" s="2"/>
      <c r="G324" s="2"/>
      <c r="H324" s="43"/>
      <c r="I324" s="2"/>
      <c r="J324" s="2"/>
      <c r="K324" s="43"/>
      <c r="L324" s="2"/>
      <c r="M324" s="2"/>
    </row>
    <row r="325" spans="2:13" ht="15.75" customHeight="1">
      <c r="B325" s="43"/>
      <c r="C325" s="2"/>
      <c r="D325" s="2"/>
      <c r="E325" s="43"/>
      <c r="F325" s="2"/>
      <c r="G325" s="2"/>
      <c r="H325" s="43"/>
      <c r="I325" s="2"/>
      <c r="J325" s="2"/>
      <c r="K325" s="43"/>
      <c r="L325" s="2"/>
      <c r="M325" s="2"/>
    </row>
    <row r="326" spans="2:13" ht="15.75" customHeight="1">
      <c r="B326" s="43"/>
      <c r="C326" s="2"/>
      <c r="D326" s="2"/>
      <c r="E326" s="43"/>
      <c r="F326" s="2"/>
      <c r="G326" s="2"/>
      <c r="H326" s="43"/>
      <c r="I326" s="2"/>
      <c r="J326" s="2"/>
      <c r="K326" s="43"/>
      <c r="L326" s="2"/>
      <c r="M326" s="2"/>
    </row>
    <row r="327" spans="2:13" ht="15.75" customHeight="1">
      <c r="B327" s="43"/>
      <c r="C327" s="2"/>
      <c r="D327" s="2"/>
      <c r="E327" s="43"/>
      <c r="F327" s="2"/>
      <c r="G327" s="2"/>
      <c r="H327" s="43"/>
      <c r="I327" s="2"/>
      <c r="J327" s="2"/>
      <c r="K327" s="43"/>
      <c r="L327" s="2"/>
      <c r="M327" s="2"/>
    </row>
    <row r="328" spans="2:13" ht="15.75" customHeight="1">
      <c r="B328" s="43"/>
      <c r="C328" s="2"/>
      <c r="D328" s="2"/>
      <c r="E328" s="43"/>
      <c r="F328" s="2"/>
      <c r="G328" s="2"/>
      <c r="H328" s="43"/>
      <c r="I328" s="2"/>
      <c r="J328" s="2"/>
      <c r="K328" s="43"/>
      <c r="L328" s="2"/>
      <c r="M328" s="2"/>
    </row>
    <row r="329" spans="2:13" ht="15.75" customHeight="1">
      <c r="B329" s="43"/>
      <c r="C329" s="2"/>
      <c r="D329" s="2"/>
      <c r="E329" s="43"/>
      <c r="F329" s="2"/>
      <c r="G329" s="2"/>
      <c r="H329" s="43"/>
      <c r="I329" s="2"/>
      <c r="J329" s="2"/>
      <c r="K329" s="43"/>
      <c r="L329" s="2"/>
      <c r="M329" s="2"/>
    </row>
    <row r="330" spans="2:13" ht="15.75" customHeight="1">
      <c r="B330" s="43"/>
      <c r="C330" s="2"/>
      <c r="D330" s="2"/>
      <c r="E330" s="43"/>
      <c r="F330" s="2"/>
      <c r="G330" s="2"/>
      <c r="H330" s="43"/>
      <c r="I330" s="2"/>
      <c r="J330" s="2"/>
      <c r="K330" s="43"/>
      <c r="L330" s="2"/>
      <c r="M330" s="2"/>
    </row>
    <row r="331" spans="2:13" ht="15.75" customHeight="1">
      <c r="B331" s="43"/>
      <c r="C331" s="2"/>
      <c r="D331" s="2"/>
      <c r="E331" s="43"/>
      <c r="F331" s="2"/>
      <c r="G331" s="2"/>
      <c r="H331" s="43"/>
      <c r="I331" s="2"/>
      <c r="J331" s="2"/>
      <c r="K331" s="43"/>
      <c r="L331" s="2"/>
      <c r="M331" s="2"/>
    </row>
    <row r="332" spans="2:13" ht="15.75" customHeight="1">
      <c r="B332" s="43"/>
      <c r="C332" s="2"/>
      <c r="D332" s="2"/>
      <c r="E332" s="43"/>
      <c r="F332" s="2"/>
      <c r="G332" s="2"/>
      <c r="H332" s="43"/>
      <c r="I332" s="2"/>
      <c r="J332" s="2"/>
      <c r="K332" s="43"/>
      <c r="L332" s="2"/>
      <c r="M332" s="2"/>
    </row>
    <row r="333" spans="2:13" ht="15.75" customHeight="1">
      <c r="B333" s="43"/>
      <c r="C333" s="2"/>
      <c r="D333" s="2"/>
      <c r="E333" s="43"/>
      <c r="F333" s="2"/>
      <c r="G333" s="2"/>
      <c r="H333" s="43"/>
      <c r="I333" s="2"/>
      <c r="J333" s="2"/>
      <c r="K333" s="43"/>
      <c r="L333" s="2"/>
      <c r="M333" s="2"/>
    </row>
    <row r="334" spans="2:13" ht="15.75" customHeight="1">
      <c r="B334" s="43"/>
      <c r="C334" s="2"/>
      <c r="D334" s="2"/>
      <c r="E334" s="43"/>
      <c r="F334" s="2"/>
      <c r="G334" s="2"/>
      <c r="H334" s="43"/>
      <c r="I334" s="2"/>
      <c r="J334" s="2"/>
      <c r="K334" s="43"/>
      <c r="L334" s="2"/>
      <c r="M334" s="2"/>
    </row>
    <row r="335" spans="2:13" ht="15.75" customHeight="1">
      <c r="B335" s="43"/>
      <c r="C335" s="2"/>
      <c r="D335" s="2"/>
      <c r="E335" s="43"/>
      <c r="F335" s="2"/>
      <c r="G335" s="2"/>
      <c r="H335" s="43"/>
      <c r="I335" s="2"/>
      <c r="J335" s="2"/>
      <c r="K335" s="43"/>
      <c r="L335" s="2"/>
      <c r="M335" s="2"/>
    </row>
    <row r="336" spans="2:13" ht="15.75" customHeight="1">
      <c r="B336" s="43"/>
      <c r="C336" s="2"/>
      <c r="D336" s="2"/>
      <c r="E336" s="43"/>
      <c r="F336" s="2"/>
      <c r="G336" s="2"/>
      <c r="H336" s="43"/>
      <c r="I336" s="2"/>
      <c r="J336" s="2"/>
      <c r="K336" s="43"/>
      <c r="L336" s="2"/>
      <c r="M336" s="2"/>
    </row>
    <row r="337" spans="2:13" ht="15.75" customHeight="1">
      <c r="B337" s="43"/>
      <c r="C337" s="2"/>
      <c r="D337" s="2"/>
      <c r="E337" s="43"/>
      <c r="F337" s="2"/>
      <c r="G337" s="2"/>
      <c r="H337" s="43"/>
      <c r="I337" s="2"/>
      <c r="J337" s="2"/>
      <c r="K337" s="43"/>
      <c r="L337" s="2"/>
      <c r="M337" s="2"/>
    </row>
    <row r="338" spans="2:13" ht="15.75" customHeight="1">
      <c r="B338" s="43"/>
      <c r="C338" s="2"/>
      <c r="D338" s="2"/>
      <c r="E338" s="43"/>
      <c r="F338" s="2"/>
      <c r="G338" s="2"/>
      <c r="H338" s="43"/>
      <c r="I338" s="2"/>
      <c r="J338" s="2"/>
      <c r="K338" s="43"/>
      <c r="L338" s="2"/>
      <c r="M338" s="2"/>
    </row>
    <row r="339" spans="2:13" ht="15.75" customHeight="1">
      <c r="B339" s="43"/>
      <c r="C339" s="2"/>
      <c r="D339" s="2"/>
      <c r="E339" s="43"/>
      <c r="F339" s="2"/>
      <c r="G339" s="2"/>
      <c r="H339" s="43"/>
      <c r="I339" s="2"/>
      <c r="J339" s="2"/>
      <c r="K339" s="43"/>
      <c r="L339" s="2"/>
      <c r="M339" s="2"/>
    </row>
    <row r="340" spans="2:13" ht="15.75" customHeight="1">
      <c r="B340" s="43"/>
      <c r="C340" s="2"/>
      <c r="D340" s="2"/>
      <c r="E340" s="43"/>
      <c r="F340" s="2"/>
      <c r="G340" s="2"/>
      <c r="H340" s="43"/>
      <c r="I340" s="2"/>
      <c r="J340" s="2"/>
      <c r="K340" s="43"/>
      <c r="L340" s="2"/>
      <c r="M340" s="2"/>
    </row>
    <row r="341" spans="2:13" ht="15.75" customHeight="1">
      <c r="B341" s="43"/>
      <c r="C341" s="2"/>
      <c r="D341" s="2"/>
      <c r="E341" s="43"/>
      <c r="F341" s="2"/>
      <c r="G341" s="2"/>
      <c r="H341" s="43"/>
      <c r="I341" s="2"/>
      <c r="J341" s="2"/>
      <c r="K341" s="43"/>
      <c r="L341" s="2"/>
      <c r="M341" s="2"/>
    </row>
    <row r="342" spans="2:13" ht="15.75" customHeight="1">
      <c r="B342" s="43"/>
      <c r="C342" s="2"/>
      <c r="D342" s="2"/>
      <c r="E342" s="43"/>
      <c r="F342" s="2"/>
      <c r="G342" s="2"/>
      <c r="H342" s="43"/>
      <c r="I342" s="2"/>
      <c r="J342" s="2"/>
      <c r="K342" s="43"/>
      <c r="L342" s="2"/>
      <c r="M342" s="2"/>
    </row>
    <row r="343" spans="2:13" ht="15.75" customHeight="1">
      <c r="B343" s="43"/>
      <c r="C343" s="2"/>
      <c r="D343" s="2"/>
      <c r="E343" s="43"/>
      <c r="F343" s="2"/>
      <c r="G343" s="2"/>
      <c r="H343" s="43"/>
      <c r="I343" s="2"/>
      <c r="J343" s="2"/>
      <c r="K343" s="43"/>
      <c r="L343" s="2"/>
      <c r="M343" s="2"/>
    </row>
    <row r="344" spans="2:13" ht="15.75" customHeight="1">
      <c r="B344" s="43"/>
      <c r="C344" s="2"/>
      <c r="D344" s="2"/>
      <c r="E344" s="43"/>
      <c r="F344" s="2"/>
      <c r="G344" s="2"/>
      <c r="H344" s="43"/>
      <c r="I344" s="2"/>
      <c r="J344" s="2"/>
      <c r="K344" s="43"/>
      <c r="L344" s="2"/>
      <c r="M344" s="2"/>
    </row>
    <row r="345" spans="2:13" ht="15.75" customHeight="1">
      <c r="B345" s="43"/>
      <c r="C345" s="2"/>
      <c r="D345" s="2"/>
      <c r="E345" s="43"/>
      <c r="F345" s="2"/>
      <c r="G345" s="2"/>
      <c r="H345" s="43"/>
      <c r="I345" s="2"/>
      <c r="J345" s="2"/>
      <c r="K345" s="43"/>
      <c r="L345" s="2"/>
      <c r="M345" s="2"/>
    </row>
    <row r="346" spans="2:13" ht="15.75" customHeight="1">
      <c r="B346" s="43"/>
      <c r="C346" s="2"/>
      <c r="D346" s="2"/>
      <c r="E346" s="43"/>
      <c r="F346" s="2"/>
      <c r="G346" s="2"/>
      <c r="H346" s="43"/>
      <c r="I346" s="2"/>
      <c r="J346" s="2"/>
      <c r="K346" s="43"/>
      <c r="L346" s="2"/>
      <c r="M346" s="2"/>
    </row>
    <row r="347" spans="2:13" ht="15.75" customHeight="1">
      <c r="B347" s="43"/>
      <c r="C347" s="2"/>
      <c r="D347" s="2"/>
      <c r="E347" s="43"/>
      <c r="F347" s="2"/>
      <c r="G347" s="2"/>
      <c r="H347" s="43"/>
      <c r="I347" s="2"/>
      <c r="J347" s="2"/>
      <c r="K347" s="43"/>
      <c r="L347" s="2"/>
      <c r="M347" s="2"/>
    </row>
    <row r="348" spans="2:13" ht="15.75" customHeight="1">
      <c r="B348" s="43"/>
      <c r="C348" s="2"/>
      <c r="D348" s="2"/>
      <c r="E348" s="43"/>
      <c r="F348" s="2"/>
      <c r="G348" s="2"/>
      <c r="H348" s="43"/>
      <c r="I348" s="2"/>
      <c r="J348" s="2"/>
      <c r="K348" s="43"/>
      <c r="L348" s="2"/>
      <c r="M348" s="2"/>
    </row>
    <row r="349" spans="2:13" ht="15.75" customHeight="1">
      <c r="B349" s="43"/>
      <c r="C349" s="2"/>
      <c r="D349" s="2"/>
      <c r="E349" s="43"/>
      <c r="F349" s="2"/>
      <c r="G349" s="2"/>
      <c r="H349" s="43"/>
      <c r="I349" s="2"/>
      <c r="J349" s="2"/>
      <c r="K349" s="43"/>
      <c r="L349" s="2"/>
      <c r="M349" s="2"/>
    </row>
    <row r="350" spans="2:13" ht="15.75" customHeight="1">
      <c r="B350" s="43"/>
      <c r="C350" s="2"/>
      <c r="D350" s="2"/>
      <c r="E350" s="43"/>
      <c r="F350" s="2"/>
      <c r="G350" s="2"/>
      <c r="H350" s="43"/>
      <c r="I350" s="2"/>
      <c r="J350" s="2"/>
      <c r="K350" s="43"/>
      <c r="L350" s="2"/>
      <c r="M350" s="2"/>
    </row>
    <row r="351" spans="2:13" ht="15.75" customHeight="1">
      <c r="B351" s="43"/>
      <c r="C351" s="2"/>
      <c r="D351" s="2"/>
      <c r="E351" s="43"/>
      <c r="F351" s="2"/>
      <c r="G351" s="2"/>
      <c r="H351" s="43"/>
      <c r="I351" s="2"/>
      <c r="J351" s="2"/>
      <c r="K351" s="43"/>
      <c r="L351" s="2"/>
      <c r="M351" s="2"/>
    </row>
    <row r="352" spans="2:13" ht="15.75" customHeight="1">
      <c r="B352" s="43"/>
      <c r="C352" s="2"/>
      <c r="D352" s="2"/>
      <c r="E352" s="43"/>
      <c r="F352" s="2"/>
      <c r="G352" s="2"/>
      <c r="H352" s="43"/>
      <c r="I352" s="2"/>
      <c r="J352" s="2"/>
      <c r="K352" s="43"/>
      <c r="L352" s="2"/>
      <c r="M352" s="2"/>
    </row>
    <row r="353" spans="2:13" ht="15.75" customHeight="1">
      <c r="B353" s="43"/>
      <c r="C353" s="2"/>
      <c r="D353" s="2"/>
      <c r="E353" s="43"/>
      <c r="F353" s="2"/>
      <c r="G353" s="2"/>
      <c r="H353" s="43"/>
      <c r="I353" s="2"/>
      <c r="J353" s="2"/>
      <c r="K353" s="43"/>
      <c r="L353" s="2"/>
      <c r="M353" s="2"/>
    </row>
    <row r="354" spans="2:13" ht="15.75" customHeight="1">
      <c r="B354" s="43"/>
      <c r="C354" s="2"/>
      <c r="D354" s="2"/>
      <c r="E354" s="43"/>
      <c r="F354" s="2"/>
      <c r="G354" s="2"/>
      <c r="H354" s="43"/>
      <c r="I354" s="2"/>
      <c r="J354" s="2"/>
      <c r="K354" s="43"/>
      <c r="L354" s="2"/>
      <c r="M354" s="2"/>
    </row>
    <row r="355" spans="2:13" ht="15.75" customHeight="1">
      <c r="B355" s="43"/>
      <c r="C355" s="2"/>
      <c r="D355" s="2"/>
      <c r="E355" s="43"/>
      <c r="F355" s="2"/>
      <c r="G355" s="2"/>
      <c r="H355" s="43"/>
      <c r="I355" s="2"/>
      <c r="J355" s="2"/>
      <c r="K355" s="43"/>
      <c r="L355" s="2"/>
      <c r="M355" s="2"/>
    </row>
    <row r="356" spans="2:13" ht="15.75" customHeight="1">
      <c r="B356" s="43"/>
      <c r="C356" s="2"/>
      <c r="D356" s="2"/>
      <c r="E356" s="43"/>
      <c r="F356" s="2"/>
      <c r="G356" s="2"/>
      <c r="H356" s="43"/>
      <c r="I356" s="2"/>
      <c r="J356" s="2"/>
      <c r="K356" s="43"/>
      <c r="L356" s="2"/>
      <c r="M356" s="2"/>
    </row>
    <row r="357" spans="2:13" ht="15.75" customHeight="1">
      <c r="B357" s="43"/>
      <c r="C357" s="2"/>
      <c r="D357" s="2"/>
      <c r="E357" s="43"/>
      <c r="F357" s="2"/>
      <c r="G357" s="2"/>
      <c r="H357" s="43"/>
      <c r="I357" s="2"/>
      <c r="J357" s="2"/>
      <c r="K357" s="43"/>
      <c r="L357" s="2"/>
      <c r="M357" s="2"/>
    </row>
    <row r="358" spans="2:13" ht="15.75" customHeight="1">
      <c r="B358" s="43"/>
      <c r="C358" s="2"/>
      <c r="D358" s="2"/>
      <c r="E358" s="43"/>
      <c r="F358" s="2"/>
      <c r="G358" s="2"/>
      <c r="H358" s="43"/>
      <c r="I358" s="2"/>
      <c r="J358" s="2"/>
      <c r="K358" s="43"/>
      <c r="L358" s="2"/>
      <c r="M358" s="2"/>
    </row>
    <row r="359" spans="2:13" ht="15.75" customHeight="1">
      <c r="B359" s="43"/>
      <c r="C359" s="2"/>
      <c r="D359" s="2"/>
      <c r="E359" s="43"/>
      <c r="F359" s="2"/>
      <c r="G359" s="2"/>
      <c r="H359" s="43"/>
      <c r="I359" s="2"/>
      <c r="J359" s="2"/>
      <c r="K359" s="43"/>
      <c r="L359" s="2"/>
      <c r="M359" s="2"/>
    </row>
    <row r="360" spans="2:13" ht="15.75" customHeight="1">
      <c r="B360" s="43"/>
      <c r="C360" s="2"/>
      <c r="D360" s="2"/>
      <c r="E360" s="43"/>
      <c r="F360" s="2"/>
      <c r="G360" s="2"/>
      <c r="H360" s="43"/>
      <c r="I360" s="2"/>
      <c r="J360" s="2"/>
      <c r="K360" s="43"/>
      <c r="L360" s="2"/>
      <c r="M360" s="2"/>
    </row>
    <row r="361" spans="2:13" ht="15.75" customHeight="1">
      <c r="B361" s="43"/>
      <c r="C361" s="2"/>
      <c r="D361" s="2"/>
      <c r="E361" s="43"/>
      <c r="F361" s="2"/>
      <c r="G361" s="2"/>
      <c r="H361" s="43"/>
      <c r="I361" s="2"/>
      <c r="J361" s="2"/>
      <c r="K361" s="43"/>
      <c r="L361" s="2"/>
      <c r="M361" s="2"/>
    </row>
    <row r="362" spans="2:13" ht="15.75" customHeight="1">
      <c r="B362" s="43"/>
      <c r="C362" s="2"/>
      <c r="D362" s="2"/>
      <c r="E362" s="43"/>
      <c r="F362" s="2"/>
      <c r="G362" s="2"/>
      <c r="H362" s="43"/>
      <c r="I362" s="2"/>
      <c r="J362" s="2"/>
      <c r="K362" s="43"/>
      <c r="L362" s="2"/>
      <c r="M362" s="2"/>
    </row>
    <row r="363" spans="2:13" ht="15.75" customHeight="1">
      <c r="B363" s="43"/>
      <c r="C363" s="2"/>
      <c r="D363" s="2"/>
      <c r="E363" s="43"/>
      <c r="F363" s="2"/>
      <c r="G363" s="2"/>
      <c r="H363" s="43"/>
      <c r="I363" s="2"/>
      <c r="J363" s="2"/>
      <c r="K363" s="43"/>
      <c r="L363" s="2"/>
      <c r="M363" s="2"/>
    </row>
    <row r="364" spans="2:13" ht="15.75" customHeight="1">
      <c r="B364" s="43"/>
      <c r="C364" s="2"/>
      <c r="D364" s="2"/>
      <c r="E364" s="43"/>
      <c r="F364" s="2"/>
      <c r="G364" s="2"/>
      <c r="H364" s="43"/>
      <c r="I364" s="2"/>
      <c r="J364" s="2"/>
      <c r="K364" s="43"/>
      <c r="L364" s="2"/>
      <c r="M364" s="2"/>
    </row>
    <row r="365" spans="2:13" ht="15.75" customHeight="1">
      <c r="B365" s="43"/>
      <c r="C365" s="2"/>
      <c r="D365" s="2"/>
      <c r="E365" s="43"/>
      <c r="F365" s="2"/>
      <c r="G365" s="2"/>
      <c r="H365" s="43"/>
      <c r="I365" s="2"/>
      <c r="J365" s="2"/>
      <c r="K365" s="43"/>
      <c r="L365" s="2"/>
      <c r="M365" s="2"/>
    </row>
    <row r="366" spans="2:13" ht="15.75" customHeight="1">
      <c r="B366" s="43"/>
      <c r="C366" s="2"/>
      <c r="D366" s="2"/>
      <c r="E366" s="43"/>
      <c r="F366" s="2"/>
      <c r="G366" s="2"/>
      <c r="H366" s="43"/>
      <c r="I366" s="2"/>
      <c r="J366" s="2"/>
      <c r="K366" s="43"/>
      <c r="L366" s="2"/>
      <c r="M366" s="2"/>
    </row>
    <row r="367" spans="2:13" ht="15.75" customHeight="1">
      <c r="B367" s="43"/>
      <c r="C367" s="2"/>
      <c r="D367" s="2"/>
      <c r="E367" s="43"/>
      <c r="F367" s="2"/>
      <c r="G367" s="2"/>
      <c r="H367" s="43"/>
      <c r="I367" s="2"/>
      <c r="J367" s="2"/>
      <c r="K367" s="43"/>
      <c r="L367" s="2"/>
      <c r="M367" s="2"/>
    </row>
    <row r="368" spans="2:13" ht="15.75" customHeight="1">
      <c r="B368" s="43"/>
      <c r="C368" s="2"/>
      <c r="D368" s="2"/>
      <c r="E368" s="43"/>
      <c r="F368" s="2"/>
      <c r="G368" s="2"/>
      <c r="H368" s="43"/>
      <c r="I368" s="2"/>
      <c r="J368" s="2"/>
      <c r="K368" s="43"/>
      <c r="L368" s="2"/>
      <c r="M368" s="2"/>
    </row>
    <row r="369" spans="2:13" ht="15.75" customHeight="1">
      <c r="B369" s="43"/>
      <c r="C369" s="2"/>
      <c r="D369" s="2"/>
      <c r="E369" s="43"/>
      <c r="F369" s="2"/>
      <c r="G369" s="2"/>
      <c r="H369" s="43"/>
      <c r="I369" s="2"/>
      <c r="J369" s="2"/>
      <c r="K369" s="43"/>
      <c r="L369" s="2"/>
      <c r="M369" s="2"/>
    </row>
    <row r="370" spans="2:13" ht="15.75" customHeight="1">
      <c r="B370" s="43"/>
      <c r="C370" s="2"/>
      <c r="D370" s="2"/>
      <c r="E370" s="43"/>
      <c r="F370" s="2"/>
      <c r="G370" s="2"/>
      <c r="H370" s="43"/>
      <c r="I370" s="2"/>
      <c r="J370" s="2"/>
      <c r="K370" s="43"/>
      <c r="L370" s="2"/>
      <c r="M370" s="2"/>
    </row>
    <row r="371" spans="2:13" ht="15.75" customHeight="1">
      <c r="B371" s="43"/>
      <c r="C371" s="2"/>
      <c r="D371" s="2"/>
      <c r="E371" s="43"/>
      <c r="F371" s="2"/>
      <c r="G371" s="2"/>
      <c r="H371" s="43"/>
      <c r="I371" s="2"/>
      <c r="J371" s="2"/>
      <c r="K371" s="43"/>
      <c r="L371" s="2"/>
      <c r="M371" s="2"/>
    </row>
    <row r="372" spans="2:13" ht="15.75" customHeight="1">
      <c r="B372" s="43"/>
      <c r="C372" s="2"/>
      <c r="D372" s="2"/>
      <c r="E372" s="43"/>
      <c r="F372" s="2"/>
      <c r="G372" s="2"/>
      <c r="H372" s="43"/>
      <c r="I372" s="2"/>
      <c r="J372" s="2"/>
      <c r="K372" s="43"/>
      <c r="L372" s="2"/>
      <c r="M372" s="2"/>
    </row>
    <row r="373" spans="2:13" ht="15.75" customHeight="1">
      <c r="B373" s="43"/>
      <c r="C373" s="2"/>
      <c r="D373" s="2"/>
      <c r="E373" s="43"/>
      <c r="F373" s="2"/>
      <c r="G373" s="2"/>
      <c r="H373" s="43"/>
      <c r="I373" s="2"/>
      <c r="J373" s="2"/>
      <c r="K373" s="43"/>
      <c r="L373" s="2"/>
      <c r="M373" s="2"/>
    </row>
    <row r="374" spans="2:13" ht="15.75" customHeight="1">
      <c r="B374" s="43"/>
      <c r="C374" s="2"/>
      <c r="D374" s="2"/>
      <c r="E374" s="43"/>
      <c r="F374" s="2"/>
      <c r="G374" s="2"/>
      <c r="H374" s="43"/>
      <c r="I374" s="2"/>
      <c r="J374" s="2"/>
      <c r="K374" s="43"/>
      <c r="L374" s="2"/>
      <c r="M374" s="2"/>
    </row>
    <row r="375" spans="2:13" ht="15.75" customHeight="1">
      <c r="B375" s="43"/>
      <c r="C375" s="2"/>
      <c r="D375" s="2"/>
      <c r="E375" s="43"/>
      <c r="F375" s="2"/>
      <c r="G375" s="2"/>
      <c r="H375" s="43"/>
      <c r="I375" s="2"/>
      <c r="J375" s="2"/>
      <c r="K375" s="43"/>
      <c r="L375" s="2"/>
      <c r="M375" s="2"/>
    </row>
    <row r="376" spans="2:13" ht="15.75" customHeight="1">
      <c r="B376" s="43"/>
      <c r="C376" s="2"/>
      <c r="D376" s="2"/>
      <c r="E376" s="43"/>
      <c r="F376" s="2"/>
      <c r="G376" s="2"/>
      <c r="H376" s="43"/>
      <c r="I376" s="2"/>
      <c r="J376" s="2"/>
      <c r="K376" s="43"/>
      <c r="L376" s="2"/>
      <c r="M376" s="2"/>
    </row>
    <row r="377" spans="2:13" ht="15.75" customHeight="1">
      <c r="B377" s="43"/>
      <c r="C377" s="2"/>
      <c r="D377" s="2"/>
      <c r="E377" s="43"/>
      <c r="F377" s="2"/>
      <c r="G377" s="2"/>
      <c r="H377" s="43"/>
      <c r="I377" s="2"/>
      <c r="J377" s="2"/>
      <c r="K377" s="43"/>
      <c r="L377" s="2"/>
      <c r="M377" s="2"/>
    </row>
    <row r="378" spans="2:13" ht="15.75" customHeight="1">
      <c r="B378" s="43"/>
      <c r="C378" s="2"/>
      <c r="D378" s="2"/>
      <c r="E378" s="43"/>
      <c r="F378" s="2"/>
      <c r="G378" s="2"/>
      <c r="H378" s="43"/>
      <c r="I378" s="2"/>
      <c r="J378" s="2"/>
      <c r="K378" s="43"/>
      <c r="L378" s="2"/>
      <c r="M378" s="2"/>
    </row>
    <row r="379" spans="2:13" ht="15.75" customHeight="1">
      <c r="B379" s="43"/>
      <c r="C379" s="2"/>
      <c r="D379" s="2"/>
      <c r="E379" s="43"/>
      <c r="F379" s="2"/>
      <c r="G379" s="2"/>
      <c r="H379" s="43"/>
      <c r="I379" s="2"/>
      <c r="J379" s="2"/>
      <c r="K379" s="43"/>
      <c r="L379" s="2"/>
      <c r="M379" s="2"/>
    </row>
    <row r="380" spans="2:13" ht="15.75" customHeight="1">
      <c r="B380" s="43"/>
      <c r="C380" s="2"/>
      <c r="D380" s="2"/>
      <c r="E380" s="43"/>
      <c r="F380" s="2"/>
      <c r="G380" s="2"/>
      <c r="H380" s="43"/>
      <c r="I380" s="2"/>
      <c r="J380" s="2"/>
      <c r="K380" s="43"/>
      <c r="L380" s="2"/>
      <c r="M380" s="2"/>
    </row>
    <row r="381" spans="2:13" ht="15.75" customHeight="1">
      <c r="B381" s="43"/>
      <c r="C381" s="2"/>
      <c r="D381" s="2"/>
      <c r="E381" s="43"/>
      <c r="F381" s="2"/>
      <c r="G381" s="2"/>
      <c r="H381" s="43"/>
      <c r="I381" s="2"/>
      <c r="J381" s="2"/>
      <c r="K381" s="43"/>
      <c r="L381" s="2"/>
      <c r="M381" s="2"/>
    </row>
    <row r="382" spans="2:13" ht="15.75" customHeight="1">
      <c r="B382" s="43"/>
      <c r="C382" s="2"/>
      <c r="D382" s="2"/>
      <c r="E382" s="43"/>
      <c r="F382" s="2"/>
      <c r="G382" s="2"/>
      <c r="H382" s="43"/>
      <c r="I382" s="2"/>
      <c r="J382" s="2"/>
      <c r="K382" s="43"/>
      <c r="L382" s="2"/>
      <c r="M382" s="2"/>
    </row>
    <row r="383" spans="2:13" ht="15.75" customHeight="1">
      <c r="B383" s="43"/>
      <c r="C383" s="2"/>
      <c r="D383" s="2"/>
      <c r="E383" s="43"/>
      <c r="F383" s="2"/>
      <c r="G383" s="2"/>
      <c r="H383" s="43"/>
      <c r="I383" s="2"/>
      <c r="J383" s="2"/>
      <c r="K383" s="43"/>
      <c r="L383" s="2"/>
      <c r="M383" s="2"/>
    </row>
    <row r="384" spans="2:13" ht="15.75" customHeight="1">
      <c r="B384" s="43"/>
      <c r="C384" s="2"/>
      <c r="D384" s="2"/>
      <c r="E384" s="43"/>
      <c r="F384" s="2"/>
      <c r="G384" s="2"/>
      <c r="H384" s="43"/>
      <c r="I384" s="2"/>
      <c r="J384" s="2"/>
      <c r="K384" s="43"/>
      <c r="L384" s="2"/>
      <c r="M384" s="2"/>
    </row>
    <row r="385" spans="2:13" ht="15.75" customHeight="1">
      <c r="B385" s="43"/>
      <c r="C385" s="2"/>
      <c r="D385" s="2"/>
      <c r="E385" s="43"/>
      <c r="F385" s="2"/>
      <c r="G385" s="2"/>
      <c r="H385" s="43"/>
      <c r="I385" s="2"/>
      <c r="J385" s="2"/>
      <c r="K385" s="43"/>
      <c r="L385" s="2"/>
      <c r="M385" s="2"/>
    </row>
    <row r="386" spans="2:13" ht="15.75" customHeight="1">
      <c r="B386" s="43"/>
      <c r="C386" s="2"/>
      <c r="D386" s="2"/>
      <c r="E386" s="43"/>
      <c r="F386" s="2"/>
      <c r="G386" s="2"/>
      <c r="H386" s="43"/>
      <c r="I386" s="2"/>
      <c r="J386" s="2"/>
      <c r="K386" s="43"/>
      <c r="L386" s="2"/>
      <c r="M386" s="2"/>
    </row>
    <row r="387" spans="2:13" ht="15.75" customHeight="1">
      <c r="B387" s="43"/>
      <c r="C387" s="2"/>
      <c r="D387" s="2"/>
      <c r="E387" s="43"/>
      <c r="F387" s="2"/>
      <c r="G387" s="2"/>
      <c r="H387" s="43"/>
      <c r="I387" s="2"/>
      <c r="J387" s="2"/>
      <c r="K387" s="43"/>
      <c r="L387" s="2"/>
      <c r="M387" s="2"/>
    </row>
    <row r="388" spans="2:13" ht="15.75" customHeight="1">
      <c r="B388" s="43"/>
      <c r="C388" s="2"/>
      <c r="D388" s="2"/>
      <c r="E388" s="43"/>
      <c r="F388" s="2"/>
      <c r="G388" s="2"/>
      <c r="H388" s="43"/>
      <c r="I388" s="2"/>
      <c r="J388" s="2"/>
      <c r="K388" s="43"/>
      <c r="L388" s="2"/>
      <c r="M388" s="2"/>
    </row>
    <row r="389" spans="2:13" ht="15.75" customHeight="1">
      <c r="B389" s="43"/>
      <c r="C389" s="2"/>
      <c r="D389" s="2"/>
      <c r="E389" s="43"/>
      <c r="F389" s="2"/>
      <c r="G389" s="2"/>
      <c r="H389" s="43"/>
      <c r="I389" s="2"/>
      <c r="J389" s="2"/>
      <c r="K389" s="43"/>
      <c r="L389" s="2"/>
      <c r="M389" s="2"/>
    </row>
    <row r="390" spans="2:13" ht="15.75" customHeight="1">
      <c r="B390" s="43"/>
      <c r="C390" s="2"/>
      <c r="D390" s="2"/>
      <c r="E390" s="43"/>
      <c r="F390" s="2"/>
      <c r="G390" s="2"/>
      <c r="H390" s="43"/>
      <c r="I390" s="2"/>
      <c r="J390" s="2"/>
      <c r="K390" s="43"/>
      <c r="L390" s="2"/>
      <c r="M390" s="2"/>
    </row>
    <row r="391" spans="2:13" ht="15.75" customHeight="1">
      <c r="B391" s="43"/>
      <c r="C391" s="2"/>
      <c r="D391" s="2"/>
      <c r="E391" s="43"/>
      <c r="F391" s="2"/>
      <c r="G391" s="2"/>
      <c r="H391" s="43"/>
      <c r="I391" s="2"/>
      <c r="J391" s="2"/>
      <c r="K391" s="43"/>
      <c r="L391" s="2"/>
      <c r="M391" s="2"/>
    </row>
    <row r="392" spans="2:13" ht="15.75" customHeight="1">
      <c r="B392" s="43"/>
      <c r="C392" s="2"/>
      <c r="D392" s="2"/>
      <c r="E392" s="43"/>
      <c r="F392" s="2"/>
      <c r="G392" s="2"/>
      <c r="H392" s="43"/>
      <c r="I392" s="2"/>
      <c r="J392" s="2"/>
      <c r="K392" s="43"/>
      <c r="L392" s="2"/>
      <c r="M392" s="2"/>
    </row>
    <row r="393" spans="2:13" ht="15.75" customHeight="1">
      <c r="B393" s="43"/>
      <c r="C393" s="2"/>
      <c r="D393" s="2"/>
      <c r="E393" s="43"/>
      <c r="F393" s="2"/>
      <c r="G393" s="2"/>
      <c r="H393" s="43"/>
      <c r="I393" s="2"/>
      <c r="J393" s="2"/>
      <c r="K393" s="43"/>
      <c r="L393" s="2"/>
      <c r="M393" s="2"/>
    </row>
    <row r="394" spans="2:13" ht="15.75" customHeight="1">
      <c r="B394" s="43"/>
      <c r="C394" s="2"/>
      <c r="D394" s="2"/>
      <c r="E394" s="43"/>
      <c r="F394" s="2"/>
      <c r="G394" s="2"/>
      <c r="H394" s="43"/>
      <c r="I394" s="2"/>
      <c r="J394" s="2"/>
      <c r="K394" s="43"/>
      <c r="L394" s="2"/>
      <c r="M394" s="2"/>
    </row>
    <row r="395" spans="2:13" ht="15.75" customHeight="1">
      <c r="B395" s="43"/>
      <c r="C395" s="2"/>
      <c r="D395" s="2"/>
      <c r="E395" s="43"/>
      <c r="F395" s="2"/>
      <c r="G395" s="2"/>
      <c r="H395" s="43"/>
      <c r="I395" s="2"/>
      <c r="J395" s="2"/>
      <c r="K395" s="43"/>
      <c r="L395" s="2"/>
      <c r="M395" s="2"/>
    </row>
    <row r="396" spans="2:13" ht="15.75" customHeight="1">
      <c r="B396" s="43"/>
      <c r="C396" s="2"/>
      <c r="D396" s="2"/>
      <c r="E396" s="43"/>
      <c r="F396" s="2"/>
      <c r="G396" s="2"/>
      <c r="H396" s="43"/>
      <c r="I396" s="2"/>
      <c r="J396" s="2"/>
      <c r="K396" s="43"/>
      <c r="L396" s="2"/>
      <c r="M396" s="2"/>
    </row>
    <row r="397" spans="2:13" ht="15.75" customHeight="1">
      <c r="B397" s="43"/>
      <c r="C397" s="2"/>
      <c r="D397" s="2"/>
      <c r="E397" s="43"/>
      <c r="F397" s="2"/>
      <c r="G397" s="2"/>
      <c r="H397" s="43"/>
      <c r="I397" s="2"/>
      <c r="J397" s="2"/>
      <c r="K397" s="43"/>
      <c r="L397" s="2"/>
      <c r="M397" s="2"/>
    </row>
    <row r="398" spans="2:13" ht="15.75" customHeight="1">
      <c r="B398" s="43"/>
      <c r="C398" s="2"/>
      <c r="D398" s="2"/>
      <c r="E398" s="43"/>
      <c r="F398" s="2"/>
      <c r="G398" s="2"/>
      <c r="H398" s="43"/>
      <c r="I398" s="2"/>
      <c r="J398" s="2"/>
      <c r="K398" s="43"/>
      <c r="L398" s="2"/>
      <c r="M398" s="2"/>
    </row>
    <row r="399" spans="2:13" ht="15.75" customHeight="1">
      <c r="B399" s="43"/>
      <c r="C399" s="2"/>
      <c r="D399" s="2"/>
      <c r="E399" s="43"/>
      <c r="F399" s="2"/>
      <c r="G399" s="2"/>
      <c r="H399" s="43"/>
      <c r="I399" s="2"/>
      <c r="J399" s="2"/>
      <c r="K399" s="43"/>
      <c r="L399" s="2"/>
      <c r="M399" s="2"/>
    </row>
    <row r="400" spans="2:13" ht="15.75" customHeight="1">
      <c r="B400" s="43"/>
      <c r="C400" s="2"/>
      <c r="D400" s="2"/>
      <c r="E400" s="43"/>
      <c r="F400" s="2"/>
      <c r="G400" s="2"/>
      <c r="H400" s="43"/>
      <c r="I400" s="2"/>
      <c r="J400" s="2"/>
      <c r="K400" s="43"/>
      <c r="L400" s="2"/>
      <c r="M400" s="2"/>
    </row>
    <row r="401" spans="2:13" ht="15.75" customHeight="1">
      <c r="B401" s="43"/>
      <c r="C401" s="2"/>
      <c r="D401" s="2"/>
      <c r="E401" s="43"/>
      <c r="F401" s="2"/>
      <c r="G401" s="2"/>
      <c r="H401" s="43"/>
      <c r="I401" s="2"/>
      <c r="J401" s="2"/>
      <c r="K401" s="43"/>
      <c r="L401" s="2"/>
      <c r="M401" s="2"/>
    </row>
    <row r="402" spans="2:13" ht="15.75" customHeight="1">
      <c r="B402" s="43"/>
      <c r="C402" s="2"/>
      <c r="D402" s="2"/>
      <c r="E402" s="43"/>
      <c r="F402" s="2"/>
      <c r="G402" s="2"/>
      <c r="H402" s="43"/>
      <c r="I402" s="2"/>
      <c r="J402" s="2"/>
      <c r="K402" s="43"/>
      <c r="L402" s="2"/>
      <c r="M402" s="2"/>
    </row>
    <row r="403" spans="2:13" ht="15.75" customHeight="1">
      <c r="B403" s="43"/>
      <c r="C403" s="2"/>
      <c r="D403" s="2"/>
      <c r="E403" s="43"/>
      <c r="F403" s="2"/>
      <c r="G403" s="2"/>
      <c r="H403" s="43"/>
      <c r="I403" s="2"/>
      <c r="J403" s="2"/>
      <c r="K403" s="43"/>
      <c r="L403" s="2"/>
      <c r="M403" s="2"/>
    </row>
    <row r="404" spans="2:13" ht="15.75" customHeight="1">
      <c r="B404" s="43"/>
      <c r="C404" s="2"/>
      <c r="D404" s="2"/>
      <c r="E404" s="43"/>
      <c r="F404" s="2"/>
      <c r="G404" s="2"/>
      <c r="H404" s="43"/>
      <c r="I404" s="2"/>
      <c r="J404" s="2"/>
      <c r="K404" s="43"/>
      <c r="L404" s="2"/>
      <c r="M404" s="2"/>
    </row>
    <row r="405" spans="2:13" ht="15.75" customHeight="1">
      <c r="B405" s="43"/>
      <c r="C405" s="2"/>
      <c r="D405" s="2"/>
      <c r="E405" s="43"/>
      <c r="F405" s="2"/>
      <c r="G405" s="2"/>
      <c r="H405" s="43"/>
      <c r="I405" s="2"/>
      <c r="J405" s="2"/>
      <c r="K405" s="43"/>
      <c r="L405" s="2"/>
      <c r="M405" s="2"/>
    </row>
    <row r="406" spans="2:13" ht="15.75" customHeight="1">
      <c r="B406" s="43"/>
      <c r="C406" s="2"/>
      <c r="D406" s="2"/>
      <c r="E406" s="43"/>
      <c r="F406" s="2"/>
      <c r="G406" s="2"/>
      <c r="H406" s="43"/>
      <c r="I406" s="2"/>
      <c r="J406" s="2"/>
      <c r="K406" s="43"/>
      <c r="L406" s="2"/>
      <c r="M406" s="2"/>
    </row>
    <row r="407" spans="2:13" ht="15.75" customHeight="1">
      <c r="B407" s="43"/>
      <c r="C407" s="2"/>
      <c r="D407" s="2"/>
      <c r="E407" s="43"/>
      <c r="F407" s="2"/>
      <c r="G407" s="2"/>
      <c r="H407" s="43"/>
      <c r="I407" s="2"/>
      <c r="J407" s="2"/>
      <c r="K407" s="43"/>
      <c r="L407" s="2"/>
      <c r="M407" s="2"/>
    </row>
    <row r="408" spans="2:13" ht="15.75" customHeight="1">
      <c r="B408" s="43"/>
      <c r="C408" s="2"/>
      <c r="D408" s="2"/>
      <c r="E408" s="43"/>
      <c r="F408" s="2"/>
      <c r="G408" s="2"/>
      <c r="H408" s="43"/>
      <c r="I408" s="2"/>
      <c r="J408" s="2"/>
      <c r="K408" s="43"/>
      <c r="L408" s="2"/>
      <c r="M408" s="2"/>
    </row>
    <row r="409" spans="2:13" ht="15.75" customHeight="1">
      <c r="B409" s="43"/>
      <c r="C409" s="2"/>
      <c r="D409" s="2"/>
      <c r="E409" s="43"/>
      <c r="F409" s="2"/>
      <c r="G409" s="2"/>
      <c r="H409" s="43"/>
      <c r="I409" s="2"/>
      <c r="J409" s="2"/>
      <c r="K409" s="43"/>
      <c r="L409" s="2"/>
      <c r="M409" s="2"/>
    </row>
    <row r="410" spans="2:13" ht="15.75" customHeight="1">
      <c r="B410" s="43"/>
      <c r="C410" s="2"/>
      <c r="D410" s="2"/>
      <c r="E410" s="43"/>
      <c r="F410" s="2"/>
      <c r="G410" s="2"/>
      <c r="H410" s="43"/>
      <c r="I410" s="2"/>
      <c r="J410" s="2"/>
      <c r="K410" s="43"/>
      <c r="L410" s="2"/>
      <c r="M410" s="2"/>
    </row>
    <row r="411" spans="2:13" ht="15.75" customHeight="1">
      <c r="B411" s="43"/>
      <c r="C411" s="2"/>
      <c r="D411" s="2"/>
      <c r="E411" s="43"/>
      <c r="F411" s="2"/>
      <c r="G411" s="2"/>
      <c r="H411" s="43"/>
      <c r="I411" s="2"/>
      <c r="J411" s="2"/>
      <c r="K411" s="43"/>
      <c r="L411" s="2"/>
      <c r="M411" s="2"/>
    </row>
    <row r="412" spans="2:13" ht="15.75" customHeight="1">
      <c r="B412" s="43"/>
      <c r="C412" s="2"/>
      <c r="D412" s="2"/>
      <c r="E412" s="43"/>
      <c r="F412" s="2"/>
      <c r="G412" s="2"/>
      <c r="H412" s="43"/>
      <c r="I412" s="2"/>
      <c r="J412" s="2"/>
      <c r="K412" s="43"/>
      <c r="L412" s="2"/>
      <c r="M412" s="2"/>
    </row>
    <row r="413" spans="2:13" ht="15.75" customHeight="1">
      <c r="B413" s="43"/>
      <c r="C413" s="2"/>
      <c r="D413" s="2"/>
      <c r="E413" s="43"/>
      <c r="F413" s="2"/>
      <c r="G413" s="2"/>
      <c r="H413" s="43"/>
      <c r="I413" s="2"/>
      <c r="J413" s="2"/>
      <c r="K413" s="43"/>
      <c r="L413" s="2"/>
      <c r="M413" s="2"/>
    </row>
    <row r="414" spans="2:13" ht="15.75" customHeight="1">
      <c r="B414" s="43"/>
      <c r="C414" s="2"/>
      <c r="D414" s="2"/>
      <c r="E414" s="43"/>
      <c r="F414" s="2"/>
      <c r="G414" s="2"/>
      <c r="H414" s="43"/>
      <c r="I414" s="2"/>
      <c r="J414" s="2"/>
      <c r="K414" s="43"/>
      <c r="L414" s="2"/>
      <c r="M414" s="2"/>
    </row>
    <row r="415" spans="2:13" ht="15.75" customHeight="1">
      <c r="B415" s="43"/>
      <c r="C415" s="2"/>
      <c r="D415" s="2"/>
      <c r="E415" s="43"/>
      <c r="F415" s="2"/>
      <c r="G415" s="2"/>
      <c r="H415" s="43"/>
      <c r="I415" s="2"/>
      <c r="J415" s="2"/>
      <c r="K415" s="43"/>
      <c r="L415" s="2"/>
      <c r="M415" s="2"/>
    </row>
    <row r="416" spans="2:13" ht="15.75" customHeight="1">
      <c r="B416" s="43"/>
      <c r="C416" s="2"/>
      <c r="D416" s="2"/>
      <c r="E416" s="43"/>
      <c r="F416" s="2"/>
      <c r="G416" s="2"/>
      <c r="H416" s="43"/>
      <c r="I416" s="2"/>
      <c r="J416" s="2"/>
      <c r="K416" s="43"/>
      <c r="L416" s="2"/>
      <c r="M416" s="2"/>
    </row>
    <row r="417" spans="2:13" ht="15.75" customHeight="1">
      <c r="B417" s="43"/>
      <c r="C417" s="2"/>
      <c r="D417" s="2"/>
      <c r="E417" s="43"/>
      <c r="F417" s="2"/>
      <c r="G417" s="2"/>
      <c r="H417" s="43"/>
      <c r="I417" s="2"/>
      <c r="J417" s="2"/>
      <c r="K417" s="43"/>
      <c r="L417" s="2"/>
      <c r="M417" s="2"/>
    </row>
    <row r="418" spans="2:13" ht="15.75" customHeight="1">
      <c r="B418" s="43"/>
      <c r="C418" s="2"/>
      <c r="D418" s="2"/>
      <c r="E418" s="43"/>
      <c r="F418" s="2"/>
      <c r="G418" s="2"/>
      <c r="H418" s="43"/>
      <c r="I418" s="2"/>
      <c r="J418" s="2"/>
      <c r="K418" s="43"/>
      <c r="L418" s="2"/>
      <c r="M418" s="2"/>
    </row>
    <row r="419" spans="2:13" ht="15.75" customHeight="1">
      <c r="B419" s="43"/>
      <c r="C419" s="2"/>
      <c r="D419" s="2"/>
      <c r="E419" s="43"/>
      <c r="F419" s="2"/>
      <c r="G419" s="2"/>
      <c r="H419" s="43"/>
      <c r="I419" s="2"/>
      <c r="J419" s="2"/>
      <c r="K419" s="43"/>
      <c r="L419" s="2"/>
      <c r="M419" s="2"/>
    </row>
    <row r="420" spans="2:13" ht="15.75" customHeight="1">
      <c r="B420" s="43"/>
      <c r="C420" s="2"/>
      <c r="D420" s="2"/>
      <c r="E420" s="43"/>
      <c r="F420" s="2"/>
      <c r="G420" s="2"/>
      <c r="H420" s="43"/>
      <c r="I420" s="2"/>
      <c r="J420" s="2"/>
      <c r="K420" s="43"/>
      <c r="L420" s="2"/>
      <c r="M420" s="2"/>
    </row>
    <row r="421" spans="2:13" ht="15.75" customHeight="1">
      <c r="B421" s="43"/>
      <c r="C421" s="2"/>
      <c r="D421" s="2"/>
      <c r="E421" s="43"/>
      <c r="F421" s="2"/>
      <c r="G421" s="2"/>
      <c r="H421" s="43"/>
      <c r="I421" s="2"/>
      <c r="J421" s="2"/>
      <c r="K421" s="43"/>
      <c r="L421" s="2"/>
      <c r="M421" s="2"/>
    </row>
    <row r="422" spans="2:13" ht="15.75" customHeight="1">
      <c r="B422" s="43"/>
      <c r="C422" s="2"/>
      <c r="D422" s="2"/>
      <c r="E422" s="43"/>
      <c r="F422" s="2"/>
      <c r="G422" s="2"/>
      <c r="H422" s="43"/>
      <c r="I422" s="2"/>
      <c r="J422" s="2"/>
      <c r="K422" s="43"/>
      <c r="L422" s="2"/>
      <c r="M422" s="2"/>
    </row>
    <row r="423" spans="2:13" ht="15.75" customHeight="1">
      <c r="B423" s="43"/>
      <c r="C423" s="2"/>
      <c r="D423" s="2"/>
      <c r="E423" s="43"/>
      <c r="F423" s="2"/>
      <c r="G423" s="2"/>
      <c r="H423" s="43"/>
      <c r="I423" s="2"/>
      <c r="J423" s="2"/>
      <c r="K423" s="43"/>
      <c r="L423" s="2"/>
      <c r="M423" s="2"/>
    </row>
    <row r="424" spans="2:13" ht="15.75" customHeight="1">
      <c r="B424" s="43"/>
      <c r="C424" s="2"/>
      <c r="D424" s="2"/>
      <c r="E424" s="43"/>
      <c r="F424" s="2"/>
      <c r="G424" s="2"/>
      <c r="H424" s="43"/>
      <c r="I424" s="2"/>
      <c r="J424" s="2"/>
      <c r="K424" s="43"/>
      <c r="L424" s="2"/>
      <c r="M424" s="2"/>
    </row>
    <row r="425" spans="2:13" ht="15.75" customHeight="1">
      <c r="B425" s="43"/>
      <c r="C425" s="2"/>
      <c r="D425" s="2"/>
      <c r="E425" s="43"/>
      <c r="F425" s="2"/>
      <c r="G425" s="2"/>
      <c r="H425" s="43"/>
      <c r="I425" s="2"/>
      <c r="J425" s="2"/>
      <c r="K425" s="43"/>
      <c r="L425" s="2"/>
      <c r="M425" s="2"/>
    </row>
    <row r="426" spans="2:13" ht="15.75" customHeight="1">
      <c r="B426" s="43"/>
      <c r="C426" s="2"/>
      <c r="D426" s="2"/>
      <c r="E426" s="43"/>
      <c r="F426" s="2"/>
      <c r="G426" s="2"/>
      <c r="H426" s="43"/>
      <c r="I426" s="2"/>
      <c r="J426" s="2"/>
      <c r="K426" s="43"/>
      <c r="L426" s="2"/>
      <c r="M426" s="2"/>
    </row>
    <row r="427" spans="2:13" ht="15.75" customHeight="1">
      <c r="B427" s="43"/>
      <c r="C427" s="2"/>
      <c r="D427" s="2"/>
      <c r="E427" s="43"/>
      <c r="F427" s="2"/>
      <c r="G427" s="2"/>
      <c r="H427" s="43"/>
      <c r="I427" s="2"/>
      <c r="J427" s="2"/>
      <c r="K427" s="43"/>
      <c r="L427" s="2"/>
      <c r="M427" s="2"/>
    </row>
    <row r="428" spans="2:13" ht="15.75" customHeight="1">
      <c r="B428" s="43"/>
      <c r="C428" s="2"/>
      <c r="D428" s="2"/>
      <c r="E428" s="43"/>
      <c r="F428" s="2"/>
      <c r="G428" s="2"/>
      <c r="H428" s="43"/>
      <c r="I428" s="2"/>
      <c r="J428" s="2"/>
      <c r="K428" s="43"/>
      <c r="L428" s="2"/>
      <c r="M428" s="2"/>
    </row>
    <row r="429" spans="2:13" ht="15.75" customHeight="1">
      <c r="B429" s="43"/>
      <c r="C429" s="2"/>
      <c r="D429" s="2"/>
      <c r="E429" s="43"/>
      <c r="F429" s="2"/>
      <c r="G429" s="2"/>
      <c r="H429" s="43"/>
      <c r="I429" s="2"/>
      <c r="J429" s="2"/>
      <c r="K429" s="43"/>
      <c r="L429" s="2"/>
      <c r="M429" s="2"/>
    </row>
    <row r="430" spans="2:13" ht="15.75" customHeight="1">
      <c r="B430" s="43"/>
      <c r="C430" s="2"/>
      <c r="D430" s="2"/>
      <c r="E430" s="43"/>
      <c r="F430" s="2"/>
      <c r="G430" s="2"/>
      <c r="H430" s="43"/>
      <c r="I430" s="2"/>
      <c r="J430" s="2"/>
      <c r="K430" s="43"/>
      <c r="L430" s="2"/>
      <c r="M430" s="2"/>
    </row>
    <row r="431" spans="2:13" ht="15.75" customHeight="1">
      <c r="B431" s="43"/>
      <c r="C431" s="2"/>
      <c r="D431" s="2"/>
      <c r="E431" s="43"/>
      <c r="F431" s="2"/>
      <c r="G431" s="2"/>
      <c r="H431" s="43"/>
      <c r="I431" s="2"/>
      <c r="J431" s="2"/>
      <c r="K431" s="43"/>
      <c r="L431" s="2"/>
      <c r="M431" s="2"/>
    </row>
    <row r="432" spans="2:13" ht="15.75" customHeight="1">
      <c r="B432" s="43"/>
      <c r="C432" s="2"/>
      <c r="D432" s="2"/>
      <c r="E432" s="43"/>
      <c r="F432" s="2"/>
      <c r="G432" s="2"/>
      <c r="H432" s="43"/>
      <c r="I432" s="2"/>
      <c r="J432" s="2"/>
      <c r="K432" s="43"/>
      <c r="L432" s="2"/>
      <c r="M432" s="2"/>
    </row>
    <row r="433" spans="2:13" ht="15.75" customHeight="1">
      <c r="B433" s="43"/>
      <c r="C433" s="2"/>
      <c r="D433" s="2"/>
      <c r="E433" s="43"/>
      <c r="F433" s="2"/>
      <c r="G433" s="2"/>
      <c r="H433" s="43"/>
      <c r="I433" s="2"/>
      <c r="J433" s="2"/>
      <c r="K433" s="43"/>
      <c r="L433" s="2"/>
      <c r="M433" s="2"/>
    </row>
    <row r="434" spans="2:13" ht="15.75" customHeight="1">
      <c r="B434" s="43"/>
      <c r="C434" s="2"/>
      <c r="D434" s="2"/>
      <c r="E434" s="43"/>
      <c r="F434" s="2"/>
      <c r="G434" s="2"/>
      <c r="H434" s="43"/>
      <c r="I434" s="2"/>
      <c r="J434" s="2"/>
      <c r="K434" s="43"/>
      <c r="L434" s="2"/>
      <c r="M434" s="2"/>
    </row>
    <row r="435" spans="2:13" ht="15.75" customHeight="1">
      <c r="B435" s="43"/>
      <c r="C435" s="2"/>
      <c r="D435" s="2"/>
      <c r="E435" s="43"/>
      <c r="F435" s="2"/>
      <c r="G435" s="2"/>
      <c r="H435" s="43"/>
      <c r="I435" s="2"/>
      <c r="J435" s="2"/>
      <c r="K435" s="43"/>
      <c r="L435" s="2"/>
      <c r="M435" s="2"/>
    </row>
    <row r="436" spans="2:13" ht="15.75" customHeight="1">
      <c r="B436" s="43"/>
      <c r="C436" s="2"/>
      <c r="D436" s="2"/>
      <c r="E436" s="43"/>
      <c r="F436" s="2"/>
      <c r="G436" s="2"/>
      <c r="H436" s="43"/>
      <c r="I436" s="2"/>
      <c r="J436" s="2"/>
      <c r="K436" s="43"/>
      <c r="L436" s="2"/>
      <c r="M436" s="2"/>
    </row>
    <row r="437" spans="2:13" ht="15.75" customHeight="1">
      <c r="B437" s="43"/>
      <c r="C437" s="2"/>
      <c r="D437" s="2"/>
      <c r="E437" s="43"/>
      <c r="F437" s="2"/>
      <c r="G437" s="2"/>
      <c r="H437" s="43"/>
      <c r="I437" s="2"/>
      <c r="J437" s="2"/>
      <c r="K437" s="43"/>
      <c r="L437" s="2"/>
      <c r="M437" s="2"/>
    </row>
    <row r="438" spans="2:13" ht="15.75" customHeight="1">
      <c r="B438" s="43"/>
      <c r="C438" s="2"/>
      <c r="D438" s="2"/>
      <c r="E438" s="43"/>
      <c r="F438" s="2"/>
      <c r="G438" s="2"/>
      <c r="H438" s="43"/>
      <c r="I438" s="2"/>
      <c r="J438" s="2"/>
      <c r="K438" s="43"/>
      <c r="L438" s="2"/>
      <c r="M438" s="2"/>
    </row>
    <row r="439" spans="2:13" ht="15.75" customHeight="1">
      <c r="B439" s="43"/>
      <c r="C439" s="2"/>
      <c r="D439" s="2"/>
      <c r="E439" s="43"/>
      <c r="F439" s="2"/>
      <c r="G439" s="2"/>
      <c r="H439" s="43"/>
      <c r="I439" s="2"/>
      <c r="J439" s="2"/>
      <c r="K439" s="43"/>
      <c r="L439" s="2"/>
      <c r="M439" s="2"/>
    </row>
    <row r="440" spans="2:13" ht="15.75" customHeight="1">
      <c r="B440" s="43"/>
      <c r="C440" s="2"/>
      <c r="D440" s="2"/>
      <c r="E440" s="43"/>
      <c r="F440" s="2"/>
      <c r="G440" s="2"/>
      <c r="H440" s="43"/>
      <c r="I440" s="2"/>
      <c r="J440" s="2"/>
      <c r="K440" s="43"/>
      <c r="L440" s="2"/>
      <c r="M440" s="2"/>
    </row>
    <row r="441" spans="2:13" ht="15.75" customHeight="1">
      <c r="B441" s="43"/>
      <c r="C441" s="2"/>
      <c r="D441" s="2"/>
      <c r="E441" s="43"/>
      <c r="F441" s="2"/>
      <c r="G441" s="2"/>
      <c r="H441" s="43"/>
      <c r="I441" s="2"/>
      <c r="J441" s="2"/>
      <c r="K441" s="43"/>
      <c r="L441" s="2"/>
      <c r="M441" s="2"/>
    </row>
    <row r="442" spans="2:13" ht="15.75" customHeight="1">
      <c r="B442" s="43"/>
      <c r="C442" s="2"/>
      <c r="D442" s="2"/>
      <c r="E442" s="43"/>
      <c r="F442" s="2"/>
      <c r="G442" s="2"/>
      <c r="H442" s="43"/>
      <c r="I442" s="2"/>
      <c r="J442" s="2"/>
      <c r="K442" s="43"/>
      <c r="L442" s="2"/>
      <c r="M442" s="2"/>
    </row>
    <row r="443" spans="2:13" ht="15.75" customHeight="1">
      <c r="B443" s="43"/>
      <c r="C443" s="2"/>
      <c r="D443" s="2"/>
      <c r="E443" s="43"/>
      <c r="F443" s="2"/>
      <c r="G443" s="2"/>
      <c r="H443" s="43"/>
      <c r="I443" s="2"/>
      <c r="J443" s="2"/>
      <c r="K443" s="43"/>
      <c r="L443" s="2"/>
      <c r="M443" s="2"/>
    </row>
    <row r="444" spans="2:13" ht="15.75" customHeight="1">
      <c r="B444" s="43"/>
      <c r="C444" s="2"/>
      <c r="D444" s="2"/>
      <c r="E444" s="43"/>
      <c r="F444" s="2"/>
      <c r="G444" s="2"/>
      <c r="H444" s="43"/>
      <c r="I444" s="2"/>
      <c r="J444" s="2"/>
      <c r="K444" s="43"/>
      <c r="L444" s="2"/>
      <c r="M444" s="2"/>
    </row>
    <row r="445" spans="2:13" ht="15.75" customHeight="1">
      <c r="B445" s="43"/>
      <c r="C445" s="2"/>
      <c r="D445" s="2"/>
      <c r="E445" s="43"/>
      <c r="F445" s="2"/>
      <c r="G445" s="2"/>
      <c r="H445" s="43"/>
      <c r="I445" s="2"/>
      <c r="J445" s="2"/>
      <c r="K445" s="43"/>
      <c r="L445" s="2"/>
      <c r="M445" s="2"/>
    </row>
    <row r="446" spans="2:13" ht="15.75" customHeight="1">
      <c r="B446" s="43"/>
      <c r="C446" s="2"/>
      <c r="D446" s="2"/>
      <c r="E446" s="43"/>
      <c r="F446" s="2"/>
      <c r="G446" s="2"/>
      <c r="H446" s="43"/>
      <c r="I446" s="2"/>
      <c r="J446" s="2"/>
      <c r="K446" s="43"/>
      <c r="L446" s="2"/>
      <c r="M446" s="2"/>
    </row>
    <row r="447" spans="2:13" ht="15.75" customHeight="1">
      <c r="B447" s="43"/>
      <c r="C447" s="2"/>
      <c r="D447" s="2"/>
      <c r="E447" s="43"/>
      <c r="F447" s="2"/>
      <c r="G447" s="2"/>
      <c r="H447" s="43"/>
      <c r="I447" s="2"/>
      <c r="J447" s="2"/>
      <c r="K447" s="43"/>
      <c r="L447" s="2"/>
      <c r="M447" s="2"/>
    </row>
    <row r="448" spans="2:13" ht="15.75" customHeight="1">
      <c r="B448" s="43"/>
      <c r="C448" s="2"/>
      <c r="D448" s="2"/>
      <c r="E448" s="43"/>
      <c r="F448" s="2"/>
      <c r="G448" s="2"/>
      <c r="H448" s="43"/>
      <c r="I448" s="2"/>
      <c r="J448" s="2"/>
      <c r="K448" s="43"/>
      <c r="L448" s="2"/>
      <c r="M448" s="2"/>
    </row>
    <row r="449" spans="2:13" ht="15.75" customHeight="1">
      <c r="B449" s="43"/>
      <c r="C449" s="2"/>
      <c r="D449" s="2"/>
      <c r="E449" s="43"/>
      <c r="F449" s="2"/>
      <c r="G449" s="2"/>
      <c r="H449" s="43"/>
      <c r="I449" s="2"/>
      <c r="J449" s="2"/>
      <c r="K449" s="43"/>
      <c r="L449" s="2"/>
      <c r="M449" s="2"/>
    </row>
    <row r="450" spans="2:13" ht="15.75" customHeight="1">
      <c r="B450" s="43"/>
      <c r="C450" s="2"/>
      <c r="D450" s="2"/>
      <c r="E450" s="43"/>
      <c r="F450" s="2"/>
      <c r="G450" s="2"/>
      <c r="H450" s="43"/>
      <c r="I450" s="2"/>
      <c r="J450" s="2"/>
      <c r="K450" s="43"/>
      <c r="L450" s="2"/>
      <c r="M450" s="2"/>
    </row>
    <row r="451" spans="2:13" ht="15.75" customHeight="1">
      <c r="B451" s="43"/>
      <c r="C451" s="2"/>
      <c r="D451" s="2"/>
      <c r="E451" s="43"/>
      <c r="F451" s="2"/>
      <c r="G451" s="2"/>
      <c r="H451" s="43"/>
      <c r="I451" s="2"/>
      <c r="J451" s="2"/>
      <c r="K451" s="43"/>
      <c r="L451" s="2"/>
      <c r="M451" s="2"/>
    </row>
    <row r="452" spans="2:13" ht="15.75" customHeight="1">
      <c r="B452" s="43"/>
      <c r="C452" s="2"/>
      <c r="D452" s="2"/>
      <c r="E452" s="43"/>
      <c r="F452" s="2"/>
      <c r="G452" s="2"/>
      <c r="H452" s="43"/>
      <c r="I452" s="2"/>
      <c r="J452" s="2"/>
      <c r="K452" s="43"/>
      <c r="L452" s="2"/>
      <c r="M452" s="2"/>
    </row>
    <row r="453" spans="2:13" ht="15.75" customHeight="1">
      <c r="B453" s="43"/>
      <c r="C453" s="2"/>
      <c r="D453" s="2"/>
      <c r="E453" s="43"/>
      <c r="F453" s="2"/>
      <c r="G453" s="2"/>
      <c r="H453" s="43"/>
      <c r="I453" s="2"/>
      <c r="J453" s="2"/>
      <c r="K453" s="43"/>
      <c r="L453" s="2"/>
      <c r="M453" s="2"/>
    </row>
    <row r="454" spans="2:13" ht="15.75" customHeight="1">
      <c r="B454" s="43"/>
      <c r="C454" s="2"/>
      <c r="D454" s="2"/>
      <c r="E454" s="43"/>
      <c r="F454" s="2"/>
      <c r="G454" s="2"/>
      <c r="H454" s="43"/>
      <c r="I454" s="2"/>
      <c r="J454" s="2"/>
      <c r="K454" s="43"/>
      <c r="L454" s="2"/>
      <c r="M454" s="2"/>
    </row>
    <row r="455" spans="2:13" ht="15.75" customHeight="1">
      <c r="B455" s="43"/>
      <c r="C455" s="2"/>
      <c r="D455" s="2"/>
      <c r="E455" s="43"/>
      <c r="F455" s="2"/>
      <c r="G455" s="2"/>
      <c r="H455" s="43"/>
      <c r="I455" s="2"/>
      <c r="J455" s="2"/>
      <c r="K455" s="43"/>
      <c r="L455" s="2"/>
      <c r="M455" s="2"/>
    </row>
    <row r="456" spans="2:13" ht="15.75" customHeight="1">
      <c r="B456" s="43"/>
      <c r="C456" s="2"/>
      <c r="D456" s="2"/>
      <c r="E456" s="43"/>
      <c r="F456" s="2"/>
      <c r="G456" s="2"/>
      <c r="H456" s="43"/>
      <c r="I456" s="2"/>
      <c r="J456" s="2"/>
      <c r="K456" s="43"/>
      <c r="L456" s="2"/>
      <c r="M456" s="2"/>
    </row>
    <row r="457" spans="2:13" ht="15.75" customHeight="1">
      <c r="B457" s="43"/>
      <c r="C457" s="2"/>
      <c r="D457" s="2"/>
      <c r="E457" s="43"/>
      <c r="F457" s="2"/>
      <c r="G457" s="2"/>
      <c r="H457" s="43"/>
      <c r="I457" s="2"/>
      <c r="J457" s="2"/>
      <c r="K457" s="43"/>
      <c r="L457" s="2"/>
      <c r="M457" s="2"/>
    </row>
    <row r="458" spans="2:13" ht="15.75" customHeight="1">
      <c r="B458" s="43"/>
      <c r="C458" s="2"/>
      <c r="D458" s="2"/>
      <c r="E458" s="43"/>
      <c r="F458" s="2"/>
      <c r="G458" s="2"/>
      <c r="H458" s="43"/>
      <c r="I458" s="2"/>
      <c r="J458" s="2"/>
      <c r="K458" s="43"/>
      <c r="L458" s="2"/>
      <c r="M458" s="2"/>
    </row>
    <row r="459" spans="2:13" ht="15.75" customHeight="1">
      <c r="B459" s="43"/>
      <c r="C459" s="2"/>
      <c r="D459" s="2"/>
      <c r="E459" s="43"/>
      <c r="F459" s="2"/>
      <c r="G459" s="2"/>
      <c r="H459" s="43"/>
      <c r="I459" s="2"/>
      <c r="J459" s="2"/>
      <c r="K459" s="43"/>
      <c r="L459" s="2"/>
      <c r="M459" s="2"/>
    </row>
    <row r="460" spans="2:13" ht="15.75" customHeight="1">
      <c r="B460" s="43"/>
      <c r="C460" s="2"/>
      <c r="D460" s="2"/>
      <c r="E460" s="43"/>
      <c r="F460" s="2"/>
      <c r="G460" s="2"/>
      <c r="H460" s="43"/>
      <c r="I460" s="2"/>
      <c r="J460" s="2"/>
      <c r="K460" s="43"/>
      <c r="L460" s="2"/>
      <c r="M460" s="2"/>
    </row>
    <row r="461" spans="2:13" ht="15.75" customHeight="1">
      <c r="B461" s="43"/>
      <c r="C461" s="2"/>
      <c r="D461" s="2"/>
      <c r="E461" s="43"/>
      <c r="F461" s="2"/>
      <c r="G461" s="2"/>
      <c r="H461" s="43"/>
      <c r="I461" s="2"/>
      <c r="J461" s="2"/>
      <c r="K461" s="43"/>
      <c r="L461" s="2"/>
      <c r="M461" s="2"/>
    </row>
    <row r="462" spans="2:13" ht="15.75" customHeight="1">
      <c r="B462" s="43"/>
      <c r="C462" s="2"/>
      <c r="D462" s="2"/>
      <c r="E462" s="43"/>
      <c r="F462" s="2"/>
      <c r="G462" s="2"/>
      <c r="H462" s="43"/>
      <c r="I462" s="2"/>
      <c r="J462" s="2"/>
      <c r="K462" s="43"/>
      <c r="L462" s="2"/>
      <c r="M462" s="2"/>
    </row>
    <row r="463" spans="2:13" ht="15.75" customHeight="1">
      <c r="B463" s="43"/>
      <c r="C463" s="2"/>
      <c r="D463" s="2"/>
      <c r="E463" s="43"/>
      <c r="F463" s="2"/>
      <c r="G463" s="2"/>
      <c r="H463" s="43"/>
      <c r="I463" s="2"/>
      <c r="J463" s="2"/>
      <c r="K463" s="43"/>
      <c r="L463" s="2"/>
      <c r="M463" s="2"/>
    </row>
    <row r="464" spans="2:13" ht="15.75" customHeight="1">
      <c r="B464" s="43"/>
      <c r="C464" s="2"/>
      <c r="D464" s="2"/>
      <c r="E464" s="43"/>
      <c r="F464" s="2"/>
      <c r="G464" s="2"/>
      <c r="H464" s="43"/>
      <c r="I464" s="2"/>
      <c r="J464" s="2"/>
      <c r="K464" s="43"/>
      <c r="L464" s="2"/>
      <c r="M464" s="2"/>
    </row>
    <row r="465" spans="2:13" ht="15.75" customHeight="1">
      <c r="B465" s="43"/>
      <c r="C465" s="2"/>
      <c r="D465" s="2"/>
      <c r="E465" s="43"/>
      <c r="F465" s="2"/>
      <c r="G465" s="2"/>
      <c r="H465" s="43"/>
      <c r="I465" s="2"/>
      <c r="J465" s="2"/>
      <c r="K465" s="43"/>
      <c r="L465" s="2"/>
      <c r="M465" s="2"/>
    </row>
    <row r="466" spans="2:13" ht="15.75" customHeight="1">
      <c r="B466" s="43"/>
      <c r="C466" s="2"/>
      <c r="D466" s="2"/>
      <c r="E466" s="43"/>
      <c r="F466" s="2"/>
      <c r="G466" s="2"/>
      <c r="H466" s="43"/>
      <c r="I466" s="2"/>
      <c r="J466" s="2"/>
      <c r="K466" s="43"/>
      <c r="L466" s="2"/>
      <c r="M466" s="2"/>
    </row>
    <row r="467" spans="2:13" ht="15.75" customHeight="1">
      <c r="B467" s="43"/>
      <c r="C467" s="2"/>
      <c r="D467" s="2"/>
      <c r="E467" s="43"/>
      <c r="F467" s="2"/>
      <c r="G467" s="2"/>
      <c r="H467" s="43"/>
      <c r="I467" s="2"/>
      <c r="J467" s="2"/>
      <c r="K467" s="43"/>
      <c r="L467" s="2"/>
      <c r="M467" s="2"/>
    </row>
    <row r="468" spans="2:13" ht="15.75" customHeight="1">
      <c r="B468" s="43"/>
      <c r="C468" s="2"/>
      <c r="D468" s="2"/>
      <c r="E468" s="43"/>
      <c r="F468" s="2"/>
      <c r="G468" s="2"/>
      <c r="H468" s="43"/>
      <c r="I468" s="2"/>
      <c r="J468" s="2"/>
      <c r="K468" s="43"/>
      <c r="L468" s="2"/>
      <c r="M468" s="2"/>
    </row>
    <row r="469" spans="2:13" ht="15.75" customHeight="1">
      <c r="B469" s="43"/>
      <c r="C469" s="2"/>
      <c r="D469" s="2"/>
      <c r="E469" s="43"/>
      <c r="F469" s="2"/>
      <c r="G469" s="2"/>
      <c r="H469" s="43"/>
      <c r="I469" s="2"/>
      <c r="J469" s="2"/>
      <c r="K469" s="43"/>
      <c r="L469" s="2"/>
      <c r="M469" s="2"/>
    </row>
    <row r="470" spans="2:13" ht="15.75" customHeight="1">
      <c r="B470" s="43"/>
      <c r="C470" s="2"/>
      <c r="D470" s="2"/>
      <c r="E470" s="43"/>
      <c r="F470" s="2"/>
      <c r="G470" s="2"/>
      <c r="H470" s="43"/>
      <c r="I470" s="2"/>
      <c r="J470" s="2"/>
      <c r="K470" s="43"/>
      <c r="L470" s="2"/>
      <c r="M470" s="2"/>
    </row>
    <row r="471" spans="2:13" ht="15.75" customHeight="1">
      <c r="B471" s="43"/>
      <c r="C471" s="2"/>
      <c r="D471" s="2"/>
      <c r="E471" s="43"/>
      <c r="F471" s="2"/>
      <c r="G471" s="2"/>
      <c r="H471" s="43"/>
      <c r="I471" s="2"/>
      <c r="J471" s="2"/>
      <c r="K471" s="43"/>
      <c r="L471" s="2"/>
      <c r="M471" s="2"/>
    </row>
    <row r="472" spans="2:13" ht="15.75" customHeight="1">
      <c r="B472" s="43"/>
      <c r="C472" s="2"/>
      <c r="D472" s="2"/>
      <c r="E472" s="43"/>
      <c r="F472" s="2"/>
      <c r="G472" s="2"/>
      <c r="H472" s="43"/>
      <c r="I472" s="2"/>
      <c r="J472" s="2"/>
      <c r="K472" s="43"/>
      <c r="L472" s="2"/>
      <c r="M472" s="2"/>
    </row>
    <row r="473" spans="2:13" ht="15.75" customHeight="1">
      <c r="B473" s="43"/>
      <c r="C473" s="2"/>
      <c r="D473" s="2"/>
      <c r="E473" s="43"/>
      <c r="F473" s="2"/>
      <c r="G473" s="2"/>
      <c r="H473" s="43"/>
      <c r="I473" s="2"/>
      <c r="J473" s="2"/>
      <c r="K473" s="43"/>
      <c r="L473" s="2"/>
      <c r="M473" s="2"/>
    </row>
    <row r="474" spans="2:13" ht="15.75" customHeight="1">
      <c r="B474" s="43"/>
      <c r="C474" s="2"/>
      <c r="D474" s="2"/>
      <c r="E474" s="43"/>
      <c r="F474" s="2"/>
      <c r="G474" s="2"/>
      <c r="H474" s="43"/>
      <c r="I474" s="2"/>
      <c r="J474" s="2"/>
      <c r="K474" s="43"/>
      <c r="L474" s="2"/>
      <c r="M474" s="2"/>
    </row>
    <row r="475" spans="2:13" ht="15.75" customHeight="1">
      <c r="B475" s="43"/>
      <c r="C475" s="2"/>
      <c r="D475" s="2"/>
      <c r="E475" s="43"/>
      <c r="F475" s="2"/>
      <c r="G475" s="2"/>
      <c r="H475" s="43"/>
      <c r="I475" s="2"/>
      <c r="J475" s="2"/>
      <c r="K475" s="43"/>
      <c r="L475" s="2"/>
      <c r="M475" s="2"/>
    </row>
    <row r="476" spans="2:13" ht="15.75" customHeight="1">
      <c r="B476" s="43"/>
      <c r="C476" s="2"/>
      <c r="D476" s="2"/>
      <c r="E476" s="43"/>
      <c r="F476" s="2"/>
      <c r="G476" s="2"/>
      <c r="H476" s="43"/>
      <c r="I476" s="2"/>
      <c r="J476" s="2"/>
      <c r="K476" s="43"/>
      <c r="L476" s="2"/>
      <c r="M476" s="2"/>
    </row>
    <row r="477" spans="2:13" ht="15.75" customHeight="1">
      <c r="B477" s="43"/>
      <c r="C477" s="2"/>
      <c r="D477" s="2"/>
      <c r="E477" s="43"/>
      <c r="F477" s="2"/>
      <c r="G477" s="2"/>
      <c r="H477" s="43"/>
      <c r="I477" s="2"/>
      <c r="J477" s="2"/>
      <c r="K477" s="43"/>
      <c r="L477" s="2"/>
      <c r="M477" s="2"/>
    </row>
    <row r="478" spans="2:13" ht="15.75" customHeight="1">
      <c r="B478" s="43"/>
      <c r="C478" s="2"/>
      <c r="D478" s="2"/>
      <c r="E478" s="43"/>
      <c r="F478" s="2"/>
      <c r="G478" s="2"/>
      <c r="H478" s="43"/>
      <c r="I478" s="2"/>
      <c r="J478" s="2"/>
      <c r="K478" s="43"/>
      <c r="L478" s="2"/>
      <c r="M478" s="2"/>
    </row>
    <row r="479" spans="2:13" ht="15.75" customHeight="1">
      <c r="B479" s="43"/>
      <c r="C479" s="2"/>
      <c r="D479" s="2"/>
      <c r="E479" s="43"/>
      <c r="F479" s="2"/>
      <c r="G479" s="2"/>
      <c r="H479" s="43"/>
      <c r="I479" s="2"/>
      <c r="J479" s="2"/>
      <c r="K479" s="43"/>
      <c r="L479" s="2"/>
      <c r="M479" s="2"/>
    </row>
    <row r="480" spans="2:13" ht="15.75" customHeight="1">
      <c r="B480" s="43"/>
      <c r="C480" s="2"/>
      <c r="D480" s="2"/>
      <c r="E480" s="43"/>
      <c r="F480" s="2"/>
      <c r="G480" s="2"/>
      <c r="H480" s="43"/>
      <c r="I480" s="2"/>
      <c r="J480" s="2"/>
      <c r="K480" s="43"/>
      <c r="L480" s="2"/>
      <c r="M480" s="2"/>
    </row>
    <row r="481" spans="2:13" ht="15.75" customHeight="1">
      <c r="B481" s="43"/>
      <c r="C481" s="2"/>
      <c r="D481" s="2"/>
      <c r="E481" s="43"/>
      <c r="F481" s="2"/>
      <c r="G481" s="2"/>
      <c r="H481" s="43"/>
      <c r="I481" s="2"/>
      <c r="J481" s="2"/>
      <c r="K481" s="43"/>
      <c r="L481" s="2"/>
      <c r="M481" s="2"/>
    </row>
    <row r="482" spans="2:13" ht="15.75" customHeight="1">
      <c r="B482" s="43"/>
      <c r="C482" s="2"/>
      <c r="D482" s="2"/>
      <c r="E482" s="43"/>
      <c r="F482" s="2"/>
      <c r="G482" s="2"/>
      <c r="H482" s="43"/>
      <c r="I482" s="2"/>
      <c r="J482" s="2"/>
      <c r="K482" s="43"/>
      <c r="L482" s="2"/>
      <c r="M482" s="2"/>
    </row>
    <row r="483" spans="2:13" ht="15.75" customHeight="1">
      <c r="B483" s="43"/>
      <c r="C483" s="2"/>
      <c r="D483" s="2"/>
      <c r="E483" s="43"/>
      <c r="F483" s="2"/>
      <c r="G483" s="2"/>
      <c r="H483" s="43"/>
      <c r="I483" s="2"/>
      <c r="J483" s="2"/>
      <c r="K483" s="43"/>
      <c r="L483" s="2"/>
      <c r="M483" s="2"/>
    </row>
    <row r="484" spans="2:13" ht="15.75" customHeight="1">
      <c r="B484" s="43"/>
      <c r="C484" s="2"/>
      <c r="D484" s="2"/>
      <c r="E484" s="43"/>
      <c r="F484" s="2"/>
      <c r="G484" s="2"/>
      <c r="H484" s="43"/>
      <c r="I484" s="2"/>
      <c r="J484" s="2"/>
      <c r="K484" s="43"/>
      <c r="L484" s="2"/>
      <c r="M484" s="2"/>
    </row>
    <row r="485" spans="2:13" ht="15.75" customHeight="1">
      <c r="B485" s="43"/>
      <c r="C485" s="2"/>
      <c r="D485" s="2"/>
      <c r="E485" s="43"/>
      <c r="F485" s="2"/>
      <c r="G485" s="2"/>
      <c r="H485" s="43"/>
      <c r="I485" s="2"/>
      <c r="J485" s="2"/>
      <c r="K485" s="43"/>
      <c r="L485" s="2"/>
      <c r="M485" s="2"/>
    </row>
    <row r="486" spans="2:13" ht="15.75" customHeight="1">
      <c r="B486" s="43"/>
      <c r="C486" s="2"/>
      <c r="D486" s="2"/>
      <c r="E486" s="43"/>
      <c r="F486" s="2"/>
      <c r="G486" s="2"/>
      <c r="H486" s="43"/>
      <c r="I486" s="2"/>
      <c r="J486" s="2"/>
      <c r="K486" s="43"/>
      <c r="L486" s="2"/>
      <c r="M486" s="2"/>
    </row>
    <row r="487" spans="2:13" ht="15.75" customHeight="1">
      <c r="B487" s="43"/>
      <c r="C487" s="2"/>
      <c r="D487" s="2"/>
      <c r="E487" s="43"/>
      <c r="F487" s="2"/>
      <c r="G487" s="2"/>
      <c r="H487" s="43"/>
      <c r="I487" s="2"/>
      <c r="J487" s="2"/>
      <c r="K487" s="43"/>
      <c r="L487" s="2"/>
      <c r="M487" s="2"/>
    </row>
    <row r="488" spans="2:13" ht="15.75" customHeight="1">
      <c r="B488" s="43"/>
      <c r="C488" s="2"/>
      <c r="D488" s="2"/>
      <c r="E488" s="43"/>
      <c r="F488" s="2"/>
      <c r="G488" s="2"/>
      <c r="H488" s="43"/>
      <c r="I488" s="2"/>
      <c r="J488" s="2"/>
      <c r="K488" s="43"/>
      <c r="L488" s="2"/>
      <c r="M488" s="2"/>
    </row>
    <row r="489" spans="2:13" ht="15.75" customHeight="1">
      <c r="B489" s="43"/>
      <c r="C489" s="2"/>
      <c r="D489" s="2"/>
      <c r="E489" s="43"/>
      <c r="F489" s="2"/>
      <c r="G489" s="2"/>
      <c r="H489" s="43"/>
      <c r="I489" s="2"/>
      <c r="J489" s="2"/>
      <c r="K489" s="43"/>
      <c r="L489" s="2"/>
      <c r="M489" s="2"/>
    </row>
    <row r="490" spans="2:13" ht="15.75" customHeight="1">
      <c r="B490" s="43"/>
      <c r="C490" s="2"/>
      <c r="D490" s="2"/>
      <c r="E490" s="43"/>
      <c r="F490" s="2"/>
      <c r="G490" s="2"/>
      <c r="H490" s="43"/>
      <c r="I490" s="2"/>
      <c r="J490" s="2"/>
      <c r="K490" s="43"/>
      <c r="L490" s="2"/>
      <c r="M490" s="2"/>
    </row>
    <row r="491" spans="2:13" ht="15.75" customHeight="1">
      <c r="B491" s="43"/>
      <c r="C491" s="2"/>
      <c r="D491" s="2"/>
      <c r="E491" s="43"/>
      <c r="F491" s="2"/>
      <c r="G491" s="2"/>
      <c r="H491" s="43"/>
      <c r="I491" s="2"/>
      <c r="J491" s="2"/>
      <c r="K491" s="43"/>
      <c r="L491" s="2"/>
      <c r="M491" s="2"/>
    </row>
    <row r="492" spans="2:13" ht="15.75" customHeight="1">
      <c r="B492" s="43"/>
      <c r="C492" s="2"/>
      <c r="D492" s="2"/>
      <c r="E492" s="43"/>
      <c r="F492" s="2"/>
      <c r="G492" s="2"/>
      <c r="H492" s="43"/>
      <c r="I492" s="2"/>
      <c r="J492" s="2"/>
      <c r="K492" s="43"/>
      <c r="L492" s="2"/>
      <c r="M492" s="2"/>
    </row>
    <row r="493" spans="2:13" ht="15.75" customHeight="1">
      <c r="B493" s="43"/>
      <c r="C493" s="2"/>
      <c r="D493" s="2"/>
      <c r="E493" s="43"/>
      <c r="F493" s="2"/>
      <c r="G493" s="2"/>
      <c r="H493" s="43"/>
      <c r="I493" s="2"/>
      <c r="J493" s="2"/>
      <c r="K493" s="43"/>
      <c r="L493" s="2"/>
      <c r="M493" s="2"/>
    </row>
    <row r="494" spans="2:13" ht="15.75" customHeight="1">
      <c r="B494" s="43"/>
      <c r="C494" s="2"/>
      <c r="D494" s="2"/>
      <c r="E494" s="43"/>
      <c r="F494" s="2"/>
      <c r="G494" s="2"/>
      <c r="H494" s="43"/>
      <c r="I494" s="2"/>
      <c r="J494" s="2"/>
      <c r="K494" s="43"/>
      <c r="L494" s="2"/>
      <c r="M494" s="2"/>
    </row>
    <row r="495" spans="2:13" ht="15.75" customHeight="1">
      <c r="B495" s="43"/>
      <c r="C495" s="2"/>
      <c r="D495" s="2"/>
      <c r="E495" s="43"/>
      <c r="F495" s="2"/>
      <c r="G495" s="2"/>
      <c r="H495" s="43"/>
      <c r="I495" s="2"/>
      <c r="J495" s="2"/>
      <c r="K495" s="43"/>
      <c r="L495" s="2"/>
      <c r="M495" s="2"/>
    </row>
    <row r="496" spans="2:13" ht="15.75" customHeight="1">
      <c r="B496" s="43"/>
      <c r="C496" s="2"/>
      <c r="D496" s="2"/>
      <c r="E496" s="43"/>
      <c r="F496" s="2"/>
      <c r="G496" s="2"/>
      <c r="H496" s="43"/>
      <c r="I496" s="2"/>
      <c r="J496" s="2"/>
      <c r="K496" s="43"/>
      <c r="L496" s="2"/>
      <c r="M496" s="2"/>
    </row>
    <row r="497" spans="2:13" ht="15.75" customHeight="1">
      <c r="B497" s="43"/>
      <c r="C497" s="2"/>
      <c r="D497" s="2"/>
      <c r="E497" s="43"/>
      <c r="F497" s="2"/>
      <c r="G497" s="2"/>
      <c r="H497" s="43"/>
      <c r="I497" s="2"/>
      <c r="J497" s="2"/>
      <c r="K497" s="43"/>
      <c r="L497" s="2"/>
      <c r="M497" s="2"/>
    </row>
    <row r="498" spans="2:13" ht="15.75" customHeight="1">
      <c r="B498" s="43"/>
      <c r="C498" s="2"/>
      <c r="D498" s="2"/>
      <c r="E498" s="43"/>
      <c r="F498" s="2"/>
      <c r="G498" s="2"/>
      <c r="H498" s="43"/>
      <c r="I498" s="2"/>
      <c r="J498" s="2"/>
      <c r="K498" s="43"/>
      <c r="L498" s="2"/>
      <c r="M498" s="2"/>
    </row>
    <row r="499" spans="2:13" ht="15.75" customHeight="1">
      <c r="B499" s="43"/>
      <c r="C499" s="2"/>
      <c r="D499" s="2"/>
      <c r="E499" s="43"/>
      <c r="F499" s="2"/>
      <c r="G499" s="2"/>
      <c r="H499" s="43"/>
      <c r="I499" s="2"/>
      <c r="J499" s="2"/>
      <c r="K499" s="43"/>
      <c r="L499" s="2"/>
      <c r="M499" s="2"/>
    </row>
    <row r="500" spans="2:13" ht="15.75" customHeight="1">
      <c r="B500" s="43"/>
      <c r="C500" s="2"/>
      <c r="D500" s="2"/>
      <c r="E500" s="43"/>
      <c r="F500" s="2"/>
      <c r="G500" s="2"/>
      <c r="H500" s="43"/>
      <c r="I500" s="2"/>
      <c r="J500" s="2"/>
      <c r="K500" s="43"/>
      <c r="L500" s="2"/>
      <c r="M500" s="2"/>
    </row>
    <row r="501" spans="2:13" ht="15.75" customHeight="1">
      <c r="B501" s="43"/>
      <c r="C501" s="2"/>
      <c r="D501" s="2"/>
      <c r="E501" s="43"/>
      <c r="F501" s="2"/>
      <c r="G501" s="2"/>
      <c r="H501" s="43"/>
      <c r="I501" s="2"/>
      <c r="J501" s="2"/>
      <c r="K501" s="43"/>
      <c r="L501" s="2"/>
      <c r="M501" s="2"/>
    </row>
    <row r="502" spans="2:13" ht="15.75" customHeight="1">
      <c r="B502" s="43"/>
      <c r="C502" s="2"/>
      <c r="D502" s="2"/>
      <c r="E502" s="43"/>
      <c r="F502" s="2"/>
      <c r="G502" s="2"/>
      <c r="H502" s="43"/>
      <c r="I502" s="2"/>
      <c r="J502" s="2"/>
      <c r="K502" s="43"/>
      <c r="L502" s="2"/>
      <c r="M502" s="2"/>
    </row>
    <row r="503" spans="2:13" ht="15.75" customHeight="1">
      <c r="B503" s="43"/>
      <c r="C503" s="2"/>
      <c r="D503" s="2"/>
      <c r="E503" s="43"/>
      <c r="F503" s="2"/>
      <c r="G503" s="2"/>
      <c r="H503" s="43"/>
      <c r="I503" s="2"/>
      <c r="J503" s="2"/>
      <c r="K503" s="43"/>
      <c r="L503" s="2"/>
      <c r="M503" s="2"/>
    </row>
    <row r="504" spans="2:13" ht="15.75" customHeight="1">
      <c r="B504" s="43"/>
      <c r="C504" s="2"/>
      <c r="D504" s="2"/>
      <c r="E504" s="43"/>
      <c r="F504" s="2"/>
      <c r="G504" s="2"/>
      <c r="H504" s="43"/>
      <c r="I504" s="2"/>
      <c r="J504" s="2"/>
      <c r="K504" s="43"/>
      <c r="L504" s="2"/>
      <c r="M504" s="2"/>
    </row>
    <row r="505" spans="2:13" ht="15.75" customHeight="1">
      <c r="B505" s="43"/>
      <c r="C505" s="2"/>
      <c r="D505" s="2"/>
      <c r="E505" s="43"/>
      <c r="F505" s="2"/>
      <c r="G505" s="2"/>
      <c r="H505" s="43"/>
      <c r="I505" s="2"/>
      <c r="J505" s="2"/>
      <c r="K505" s="43"/>
      <c r="L505" s="2"/>
      <c r="M505" s="2"/>
    </row>
    <row r="506" spans="2:13" ht="15.75" customHeight="1">
      <c r="B506" s="43"/>
      <c r="C506" s="2"/>
      <c r="D506" s="2"/>
      <c r="E506" s="43"/>
      <c r="F506" s="2"/>
      <c r="G506" s="2"/>
      <c r="H506" s="43"/>
      <c r="I506" s="2"/>
      <c r="J506" s="2"/>
      <c r="K506" s="43"/>
      <c r="L506" s="2"/>
      <c r="M506" s="2"/>
    </row>
    <row r="507" spans="2:13" ht="15.75" customHeight="1">
      <c r="B507" s="43"/>
      <c r="C507" s="2"/>
      <c r="D507" s="2"/>
      <c r="E507" s="43"/>
      <c r="F507" s="2"/>
      <c r="G507" s="2"/>
      <c r="H507" s="43"/>
      <c r="I507" s="2"/>
      <c r="J507" s="2"/>
      <c r="K507" s="43"/>
      <c r="L507" s="2"/>
      <c r="M507" s="2"/>
    </row>
    <row r="508" spans="2:13" ht="15.75" customHeight="1">
      <c r="B508" s="43"/>
      <c r="C508" s="2"/>
      <c r="D508" s="2"/>
      <c r="E508" s="43"/>
      <c r="F508" s="2"/>
      <c r="G508" s="2"/>
      <c r="H508" s="43"/>
      <c r="I508" s="2"/>
      <c r="J508" s="2"/>
      <c r="K508" s="43"/>
      <c r="L508" s="2"/>
      <c r="M508" s="2"/>
    </row>
    <row r="509" spans="2:13" ht="15.75" customHeight="1">
      <c r="B509" s="43"/>
      <c r="C509" s="2"/>
      <c r="D509" s="2"/>
      <c r="E509" s="43"/>
      <c r="F509" s="2"/>
      <c r="G509" s="2"/>
      <c r="H509" s="43"/>
      <c r="I509" s="2"/>
      <c r="J509" s="2"/>
      <c r="K509" s="43"/>
      <c r="L509" s="2"/>
      <c r="M509" s="2"/>
    </row>
    <row r="510" spans="2:13" ht="15.75" customHeight="1">
      <c r="B510" s="43"/>
      <c r="C510" s="2"/>
      <c r="D510" s="2"/>
      <c r="E510" s="43"/>
      <c r="F510" s="2"/>
      <c r="G510" s="2"/>
      <c r="H510" s="43"/>
      <c r="I510" s="2"/>
      <c r="J510" s="2"/>
      <c r="K510" s="43"/>
      <c r="L510" s="2"/>
      <c r="M510" s="2"/>
    </row>
    <row r="511" spans="2:13" ht="15.75" customHeight="1">
      <c r="B511" s="43"/>
      <c r="C511" s="2"/>
      <c r="D511" s="2"/>
      <c r="E511" s="43"/>
      <c r="F511" s="2"/>
      <c r="G511" s="2"/>
      <c r="H511" s="43"/>
      <c r="I511" s="2"/>
      <c r="J511" s="2"/>
      <c r="K511" s="43"/>
      <c r="L511" s="2"/>
      <c r="M511" s="2"/>
    </row>
    <row r="512" spans="2:13" ht="15.75" customHeight="1">
      <c r="B512" s="43"/>
      <c r="C512" s="2"/>
      <c r="D512" s="2"/>
      <c r="E512" s="43"/>
      <c r="F512" s="2"/>
      <c r="G512" s="2"/>
      <c r="H512" s="43"/>
      <c r="I512" s="2"/>
      <c r="J512" s="2"/>
      <c r="K512" s="43"/>
      <c r="L512" s="2"/>
      <c r="M512" s="2"/>
    </row>
    <row r="513" spans="2:13" ht="15.75" customHeight="1">
      <c r="B513" s="43"/>
      <c r="C513" s="2"/>
      <c r="D513" s="2"/>
      <c r="E513" s="43"/>
      <c r="F513" s="2"/>
      <c r="G513" s="2"/>
      <c r="H513" s="43"/>
      <c r="I513" s="2"/>
      <c r="J513" s="2"/>
      <c r="K513" s="43"/>
      <c r="L513" s="2"/>
      <c r="M513" s="2"/>
    </row>
    <row r="514" spans="2:13" ht="15.75" customHeight="1">
      <c r="B514" s="43"/>
      <c r="C514" s="2"/>
      <c r="D514" s="2"/>
      <c r="E514" s="43"/>
      <c r="F514" s="2"/>
      <c r="G514" s="2"/>
      <c r="H514" s="43"/>
      <c r="I514" s="2"/>
      <c r="J514" s="2"/>
      <c r="K514" s="43"/>
      <c r="L514" s="2"/>
      <c r="M514" s="2"/>
    </row>
    <row r="515" spans="2:13" ht="15.75" customHeight="1">
      <c r="B515" s="43"/>
      <c r="C515" s="2"/>
      <c r="D515" s="2"/>
      <c r="E515" s="43"/>
      <c r="F515" s="2"/>
      <c r="G515" s="2"/>
      <c r="H515" s="43"/>
      <c r="I515" s="2"/>
      <c r="J515" s="2"/>
      <c r="K515" s="43"/>
      <c r="L515" s="2"/>
      <c r="M515" s="2"/>
    </row>
    <row r="516" spans="2:13" ht="15.75" customHeight="1">
      <c r="B516" s="43"/>
      <c r="C516" s="2"/>
      <c r="D516" s="2"/>
      <c r="E516" s="43"/>
      <c r="F516" s="2"/>
      <c r="G516" s="2"/>
      <c r="H516" s="43"/>
      <c r="I516" s="2"/>
      <c r="J516" s="2"/>
      <c r="K516" s="43"/>
      <c r="L516" s="2"/>
      <c r="M516" s="2"/>
    </row>
    <row r="517" spans="2:13" ht="15.75" customHeight="1">
      <c r="B517" s="43"/>
      <c r="C517" s="2"/>
      <c r="D517" s="2"/>
      <c r="E517" s="43"/>
      <c r="F517" s="2"/>
      <c r="G517" s="2"/>
      <c r="H517" s="43"/>
      <c r="I517" s="2"/>
      <c r="J517" s="2"/>
      <c r="K517" s="43"/>
      <c r="L517" s="2"/>
      <c r="M517" s="2"/>
    </row>
    <row r="518" spans="2:13" ht="15.75" customHeight="1">
      <c r="B518" s="43"/>
      <c r="C518" s="2"/>
      <c r="D518" s="2"/>
      <c r="E518" s="43"/>
      <c r="F518" s="2"/>
      <c r="G518" s="2"/>
      <c r="H518" s="43"/>
      <c r="I518" s="2"/>
      <c r="J518" s="2"/>
      <c r="K518" s="43"/>
      <c r="L518" s="2"/>
      <c r="M518" s="2"/>
    </row>
    <row r="519" spans="2:13" ht="15.75" customHeight="1">
      <c r="B519" s="43"/>
      <c r="C519" s="2"/>
      <c r="D519" s="2"/>
      <c r="E519" s="43"/>
      <c r="F519" s="2"/>
      <c r="G519" s="2"/>
      <c r="H519" s="43"/>
      <c r="I519" s="2"/>
      <c r="J519" s="2"/>
      <c r="K519" s="43"/>
      <c r="L519" s="2"/>
      <c r="M519" s="2"/>
    </row>
    <row r="520" spans="2:13" ht="15.75" customHeight="1">
      <c r="B520" s="43"/>
      <c r="C520" s="2"/>
      <c r="D520" s="2"/>
      <c r="E520" s="43"/>
      <c r="F520" s="2"/>
      <c r="G520" s="2"/>
      <c r="H520" s="43"/>
      <c r="I520" s="2"/>
      <c r="J520" s="2"/>
      <c r="K520" s="43"/>
      <c r="L520" s="2"/>
      <c r="M520" s="2"/>
    </row>
    <row r="521" spans="2:13" ht="15.75" customHeight="1">
      <c r="B521" s="43"/>
      <c r="C521" s="2"/>
      <c r="D521" s="2"/>
      <c r="E521" s="43"/>
      <c r="F521" s="2"/>
      <c r="G521" s="2"/>
      <c r="H521" s="43"/>
      <c r="I521" s="2"/>
      <c r="J521" s="2"/>
      <c r="K521" s="43"/>
      <c r="L521" s="2"/>
      <c r="M521" s="2"/>
    </row>
    <row r="522" spans="2:13" ht="15.75" customHeight="1">
      <c r="B522" s="43"/>
      <c r="C522" s="2"/>
      <c r="D522" s="2"/>
      <c r="E522" s="43"/>
      <c r="F522" s="2"/>
      <c r="G522" s="2"/>
      <c r="H522" s="43"/>
      <c r="I522" s="2"/>
      <c r="J522" s="2"/>
      <c r="K522" s="43"/>
      <c r="L522" s="2"/>
      <c r="M522" s="2"/>
    </row>
    <row r="523" spans="2:13" ht="15.75" customHeight="1">
      <c r="B523" s="43"/>
      <c r="C523" s="2"/>
      <c r="D523" s="2"/>
      <c r="E523" s="43"/>
      <c r="F523" s="2"/>
      <c r="G523" s="2"/>
      <c r="H523" s="43"/>
      <c r="I523" s="2"/>
      <c r="J523" s="2"/>
      <c r="K523" s="43"/>
      <c r="L523" s="2"/>
      <c r="M523" s="2"/>
    </row>
    <row r="524" spans="2:13" ht="15.75" customHeight="1">
      <c r="B524" s="43"/>
      <c r="C524" s="2"/>
      <c r="D524" s="2"/>
      <c r="E524" s="43"/>
      <c r="F524" s="2"/>
      <c r="G524" s="2"/>
      <c r="H524" s="43"/>
      <c r="I524" s="2"/>
      <c r="J524" s="2"/>
      <c r="K524" s="43"/>
      <c r="L524" s="2"/>
      <c r="M524" s="2"/>
    </row>
    <row r="525" spans="2:13" ht="15.75" customHeight="1">
      <c r="B525" s="43"/>
      <c r="C525" s="2"/>
      <c r="D525" s="2"/>
      <c r="E525" s="43"/>
      <c r="F525" s="2"/>
      <c r="G525" s="2"/>
      <c r="H525" s="43"/>
      <c r="I525" s="2"/>
      <c r="J525" s="2"/>
      <c r="K525" s="43"/>
      <c r="L525" s="2"/>
      <c r="M525" s="2"/>
    </row>
    <row r="526" spans="2:13" ht="15.75" customHeight="1">
      <c r="B526" s="43"/>
      <c r="C526" s="2"/>
      <c r="D526" s="2"/>
      <c r="E526" s="43"/>
      <c r="F526" s="2"/>
      <c r="G526" s="2"/>
      <c r="H526" s="43"/>
      <c r="I526" s="2"/>
      <c r="J526" s="2"/>
      <c r="K526" s="43"/>
      <c r="L526" s="2"/>
      <c r="M526" s="2"/>
    </row>
    <row r="527" spans="2:13" ht="15.75" customHeight="1">
      <c r="B527" s="43"/>
      <c r="C527" s="2"/>
      <c r="D527" s="2"/>
      <c r="E527" s="43"/>
      <c r="F527" s="2"/>
      <c r="G527" s="2"/>
      <c r="H527" s="43"/>
      <c r="I527" s="2"/>
      <c r="J527" s="2"/>
      <c r="K527" s="43"/>
      <c r="L527" s="2"/>
      <c r="M527" s="2"/>
    </row>
    <row r="528" spans="2:13" ht="15.75" customHeight="1">
      <c r="B528" s="43"/>
      <c r="C528" s="2"/>
      <c r="D528" s="2"/>
      <c r="E528" s="43"/>
      <c r="F528" s="2"/>
      <c r="G528" s="2"/>
      <c r="H528" s="43"/>
      <c r="I528" s="2"/>
      <c r="J528" s="2"/>
      <c r="K528" s="43"/>
      <c r="L528" s="2"/>
      <c r="M528" s="2"/>
    </row>
    <row r="529" spans="2:13" ht="15.75" customHeight="1">
      <c r="B529" s="43"/>
      <c r="C529" s="2"/>
      <c r="D529" s="2"/>
      <c r="E529" s="43"/>
      <c r="F529" s="2"/>
      <c r="G529" s="2"/>
      <c r="H529" s="43"/>
      <c r="I529" s="2"/>
      <c r="J529" s="2"/>
      <c r="K529" s="43"/>
      <c r="L529" s="2"/>
      <c r="M529" s="2"/>
    </row>
    <row r="530" spans="2:13" ht="15.75" customHeight="1">
      <c r="B530" s="43"/>
      <c r="C530" s="2"/>
      <c r="D530" s="2"/>
      <c r="E530" s="43"/>
      <c r="F530" s="2"/>
      <c r="G530" s="2"/>
      <c r="H530" s="43"/>
      <c r="I530" s="2"/>
      <c r="J530" s="2"/>
      <c r="K530" s="43"/>
      <c r="L530" s="2"/>
      <c r="M530" s="2"/>
    </row>
    <row r="531" spans="2:13" ht="15.75" customHeight="1">
      <c r="B531" s="43"/>
      <c r="C531" s="2"/>
      <c r="D531" s="2"/>
      <c r="E531" s="43"/>
      <c r="F531" s="2"/>
      <c r="G531" s="2"/>
      <c r="H531" s="43"/>
      <c r="I531" s="2"/>
      <c r="J531" s="2"/>
      <c r="K531" s="43"/>
      <c r="L531" s="2"/>
      <c r="M531" s="2"/>
    </row>
    <row r="532" spans="2:13" ht="15.75" customHeight="1">
      <c r="B532" s="43"/>
      <c r="C532" s="2"/>
      <c r="D532" s="2"/>
      <c r="E532" s="43"/>
      <c r="F532" s="2"/>
      <c r="G532" s="2"/>
      <c r="H532" s="43"/>
      <c r="I532" s="2"/>
      <c r="J532" s="2"/>
      <c r="K532" s="43"/>
      <c r="L532" s="2"/>
      <c r="M532" s="2"/>
    </row>
    <row r="533" spans="2:13" ht="15.75" customHeight="1">
      <c r="B533" s="43"/>
      <c r="C533" s="2"/>
      <c r="D533" s="2"/>
      <c r="E533" s="43"/>
      <c r="F533" s="2"/>
      <c r="G533" s="2"/>
      <c r="H533" s="43"/>
      <c r="I533" s="2"/>
      <c r="J533" s="2"/>
      <c r="K533" s="43"/>
      <c r="L533" s="2"/>
      <c r="M533" s="2"/>
    </row>
    <row r="534" spans="2:13" ht="15.75" customHeight="1">
      <c r="B534" s="43"/>
      <c r="C534" s="2"/>
      <c r="D534" s="2"/>
      <c r="E534" s="43"/>
      <c r="F534" s="2"/>
      <c r="G534" s="2"/>
      <c r="H534" s="43"/>
      <c r="I534" s="2"/>
      <c r="J534" s="2"/>
      <c r="K534" s="43"/>
      <c r="L534" s="2"/>
      <c r="M534" s="2"/>
    </row>
    <row r="535" spans="2:13" ht="15.75" customHeight="1">
      <c r="B535" s="43"/>
      <c r="C535" s="2"/>
      <c r="D535" s="2"/>
      <c r="E535" s="43"/>
      <c r="F535" s="2"/>
      <c r="G535" s="2"/>
      <c r="H535" s="43"/>
      <c r="I535" s="2"/>
      <c r="J535" s="2"/>
      <c r="K535" s="43"/>
      <c r="L535" s="2"/>
      <c r="M535" s="2"/>
    </row>
    <row r="536" spans="2:13" ht="15.75" customHeight="1">
      <c r="B536" s="43"/>
      <c r="C536" s="2"/>
      <c r="D536" s="2"/>
      <c r="E536" s="43"/>
      <c r="F536" s="2"/>
      <c r="G536" s="2"/>
      <c r="H536" s="43"/>
      <c r="I536" s="2"/>
      <c r="J536" s="2"/>
      <c r="K536" s="43"/>
      <c r="L536" s="2"/>
      <c r="M536" s="2"/>
    </row>
    <row r="537" spans="2:13" ht="15.75" customHeight="1">
      <c r="B537" s="43"/>
      <c r="C537" s="2"/>
      <c r="D537" s="2"/>
      <c r="E537" s="43"/>
      <c r="F537" s="2"/>
      <c r="G537" s="2"/>
      <c r="H537" s="43"/>
      <c r="I537" s="2"/>
      <c r="J537" s="2"/>
      <c r="K537" s="43"/>
      <c r="L537" s="2"/>
      <c r="M537" s="2"/>
    </row>
    <row r="538" spans="2:13" ht="15.75" customHeight="1">
      <c r="B538" s="43"/>
      <c r="C538" s="2"/>
      <c r="D538" s="2"/>
      <c r="E538" s="43"/>
      <c r="F538" s="2"/>
      <c r="G538" s="2"/>
      <c r="H538" s="43"/>
      <c r="I538" s="2"/>
      <c r="J538" s="2"/>
      <c r="K538" s="43"/>
      <c r="L538" s="2"/>
      <c r="M538" s="2"/>
    </row>
    <row r="539" spans="2:13" ht="15.75" customHeight="1">
      <c r="B539" s="43"/>
      <c r="C539" s="2"/>
      <c r="D539" s="2"/>
      <c r="E539" s="43"/>
      <c r="F539" s="2"/>
      <c r="G539" s="2"/>
      <c r="H539" s="43"/>
      <c r="I539" s="2"/>
      <c r="J539" s="2"/>
      <c r="K539" s="43"/>
      <c r="L539" s="2"/>
      <c r="M539" s="2"/>
    </row>
    <row r="540" spans="2:13" ht="15.75" customHeight="1">
      <c r="B540" s="43"/>
      <c r="C540" s="2"/>
      <c r="D540" s="2"/>
      <c r="E540" s="43"/>
      <c r="F540" s="2"/>
      <c r="G540" s="2"/>
      <c r="H540" s="43"/>
      <c r="I540" s="2"/>
      <c r="J540" s="2"/>
      <c r="K540" s="43"/>
      <c r="L540" s="2"/>
      <c r="M540" s="2"/>
    </row>
    <row r="541" spans="2:13" ht="15.75" customHeight="1">
      <c r="B541" s="43"/>
      <c r="C541" s="2"/>
      <c r="D541" s="2"/>
      <c r="E541" s="43"/>
      <c r="F541" s="2"/>
      <c r="G541" s="2"/>
      <c r="H541" s="43"/>
      <c r="I541" s="2"/>
      <c r="J541" s="2"/>
      <c r="K541" s="43"/>
      <c r="L541" s="2"/>
      <c r="M541" s="2"/>
    </row>
    <row r="542" spans="2:13" ht="15.75" customHeight="1">
      <c r="B542" s="43"/>
      <c r="C542" s="2"/>
      <c r="D542" s="2"/>
      <c r="E542" s="43"/>
      <c r="F542" s="2"/>
      <c r="G542" s="2"/>
      <c r="H542" s="43"/>
      <c r="I542" s="2"/>
      <c r="J542" s="2"/>
      <c r="K542" s="43"/>
      <c r="L542" s="2"/>
      <c r="M542" s="2"/>
    </row>
    <row r="543" spans="2:13" ht="15.75" customHeight="1">
      <c r="B543" s="43"/>
      <c r="C543" s="2"/>
      <c r="D543" s="2"/>
      <c r="E543" s="43"/>
      <c r="F543" s="2"/>
      <c r="G543" s="2"/>
      <c r="H543" s="43"/>
      <c r="I543" s="2"/>
      <c r="J543" s="2"/>
      <c r="K543" s="43"/>
      <c r="L543" s="2"/>
      <c r="M543" s="2"/>
    </row>
    <row r="544" spans="2:13" ht="15.75" customHeight="1">
      <c r="B544" s="43"/>
      <c r="C544" s="2"/>
      <c r="D544" s="2"/>
      <c r="E544" s="43"/>
      <c r="F544" s="2"/>
      <c r="G544" s="2"/>
      <c r="H544" s="43"/>
      <c r="I544" s="2"/>
      <c r="J544" s="2"/>
      <c r="K544" s="43"/>
      <c r="L544" s="2"/>
      <c r="M544" s="2"/>
    </row>
    <row r="545" spans="2:13" ht="15.75" customHeight="1">
      <c r="B545" s="43"/>
      <c r="C545" s="2"/>
      <c r="D545" s="2"/>
      <c r="E545" s="43"/>
      <c r="F545" s="2"/>
      <c r="G545" s="2"/>
      <c r="H545" s="43"/>
      <c r="I545" s="2"/>
      <c r="J545" s="2"/>
      <c r="K545" s="43"/>
      <c r="L545" s="2"/>
      <c r="M545" s="2"/>
    </row>
    <row r="546" spans="2:13" ht="15.75" customHeight="1">
      <c r="B546" s="43"/>
      <c r="C546" s="2"/>
      <c r="D546" s="2"/>
      <c r="E546" s="43"/>
      <c r="F546" s="2"/>
      <c r="G546" s="2"/>
      <c r="H546" s="43"/>
      <c r="I546" s="2"/>
      <c r="J546" s="2"/>
      <c r="K546" s="43"/>
      <c r="L546" s="2"/>
      <c r="M546" s="2"/>
    </row>
    <row r="547" spans="2:13" ht="15.75" customHeight="1">
      <c r="B547" s="43"/>
      <c r="C547" s="2"/>
      <c r="D547" s="2"/>
      <c r="E547" s="43"/>
      <c r="F547" s="2"/>
      <c r="G547" s="2"/>
      <c r="H547" s="43"/>
      <c r="I547" s="2"/>
      <c r="J547" s="2"/>
      <c r="K547" s="43"/>
      <c r="L547" s="2"/>
      <c r="M547" s="2"/>
    </row>
    <row r="548" spans="2:13" ht="15.75" customHeight="1">
      <c r="B548" s="43"/>
      <c r="C548" s="2"/>
      <c r="D548" s="2"/>
      <c r="E548" s="43"/>
      <c r="F548" s="2"/>
      <c r="G548" s="2"/>
      <c r="H548" s="43"/>
      <c r="I548" s="2"/>
      <c r="J548" s="2"/>
      <c r="K548" s="43"/>
      <c r="L548" s="2"/>
      <c r="M548" s="2"/>
    </row>
    <row r="549" spans="2:13" ht="15.75" customHeight="1">
      <c r="B549" s="43"/>
      <c r="C549" s="2"/>
      <c r="D549" s="2"/>
      <c r="E549" s="43"/>
      <c r="F549" s="2"/>
      <c r="G549" s="2"/>
      <c r="H549" s="43"/>
      <c r="I549" s="2"/>
      <c r="J549" s="2"/>
      <c r="K549" s="43"/>
      <c r="L549" s="2"/>
      <c r="M549" s="2"/>
    </row>
    <row r="550" spans="2:13" ht="15.75" customHeight="1">
      <c r="B550" s="43"/>
      <c r="C550" s="2"/>
      <c r="D550" s="2"/>
      <c r="E550" s="43"/>
      <c r="F550" s="2"/>
      <c r="G550" s="2"/>
      <c r="H550" s="43"/>
      <c r="I550" s="2"/>
      <c r="J550" s="2"/>
      <c r="K550" s="43"/>
      <c r="L550" s="2"/>
      <c r="M550" s="2"/>
    </row>
    <row r="551" spans="2:13" ht="15.75" customHeight="1">
      <c r="B551" s="43"/>
      <c r="C551" s="2"/>
      <c r="D551" s="2"/>
      <c r="E551" s="43"/>
      <c r="F551" s="2"/>
      <c r="G551" s="2"/>
      <c r="H551" s="43"/>
      <c r="I551" s="2"/>
      <c r="J551" s="2"/>
      <c r="K551" s="43"/>
      <c r="L551" s="2"/>
      <c r="M551" s="2"/>
    </row>
    <row r="552" spans="2:13" ht="15.75" customHeight="1">
      <c r="B552" s="43"/>
      <c r="C552" s="2"/>
      <c r="D552" s="2"/>
      <c r="E552" s="43"/>
      <c r="F552" s="2"/>
      <c r="G552" s="2"/>
      <c r="H552" s="43"/>
      <c r="I552" s="2"/>
      <c r="J552" s="2"/>
      <c r="K552" s="43"/>
      <c r="L552" s="2"/>
      <c r="M552" s="2"/>
    </row>
    <row r="553" spans="2:13" ht="15.75" customHeight="1">
      <c r="B553" s="43"/>
      <c r="C553" s="2"/>
      <c r="D553" s="2"/>
      <c r="E553" s="43"/>
      <c r="F553" s="2"/>
      <c r="G553" s="2"/>
      <c r="H553" s="43"/>
      <c r="I553" s="2"/>
      <c r="J553" s="2"/>
      <c r="K553" s="43"/>
      <c r="L553" s="2"/>
      <c r="M553" s="2"/>
    </row>
    <row r="554" spans="2:13" ht="15.75" customHeight="1">
      <c r="B554" s="43"/>
      <c r="C554" s="2"/>
      <c r="D554" s="2"/>
      <c r="E554" s="43"/>
      <c r="F554" s="2"/>
      <c r="G554" s="2"/>
      <c r="H554" s="43"/>
      <c r="I554" s="2"/>
      <c r="J554" s="2"/>
      <c r="K554" s="43"/>
      <c r="L554" s="2"/>
      <c r="M554" s="2"/>
    </row>
    <row r="555" spans="2:13" ht="15.75" customHeight="1">
      <c r="B555" s="43"/>
      <c r="C555" s="2"/>
      <c r="D555" s="2"/>
      <c r="E555" s="43"/>
      <c r="F555" s="2"/>
      <c r="G555" s="2"/>
      <c r="H555" s="43"/>
      <c r="I555" s="2"/>
      <c r="J555" s="2"/>
      <c r="K555" s="43"/>
      <c r="L555" s="2"/>
      <c r="M555" s="2"/>
    </row>
    <row r="556" spans="2:13" ht="15.75" customHeight="1">
      <c r="B556" s="43"/>
      <c r="C556" s="2"/>
      <c r="D556" s="2"/>
      <c r="E556" s="43"/>
      <c r="F556" s="2"/>
      <c r="G556" s="2"/>
      <c r="H556" s="43"/>
      <c r="I556" s="2"/>
      <c r="J556" s="2"/>
      <c r="K556" s="43"/>
      <c r="L556" s="2"/>
      <c r="M556" s="2"/>
    </row>
    <row r="557" spans="2:13" ht="15.75" customHeight="1">
      <c r="B557" s="43"/>
      <c r="C557" s="2"/>
      <c r="D557" s="2"/>
      <c r="E557" s="43"/>
      <c r="F557" s="2"/>
      <c r="G557" s="2"/>
      <c r="H557" s="43"/>
      <c r="I557" s="2"/>
      <c r="J557" s="2"/>
      <c r="K557" s="43"/>
      <c r="L557" s="2"/>
      <c r="M557" s="2"/>
    </row>
    <row r="558" spans="2:13" ht="15.75" customHeight="1">
      <c r="B558" s="43"/>
      <c r="C558" s="2"/>
      <c r="D558" s="2"/>
      <c r="E558" s="43"/>
      <c r="F558" s="2"/>
      <c r="G558" s="2"/>
      <c r="H558" s="43"/>
      <c r="I558" s="2"/>
      <c r="J558" s="2"/>
      <c r="K558" s="43"/>
      <c r="L558" s="2"/>
      <c r="M558" s="2"/>
    </row>
    <row r="559" spans="2:13" ht="15.75" customHeight="1">
      <c r="B559" s="43"/>
      <c r="C559" s="2"/>
      <c r="D559" s="2"/>
      <c r="E559" s="43"/>
      <c r="F559" s="2"/>
      <c r="G559" s="2"/>
      <c r="H559" s="43"/>
      <c r="I559" s="2"/>
      <c r="J559" s="2"/>
      <c r="K559" s="43"/>
      <c r="L559" s="2"/>
      <c r="M559" s="2"/>
    </row>
    <row r="560" spans="2:13" ht="15.75" customHeight="1">
      <c r="B560" s="43"/>
      <c r="C560" s="2"/>
      <c r="D560" s="2"/>
      <c r="E560" s="43"/>
      <c r="F560" s="2"/>
      <c r="G560" s="2"/>
      <c r="H560" s="43"/>
      <c r="I560" s="2"/>
      <c r="J560" s="2"/>
      <c r="K560" s="43"/>
      <c r="L560" s="2"/>
      <c r="M560" s="2"/>
    </row>
    <row r="561" spans="2:13" ht="15.75" customHeight="1">
      <c r="B561" s="43"/>
      <c r="C561" s="2"/>
      <c r="D561" s="2"/>
      <c r="E561" s="43"/>
      <c r="F561" s="2"/>
      <c r="G561" s="2"/>
      <c r="H561" s="43"/>
      <c r="I561" s="2"/>
      <c r="J561" s="2"/>
      <c r="K561" s="43"/>
      <c r="L561" s="2"/>
      <c r="M561" s="2"/>
    </row>
    <row r="562" spans="2:13" ht="15.75" customHeight="1">
      <c r="B562" s="43"/>
      <c r="C562" s="2"/>
      <c r="D562" s="2"/>
      <c r="E562" s="43"/>
      <c r="F562" s="2"/>
      <c r="G562" s="2"/>
      <c r="H562" s="43"/>
      <c r="I562" s="2"/>
      <c r="J562" s="2"/>
      <c r="K562" s="43"/>
      <c r="L562" s="2"/>
      <c r="M562" s="2"/>
    </row>
    <row r="563" spans="2:13" ht="15.75" customHeight="1">
      <c r="B563" s="43"/>
      <c r="C563" s="2"/>
      <c r="D563" s="2"/>
      <c r="E563" s="43"/>
      <c r="F563" s="2"/>
      <c r="G563" s="2"/>
      <c r="H563" s="43"/>
      <c r="I563" s="2"/>
      <c r="J563" s="2"/>
      <c r="K563" s="43"/>
      <c r="L563" s="2"/>
      <c r="M563" s="2"/>
    </row>
    <row r="564" spans="2:13" ht="15.75" customHeight="1">
      <c r="B564" s="43"/>
      <c r="C564" s="2"/>
      <c r="D564" s="2"/>
      <c r="E564" s="43"/>
      <c r="F564" s="2"/>
      <c r="G564" s="2"/>
      <c r="H564" s="43"/>
      <c r="I564" s="2"/>
      <c r="J564" s="2"/>
      <c r="K564" s="43"/>
      <c r="L564" s="2"/>
      <c r="M564" s="2"/>
    </row>
    <row r="565" spans="2:13" ht="15.75" customHeight="1">
      <c r="B565" s="43"/>
      <c r="C565" s="2"/>
      <c r="D565" s="2"/>
      <c r="E565" s="43"/>
      <c r="F565" s="2"/>
      <c r="G565" s="2"/>
      <c r="H565" s="43"/>
      <c r="I565" s="2"/>
      <c r="J565" s="2"/>
      <c r="K565" s="43"/>
      <c r="L565" s="2"/>
      <c r="M565" s="2"/>
    </row>
    <row r="566" spans="2:13" ht="15.75" customHeight="1">
      <c r="B566" s="43"/>
      <c r="C566" s="2"/>
      <c r="D566" s="2"/>
      <c r="E566" s="43"/>
      <c r="F566" s="2"/>
      <c r="G566" s="2"/>
      <c r="H566" s="43"/>
      <c r="I566" s="2"/>
      <c r="J566" s="2"/>
      <c r="K566" s="43"/>
      <c r="L566" s="2"/>
      <c r="M566" s="2"/>
    </row>
    <row r="567" spans="2:13" ht="15.75" customHeight="1">
      <c r="B567" s="43"/>
      <c r="C567" s="2"/>
      <c r="D567" s="2"/>
      <c r="E567" s="43"/>
      <c r="F567" s="2"/>
      <c r="G567" s="2"/>
      <c r="H567" s="43"/>
      <c r="I567" s="2"/>
      <c r="J567" s="2"/>
      <c r="K567" s="43"/>
      <c r="L567" s="2"/>
      <c r="M567" s="2"/>
    </row>
    <row r="568" spans="2:13" ht="15.75" customHeight="1">
      <c r="B568" s="43"/>
      <c r="C568" s="2"/>
      <c r="D568" s="2"/>
      <c r="E568" s="43"/>
      <c r="F568" s="2"/>
      <c r="G568" s="2"/>
      <c r="H568" s="43"/>
      <c r="I568" s="2"/>
      <c r="J568" s="2"/>
      <c r="K568" s="43"/>
      <c r="L568" s="2"/>
      <c r="M568" s="2"/>
    </row>
    <row r="569" spans="2:13" ht="15.75" customHeight="1">
      <c r="B569" s="43"/>
      <c r="C569" s="2"/>
      <c r="D569" s="2"/>
      <c r="E569" s="43"/>
      <c r="F569" s="2"/>
      <c r="G569" s="2"/>
      <c r="H569" s="43"/>
      <c r="I569" s="2"/>
      <c r="J569" s="2"/>
      <c r="K569" s="43"/>
      <c r="L569" s="2"/>
      <c r="M569" s="2"/>
    </row>
    <row r="570" spans="2:13" ht="15.75" customHeight="1">
      <c r="B570" s="43"/>
      <c r="C570" s="2"/>
      <c r="D570" s="2"/>
      <c r="E570" s="43"/>
      <c r="F570" s="2"/>
      <c r="G570" s="2"/>
      <c r="H570" s="43"/>
      <c r="I570" s="2"/>
      <c r="J570" s="2"/>
      <c r="K570" s="43"/>
      <c r="L570" s="2"/>
      <c r="M570" s="2"/>
    </row>
    <row r="571" spans="2:13" ht="15.75" customHeight="1">
      <c r="B571" s="43"/>
      <c r="C571" s="2"/>
      <c r="D571" s="2"/>
      <c r="E571" s="43"/>
      <c r="F571" s="2"/>
      <c r="G571" s="2"/>
      <c r="H571" s="43"/>
      <c r="I571" s="2"/>
      <c r="J571" s="2"/>
      <c r="K571" s="43"/>
      <c r="L571" s="2"/>
      <c r="M571" s="2"/>
    </row>
    <row r="572" spans="2:13" ht="15.75" customHeight="1">
      <c r="B572" s="43"/>
      <c r="C572" s="2"/>
      <c r="D572" s="2"/>
      <c r="E572" s="43"/>
      <c r="F572" s="2"/>
      <c r="G572" s="2"/>
      <c r="H572" s="43"/>
      <c r="I572" s="2"/>
      <c r="J572" s="2"/>
      <c r="K572" s="43"/>
      <c r="L572" s="2"/>
      <c r="M572" s="2"/>
    </row>
    <row r="573" spans="2:13" ht="15.75" customHeight="1">
      <c r="B573" s="43"/>
      <c r="C573" s="2"/>
      <c r="D573" s="2"/>
      <c r="E573" s="43"/>
      <c r="F573" s="2"/>
      <c r="G573" s="2"/>
      <c r="H573" s="43"/>
      <c r="I573" s="2"/>
      <c r="J573" s="2"/>
      <c r="K573" s="43"/>
      <c r="L573" s="2"/>
      <c r="M573" s="2"/>
    </row>
    <row r="574" spans="2:13" ht="15.75" customHeight="1">
      <c r="B574" s="43"/>
      <c r="C574" s="2"/>
      <c r="D574" s="2"/>
      <c r="E574" s="43"/>
      <c r="F574" s="2"/>
      <c r="G574" s="2"/>
      <c r="H574" s="43"/>
      <c r="I574" s="2"/>
      <c r="J574" s="2"/>
      <c r="K574" s="43"/>
      <c r="L574" s="2"/>
      <c r="M574" s="2"/>
    </row>
    <row r="575" spans="2:13" ht="15.75" customHeight="1">
      <c r="B575" s="43"/>
      <c r="C575" s="2"/>
      <c r="D575" s="2"/>
      <c r="E575" s="43"/>
      <c r="F575" s="2"/>
      <c r="G575" s="2"/>
      <c r="H575" s="43"/>
      <c r="I575" s="2"/>
      <c r="J575" s="2"/>
      <c r="K575" s="43"/>
      <c r="L575" s="2"/>
      <c r="M575" s="2"/>
    </row>
    <row r="576" spans="2:13" ht="15.75" customHeight="1">
      <c r="B576" s="43"/>
      <c r="C576" s="2"/>
      <c r="D576" s="2"/>
      <c r="E576" s="43"/>
      <c r="F576" s="2"/>
      <c r="G576" s="2"/>
      <c r="H576" s="43"/>
      <c r="I576" s="2"/>
      <c r="J576" s="2"/>
      <c r="K576" s="43"/>
      <c r="L576" s="2"/>
      <c r="M576" s="2"/>
    </row>
    <row r="577" spans="2:13" ht="15.75" customHeight="1">
      <c r="B577" s="43"/>
      <c r="C577" s="2"/>
      <c r="D577" s="2"/>
      <c r="E577" s="43"/>
      <c r="F577" s="2"/>
      <c r="G577" s="2"/>
      <c r="H577" s="43"/>
      <c r="I577" s="2"/>
      <c r="J577" s="2"/>
      <c r="K577" s="43"/>
      <c r="L577" s="2"/>
      <c r="M577" s="2"/>
    </row>
    <row r="578" spans="2:13" ht="15.75" customHeight="1">
      <c r="B578" s="43"/>
      <c r="C578" s="2"/>
      <c r="D578" s="2"/>
      <c r="E578" s="43"/>
      <c r="F578" s="2"/>
      <c r="G578" s="2"/>
      <c r="H578" s="43"/>
      <c r="I578" s="2"/>
      <c r="J578" s="2"/>
      <c r="K578" s="43"/>
      <c r="L578" s="2"/>
      <c r="M578" s="2"/>
    </row>
    <row r="579" spans="2:13" ht="15.75" customHeight="1">
      <c r="B579" s="43"/>
      <c r="C579" s="2"/>
      <c r="D579" s="2"/>
      <c r="E579" s="43"/>
      <c r="F579" s="2"/>
      <c r="G579" s="2"/>
      <c r="H579" s="43"/>
      <c r="I579" s="2"/>
      <c r="J579" s="2"/>
      <c r="K579" s="43"/>
      <c r="L579" s="2"/>
      <c r="M579" s="2"/>
    </row>
    <row r="580" spans="2:13" ht="15.75" customHeight="1">
      <c r="B580" s="43"/>
      <c r="C580" s="2"/>
      <c r="D580" s="2"/>
      <c r="E580" s="43"/>
      <c r="F580" s="2"/>
      <c r="G580" s="2"/>
      <c r="H580" s="43"/>
      <c r="I580" s="2"/>
      <c r="J580" s="2"/>
      <c r="K580" s="43"/>
      <c r="L580" s="2"/>
      <c r="M580" s="2"/>
    </row>
    <row r="581" spans="2:13" ht="15.75" customHeight="1">
      <c r="B581" s="43"/>
      <c r="C581" s="2"/>
      <c r="D581" s="2"/>
      <c r="E581" s="43"/>
      <c r="F581" s="2"/>
      <c r="G581" s="2"/>
      <c r="H581" s="43"/>
      <c r="I581" s="2"/>
      <c r="J581" s="2"/>
      <c r="K581" s="43"/>
      <c r="L581" s="2"/>
      <c r="M581" s="2"/>
    </row>
    <row r="582" spans="2:13" ht="15.75" customHeight="1">
      <c r="B582" s="43"/>
      <c r="C582" s="2"/>
      <c r="D582" s="2"/>
      <c r="E582" s="43"/>
      <c r="F582" s="2"/>
      <c r="G582" s="2"/>
      <c r="H582" s="43"/>
      <c r="I582" s="2"/>
      <c r="J582" s="2"/>
      <c r="K582" s="43"/>
      <c r="L582" s="2"/>
      <c r="M582" s="2"/>
    </row>
    <row r="583" spans="2:13" ht="15.75" customHeight="1">
      <c r="B583" s="43"/>
      <c r="C583" s="2"/>
      <c r="D583" s="2"/>
      <c r="E583" s="43"/>
      <c r="F583" s="2"/>
      <c r="G583" s="2"/>
      <c r="H583" s="43"/>
      <c r="I583" s="2"/>
      <c r="J583" s="2"/>
      <c r="K583" s="43"/>
      <c r="L583" s="2"/>
      <c r="M583" s="2"/>
    </row>
    <row r="584" spans="2:13" ht="15.75" customHeight="1">
      <c r="B584" s="43"/>
      <c r="C584" s="2"/>
      <c r="D584" s="2"/>
      <c r="E584" s="43"/>
      <c r="F584" s="2"/>
      <c r="G584" s="2"/>
      <c r="H584" s="43"/>
      <c r="I584" s="2"/>
      <c r="J584" s="2"/>
      <c r="K584" s="43"/>
      <c r="L584" s="2"/>
      <c r="M584" s="2"/>
    </row>
    <row r="585" spans="2:13" ht="15.75" customHeight="1">
      <c r="B585" s="43"/>
      <c r="C585" s="2"/>
      <c r="D585" s="2"/>
      <c r="E585" s="43"/>
      <c r="F585" s="2"/>
      <c r="G585" s="2"/>
      <c r="H585" s="43"/>
      <c r="I585" s="2"/>
      <c r="J585" s="2"/>
      <c r="K585" s="43"/>
      <c r="L585" s="2"/>
      <c r="M585" s="2"/>
    </row>
    <row r="586" spans="2:13" ht="15.75" customHeight="1">
      <c r="B586" s="43"/>
      <c r="C586" s="2"/>
      <c r="D586" s="2"/>
      <c r="E586" s="43"/>
      <c r="F586" s="2"/>
      <c r="G586" s="2"/>
      <c r="H586" s="43"/>
      <c r="I586" s="2"/>
      <c r="J586" s="2"/>
      <c r="K586" s="43"/>
      <c r="L586" s="2"/>
      <c r="M586" s="2"/>
    </row>
    <row r="587" spans="2:13" ht="15.75" customHeight="1">
      <c r="B587" s="43"/>
      <c r="C587" s="2"/>
      <c r="D587" s="2"/>
      <c r="E587" s="43"/>
      <c r="F587" s="2"/>
      <c r="G587" s="2"/>
      <c r="H587" s="43"/>
      <c r="I587" s="2"/>
      <c r="J587" s="2"/>
      <c r="K587" s="43"/>
      <c r="L587" s="2"/>
      <c r="M587" s="2"/>
    </row>
    <row r="588" spans="2:13" ht="15.75" customHeight="1">
      <c r="B588" s="43"/>
      <c r="C588" s="2"/>
      <c r="D588" s="2"/>
      <c r="E588" s="43"/>
      <c r="F588" s="2"/>
      <c r="G588" s="2"/>
      <c r="H588" s="43"/>
      <c r="I588" s="2"/>
      <c r="J588" s="2"/>
      <c r="K588" s="43"/>
      <c r="L588" s="2"/>
      <c r="M588" s="2"/>
    </row>
    <row r="589" spans="2:13" ht="15.75" customHeight="1">
      <c r="B589" s="43"/>
      <c r="C589" s="2"/>
      <c r="D589" s="2"/>
      <c r="E589" s="43"/>
      <c r="F589" s="2"/>
      <c r="G589" s="2"/>
      <c r="H589" s="43"/>
      <c r="I589" s="2"/>
      <c r="J589" s="2"/>
      <c r="K589" s="43"/>
      <c r="L589" s="2"/>
      <c r="M589" s="2"/>
    </row>
    <row r="590" spans="2:13" ht="15.75" customHeight="1">
      <c r="B590" s="43"/>
      <c r="C590" s="2"/>
      <c r="D590" s="2"/>
      <c r="E590" s="43"/>
      <c r="F590" s="2"/>
      <c r="G590" s="2"/>
      <c r="H590" s="43"/>
      <c r="I590" s="2"/>
      <c r="J590" s="2"/>
      <c r="K590" s="43"/>
      <c r="L590" s="2"/>
      <c r="M590" s="2"/>
    </row>
    <row r="591" spans="2:13" ht="15.75" customHeight="1">
      <c r="B591" s="43"/>
      <c r="C591" s="2"/>
      <c r="D591" s="2"/>
      <c r="E591" s="43"/>
      <c r="F591" s="2"/>
      <c r="G591" s="2"/>
      <c r="H591" s="43"/>
      <c r="I591" s="2"/>
      <c r="J591" s="2"/>
      <c r="K591" s="43"/>
      <c r="L591" s="2"/>
      <c r="M591" s="2"/>
    </row>
    <row r="592" spans="2:13" ht="15.75" customHeight="1">
      <c r="B592" s="43"/>
      <c r="C592" s="2"/>
      <c r="D592" s="2"/>
      <c r="E592" s="43"/>
      <c r="F592" s="2"/>
      <c r="G592" s="2"/>
      <c r="H592" s="43"/>
      <c r="I592" s="2"/>
      <c r="J592" s="2"/>
      <c r="K592" s="43"/>
      <c r="L592" s="2"/>
      <c r="M592" s="2"/>
    </row>
    <row r="593" spans="2:13" ht="15.75" customHeight="1">
      <c r="B593" s="43"/>
      <c r="C593" s="2"/>
      <c r="D593" s="2"/>
      <c r="E593" s="43"/>
      <c r="F593" s="2"/>
      <c r="G593" s="2"/>
      <c r="H593" s="43"/>
      <c r="I593" s="2"/>
      <c r="J593" s="2"/>
      <c r="K593" s="43"/>
      <c r="L593" s="2"/>
      <c r="M593" s="2"/>
    </row>
    <row r="594" spans="2:13" ht="15.75" customHeight="1">
      <c r="B594" s="43"/>
      <c r="C594" s="2"/>
      <c r="D594" s="2"/>
      <c r="E594" s="43"/>
      <c r="F594" s="2"/>
      <c r="G594" s="2"/>
      <c r="H594" s="43"/>
      <c r="I594" s="2"/>
      <c r="J594" s="2"/>
      <c r="K594" s="43"/>
      <c r="L594" s="2"/>
      <c r="M594" s="2"/>
    </row>
    <row r="595" spans="2:13" ht="15.75" customHeight="1">
      <c r="B595" s="43"/>
      <c r="C595" s="2"/>
      <c r="D595" s="2"/>
      <c r="E595" s="43"/>
      <c r="F595" s="2"/>
      <c r="G595" s="2"/>
      <c r="H595" s="43"/>
      <c r="I595" s="2"/>
      <c r="J595" s="2"/>
      <c r="K595" s="43"/>
      <c r="L595" s="2"/>
      <c r="M595" s="2"/>
    </row>
    <row r="596" spans="2:13" ht="15.75" customHeight="1">
      <c r="B596" s="43"/>
      <c r="C596" s="2"/>
      <c r="D596" s="2"/>
      <c r="E596" s="43"/>
      <c r="F596" s="2"/>
      <c r="G596" s="2"/>
      <c r="H596" s="43"/>
      <c r="I596" s="2"/>
      <c r="J596" s="2"/>
      <c r="K596" s="43"/>
      <c r="L596" s="2"/>
      <c r="M596" s="2"/>
    </row>
    <row r="597" spans="2:13" ht="15.75" customHeight="1">
      <c r="B597" s="43"/>
      <c r="C597" s="2"/>
      <c r="D597" s="2"/>
      <c r="E597" s="43"/>
      <c r="F597" s="2"/>
      <c r="G597" s="2"/>
      <c r="H597" s="43"/>
      <c r="I597" s="2"/>
      <c r="J597" s="2"/>
      <c r="K597" s="43"/>
      <c r="L597" s="2"/>
      <c r="M597" s="2"/>
    </row>
    <row r="598" spans="2:13" ht="15.75" customHeight="1">
      <c r="B598" s="43"/>
      <c r="C598" s="2"/>
      <c r="D598" s="2"/>
      <c r="E598" s="43"/>
      <c r="F598" s="2"/>
      <c r="G598" s="2"/>
      <c r="H598" s="43"/>
      <c r="I598" s="2"/>
      <c r="J598" s="2"/>
      <c r="K598" s="43"/>
      <c r="L598" s="2"/>
      <c r="M598" s="2"/>
    </row>
    <row r="599" spans="2:13" ht="15.75" customHeight="1">
      <c r="B599" s="43"/>
      <c r="C599" s="2"/>
      <c r="D599" s="2"/>
      <c r="E599" s="43"/>
      <c r="F599" s="2"/>
      <c r="G599" s="2"/>
      <c r="H599" s="43"/>
      <c r="I599" s="2"/>
      <c r="J599" s="2"/>
      <c r="K599" s="43"/>
      <c r="L599" s="2"/>
      <c r="M599" s="2"/>
    </row>
    <row r="600" spans="2:13" ht="15.75" customHeight="1">
      <c r="B600" s="43"/>
      <c r="C600" s="2"/>
      <c r="D600" s="2"/>
      <c r="E600" s="43"/>
      <c r="F600" s="2"/>
      <c r="G600" s="2"/>
      <c r="H600" s="43"/>
      <c r="I600" s="2"/>
      <c r="J600" s="2"/>
      <c r="K600" s="43"/>
      <c r="L600" s="2"/>
      <c r="M600" s="2"/>
    </row>
    <row r="601" spans="2:13" ht="15.75" customHeight="1">
      <c r="B601" s="43"/>
      <c r="C601" s="2"/>
      <c r="D601" s="2"/>
      <c r="E601" s="43"/>
      <c r="F601" s="2"/>
      <c r="G601" s="2"/>
      <c r="H601" s="43"/>
      <c r="I601" s="2"/>
      <c r="J601" s="2"/>
      <c r="K601" s="43"/>
      <c r="L601" s="2"/>
      <c r="M601" s="2"/>
    </row>
    <row r="602" spans="2:13" ht="15.75" customHeight="1">
      <c r="B602" s="43"/>
      <c r="C602" s="2"/>
      <c r="D602" s="2"/>
      <c r="E602" s="43"/>
      <c r="F602" s="2"/>
      <c r="G602" s="2"/>
      <c r="H602" s="43"/>
      <c r="I602" s="2"/>
      <c r="J602" s="2"/>
      <c r="K602" s="43"/>
      <c r="L602" s="2"/>
      <c r="M602" s="2"/>
    </row>
    <row r="603" spans="2:13" ht="15.75" customHeight="1">
      <c r="B603" s="43"/>
      <c r="C603" s="2"/>
      <c r="D603" s="2"/>
      <c r="E603" s="43"/>
      <c r="F603" s="2"/>
      <c r="G603" s="2"/>
      <c r="H603" s="43"/>
      <c r="I603" s="2"/>
      <c r="J603" s="2"/>
      <c r="K603" s="43"/>
      <c r="L603" s="2"/>
      <c r="M603" s="2"/>
    </row>
    <row r="604" spans="2:13" ht="15.75" customHeight="1">
      <c r="B604" s="43"/>
      <c r="C604" s="2"/>
      <c r="D604" s="2"/>
      <c r="E604" s="43"/>
      <c r="F604" s="2"/>
      <c r="G604" s="2"/>
      <c r="H604" s="43"/>
      <c r="I604" s="2"/>
      <c r="J604" s="2"/>
      <c r="K604" s="43"/>
      <c r="L604" s="2"/>
      <c r="M604" s="2"/>
    </row>
    <row r="605" spans="2:13" ht="15.75" customHeight="1">
      <c r="B605" s="43"/>
      <c r="C605" s="2"/>
      <c r="D605" s="2"/>
      <c r="E605" s="43"/>
      <c r="F605" s="2"/>
      <c r="G605" s="2"/>
      <c r="H605" s="43"/>
      <c r="I605" s="2"/>
      <c r="J605" s="2"/>
      <c r="K605" s="43"/>
      <c r="L605" s="2"/>
      <c r="M605" s="2"/>
    </row>
    <row r="606" spans="2:13" ht="15.75" customHeight="1">
      <c r="B606" s="43"/>
      <c r="C606" s="2"/>
      <c r="D606" s="2"/>
      <c r="E606" s="43"/>
      <c r="F606" s="2"/>
      <c r="G606" s="2"/>
      <c r="H606" s="43"/>
      <c r="I606" s="2"/>
      <c r="J606" s="2"/>
      <c r="K606" s="43"/>
      <c r="L606" s="2"/>
      <c r="M606" s="2"/>
    </row>
    <row r="607" spans="2:13" ht="15.75" customHeight="1">
      <c r="B607" s="43"/>
      <c r="C607" s="2"/>
      <c r="D607" s="2"/>
      <c r="E607" s="43"/>
      <c r="F607" s="2"/>
      <c r="G607" s="2"/>
      <c r="H607" s="43"/>
      <c r="I607" s="2"/>
      <c r="J607" s="2"/>
      <c r="K607" s="43"/>
      <c r="L607" s="2"/>
      <c r="M607" s="2"/>
    </row>
    <row r="608" spans="2:13" ht="15.75" customHeight="1">
      <c r="B608" s="43"/>
      <c r="C608" s="2"/>
      <c r="D608" s="2"/>
      <c r="E608" s="43"/>
      <c r="F608" s="2"/>
      <c r="G608" s="2"/>
      <c r="H608" s="43"/>
      <c r="I608" s="2"/>
      <c r="J608" s="2"/>
      <c r="K608" s="43"/>
      <c r="L608" s="2"/>
      <c r="M608" s="2"/>
    </row>
    <row r="609" spans="2:13" ht="15.75" customHeight="1">
      <c r="B609" s="43"/>
      <c r="C609" s="2"/>
      <c r="D609" s="2"/>
      <c r="E609" s="43"/>
      <c r="F609" s="2"/>
      <c r="G609" s="2"/>
      <c r="H609" s="43"/>
      <c r="I609" s="2"/>
      <c r="J609" s="2"/>
      <c r="K609" s="43"/>
      <c r="L609" s="2"/>
      <c r="M609" s="2"/>
    </row>
    <row r="610" spans="2:13" ht="15.75" customHeight="1">
      <c r="B610" s="43"/>
      <c r="C610" s="2"/>
      <c r="D610" s="2"/>
      <c r="E610" s="43"/>
      <c r="F610" s="2"/>
      <c r="G610" s="2"/>
      <c r="H610" s="43"/>
      <c r="I610" s="2"/>
      <c r="J610" s="2"/>
      <c r="K610" s="43"/>
      <c r="L610" s="2"/>
      <c r="M610" s="2"/>
    </row>
    <row r="611" spans="2:13" ht="15.75" customHeight="1">
      <c r="B611" s="43"/>
      <c r="C611" s="2"/>
      <c r="D611" s="2"/>
      <c r="E611" s="43"/>
      <c r="F611" s="2"/>
      <c r="G611" s="2"/>
      <c r="H611" s="43"/>
      <c r="I611" s="2"/>
      <c r="J611" s="2"/>
      <c r="K611" s="43"/>
      <c r="L611" s="2"/>
      <c r="M611" s="2"/>
    </row>
    <row r="612" spans="2:13" ht="15.75" customHeight="1">
      <c r="B612" s="43"/>
      <c r="C612" s="2"/>
      <c r="D612" s="2"/>
      <c r="E612" s="43"/>
      <c r="F612" s="2"/>
      <c r="G612" s="2"/>
      <c r="H612" s="43"/>
      <c r="I612" s="2"/>
      <c r="J612" s="2"/>
      <c r="K612" s="43"/>
      <c r="L612" s="2"/>
      <c r="M612" s="2"/>
    </row>
    <row r="613" spans="2:13" ht="15.75" customHeight="1">
      <c r="B613" s="43"/>
      <c r="C613" s="2"/>
      <c r="D613" s="2"/>
      <c r="E613" s="43"/>
      <c r="F613" s="2"/>
      <c r="G613" s="2"/>
      <c r="H613" s="43"/>
      <c r="I613" s="2"/>
      <c r="J613" s="2"/>
      <c r="K613" s="43"/>
      <c r="L613" s="2"/>
      <c r="M613" s="2"/>
    </row>
    <row r="614" spans="2:13" ht="15.75" customHeight="1">
      <c r="B614" s="43"/>
      <c r="C614" s="2"/>
      <c r="D614" s="2"/>
      <c r="E614" s="43"/>
      <c r="F614" s="2"/>
      <c r="G614" s="2"/>
      <c r="H614" s="43"/>
      <c r="I614" s="2"/>
      <c r="J614" s="2"/>
      <c r="K614" s="43"/>
      <c r="L614" s="2"/>
      <c r="M614" s="2"/>
    </row>
    <row r="615" spans="2:13" ht="15.75" customHeight="1">
      <c r="B615" s="43"/>
      <c r="C615" s="2"/>
      <c r="D615" s="2"/>
      <c r="E615" s="43"/>
      <c r="F615" s="2"/>
      <c r="G615" s="2"/>
      <c r="H615" s="43"/>
      <c r="I615" s="2"/>
      <c r="J615" s="2"/>
      <c r="K615" s="43"/>
      <c r="L615" s="2"/>
      <c r="M615" s="2"/>
    </row>
    <row r="616" spans="2:13" ht="15.75" customHeight="1">
      <c r="B616" s="43"/>
      <c r="C616" s="2"/>
      <c r="D616" s="2"/>
      <c r="E616" s="43"/>
      <c r="F616" s="2"/>
      <c r="G616" s="2"/>
      <c r="H616" s="43"/>
      <c r="I616" s="2"/>
      <c r="J616" s="2"/>
      <c r="K616" s="43"/>
      <c r="L616" s="2"/>
      <c r="M616" s="2"/>
    </row>
    <row r="617" spans="2:13" ht="15.75" customHeight="1">
      <c r="B617" s="43"/>
      <c r="C617" s="2"/>
      <c r="D617" s="2"/>
      <c r="E617" s="43"/>
      <c r="F617" s="2"/>
      <c r="G617" s="2"/>
      <c r="H617" s="43"/>
      <c r="I617" s="2"/>
      <c r="J617" s="2"/>
      <c r="K617" s="43"/>
      <c r="L617" s="2"/>
      <c r="M617" s="2"/>
    </row>
    <row r="618" spans="2:13" ht="15.75" customHeight="1">
      <c r="B618" s="43"/>
      <c r="C618" s="2"/>
      <c r="D618" s="2"/>
      <c r="E618" s="43"/>
      <c r="F618" s="2"/>
      <c r="G618" s="2"/>
      <c r="H618" s="43"/>
      <c r="I618" s="2"/>
      <c r="J618" s="2"/>
      <c r="K618" s="43"/>
      <c r="L618" s="2"/>
      <c r="M618" s="2"/>
    </row>
    <row r="619" spans="2:13" ht="15.75" customHeight="1">
      <c r="B619" s="43"/>
      <c r="C619" s="2"/>
      <c r="D619" s="2"/>
      <c r="E619" s="43"/>
      <c r="F619" s="2"/>
      <c r="G619" s="2"/>
      <c r="H619" s="43"/>
      <c r="I619" s="2"/>
      <c r="J619" s="2"/>
      <c r="K619" s="43"/>
      <c r="L619" s="2"/>
      <c r="M619" s="2"/>
    </row>
    <row r="620" spans="2:13" ht="15.75" customHeight="1">
      <c r="B620" s="43"/>
      <c r="C620" s="2"/>
      <c r="D620" s="2"/>
      <c r="E620" s="43"/>
      <c r="F620" s="2"/>
      <c r="G620" s="2"/>
      <c r="H620" s="43"/>
      <c r="I620" s="2"/>
      <c r="J620" s="2"/>
      <c r="K620" s="43"/>
      <c r="L620" s="2"/>
      <c r="M620" s="2"/>
    </row>
    <row r="621" spans="2:13" ht="15.75" customHeight="1">
      <c r="B621" s="43"/>
      <c r="C621" s="2"/>
      <c r="D621" s="2"/>
      <c r="E621" s="43"/>
      <c r="F621" s="2"/>
      <c r="G621" s="2"/>
      <c r="H621" s="43"/>
      <c r="I621" s="2"/>
      <c r="J621" s="2"/>
      <c r="K621" s="43"/>
      <c r="L621" s="2"/>
      <c r="M621" s="2"/>
    </row>
    <row r="622" spans="2:13" ht="15.75" customHeight="1">
      <c r="B622" s="43"/>
      <c r="C622" s="2"/>
      <c r="D622" s="2"/>
      <c r="E622" s="43"/>
      <c r="F622" s="2"/>
      <c r="G622" s="2"/>
      <c r="H622" s="43"/>
      <c r="I622" s="2"/>
      <c r="J622" s="2"/>
      <c r="K622" s="43"/>
      <c r="L622" s="2"/>
      <c r="M622" s="2"/>
    </row>
    <row r="623" spans="2:13" ht="15.75" customHeight="1">
      <c r="B623" s="43"/>
      <c r="C623" s="2"/>
      <c r="D623" s="2"/>
      <c r="E623" s="43"/>
      <c r="F623" s="2"/>
      <c r="G623" s="2"/>
      <c r="H623" s="43"/>
      <c r="I623" s="2"/>
      <c r="J623" s="2"/>
      <c r="K623" s="43"/>
      <c r="L623" s="2"/>
      <c r="M623" s="2"/>
    </row>
    <row r="624" spans="2:13" ht="15.75" customHeight="1">
      <c r="B624" s="43"/>
      <c r="C624" s="2"/>
      <c r="D624" s="2"/>
      <c r="E624" s="43"/>
      <c r="F624" s="2"/>
      <c r="G624" s="2"/>
      <c r="H624" s="43"/>
      <c r="I624" s="2"/>
      <c r="J624" s="2"/>
      <c r="K624" s="43"/>
      <c r="L624" s="2"/>
      <c r="M624" s="2"/>
    </row>
    <row r="625" spans="2:13" ht="15.75" customHeight="1">
      <c r="B625" s="43"/>
      <c r="C625" s="2"/>
      <c r="D625" s="2"/>
      <c r="E625" s="43"/>
      <c r="F625" s="2"/>
      <c r="G625" s="2"/>
      <c r="H625" s="43"/>
      <c r="I625" s="2"/>
      <c r="J625" s="2"/>
      <c r="K625" s="43"/>
      <c r="L625" s="2"/>
      <c r="M625" s="2"/>
    </row>
    <row r="626" spans="2:13" ht="15.75" customHeight="1">
      <c r="B626" s="43"/>
      <c r="C626" s="2"/>
      <c r="D626" s="2"/>
      <c r="E626" s="43"/>
      <c r="F626" s="2"/>
      <c r="G626" s="2"/>
      <c r="H626" s="43"/>
      <c r="I626" s="2"/>
      <c r="J626" s="2"/>
      <c r="K626" s="43"/>
      <c r="L626" s="2"/>
      <c r="M626" s="2"/>
    </row>
    <row r="627" spans="2:13" ht="15.75" customHeight="1">
      <c r="B627" s="43"/>
      <c r="C627" s="2"/>
      <c r="D627" s="2"/>
      <c r="E627" s="43"/>
      <c r="F627" s="2"/>
      <c r="G627" s="2"/>
      <c r="H627" s="43"/>
      <c r="I627" s="2"/>
      <c r="J627" s="2"/>
      <c r="K627" s="43"/>
      <c r="L627" s="2"/>
      <c r="M627" s="2"/>
    </row>
    <row r="628" spans="2:13" ht="15.75" customHeight="1">
      <c r="B628" s="43"/>
      <c r="C628" s="2"/>
      <c r="D628" s="2"/>
      <c r="E628" s="43"/>
      <c r="F628" s="2"/>
      <c r="G628" s="2"/>
      <c r="H628" s="43"/>
      <c r="I628" s="2"/>
      <c r="J628" s="2"/>
      <c r="K628" s="43"/>
      <c r="L628" s="2"/>
      <c r="M628" s="2"/>
    </row>
    <row r="629" spans="2:13" ht="15.75" customHeight="1">
      <c r="B629" s="43"/>
      <c r="C629" s="2"/>
      <c r="D629" s="2"/>
      <c r="E629" s="43"/>
      <c r="F629" s="2"/>
      <c r="G629" s="2"/>
      <c r="H629" s="43"/>
      <c r="I629" s="2"/>
      <c r="J629" s="2"/>
      <c r="K629" s="43"/>
      <c r="L629" s="2"/>
      <c r="M629" s="2"/>
    </row>
    <row r="630" spans="2:13" ht="15.75" customHeight="1">
      <c r="B630" s="43"/>
      <c r="C630" s="2"/>
      <c r="D630" s="2"/>
      <c r="E630" s="43"/>
      <c r="F630" s="2"/>
      <c r="G630" s="2"/>
      <c r="H630" s="43"/>
      <c r="I630" s="2"/>
      <c r="J630" s="2"/>
      <c r="K630" s="43"/>
      <c r="L630" s="2"/>
      <c r="M630" s="2"/>
    </row>
    <row r="631" spans="2:13" ht="15.75" customHeight="1">
      <c r="B631" s="43"/>
      <c r="C631" s="2"/>
      <c r="D631" s="2"/>
      <c r="E631" s="43"/>
      <c r="F631" s="2"/>
      <c r="G631" s="2"/>
      <c r="H631" s="43"/>
      <c r="I631" s="2"/>
      <c r="J631" s="2"/>
      <c r="K631" s="43"/>
      <c r="L631" s="2"/>
      <c r="M631" s="2"/>
    </row>
    <row r="632" spans="2:13" ht="15.75" customHeight="1">
      <c r="B632" s="43"/>
      <c r="C632" s="2"/>
      <c r="D632" s="2"/>
      <c r="E632" s="43"/>
      <c r="F632" s="2"/>
      <c r="G632" s="2"/>
      <c r="H632" s="43"/>
      <c r="I632" s="2"/>
      <c r="J632" s="2"/>
      <c r="K632" s="43"/>
      <c r="L632" s="2"/>
      <c r="M632" s="2"/>
    </row>
    <row r="633" spans="2:13" ht="15.75" customHeight="1">
      <c r="B633" s="43"/>
      <c r="C633" s="2"/>
      <c r="D633" s="2"/>
      <c r="E633" s="43"/>
      <c r="F633" s="2"/>
      <c r="G633" s="2"/>
      <c r="H633" s="43"/>
      <c r="I633" s="2"/>
      <c r="J633" s="2"/>
      <c r="K633" s="43"/>
      <c r="L633" s="2"/>
      <c r="M633" s="2"/>
    </row>
    <row r="634" spans="2:13" ht="15.75" customHeight="1">
      <c r="B634" s="43"/>
      <c r="C634" s="2"/>
      <c r="D634" s="2"/>
      <c r="E634" s="43"/>
      <c r="F634" s="2"/>
      <c r="G634" s="2"/>
      <c r="H634" s="43"/>
      <c r="I634" s="2"/>
      <c r="J634" s="2"/>
      <c r="K634" s="43"/>
      <c r="L634" s="2"/>
      <c r="M634" s="2"/>
    </row>
    <row r="635" spans="2:13" ht="15.75" customHeight="1">
      <c r="B635" s="43"/>
      <c r="C635" s="2"/>
      <c r="D635" s="2"/>
      <c r="E635" s="43"/>
      <c r="F635" s="2"/>
      <c r="G635" s="2"/>
      <c r="H635" s="43"/>
      <c r="I635" s="2"/>
      <c r="J635" s="2"/>
      <c r="K635" s="43"/>
      <c r="L635" s="2"/>
      <c r="M635" s="2"/>
    </row>
    <row r="636" spans="2:13" ht="15.75" customHeight="1">
      <c r="B636" s="43"/>
      <c r="C636" s="2"/>
      <c r="D636" s="2"/>
      <c r="E636" s="43"/>
      <c r="F636" s="2"/>
      <c r="G636" s="2"/>
      <c r="H636" s="43"/>
      <c r="I636" s="2"/>
      <c r="J636" s="2"/>
      <c r="K636" s="43"/>
      <c r="L636" s="2"/>
      <c r="M636" s="2"/>
    </row>
    <row r="637" spans="2:13" ht="15.75" customHeight="1">
      <c r="B637" s="43"/>
      <c r="C637" s="2"/>
      <c r="D637" s="2"/>
      <c r="E637" s="43"/>
      <c r="F637" s="2"/>
      <c r="G637" s="2"/>
      <c r="H637" s="43"/>
      <c r="I637" s="2"/>
      <c r="J637" s="2"/>
      <c r="K637" s="43"/>
      <c r="L637" s="2"/>
      <c r="M637" s="2"/>
    </row>
    <row r="638" spans="2:13" ht="15.75" customHeight="1">
      <c r="B638" s="43"/>
      <c r="C638" s="2"/>
      <c r="D638" s="2"/>
      <c r="E638" s="43"/>
      <c r="F638" s="2"/>
      <c r="G638" s="2"/>
      <c r="H638" s="43"/>
      <c r="I638" s="2"/>
      <c r="J638" s="2"/>
      <c r="K638" s="43"/>
      <c r="L638" s="2"/>
      <c r="M638" s="2"/>
    </row>
    <row r="639" spans="2:13" ht="15.75" customHeight="1">
      <c r="B639" s="43"/>
      <c r="C639" s="2"/>
      <c r="D639" s="2"/>
      <c r="E639" s="43"/>
      <c r="F639" s="2"/>
      <c r="G639" s="2"/>
      <c r="H639" s="43"/>
      <c r="I639" s="2"/>
      <c r="J639" s="2"/>
      <c r="K639" s="43"/>
      <c r="L639" s="2"/>
      <c r="M639" s="2"/>
    </row>
    <row r="640" spans="2:13" ht="15.75" customHeight="1">
      <c r="B640" s="43"/>
      <c r="C640" s="2"/>
      <c r="D640" s="2"/>
      <c r="E640" s="43"/>
      <c r="F640" s="2"/>
      <c r="G640" s="2"/>
      <c r="H640" s="43"/>
      <c r="I640" s="2"/>
      <c r="J640" s="2"/>
      <c r="K640" s="43"/>
      <c r="L640" s="2"/>
      <c r="M640" s="2"/>
    </row>
    <row r="641" spans="2:13" ht="15.75" customHeight="1">
      <c r="B641" s="43"/>
      <c r="C641" s="2"/>
      <c r="D641" s="2"/>
      <c r="E641" s="43"/>
      <c r="F641" s="2"/>
      <c r="G641" s="2"/>
      <c r="H641" s="43"/>
      <c r="I641" s="2"/>
      <c r="J641" s="2"/>
      <c r="K641" s="43"/>
      <c r="L641" s="2"/>
      <c r="M641" s="2"/>
    </row>
    <row r="642" spans="2:13" ht="15.75" customHeight="1">
      <c r="B642" s="43"/>
      <c r="C642" s="2"/>
      <c r="D642" s="2"/>
      <c r="E642" s="43"/>
      <c r="F642" s="2"/>
      <c r="G642" s="2"/>
      <c r="H642" s="43"/>
      <c r="I642" s="2"/>
      <c r="J642" s="2"/>
      <c r="K642" s="43"/>
      <c r="L642" s="2"/>
      <c r="M642" s="2"/>
    </row>
    <row r="643" spans="2:13" ht="15.75" customHeight="1">
      <c r="B643" s="43"/>
      <c r="C643" s="2"/>
      <c r="D643" s="2"/>
      <c r="E643" s="43"/>
      <c r="F643" s="2"/>
      <c r="G643" s="2"/>
      <c r="H643" s="43"/>
      <c r="I643" s="2"/>
      <c r="J643" s="2"/>
      <c r="K643" s="43"/>
      <c r="L643" s="2"/>
      <c r="M643" s="2"/>
    </row>
    <row r="644" spans="2:13" ht="15.75" customHeight="1">
      <c r="B644" s="43"/>
      <c r="C644" s="2"/>
      <c r="D644" s="2"/>
      <c r="E644" s="43"/>
      <c r="F644" s="2"/>
      <c r="G644" s="2"/>
      <c r="H644" s="43"/>
      <c r="I644" s="2"/>
      <c r="J644" s="2"/>
      <c r="K644" s="43"/>
      <c r="L644" s="2"/>
      <c r="M644" s="2"/>
    </row>
    <row r="645" spans="2:13" ht="15.75" customHeight="1">
      <c r="B645" s="43"/>
      <c r="C645" s="2"/>
      <c r="D645" s="2"/>
      <c r="E645" s="43"/>
      <c r="F645" s="2"/>
      <c r="G645" s="2"/>
      <c r="H645" s="43"/>
      <c r="I645" s="2"/>
      <c r="J645" s="2"/>
      <c r="K645" s="43"/>
      <c r="L645" s="2"/>
      <c r="M645" s="2"/>
    </row>
    <row r="646" spans="2:13" ht="15.75" customHeight="1">
      <c r="B646" s="43"/>
      <c r="C646" s="2"/>
      <c r="D646" s="2"/>
      <c r="E646" s="43"/>
      <c r="F646" s="2"/>
      <c r="G646" s="2"/>
      <c r="H646" s="43"/>
      <c r="I646" s="2"/>
      <c r="J646" s="2"/>
      <c r="K646" s="43"/>
      <c r="L646" s="2"/>
      <c r="M646" s="2"/>
    </row>
    <row r="647" spans="2:13" ht="15.75" customHeight="1">
      <c r="B647" s="43"/>
      <c r="C647" s="2"/>
      <c r="D647" s="2"/>
      <c r="E647" s="43"/>
      <c r="F647" s="2"/>
      <c r="G647" s="2"/>
      <c r="H647" s="43"/>
      <c r="I647" s="2"/>
      <c r="J647" s="2"/>
      <c r="K647" s="43"/>
      <c r="L647" s="2"/>
      <c r="M647" s="2"/>
    </row>
    <row r="648" spans="2:13" ht="15.75" customHeight="1">
      <c r="B648" s="43"/>
      <c r="C648" s="2"/>
      <c r="D648" s="2"/>
      <c r="E648" s="43"/>
      <c r="F648" s="2"/>
      <c r="G648" s="2"/>
      <c r="H648" s="43"/>
      <c r="I648" s="2"/>
      <c r="J648" s="2"/>
      <c r="K648" s="43"/>
      <c r="L648" s="2"/>
      <c r="M648" s="2"/>
    </row>
    <row r="649" spans="2:13" ht="15.75" customHeight="1">
      <c r="B649" s="43"/>
      <c r="C649" s="2"/>
      <c r="D649" s="2"/>
      <c r="E649" s="43"/>
      <c r="F649" s="2"/>
      <c r="G649" s="2"/>
      <c r="H649" s="43"/>
      <c r="I649" s="2"/>
      <c r="J649" s="2"/>
      <c r="K649" s="43"/>
      <c r="L649" s="2"/>
      <c r="M649" s="2"/>
    </row>
    <row r="650" spans="2:13" ht="15.75" customHeight="1">
      <c r="B650" s="43"/>
      <c r="C650" s="2"/>
      <c r="D650" s="2"/>
      <c r="E650" s="43"/>
      <c r="F650" s="2"/>
      <c r="G650" s="2"/>
      <c r="H650" s="43"/>
      <c r="I650" s="2"/>
      <c r="J650" s="2"/>
      <c r="K650" s="43"/>
      <c r="L650" s="2"/>
      <c r="M650" s="2"/>
    </row>
    <row r="651" spans="2:13" ht="15.75" customHeight="1">
      <c r="B651" s="43"/>
      <c r="C651" s="2"/>
      <c r="D651" s="2"/>
      <c r="E651" s="43"/>
      <c r="F651" s="2"/>
      <c r="G651" s="2"/>
      <c r="H651" s="43"/>
      <c r="I651" s="2"/>
      <c r="J651" s="2"/>
      <c r="K651" s="43"/>
      <c r="L651" s="2"/>
      <c r="M651" s="2"/>
    </row>
    <row r="652" spans="2:13" ht="15.75" customHeight="1">
      <c r="B652" s="43"/>
      <c r="C652" s="2"/>
      <c r="D652" s="2"/>
      <c r="E652" s="43"/>
      <c r="F652" s="2"/>
      <c r="G652" s="2"/>
      <c r="H652" s="43"/>
      <c r="I652" s="2"/>
      <c r="J652" s="2"/>
      <c r="K652" s="43"/>
      <c r="L652" s="2"/>
      <c r="M652" s="2"/>
    </row>
    <row r="653" spans="2:13" ht="15.75" customHeight="1">
      <c r="B653" s="43"/>
      <c r="C653" s="2"/>
      <c r="D653" s="2"/>
      <c r="E653" s="43"/>
      <c r="F653" s="2"/>
      <c r="G653" s="2"/>
      <c r="H653" s="43"/>
      <c r="I653" s="2"/>
      <c r="J653" s="2"/>
      <c r="K653" s="43"/>
      <c r="L653" s="2"/>
      <c r="M653" s="2"/>
    </row>
    <row r="654" spans="2:13" ht="15.75" customHeight="1">
      <c r="B654" s="43"/>
      <c r="C654" s="2"/>
      <c r="D654" s="2"/>
      <c r="E654" s="43"/>
      <c r="F654" s="2"/>
      <c r="G654" s="2"/>
      <c r="H654" s="43"/>
      <c r="I654" s="2"/>
      <c r="J654" s="2"/>
      <c r="K654" s="43"/>
      <c r="L654" s="2"/>
      <c r="M654" s="2"/>
    </row>
    <row r="655" spans="2:13" ht="15.75" customHeight="1">
      <c r="B655" s="43"/>
      <c r="C655" s="2"/>
      <c r="D655" s="2"/>
      <c r="E655" s="43"/>
      <c r="F655" s="2"/>
      <c r="G655" s="2"/>
      <c r="H655" s="43"/>
      <c r="I655" s="2"/>
      <c r="J655" s="2"/>
      <c r="K655" s="43"/>
      <c r="L655" s="2"/>
      <c r="M655" s="2"/>
    </row>
    <row r="656" spans="2:13" ht="15.75" customHeight="1">
      <c r="B656" s="43"/>
      <c r="C656" s="2"/>
      <c r="D656" s="2"/>
      <c r="E656" s="43"/>
      <c r="F656" s="2"/>
      <c r="G656" s="2"/>
      <c r="H656" s="43"/>
      <c r="I656" s="2"/>
      <c r="J656" s="2"/>
      <c r="K656" s="43"/>
      <c r="L656" s="2"/>
      <c r="M656" s="2"/>
    </row>
    <row r="657" spans="2:13" ht="15.75" customHeight="1">
      <c r="B657" s="43"/>
      <c r="C657" s="2"/>
      <c r="D657" s="2"/>
      <c r="E657" s="43"/>
      <c r="F657" s="2"/>
      <c r="G657" s="2"/>
      <c r="H657" s="43"/>
      <c r="I657" s="2"/>
      <c r="J657" s="2"/>
      <c r="K657" s="43"/>
      <c r="L657" s="2"/>
      <c r="M657" s="2"/>
    </row>
    <row r="658" spans="2:13" ht="15.75" customHeight="1">
      <c r="B658" s="43"/>
      <c r="C658" s="2"/>
      <c r="D658" s="2"/>
      <c r="E658" s="43"/>
      <c r="F658" s="2"/>
      <c r="G658" s="2"/>
      <c r="H658" s="43"/>
      <c r="I658" s="2"/>
      <c r="J658" s="2"/>
      <c r="K658" s="43"/>
      <c r="L658" s="2"/>
      <c r="M658" s="2"/>
    </row>
    <row r="659" spans="2:13" ht="15.75" customHeight="1">
      <c r="B659" s="43"/>
      <c r="C659" s="2"/>
      <c r="D659" s="2"/>
      <c r="E659" s="43"/>
      <c r="F659" s="2"/>
      <c r="G659" s="2"/>
      <c r="H659" s="43"/>
      <c r="I659" s="2"/>
      <c r="J659" s="2"/>
      <c r="K659" s="43"/>
      <c r="L659" s="2"/>
      <c r="M659" s="2"/>
    </row>
    <row r="660" spans="2:13" ht="15.75" customHeight="1">
      <c r="B660" s="43"/>
      <c r="C660" s="2"/>
      <c r="D660" s="2"/>
      <c r="E660" s="43"/>
      <c r="F660" s="2"/>
      <c r="G660" s="2"/>
      <c r="H660" s="43"/>
      <c r="I660" s="2"/>
      <c r="J660" s="2"/>
      <c r="K660" s="43"/>
      <c r="L660" s="2"/>
      <c r="M660" s="2"/>
    </row>
    <row r="661" spans="2:13" ht="15.75" customHeight="1">
      <c r="B661" s="43"/>
      <c r="C661" s="2"/>
      <c r="D661" s="2"/>
      <c r="E661" s="43"/>
      <c r="F661" s="2"/>
      <c r="G661" s="2"/>
      <c r="H661" s="43"/>
      <c r="I661" s="2"/>
      <c r="J661" s="2"/>
      <c r="K661" s="43"/>
      <c r="L661" s="2"/>
      <c r="M661" s="2"/>
    </row>
    <row r="662" spans="2:13" ht="15.75" customHeight="1">
      <c r="B662" s="43"/>
      <c r="C662" s="2"/>
      <c r="D662" s="2"/>
      <c r="E662" s="43"/>
      <c r="F662" s="2"/>
      <c r="G662" s="2"/>
      <c r="H662" s="43"/>
      <c r="I662" s="2"/>
      <c r="J662" s="2"/>
      <c r="K662" s="43"/>
      <c r="L662" s="2"/>
      <c r="M662" s="2"/>
    </row>
    <row r="663" spans="2:13" ht="15.75" customHeight="1">
      <c r="B663" s="43"/>
      <c r="C663" s="2"/>
      <c r="D663" s="2"/>
      <c r="E663" s="43"/>
      <c r="F663" s="2"/>
      <c r="G663" s="2"/>
      <c r="H663" s="43"/>
      <c r="I663" s="2"/>
      <c r="J663" s="2"/>
      <c r="K663" s="43"/>
      <c r="L663" s="2"/>
      <c r="M663" s="2"/>
    </row>
    <row r="664" spans="2:13" ht="15.75" customHeight="1">
      <c r="B664" s="43"/>
      <c r="C664" s="2"/>
      <c r="D664" s="2"/>
      <c r="E664" s="43"/>
      <c r="F664" s="2"/>
      <c r="G664" s="2"/>
      <c r="H664" s="43"/>
      <c r="I664" s="2"/>
      <c r="J664" s="2"/>
      <c r="K664" s="43"/>
      <c r="L664" s="2"/>
      <c r="M664" s="2"/>
    </row>
    <row r="665" spans="2:13" ht="15.75" customHeight="1">
      <c r="B665" s="43"/>
      <c r="C665" s="2"/>
      <c r="D665" s="2"/>
      <c r="E665" s="43"/>
      <c r="F665" s="2"/>
      <c r="G665" s="2"/>
      <c r="H665" s="43"/>
      <c r="I665" s="2"/>
      <c r="J665" s="2"/>
      <c r="K665" s="43"/>
      <c r="L665" s="2"/>
      <c r="M665" s="2"/>
    </row>
    <row r="666" spans="2:13" ht="15.75" customHeight="1">
      <c r="B666" s="43"/>
      <c r="C666" s="2"/>
      <c r="D666" s="2"/>
      <c r="E666" s="43"/>
      <c r="F666" s="2"/>
      <c r="G666" s="2"/>
      <c r="H666" s="43"/>
      <c r="I666" s="2"/>
      <c r="J666" s="2"/>
      <c r="K666" s="43"/>
      <c r="L666" s="2"/>
      <c r="M666" s="2"/>
    </row>
    <row r="667" spans="2:13" ht="15.75" customHeight="1">
      <c r="B667" s="43"/>
      <c r="C667" s="2"/>
      <c r="D667" s="2"/>
      <c r="E667" s="43"/>
      <c r="F667" s="2"/>
      <c r="G667" s="2"/>
      <c r="H667" s="43"/>
      <c r="I667" s="2"/>
      <c r="J667" s="2"/>
      <c r="K667" s="43"/>
      <c r="L667" s="2"/>
      <c r="M667" s="2"/>
    </row>
    <row r="668" spans="2:13" ht="15.75" customHeight="1">
      <c r="B668" s="43"/>
      <c r="C668" s="2"/>
      <c r="D668" s="2"/>
      <c r="E668" s="43"/>
      <c r="F668" s="2"/>
      <c r="G668" s="2"/>
      <c r="H668" s="43"/>
      <c r="I668" s="2"/>
      <c r="J668" s="2"/>
      <c r="K668" s="43"/>
      <c r="L668" s="2"/>
      <c r="M668" s="2"/>
    </row>
    <row r="669" spans="2:13" ht="15.75" customHeight="1">
      <c r="B669" s="43"/>
      <c r="C669" s="2"/>
      <c r="D669" s="2"/>
      <c r="E669" s="43"/>
      <c r="F669" s="2"/>
      <c r="G669" s="2"/>
      <c r="H669" s="43"/>
      <c r="I669" s="2"/>
      <c r="J669" s="2"/>
      <c r="K669" s="43"/>
      <c r="L669" s="2"/>
      <c r="M669" s="2"/>
    </row>
    <row r="670" spans="2:13" ht="15.75" customHeight="1">
      <c r="B670" s="43"/>
      <c r="C670" s="2"/>
      <c r="D670" s="2"/>
      <c r="E670" s="43"/>
      <c r="F670" s="2"/>
      <c r="G670" s="2"/>
      <c r="H670" s="43"/>
      <c r="I670" s="2"/>
      <c r="J670" s="2"/>
      <c r="K670" s="43"/>
      <c r="L670" s="2"/>
      <c r="M670" s="2"/>
    </row>
    <row r="671" spans="2:13" ht="15.75" customHeight="1">
      <c r="B671" s="43"/>
      <c r="C671" s="2"/>
      <c r="D671" s="2"/>
      <c r="E671" s="43"/>
      <c r="F671" s="2"/>
      <c r="G671" s="2"/>
      <c r="H671" s="43"/>
      <c r="I671" s="2"/>
      <c r="J671" s="2"/>
      <c r="K671" s="43"/>
      <c r="L671" s="2"/>
      <c r="M671" s="2"/>
    </row>
    <row r="672" spans="2:13" ht="15.75" customHeight="1">
      <c r="B672" s="43"/>
      <c r="C672" s="2"/>
      <c r="D672" s="2"/>
      <c r="E672" s="43"/>
      <c r="F672" s="2"/>
      <c r="G672" s="2"/>
      <c r="H672" s="43"/>
      <c r="I672" s="2"/>
      <c r="J672" s="2"/>
      <c r="K672" s="43"/>
      <c r="L672" s="2"/>
      <c r="M672" s="2"/>
    </row>
    <row r="673" spans="2:13" ht="15.75" customHeight="1">
      <c r="B673" s="43"/>
      <c r="C673" s="2"/>
      <c r="D673" s="2"/>
      <c r="E673" s="43"/>
      <c r="F673" s="2"/>
      <c r="G673" s="2"/>
      <c r="H673" s="43"/>
      <c r="I673" s="2"/>
      <c r="J673" s="2"/>
      <c r="K673" s="43"/>
      <c r="L673" s="2"/>
      <c r="M673" s="2"/>
    </row>
    <row r="674" spans="2:13" ht="15.75" customHeight="1">
      <c r="B674" s="43"/>
      <c r="C674" s="2"/>
      <c r="D674" s="2"/>
      <c r="E674" s="43"/>
      <c r="F674" s="2"/>
      <c r="G674" s="2"/>
      <c r="H674" s="43"/>
      <c r="I674" s="2"/>
      <c r="J674" s="2"/>
      <c r="K674" s="43"/>
      <c r="L674" s="2"/>
      <c r="M674" s="2"/>
    </row>
    <row r="675" spans="2:13" ht="15.75" customHeight="1">
      <c r="B675" s="43"/>
      <c r="C675" s="2"/>
      <c r="D675" s="2"/>
      <c r="E675" s="43"/>
      <c r="F675" s="2"/>
      <c r="G675" s="2"/>
      <c r="H675" s="43"/>
      <c r="I675" s="2"/>
      <c r="J675" s="2"/>
      <c r="K675" s="43"/>
      <c r="L675" s="2"/>
      <c r="M675" s="2"/>
    </row>
    <row r="676" spans="2:13" ht="15.75" customHeight="1">
      <c r="B676" s="43"/>
      <c r="C676" s="2"/>
      <c r="D676" s="2"/>
      <c r="E676" s="43"/>
      <c r="F676" s="2"/>
      <c r="G676" s="2"/>
      <c r="H676" s="43"/>
      <c r="I676" s="2"/>
      <c r="J676" s="2"/>
      <c r="K676" s="43"/>
      <c r="L676" s="2"/>
      <c r="M676" s="2"/>
    </row>
    <row r="677" spans="2:13" ht="15.75" customHeight="1">
      <c r="B677" s="43"/>
      <c r="C677" s="2"/>
      <c r="D677" s="2"/>
      <c r="E677" s="43"/>
      <c r="F677" s="2"/>
      <c r="G677" s="2"/>
      <c r="H677" s="43"/>
      <c r="I677" s="2"/>
      <c r="J677" s="2"/>
      <c r="K677" s="43"/>
      <c r="L677" s="2"/>
      <c r="M677" s="2"/>
    </row>
    <row r="678" spans="2:13" ht="15.75" customHeight="1">
      <c r="B678" s="43"/>
      <c r="C678" s="2"/>
      <c r="D678" s="2"/>
      <c r="E678" s="43"/>
      <c r="F678" s="2"/>
      <c r="G678" s="2"/>
      <c r="H678" s="43"/>
      <c r="I678" s="2"/>
      <c r="J678" s="2"/>
      <c r="K678" s="43"/>
      <c r="L678" s="2"/>
      <c r="M678" s="2"/>
    </row>
    <row r="679" spans="2:13" ht="15.75" customHeight="1">
      <c r="B679" s="43"/>
      <c r="C679" s="2"/>
      <c r="D679" s="2"/>
      <c r="E679" s="43"/>
      <c r="F679" s="2"/>
      <c r="G679" s="2"/>
      <c r="H679" s="43"/>
      <c r="I679" s="2"/>
      <c r="J679" s="2"/>
      <c r="K679" s="43"/>
      <c r="L679" s="2"/>
      <c r="M679" s="2"/>
    </row>
    <row r="680" spans="2:13" ht="15.75" customHeight="1">
      <c r="B680" s="43"/>
      <c r="C680" s="2"/>
      <c r="D680" s="2"/>
      <c r="E680" s="43"/>
      <c r="F680" s="2"/>
      <c r="G680" s="2"/>
      <c r="H680" s="43"/>
      <c r="I680" s="2"/>
      <c r="J680" s="2"/>
      <c r="K680" s="43"/>
      <c r="L680" s="2"/>
      <c r="M680" s="2"/>
    </row>
    <row r="681" spans="2:13" ht="15.75" customHeight="1">
      <c r="B681" s="43"/>
      <c r="C681" s="2"/>
      <c r="D681" s="2"/>
      <c r="E681" s="43"/>
      <c r="F681" s="2"/>
      <c r="G681" s="2"/>
      <c r="H681" s="43"/>
      <c r="I681" s="2"/>
      <c r="J681" s="2"/>
      <c r="K681" s="43"/>
      <c r="L681" s="2"/>
      <c r="M681" s="2"/>
    </row>
    <row r="682" spans="2:13" ht="15.75" customHeight="1">
      <c r="B682" s="43"/>
      <c r="C682" s="2"/>
      <c r="D682" s="2"/>
      <c r="E682" s="43"/>
      <c r="F682" s="2"/>
      <c r="G682" s="2"/>
      <c r="H682" s="43"/>
      <c r="I682" s="2"/>
      <c r="J682" s="2"/>
      <c r="K682" s="43"/>
      <c r="L682" s="2"/>
      <c r="M682" s="2"/>
    </row>
    <row r="683" spans="2:13" ht="15.75" customHeight="1">
      <c r="B683" s="43"/>
      <c r="C683" s="2"/>
      <c r="D683" s="2"/>
      <c r="E683" s="43"/>
      <c r="F683" s="2"/>
      <c r="G683" s="2"/>
      <c r="H683" s="43"/>
      <c r="I683" s="2"/>
      <c r="J683" s="2"/>
      <c r="K683" s="43"/>
      <c r="L683" s="2"/>
      <c r="M683" s="2"/>
    </row>
    <row r="684" spans="2:13" ht="15.75" customHeight="1">
      <c r="B684" s="43"/>
      <c r="C684" s="2"/>
      <c r="D684" s="2"/>
      <c r="E684" s="43"/>
      <c r="F684" s="2"/>
      <c r="G684" s="2"/>
      <c r="H684" s="43"/>
      <c r="I684" s="2"/>
      <c r="J684" s="2"/>
      <c r="K684" s="43"/>
      <c r="L684" s="2"/>
      <c r="M684" s="2"/>
    </row>
    <row r="685" spans="2:13" ht="15.75" customHeight="1">
      <c r="B685" s="43"/>
      <c r="C685" s="2"/>
      <c r="D685" s="2"/>
      <c r="E685" s="43"/>
      <c r="F685" s="2"/>
      <c r="G685" s="2"/>
      <c r="H685" s="43"/>
      <c r="I685" s="2"/>
      <c r="J685" s="2"/>
      <c r="K685" s="43"/>
      <c r="L685" s="2"/>
      <c r="M685" s="2"/>
    </row>
    <row r="686" spans="2:13" ht="15.75" customHeight="1">
      <c r="B686" s="43"/>
      <c r="C686" s="2"/>
      <c r="D686" s="2"/>
      <c r="E686" s="43"/>
      <c r="F686" s="2"/>
      <c r="G686" s="2"/>
      <c r="H686" s="43"/>
      <c r="I686" s="2"/>
      <c r="J686" s="2"/>
      <c r="K686" s="43"/>
      <c r="L686" s="2"/>
      <c r="M686" s="2"/>
    </row>
    <row r="687" spans="2:13" ht="15.75" customHeight="1">
      <c r="B687" s="43"/>
      <c r="C687" s="2"/>
      <c r="D687" s="2"/>
      <c r="E687" s="43"/>
      <c r="F687" s="2"/>
      <c r="G687" s="2"/>
      <c r="H687" s="43"/>
      <c r="I687" s="2"/>
      <c r="J687" s="2"/>
      <c r="K687" s="43"/>
      <c r="L687" s="2"/>
      <c r="M687" s="2"/>
    </row>
    <row r="688" spans="2:13" ht="15.75" customHeight="1">
      <c r="B688" s="43"/>
      <c r="C688" s="2"/>
      <c r="D688" s="2"/>
      <c r="E688" s="43"/>
      <c r="F688" s="2"/>
      <c r="G688" s="2"/>
      <c r="H688" s="43"/>
      <c r="I688" s="2"/>
      <c r="J688" s="2"/>
      <c r="K688" s="43"/>
      <c r="L688" s="2"/>
      <c r="M688" s="2"/>
    </row>
    <row r="689" spans="2:13" ht="15.75" customHeight="1">
      <c r="B689" s="43"/>
      <c r="C689" s="2"/>
      <c r="D689" s="2"/>
      <c r="E689" s="43"/>
      <c r="F689" s="2"/>
      <c r="G689" s="2"/>
      <c r="H689" s="43"/>
      <c r="I689" s="2"/>
      <c r="J689" s="2"/>
      <c r="K689" s="43"/>
      <c r="L689" s="2"/>
      <c r="M689" s="2"/>
    </row>
    <row r="690" spans="2:13" ht="15.75" customHeight="1">
      <c r="B690" s="43"/>
      <c r="C690" s="2"/>
      <c r="D690" s="2"/>
      <c r="E690" s="43"/>
      <c r="F690" s="2"/>
      <c r="G690" s="2"/>
      <c r="H690" s="43"/>
      <c r="I690" s="2"/>
      <c r="J690" s="2"/>
      <c r="K690" s="43"/>
      <c r="L690" s="2"/>
      <c r="M690" s="2"/>
    </row>
    <row r="691" spans="2:13" ht="15.75" customHeight="1">
      <c r="B691" s="43"/>
      <c r="C691" s="2"/>
      <c r="D691" s="2"/>
      <c r="E691" s="43"/>
      <c r="F691" s="2"/>
      <c r="G691" s="2"/>
      <c r="H691" s="43"/>
      <c r="I691" s="2"/>
      <c r="J691" s="2"/>
      <c r="K691" s="43"/>
      <c r="L691" s="2"/>
      <c r="M691" s="2"/>
    </row>
    <row r="692" spans="2:13" ht="15.75" customHeight="1">
      <c r="B692" s="43"/>
      <c r="C692" s="2"/>
      <c r="D692" s="2"/>
      <c r="E692" s="43"/>
      <c r="F692" s="2"/>
      <c r="G692" s="2"/>
      <c r="H692" s="43"/>
      <c r="I692" s="2"/>
      <c r="J692" s="2"/>
      <c r="K692" s="43"/>
      <c r="L692" s="2"/>
      <c r="M692" s="2"/>
    </row>
    <row r="693" spans="2:13" ht="15.75" customHeight="1">
      <c r="B693" s="43"/>
      <c r="C693" s="2"/>
      <c r="D693" s="2"/>
      <c r="E693" s="43"/>
      <c r="F693" s="2"/>
      <c r="G693" s="2"/>
      <c r="H693" s="43"/>
      <c r="I693" s="2"/>
      <c r="J693" s="2"/>
      <c r="K693" s="43"/>
      <c r="L693" s="2"/>
      <c r="M693" s="2"/>
    </row>
    <row r="694" spans="2:13" ht="15.75" customHeight="1">
      <c r="B694" s="43"/>
      <c r="C694" s="2"/>
      <c r="D694" s="2"/>
      <c r="E694" s="43"/>
      <c r="F694" s="2"/>
      <c r="G694" s="2"/>
      <c r="H694" s="43"/>
      <c r="I694" s="2"/>
      <c r="J694" s="2"/>
      <c r="K694" s="43"/>
      <c r="L694" s="2"/>
      <c r="M694" s="2"/>
    </row>
    <row r="695" spans="2:13" ht="15.75" customHeight="1">
      <c r="B695" s="43"/>
      <c r="C695" s="2"/>
      <c r="D695" s="2"/>
      <c r="E695" s="43"/>
      <c r="F695" s="2"/>
      <c r="G695" s="2"/>
      <c r="H695" s="43"/>
      <c r="I695" s="2"/>
      <c r="J695" s="2"/>
      <c r="K695" s="43"/>
      <c r="L695" s="2"/>
      <c r="M695" s="2"/>
    </row>
    <row r="696" spans="2:13" ht="15.75" customHeight="1">
      <c r="B696" s="43"/>
      <c r="C696" s="2"/>
      <c r="D696" s="2"/>
      <c r="E696" s="43"/>
      <c r="F696" s="2"/>
      <c r="G696" s="2"/>
      <c r="H696" s="43"/>
      <c r="I696" s="2"/>
      <c r="J696" s="2"/>
      <c r="K696" s="43"/>
      <c r="L696" s="2"/>
      <c r="M696" s="2"/>
    </row>
    <row r="697" spans="2:13" ht="15.75" customHeight="1">
      <c r="B697" s="43"/>
      <c r="C697" s="2"/>
      <c r="D697" s="2"/>
      <c r="E697" s="43"/>
      <c r="F697" s="2"/>
      <c r="G697" s="2"/>
      <c r="H697" s="43"/>
      <c r="I697" s="2"/>
      <c r="J697" s="2"/>
      <c r="K697" s="43"/>
      <c r="L697" s="2"/>
      <c r="M697" s="2"/>
    </row>
    <row r="698" spans="2:13" ht="15.75" customHeight="1">
      <c r="B698" s="43"/>
      <c r="C698" s="2"/>
      <c r="D698" s="2"/>
      <c r="E698" s="43"/>
      <c r="F698" s="2"/>
      <c r="G698" s="2"/>
      <c r="H698" s="43"/>
      <c r="I698" s="2"/>
      <c r="J698" s="2"/>
      <c r="K698" s="43"/>
      <c r="L698" s="2"/>
      <c r="M698" s="2"/>
    </row>
    <row r="699" spans="2:13" ht="15.75" customHeight="1">
      <c r="B699" s="43"/>
      <c r="C699" s="2"/>
      <c r="D699" s="2"/>
      <c r="E699" s="43"/>
      <c r="F699" s="2"/>
      <c r="G699" s="2"/>
      <c r="H699" s="43"/>
      <c r="I699" s="2"/>
      <c r="J699" s="2"/>
      <c r="K699" s="43"/>
      <c r="L699" s="2"/>
      <c r="M699" s="2"/>
    </row>
    <row r="700" spans="2:13" ht="15.75" customHeight="1">
      <c r="B700" s="43"/>
      <c r="C700" s="2"/>
      <c r="D700" s="2"/>
      <c r="E700" s="43"/>
      <c r="F700" s="2"/>
      <c r="G700" s="2"/>
      <c r="H700" s="43"/>
      <c r="I700" s="2"/>
      <c r="J700" s="2"/>
      <c r="K700" s="43"/>
      <c r="L700" s="2"/>
      <c r="M700" s="2"/>
    </row>
    <row r="701" spans="2:13" ht="15.75" customHeight="1">
      <c r="B701" s="43"/>
      <c r="C701" s="2"/>
      <c r="D701" s="2"/>
      <c r="E701" s="43"/>
      <c r="F701" s="2"/>
      <c r="G701" s="2"/>
      <c r="H701" s="43"/>
      <c r="I701" s="2"/>
      <c r="J701" s="2"/>
      <c r="K701" s="43"/>
      <c r="L701" s="2"/>
      <c r="M701" s="2"/>
    </row>
    <row r="702" spans="2:13" ht="15.75" customHeight="1">
      <c r="B702" s="43"/>
      <c r="C702" s="2"/>
      <c r="D702" s="2"/>
      <c r="E702" s="43"/>
      <c r="F702" s="2"/>
      <c r="G702" s="2"/>
      <c r="H702" s="43"/>
      <c r="I702" s="2"/>
      <c r="J702" s="2"/>
      <c r="K702" s="43"/>
      <c r="L702" s="2"/>
      <c r="M702" s="2"/>
    </row>
    <row r="703" spans="2:13" ht="15.75" customHeight="1">
      <c r="B703" s="43"/>
      <c r="C703" s="2"/>
      <c r="D703" s="2"/>
      <c r="E703" s="43"/>
      <c r="F703" s="2"/>
      <c r="G703" s="2"/>
      <c r="H703" s="43"/>
      <c r="I703" s="2"/>
      <c r="J703" s="2"/>
      <c r="K703" s="43"/>
      <c r="L703" s="2"/>
      <c r="M703" s="2"/>
    </row>
    <row r="704" spans="2:13" ht="15.75" customHeight="1">
      <c r="B704" s="43"/>
      <c r="C704" s="2"/>
      <c r="D704" s="2"/>
      <c r="E704" s="43"/>
      <c r="F704" s="2"/>
      <c r="G704" s="2"/>
      <c r="H704" s="43"/>
      <c r="I704" s="2"/>
      <c r="J704" s="2"/>
      <c r="K704" s="43"/>
      <c r="L704" s="2"/>
      <c r="M704" s="2"/>
    </row>
    <row r="705" spans="2:13" ht="15.75" customHeight="1">
      <c r="B705" s="43"/>
      <c r="C705" s="2"/>
      <c r="D705" s="2"/>
      <c r="E705" s="43"/>
      <c r="F705" s="2"/>
      <c r="G705" s="2"/>
      <c r="H705" s="43"/>
      <c r="I705" s="2"/>
      <c r="J705" s="2"/>
      <c r="K705" s="43"/>
      <c r="L705" s="2"/>
      <c r="M705" s="2"/>
    </row>
    <row r="706" spans="2:13" ht="15.75" customHeight="1">
      <c r="B706" s="43"/>
      <c r="C706" s="2"/>
      <c r="D706" s="2"/>
      <c r="E706" s="43"/>
      <c r="F706" s="2"/>
      <c r="G706" s="2"/>
      <c r="H706" s="43"/>
      <c r="I706" s="2"/>
      <c r="J706" s="2"/>
      <c r="K706" s="43"/>
      <c r="L706" s="2"/>
      <c r="M706" s="2"/>
    </row>
    <row r="707" spans="2:13" ht="15.75" customHeight="1">
      <c r="B707" s="43"/>
      <c r="C707" s="2"/>
      <c r="D707" s="2"/>
      <c r="E707" s="43"/>
      <c r="F707" s="2"/>
      <c r="G707" s="2"/>
      <c r="H707" s="43"/>
      <c r="I707" s="2"/>
      <c r="J707" s="2"/>
      <c r="K707" s="43"/>
      <c r="L707" s="2"/>
      <c r="M707" s="2"/>
    </row>
    <row r="708" spans="2:13" ht="15.75" customHeight="1">
      <c r="B708" s="43"/>
      <c r="C708" s="2"/>
      <c r="D708" s="2"/>
      <c r="E708" s="43"/>
      <c r="F708" s="2"/>
      <c r="G708" s="2"/>
      <c r="H708" s="43"/>
      <c r="I708" s="2"/>
      <c r="J708" s="2"/>
      <c r="K708" s="43"/>
      <c r="L708" s="2"/>
      <c r="M708" s="2"/>
    </row>
    <row r="709" spans="2:13" ht="15.75" customHeight="1">
      <c r="B709" s="43"/>
      <c r="C709" s="2"/>
      <c r="D709" s="2"/>
      <c r="E709" s="43"/>
      <c r="F709" s="2"/>
      <c r="G709" s="2"/>
      <c r="H709" s="43"/>
      <c r="I709" s="2"/>
      <c r="J709" s="2"/>
      <c r="K709" s="43"/>
      <c r="L709" s="2"/>
      <c r="M709" s="2"/>
    </row>
    <row r="710" spans="2:13" ht="15.75" customHeight="1">
      <c r="B710" s="43"/>
      <c r="C710" s="2"/>
      <c r="D710" s="2"/>
      <c r="E710" s="43"/>
      <c r="F710" s="2"/>
      <c r="G710" s="2"/>
      <c r="H710" s="43"/>
      <c r="I710" s="2"/>
      <c r="J710" s="2"/>
      <c r="K710" s="43"/>
      <c r="L710" s="2"/>
      <c r="M710" s="2"/>
    </row>
    <row r="711" spans="2:13" ht="15.75" customHeight="1">
      <c r="B711" s="43"/>
      <c r="C711" s="2"/>
      <c r="D711" s="2"/>
      <c r="E711" s="43"/>
      <c r="F711" s="2"/>
      <c r="G711" s="2"/>
      <c r="H711" s="43"/>
      <c r="I711" s="2"/>
      <c r="J711" s="2"/>
      <c r="K711" s="43"/>
      <c r="L711" s="2"/>
      <c r="M711" s="2"/>
    </row>
    <row r="712" spans="2:13" ht="15.75" customHeight="1">
      <c r="B712" s="43"/>
      <c r="C712" s="2"/>
      <c r="D712" s="2"/>
      <c r="E712" s="43"/>
      <c r="F712" s="2"/>
      <c r="G712" s="2"/>
      <c r="H712" s="43"/>
      <c r="I712" s="2"/>
      <c r="J712" s="2"/>
      <c r="K712" s="43"/>
      <c r="L712" s="2"/>
      <c r="M712" s="2"/>
    </row>
    <row r="713" spans="2:13" ht="15.75" customHeight="1">
      <c r="B713" s="43"/>
      <c r="C713" s="2"/>
      <c r="D713" s="2"/>
      <c r="E713" s="43"/>
      <c r="F713" s="2"/>
      <c r="G713" s="2"/>
      <c r="H713" s="43"/>
      <c r="I713" s="2"/>
      <c r="J713" s="2"/>
      <c r="K713" s="43"/>
      <c r="L713" s="2"/>
      <c r="M713" s="2"/>
    </row>
    <row r="714" spans="2:13" ht="15.75" customHeight="1">
      <c r="B714" s="43"/>
      <c r="C714" s="2"/>
      <c r="D714" s="2"/>
      <c r="E714" s="43"/>
      <c r="F714" s="2"/>
      <c r="G714" s="2"/>
      <c r="H714" s="43"/>
      <c r="I714" s="2"/>
      <c r="J714" s="2"/>
      <c r="K714" s="43"/>
      <c r="L714" s="2"/>
      <c r="M714" s="2"/>
    </row>
    <row r="715" spans="2:13" ht="15.75" customHeight="1">
      <c r="B715" s="43"/>
      <c r="C715" s="2"/>
      <c r="D715" s="2"/>
      <c r="E715" s="43"/>
      <c r="F715" s="2"/>
      <c r="G715" s="2"/>
      <c r="H715" s="43"/>
      <c r="I715" s="2"/>
      <c r="J715" s="2"/>
      <c r="K715" s="43"/>
      <c r="L715" s="2"/>
      <c r="M715" s="2"/>
    </row>
    <row r="716" spans="2:13" ht="15.75" customHeight="1">
      <c r="B716" s="43"/>
      <c r="C716" s="2"/>
      <c r="D716" s="2"/>
      <c r="E716" s="43"/>
      <c r="F716" s="2"/>
      <c r="G716" s="2"/>
      <c r="H716" s="43"/>
      <c r="I716" s="2"/>
      <c r="J716" s="2"/>
      <c r="K716" s="43"/>
      <c r="L716" s="2"/>
      <c r="M716" s="2"/>
    </row>
    <row r="717" spans="2:13" ht="15.75" customHeight="1">
      <c r="B717" s="43"/>
      <c r="C717" s="2"/>
      <c r="D717" s="2"/>
      <c r="E717" s="43"/>
      <c r="F717" s="2"/>
      <c r="G717" s="2"/>
      <c r="H717" s="43"/>
      <c r="I717" s="2"/>
      <c r="J717" s="2"/>
      <c r="K717" s="43"/>
      <c r="L717" s="2"/>
      <c r="M717" s="2"/>
    </row>
    <row r="718" spans="2:13" ht="15.75" customHeight="1">
      <c r="B718" s="43"/>
      <c r="C718" s="2"/>
      <c r="D718" s="2"/>
      <c r="E718" s="43"/>
      <c r="F718" s="2"/>
      <c r="G718" s="2"/>
      <c r="H718" s="43"/>
      <c r="I718" s="2"/>
      <c r="J718" s="2"/>
      <c r="K718" s="43"/>
      <c r="L718" s="2"/>
      <c r="M718" s="2"/>
    </row>
    <row r="719" spans="2:13" ht="15.75" customHeight="1">
      <c r="B719" s="43"/>
      <c r="C719" s="2"/>
      <c r="D719" s="2"/>
      <c r="E719" s="43"/>
      <c r="F719" s="2"/>
      <c r="G719" s="2"/>
      <c r="H719" s="43"/>
      <c r="I719" s="2"/>
      <c r="J719" s="2"/>
      <c r="K719" s="43"/>
      <c r="L719" s="2"/>
      <c r="M719" s="2"/>
    </row>
    <row r="720" spans="2:13" ht="15.75" customHeight="1">
      <c r="B720" s="43"/>
      <c r="C720" s="2"/>
      <c r="D720" s="2"/>
      <c r="E720" s="43"/>
      <c r="F720" s="2"/>
      <c r="G720" s="2"/>
      <c r="H720" s="43"/>
      <c r="I720" s="2"/>
      <c r="J720" s="2"/>
      <c r="K720" s="43"/>
      <c r="L720" s="2"/>
      <c r="M720" s="2"/>
    </row>
    <row r="721" spans="2:13" ht="15.75" customHeight="1">
      <c r="B721" s="43"/>
      <c r="C721" s="2"/>
      <c r="D721" s="2"/>
      <c r="E721" s="43"/>
      <c r="F721" s="2"/>
      <c r="G721" s="2"/>
      <c r="H721" s="43"/>
      <c r="I721" s="2"/>
      <c r="J721" s="2"/>
      <c r="K721" s="43"/>
      <c r="L721" s="2"/>
      <c r="M721" s="2"/>
    </row>
    <row r="722" spans="2:13" ht="15.75" customHeight="1">
      <c r="B722" s="43"/>
      <c r="C722" s="2"/>
      <c r="D722" s="2"/>
      <c r="E722" s="43"/>
      <c r="F722" s="2"/>
      <c r="G722" s="2"/>
      <c r="H722" s="43"/>
      <c r="I722" s="2"/>
      <c r="J722" s="2"/>
      <c r="K722" s="43"/>
      <c r="L722" s="2"/>
      <c r="M722" s="2"/>
    </row>
    <row r="723" spans="2:13" ht="15.75" customHeight="1">
      <c r="B723" s="43"/>
      <c r="C723" s="2"/>
      <c r="D723" s="2"/>
      <c r="E723" s="43"/>
      <c r="F723" s="2"/>
      <c r="G723" s="2"/>
      <c r="H723" s="43"/>
      <c r="I723" s="2"/>
      <c r="J723" s="2"/>
      <c r="K723" s="43"/>
      <c r="L723" s="2"/>
      <c r="M723" s="2"/>
    </row>
    <row r="724" spans="2:13" ht="15.75" customHeight="1">
      <c r="B724" s="43"/>
      <c r="C724" s="2"/>
      <c r="D724" s="2"/>
      <c r="E724" s="43"/>
      <c r="F724" s="2"/>
      <c r="G724" s="2"/>
      <c r="H724" s="43"/>
      <c r="I724" s="2"/>
      <c r="J724" s="2"/>
      <c r="K724" s="43"/>
      <c r="L724" s="2"/>
      <c r="M724" s="2"/>
    </row>
    <row r="725" spans="2:13" ht="15.75" customHeight="1">
      <c r="B725" s="43"/>
      <c r="C725" s="2"/>
      <c r="D725" s="2"/>
      <c r="E725" s="43"/>
      <c r="F725" s="2"/>
      <c r="G725" s="2"/>
      <c r="H725" s="43"/>
      <c r="I725" s="2"/>
      <c r="J725" s="2"/>
      <c r="K725" s="43"/>
      <c r="L725" s="2"/>
      <c r="M725" s="2"/>
    </row>
    <row r="726" spans="2:13" ht="15.75" customHeight="1">
      <c r="B726" s="43"/>
      <c r="C726" s="2"/>
      <c r="D726" s="2"/>
      <c r="E726" s="43"/>
      <c r="F726" s="2"/>
      <c r="G726" s="2"/>
      <c r="H726" s="43"/>
      <c r="I726" s="2"/>
      <c r="J726" s="2"/>
      <c r="K726" s="43"/>
      <c r="L726" s="2"/>
      <c r="M726" s="2"/>
    </row>
    <row r="727" spans="2:13" ht="15.75" customHeight="1">
      <c r="B727" s="43"/>
      <c r="C727" s="2"/>
      <c r="D727" s="2"/>
      <c r="E727" s="43"/>
      <c r="F727" s="2"/>
      <c r="G727" s="2"/>
      <c r="H727" s="43"/>
      <c r="I727" s="2"/>
      <c r="J727" s="2"/>
      <c r="K727" s="43"/>
      <c r="L727" s="2"/>
      <c r="M727" s="2"/>
    </row>
    <row r="728" spans="2:13" ht="15.75" customHeight="1">
      <c r="B728" s="43"/>
      <c r="C728" s="2"/>
      <c r="D728" s="2"/>
      <c r="E728" s="43"/>
      <c r="F728" s="2"/>
      <c r="G728" s="2"/>
      <c r="H728" s="43"/>
      <c r="I728" s="2"/>
      <c r="J728" s="2"/>
      <c r="K728" s="43"/>
      <c r="L728" s="2"/>
      <c r="M728" s="2"/>
    </row>
    <row r="729" spans="2:13" ht="15.75" customHeight="1">
      <c r="B729" s="43"/>
      <c r="C729" s="2"/>
      <c r="D729" s="2"/>
      <c r="E729" s="43"/>
      <c r="F729" s="2"/>
      <c r="G729" s="2"/>
      <c r="H729" s="43"/>
      <c r="I729" s="2"/>
      <c r="J729" s="2"/>
      <c r="K729" s="43"/>
      <c r="L729" s="2"/>
      <c r="M729" s="2"/>
    </row>
    <row r="730" spans="2:13" ht="15.75" customHeight="1">
      <c r="B730" s="43"/>
      <c r="C730" s="2"/>
      <c r="D730" s="2"/>
      <c r="E730" s="43"/>
      <c r="F730" s="2"/>
      <c r="G730" s="2"/>
      <c r="H730" s="43"/>
      <c r="I730" s="2"/>
      <c r="J730" s="2"/>
      <c r="K730" s="43"/>
      <c r="L730" s="2"/>
      <c r="M730" s="2"/>
    </row>
    <row r="731" spans="2:13" ht="15.75" customHeight="1">
      <c r="B731" s="43"/>
      <c r="C731" s="2"/>
      <c r="D731" s="2"/>
      <c r="E731" s="43"/>
      <c r="F731" s="2"/>
      <c r="G731" s="2"/>
      <c r="H731" s="43"/>
      <c r="I731" s="2"/>
      <c r="J731" s="2"/>
      <c r="K731" s="43"/>
      <c r="L731" s="2"/>
      <c r="M731" s="2"/>
    </row>
    <row r="732" spans="2:13" ht="15.75" customHeight="1">
      <c r="B732" s="43"/>
      <c r="C732" s="2"/>
      <c r="D732" s="2"/>
      <c r="E732" s="43"/>
      <c r="F732" s="2"/>
      <c r="G732" s="2"/>
      <c r="H732" s="43"/>
      <c r="I732" s="2"/>
      <c r="J732" s="2"/>
      <c r="K732" s="43"/>
      <c r="L732" s="2"/>
      <c r="M732" s="2"/>
    </row>
    <row r="733" spans="2:13" ht="15.75" customHeight="1">
      <c r="B733" s="43"/>
      <c r="C733" s="2"/>
      <c r="D733" s="2"/>
      <c r="E733" s="43"/>
      <c r="F733" s="2"/>
      <c r="G733" s="2"/>
      <c r="H733" s="43"/>
      <c r="I733" s="2"/>
      <c r="J733" s="2"/>
      <c r="K733" s="43"/>
      <c r="L733" s="2"/>
      <c r="M733" s="2"/>
    </row>
    <row r="734" spans="2:13" ht="15.75" customHeight="1">
      <c r="B734" s="43"/>
      <c r="C734" s="2"/>
      <c r="D734" s="2"/>
      <c r="E734" s="43"/>
      <c r="F734" s="2"/>
      <c r="G734" s="2"/>
      <c r="H734" s="43"/>
      <c r="I734" s="2"/>
      <c r="J734" s="2"/>
      <c r="K734" s="43"/>
      <c r="L734" s="2"/>
      <c r="M734" s="2"/>
    </row>
    <row r="735" spans="2:13" ht="15.75" customHeight="1">
      <c r="B735" s="43"/>
      <c r="C735" s="2"/>
      <c r="D735" s="2"/>
      <c r="E735" s="43"/>
      <c r="F735" s="2"/>
      <c r="G735" s="2"/>
      <c r="H735" s="43"/>
      <c r="I735" s="2"/>
      <c r="J735" s="2"/>
      <c r="K735" s="43"/>
      <c r="L735" s="2"/>
      <c r="M735" s="2"/>
    </row>
    <row r="736" spans="2:13" ht="15.75" customHeight="1">
      <c r="B736" s="43"/>
      <c r="C736" s="2"/>
      <c r="D736" s="2"/>
      <c r="E736" s="43"/>
      <c r="F736" s="2"/>
      <c r="G736" s="2"/>
      <c r="H736" s="43"/>
      <c r="I736" s="2"/>
      <c r="J736" s="2"/>
      <c r="K736" s="43"/>
      <c r="L736" s="2"/>
      <c r="M736" s="2"/>
    </row>
    <row r="737" spans="2:13" ht="15.75" customHeight="1">
      <c r="B737" s="43"/>
      <c r="C737" s="2"/>
      <c r="D737" s="2"/>
      <c r="E737" s="43"/>
      <c r="F737" s="2"/>
      <c r="G737" s="2"/>
      <c r="H737" s="43"/>
      <c r="I737" s="2"/>
      <c r="J737" s="2"/>
      <c r="K737" s="43"/>
      <c r="L737" s="2"/>
      <c r="M737" s="2"/>
    </row>
    <row r="738" spans="2:13" ht="15.75" customHeight="1">
      <c r="B738" s="43"/>
      <c r="C738" s="2"/>
      <c r="D738" s="2"/>
      <c r="E738" s="43"/>
      <c r="F738" s="2"/>
      <c r="G738" s="2"/>
      <c r="H738" s="43"/>
      <c r="I738" s="2"/>
      <c r="J738" s="2"/>
      <c r="K738" s="43"/>
      <c r="L738" s="2"/>
      <c r="M738" s="2"/>
    </row>
    <row r="739" spans="2:13" ht="15.75" customHeight="1">
      <c r="B739" s="43"/>
      <c r="C739" s="2"/>
      <c r="D739" s="2"/>
      <c r="E739" s="43"/>
      <c r="F739" s="2"/>
      <c r="G739" s="2"/>
      <c r="H739" s="43"/>
      <c r="I739" s="2"/>
      <c r="J739" s="2"/>
      <c r="K739" s="43"/>
      <c r="L739" s="2"/>
      <c r="M739" s="2"/>
    </row>
    <row r="740" spans="2:13" ht="15.75" customHeight="1">
      <c r="B740" s="43"/>
      <c r="C740" s="2"/>
      <c r="D740" s="2"/>
      <c r="E740" s="43"/>
      <c r="F740" s="2"/>
      <c r="G740" s="2"/>
      <c r="H740" s="43"/>
      <c r="I740" s="2"/>
      <c r="J740" s="2"/>
      <c r="K740" s="43"/>
      <c r="L740" s="2"/>
      <c r="M740" s="2"/>
    </row>
    <row r="741" spans="2:13" ht="15.75" customHeight="1">
      <c r="B741" s="43"/>
      <c r="C741" s="2"/>
      <c r="D741" s="2"/>
      <c r="E741" s="43"/>
      <c r="F741" s="2"/>
      <c r="G741" s="2"/>
      <c r="H741" s="43"/>
      <c r="I741" s="2"/>
      <c r="J741" s="2"/>
      <c r="K741" s="43"/>
      <c r="L741" s="2"/>
      <c r="M741" s="2"/>
    </row>
    <row r="742" spans="2:13" ht="15.75" customHeight="1">
      <c r="B742" s="43"/>
      <c r="C742" s="2"/>
      <c r="D742" s="2"/>
      <c r="E742" s="43"/>
      <c r="F742" s="2"/>
      <c r="G742" s="2"/>
      <c r="H742" s="43"/>
      <c r="I742" s="2"/>
      <c r="J742" s="2"/>
      <c r="K742" s="43"/>
      <c r="L742" s="2"/>
      <c r="M742" s="2"/>
    </row>
    <row r="743" spans="2:13" ht="15.75" customHeight="1">
      <c r="B743" s="43"/>
      <c r="C743" s="2"/>
      <c r="D743" s="2"/>
      <c r="E743" s="43"/>
      <c r="F743" s="2"/>
      <c r="G743" s="2"/>
      <c r="H743" s="43"/>
      <c r="I743" s="2"/>
      <c r="J743" s="2"/>
      <c r="K743" s="43"/>
      <c r="L743" s="2"/>
      <c r="M743" s="2"/>
    </row>
    <row r="744" spans="2:13" ht="15.75" customHeight="1">
      <c r="B744" s="43"/>
      <c r="C744" s="2"/>
      <c r="D744" s="2"/>
      <c r="E744" s="43"/>
      <c r="F744" s="2"/>
      <c r="G744" s="2"/>
      <c r="H744" s="43"/>
      <c r="I744" s="2"/>
      <c r="J744" s="2"/>
      <c r="K744" s="43"/>
      <c r="L744" s="2"/>
      <c r="M744" s="2"/>
    </row>
    <row r="745" spans="2:13" ht="15.75" customHeight="1">
      <c r="B745" s="43"/>
      <c r="C745" s="2"/>
      <c r="D745" s="2"/>
      <c r="E745" s="43"/>
      <c r="F745" s="2"/>
      <c r="G745" s="2"/>
      <c r="H745" s="43"/>
      <c r="I745" s="2"/>
      <c r="J745" s="2"/>
      <c r="K745" s="43"/>
      <c r="L745" s="2"/>
      <c r="M745" s="2"/>
    </row>
    <row r="746" spans="2:13" ht="15.75" customHeight="1">
      <c r="B746" s="43"/>
      <c r="C746" s="2"/>
      <c r="D746" s="2"/>
      <c r="E746" s="43"/>
      <c r="F746" s="2"/>
      <c r="G746" s="2"/>
      <c r="H746" s="43"/>
      <c r="I746" s="2"/>
      <c r="J746" s="2"/>
      <c r="K746" s="43"/>
      <c r="L746" s="2"/>
      <c r="M746" s="2"/>
    </row>
    <row r="747" spans="2:13" ht="15.75" customHeight="1">
      <c r="B747" s="43"/>
      <c r="C747" s="2"/>
      <c r="D747" s="2"/>
      <c r="E747" s="43"/>
      <c r="F747" s="2"/>
      <c r="G747" s="2"/>
      <c r="H747" s="43"/>
      <c r="I747" s="2"/>
      <c r="J747" s="2"/>
      <c r="K747" s="43"/>
      <c r="L747" s="2"/>
      <c r="M747" s="2"/>
    </row>
    <row r="748" spans="2:13" ht="15.75" customHeight="1">
      <c r="B748" s="43"/>
      <c r="C748" s="2"/>
      <c r="D748" s="2"/>
      <c r="E748" s="43"/>
      <c r="F748" s="2"/>
      <c r="G748" s="2"/>
      <c r="H748" s="43"/>
      <c r="I748" s="2"/>
      <c r="J748" s="2"/>
      <c r="K748" s="43"/>
      <c r="L748" s="2"/>
      <c r="M748" s="2"/>
    </row>
    <row r="749" spans="2:13" ht="15.75" customHeight="1">
      <c r="B749" s="43"/>
      <c r="C749" s="2"/>
      <c r="D749" s="2"/>
      <c r="E749" s="43"/>
      <c r="F749" s="2"/>
      <c r="G749" s="2"/>
      <c r="H749" s="43"/>
      <c r="I749" s="2"/>
      <c r="J749" s="2"/>
      <c r="K749" s="43"/>
      <c r="L749" s="2"/>
      <c r="M749" s="2"/>
    </row>
    <row r="750" spans="2:13" ht="15.75" customHeight="1">
      <c r="B750" s="43"/>
      <c r="C750" s="2"/>
      <c r="D750" s="2"/>
      <c r="E750" s="43"/>
      <c r="F750" s="2"/>
      <c r="G750" s="2"/>
      <c r="H750" s="43"/>
      <c r="I750" s="2"/>
      <c r="J750" s="2"/>
      <c r="K750" s="43"/>
      <c r="L750" s="2"/>
      <c r="M750" s="2"/>
    </row>
    <row r="751" spans="2:13" ht="15.75" customHeight="1">
      <c r="B751" s="43"/>
      <c r="C751" s="2"/>
      <c r="D751" s="2"/>
      <c r="E751" s="43"/>
      <c r="F751" s="2"/>
      <c r="G751" s="2"/>
      <c r="H751" s="43"/>
      <c r="I751" s="2"/>
      <c r="J751" s="2"/>
      <c r="K751" s="43"/>
      <c r="L751" s="2"/>
      <c r="M751" s="2"/>
    </row>
    <row r="752" spans="2:13" ht="15.75" customHeight="1">
      <c r="B752" s="43"/>
      <c r="C752" s="2"/>
      <c r="D752" s="2"/>
      <c r="E752" s="43"/>
      <c r="F752" s="2"/>
      <c r="G752" s="2"/>
      <c r="H752" s="43"/>
      <c r="I752" s="2"/>
      <c r="J752" s="2"/>
      <c r="K752" s="43"/>
      <c r="L752" s="2"/>
      <c r="M752" s="2"/>
    </row>
    <row r="753" spans="2:13" ht="15.75" customHeight="1">
      <c r="B753" s="43"/>
      <c r="C753" s="2"/>
      <c r="D753" s="2"/>
      <c r="E753" s="43"/>
      <c r="F753" s="2"/>
      <c r="G753" s="2"/>
      <c r="H753" s="43"/>
      <c r="I753" s="2"/>
      <c r="J753" s="2"/>
      <c r="K753" s="43"/>
      <c r="L753" s="2"/>
      <c r="M753" s="2"/>
    </row>
    <row r="754" spans="2:13" ht="15.75" customHeight="1">
      <c r="B754" s="43"/>
      <c r="C754" s="2"/>
      <c r="D754" s="2"/>
      <c r="E754" s="43"/>
      <c r="F754" s="2"/>
      <c r="G754" s="2"/>
      <c r="H754" s="43"/>
      <c r="I754" s="2"/>
      <c r="J754" s="2"/>
      <c r="K754" s="43"/>
      <c r="L754" s="2"/>
      <c r="M754" s="2"/>
    </row>
    <row r="755" spans="2:13" ht="15.75" customHeight="1">
      <c r="B755" s="43"/>
      <c r="C755" s="2"/>
      <c r="D755" s="2"/>
      <c r="E755" s="43"/>
      <c r="F755" s="2"/>
      <c r="G755" s="2"/>
      <c r="H755" s="43"/>
      <c r="I755" s="2"/>
      <c r="J755" s="2"/>
      <c r="K755" s="43"/>
      <c r="L755" s="2"/>
      <c r="M755" s="2"/>
    </row>
    <row r="756" spans="2:13" ht="15.75" customHeight="1">
      <c r="B756" s="43"/>
      <c r="C756" s="2"/>
      <c r="D756" s="2"/>
      <c r="E756" s="43"/>
      <c r="F756" s="2"/>
      <c r="G756" s="2"/>
      <c r="H756" s="43"/>
      <c r="I756" s="2"/>
      <c r="J756" s="2"/>
      <c r="K756" s="43"/>
      <c r="L756" s="2"/>
      <c r="M756" s="2"/>
    </row>
    <row r="757" spans="2:13" ht="15.75" customHeight="1">
      <c r="B757" s="43"/>
      <c r="C757" s="2"/>
      <c r="D757" s="2"/>
      <c r="E757" s="43"/>
      <c r="F757" s="2"/>
      <c r="G757" s="2"/>
      <c r="H757" s="43"/>
      <c r="I757" s="2"/>
      <c r="J757" s="2"/>
      <c r="K757" s="43"/>
      <c r="L757" s="2"/>
      <c r="M757" s="2"/>
    </row>
    <row r="758" spans="2:13" ht="15.75" customHeight="1">
      <c r="B758" s="43"/>
      <c r="C758" s="2"/>
      <c r="D758" s="2"/>
      <c r="E758" s="43"/>
      <c r="F758" s="2"/>
      <c r="G758" s="2"/>
      <c r="H758" s="43"/>
      <c r="I758" s="2"/>
      <c r="J758" s="2"/>
      <c r="K758" s="43"/>
      <c r="L758" s="2"/>
      <c r="M758" s="2"/>
    </row>
    <row r="759" spans="2:13" ht="15.75" customHeight="1">
      <c r="B759" s="43"/>
      <c r="C759" s="2"/>
      <c r="D759" s="2"/>
      <c r="E759" s="43"/>
      <c r="F759" s="2"/>
      <c r="G759" s="2"/>
      <c r="H759" s="43"/>
      <c r="I759" s="2"/>
      <c r="J759" s="2"/>
      <c r="K759" s="43"/>
      <c r="L759" s="2"/>
      <c r="M759" s="2"/>
    </row>
    <row r="760" spans="2:13" ht="15.75" customHeight="1">
      <c r="B760" s="43"/>
      <c r="C760" s="2"/>
      <c r="D760" s="2"/>
      <c r="E760" s="43"/>
      <c r="F760" s="2"/>
      <c r="G760" s="2"/>
      <c r="H760" s="43"/>
      <c r="I760" s="2"/>
      <c r="J760" s="2"/>
      <c r="K760" s="43"/>
      <c r="L760" s="2"/>
      <c r="M760" s="2"/>
    </row>
    <row r="761" spans="2:13" ht="15.75" customHeight="1">
      <c r="B761" s="43"/>
      <c r="C761" s="2"/>
      <c r="D761" s="2"/>
      <c r="E761" s="43"/>
      <c r="F761" s="2"/>
      <c r="G761" s="2"/>
      <c r="H761" s="43"/>
      <c r="I761" s="2"/>
      <c r="J761" s="2"/>
      <c r="K761" s="43"/>
      <c r="L761" s="2"/>
      <c r="M761" s="2"/>
    </row>
    <row r="762" spans="2:13" ht="15.75" customHeight="1">
      <c r="B762" s="43"/>
      <c r="C762" s="2"/>
      <c r="D762" s="2"/>
      <c r="E762" s="43"/>
      <c r="F762" s="2"/>
      <c r="G762" s="2"/>
      <c r="H762" s="43"/>
      <c r="I762" s="2"/>
      <c r="J762" s="2"/>
      <c r="K762" s="43"/>
      <c r="L762" s="2"/>
      <c r="M762" s="2"/>
    </row>
    <row r="763" spans="2:13" ht="15.75" customHeight="1">
      <c r="B763" s="43"/>
      <c r="C763" s="2"/>
      <c r="D763" s="2"/>
      <c r="E763" s="43"/>
      <c r="F763" s="2"/>
      <c r="G763" s="2"/>
      <c r="H763" s="43"/>
      <c r="I763" s="2"/>
      <c r="J763" s="2"/>
      <c r="K763" s="43"/>
      <c r="L763" s="2"/>
      <c r="M763" s="2"/>
    </row>
    <row r="764" spans="2:13" ht="15.75" customHeight="1">
      <c r="B764" s="43"/>
      <c r="C764" s="2"/>
      <c r="D764" s="2"/>
      <c r="E764" s="43"/>
      <c r="F764" s="2"/>
      <c r="G764" s="2"/>
      <c r="H764" s="43"/>
      <c r="I764" s="2"/>
      <c r="J764" s="2"/>
      <c r="K764" s="43"/>
      <c r="L764" s="2"/>
      <c r="M764" s="2"/>
    </row>
    <row r="765" spans="2:13" ht="15.75" customHeight="1">
      <c r="B765" s="43"/>
      <c r="C765" s="2"/>
      <c r="D765" s="2"/>
      <c r="E765" s="43"/>
      <c r="F765" s="2"/>
      <c r="G765" s="2"/>
      <c r="H765" s="43"/>
      <c r="I765" s="2"/>
      <c r="J765" s="2"/>
      <c r="K765" s="43"/>
      <c r="L765" s="2"/>
      <c r="M765" s="2"/>
    </row>
    <row r="766" spans="2:13" ht="15.75" customHeight="1">
      <c r="B766" s="43"/>
      <c r="C766" s="2"/>
      <c r="D766" s="2"/>
      <c r="E766" s="43"/>
      <c r="F766" s="2"/>
      <c r="G766" s="2"/>
      <c r="H766" s="43"/>
      <c r="I766" s="2"/>
      <c r="J766" s="2"/>
      <c r="K766" s="43"/>
      <c r="L766" s="2"/>
      <c r="M766" s="2"/>
    </row>
    <row r="767" spans="2:13" ht="15.75" customHeight="1">
      <c r="B767" s="43"/>
      <c r="C767" s="2"/>
      <c r="D767" s="2"/>
      <c r="E767" s="43"/>
      <c r="F767" s="2"/>
      <c r="G767" s="2"/>
      <c r="H767" s="43"/>
      <c r="I767" s="2"/>
      <c r="J767" s="2"/>
      <c r="K767" s="43"/>
      <c r="L767" s="2"/>
      <c r="M767" s="2"/>
    </row>
    <row r="768" spans="2:13" ht="15.75" customHeight="1">
      <c r="B768" s="43"/>
      <c r="C768" s="2"/>
      <c r="D768" s="2"/>
      <c r="E768" s="43"/>
      <c r="F768" s="2"/>
      <c r="G768" s="2"/>
      <c r="H768" s="43"/>
      <c r="I768" s="2"/>
      <c r="J768" s="2"/>
      <c r="K768" s="43"/>
      <c r="L768" s="2"/>
      <c r="M768" s="2"/>
    </row>
    <row r="769" spans="2:13" ht="15.75" customHeight="1">
      <c r="B769" s="43"/>
      <c r="C769" s="2"/>
      <c r="D769" s="2"/>
      <c r="E769" s="43"/>
      <c r="F769" s="2"/>
      <c r="G769" s="2"/>
      <c r="H769" s="43"/>
      <c r="I769" s="2"/>
      <c r="J769" s="2"/>
      <c r="K769" s="43"/>
      <c r="L769" s="2"/>
      <c r="M769" s="2"/>
    </row>
    <row r="770" spans="2:13" ht="15.75" customHeight="1">
      <c r="B770" s="43"/>
      <c r="C770" s="2"/>
      <c r="D770" s="2"/>
      <c r="E770" s="43"/>
      <c r="F770" s="2"/>
      <c r="G770" s="2"/>
      <c r="H770" s="43"/>
      <c r="I770" s="2"/>
      <c r="J770" s="2"/>
      <c r="K770" s="43"/>
      <c r="L770" s="2"/>
      <c r="M770" s="2"/>
    </row>
    <row r="771" spans="2:13" ht="15.75" customHeight="1">
      <c r="B771" s="43"/>
      <c r="C771" s="2"/>
      <c r="D771" s="2"/>
      <c r="E771" s="43"/>
      <c r="F771" s="2"/>
      <c r="G771" s="2"/>
      <c r="H771" s="43"/>
      <c r="I771" s="2"/>
      <c r="J771" s="2"/>
      <c r="K771" s="43"/>
      <c r="L771" s="2"/>
      <c r="M771" s="2"/>
    </row>
    <row r="772" spans="2:13" ht="15.75" customHeight="1">
      <c r="B772" s="43"/>
      <c r="C772" s="2"/>
      <c r="D772" s="2"/>
      <c r="E772" s="43"/>
      <c r="F772" s="2"/>
      <c r="G772" s="2"/>
      <c r="H772" s="43"/>
      <c r="I772" s="2"/>
      <c r="J772" s="2"/>
      <c r="K772" s="43"/>
      <c r="L772" s="2"/>
      <c r="M772" s="2"/>
    </row>
    <row r="773" spans="2:13" ht="15.75" customHeight="1">
      <c r="B773" s="43"/>
      <c r="C773" s="2"/>
      <c r="D773" s="2"/>
      <c r="E773" s="43"/>
      <c r="F773" s="2"/>
      <c r="G773" s="2"/>
      <c r="H773" s="43"/>
      <c r="I773" s="2"/>
      <c r="J773" s="2"/>
      <c r="K773" s="43"/>
      <c r="L773" s="2"/>
      <c r="M773" s="2"/>
    </row>
    <row r="774" spans="2:13" ht="15.75" customHeight="1">
      <c r="B774" s="43"/>
      <c r="C774" s="2"/>
      <c r="D774" s="2"/>
      <c r="E774" s="43"/>
      <c r="F774" s="2"/>
      <c r="G774" s="2"/>
      <c r="H774" s="43"/>
      <c r="I774" s="2"/>
      <c r="J774" s="2"/>
      <c r="K774" s="43"/>
      <c r="L774" s="2"/>
      <c r="M774" s="2"/>
    </row>
    <row r="775" spans="2:13" ht="15.75" customHeight="1">
      <c r="B775" s="43"/>
      <c r="C775" s="2"/>
      <c r="D775" s="2"/>
      <c r="E775" s="43"/>
      <c r="F775" s="2"/>
      <c r="G775" s="2"/>
      <c r="H775" s="43"/>
      <c r="I775" s="2"/>
      <c r="J775" s="2"/>
      <c r="K775" s="43"/>
      <c r="L775" s="2"/>
      <c r="M775" s="2"/>
    </row>
    <row r="776" spans="2:13" ht="15.75" customHeight="1">
      <c r="B776" s="43"/>
      <c r="C776" s="2"/>
      <c r="D776" s="2"/>
      <c r="E776" s="43"/>
      <c r="F776" s="2"/>
      <c r="G776" s="2"/>
      <c r="H776" s="43"/>
      <c r="I776" s="2"/>
      <c r="J776" s="2"/>
      <c r="K776" s="43"/>
      <c r="L776" s="2"/>
      <c r="M776" s="2"/>
    </row>
    <row r="777" spans="2:13" ht="15.75" customHeight="1">
      <c r="B777" s="43"/>
      <c r="C777" s="2"/>
      <c r="D777" s="2"/>
      <c r="E777" s="43"/>
      <c r="F777" s="2"/>
      <c r="G777" s="2"/>
      <c r="H777" s="43"/>
      <c r="I777" s="2"/>
      <c r="J777" s="2"/>
      <c r="K777" s="43"/>
      <c r="L777" s="2"/>
      <c r="M777" s="2"/>
    </row>
    <row r="778" spans="2:13" ht="15.75" customHeight="1">
      <c r="B778" s="43"/>
      <c r="C778" s="2"/>
      <c r="D778" s="2"/>
      <c r="E778" s="43"/>
      <c r="F778" s="2"/>
      <c r="G778" s="2"/>
      <c r="H778" s="43"/>
      <c r="I778" s="2"/>
      <c r="J778" s="2"/>
      <c r="K778" s="43"/>
      <c r="L778" s="2"/>
      <c r="M778" s="2"/>
    </row>
    <row r="779" spans="2:13" ht="15.75" customHeight="1">
      <c r="B779" s="43"/>
      <c r="C779" s="2"/>
      <c r="D779" s="2"/>
      <c r="E779" s="43"/>
      <c r="F779" s="2"/>
      <c r="G779" s="2"/>
      <c r="H779" s="43"/>
      <c r="I779" s="2"/>
      <c r="J779" s="2"/>
      <c r="K779" s="43"/>
      <c r="L779" s="2"/>
      <c r="M779" s="2"/>
    </row>
    <row r="780" spans="2:13" ht="15.75" customHeight="1">
      <c r="B780" s="43"/>
      <c r="C780" s="2"/>
      <c r="D780" s="2"/>
      <c r="E780" s="43"/>
      <c r="F780" s="2"/>
      <c r="G780" s="2"/>
      <c r="H780" s="43"/>
      <c r="I780" s="2"/>
      <c r="J780" s="2"/>
      <c r="K780" s="43"/>
      <c r="L780" s="2"/>
      <c r="M780" s="2"/>
    </row>
    <row r="781" spans="2:13" ht="15.75" customHeight="1">
      <c r="B781" s="43"/>
      <c r="C781" s="2"/>
      <c r="D781" s="2"/>
      <c r="E781" s="43"/>
      <c r="F781" s="2"/>
      <c r="G781" s="2"/>
      <c r="H781" s="43"/>
      <c r="I781" s="2"/>
      <c r="J781" s="2"/>
      <c r="K781" s="43"/>
      <c r="L781" s="2"/>
      <c r="M781" s="2"/>
    </row>
    <row r="782" spans="2:13" ht="15.75" customHeight="1">
      <c r="B782" s="43"/>
      <c r="C782" s="2"/>
      <c r="D782" s="2"/>
      <c r="E782" s="43"/>
      <c r="F782" s="2"/>
      <c r="G782" s="2"/>
      <c r="H782" s="43"/>
      <c r="I782" s="2"/>
      <c r="J782" s="2"/>
      <c r="K782" s="43"/>
      <c r="L782" s="2"/>
      <c r="M782" s="2"/>
    </row>
    <row r="783" spans="2:13" ht="15.75" customHeight="1">
      <c r="B783" s="43"/>
      <c r="C783" s="2"/>
      <c r="D783" s="2"/>
      <c r="E783" s="43"/>
      <c r="F783" s="2"/>
      <c r="G783" s="2"/>
      <c r="H783" s="43"/>
      <c r="I783" s="2"/>
      <c r="J783" s="2"/>
      <c r="K783" s="43"/>
      <c r="L783" s="2"/>
      <c r="M783" s="2"/>
    </row>
    <row r="784" spans="2:13" ht="15.75" customHeight="1">
      <c r="B784" s="43"/>
      <c r="C784" s="2"/>
      <c r="D784" s="2"/>
      <c r="E784" s="43"/>
      <c r="F784" s="2"/>
      <c r="G784" s="2"/>
      <c r="H784" s="43"/>
      <c r="I784" s="2"/>
      <c r="J784" s="2"/>
      <c r="K784" s="43"/>
      <c r="L784" s="2"/>
      <c r="M784" s="2"/>
    </row>
    <row r="785" spans="2:13" ht="15.75" customHeight="1">
      <c r="B785" s="43"/>
      <c r="C785" s="2"/>
      <c r="D785" s="2"/>
      <c r="E785" s="43"/>
      <c r="F785" s="2"/>
      <c r="G785" s="2"/>
      <c r="H785" s="43"/>
      <c r="I785" s="2"/>
      <c r="J785" s="2"/>
      <c r="K785" s="43"/>
      <c r="L785" s="2"/>
      <c r="M785" s="2"/>
    </row>
    <row r="786" spans="2:13" ht="15.75" customHeight="1">
      <c r="B786" s="43"/>
      <c r="C786" s="2"/>
      <c r="D786" s="2"/>
      <c r="E786" s="43"/>
      <c r="F786" s="2"/>
      <c r="G786" s="2"/>
      <c r="H786" s="43"/>
      <c r="I786" s="2"/>
      <c r="J786" s="2"/>
      <c r="K786" s="43"/>
      <c r="L786" s="2"/>
      <c r="M786" s="2"/>
    </row>
    <row r="787" spans="2:13" ht="15.75" customHeight="1">
      <c r="B787" s="43"/>
      <c r="C787" s="2"/>
      <c r="D787" s="2"/>
      <c r="E787" s="43"/>
      <c r="F787" s="2"/>
      <c r="G787" s="2"/>
      <c r="H787" s="43"/>
      <c r="I787" s="2"/>
      <c r="J787" s="2"/>
      <c r="K787" s="43"/>
      <c r="L787" s="2"/>
      <c r="M787" s="2"/>
    </row>
    <row r="788" spans="2:13" ht="15.75" customHeight="1">
      <c r="B788" s="43"/>
      <c r="C788" s="2"/>
      <c r="D788" s="2"/>
      <c r="E788" s="43"/>
      <c r="F788" s="2"/>
      <c r="G788" s="2"/>
      <c r="H788" s="43"/>
      <c r="I788" s="2"/>
      <c r="J788" s="2"/>
      <c r="K788" s="43"/>
      <c r="L788" s="2"/>
      <c r="M788" s="2"/>
    </row>
    <row r="789" spans="2:13" ht="15.75" customHeight="1">
      <c r="B789" s="43"/>
      <c r="C789" s="2"/>
      <c r="D789" s="2"/>
      <c r="E789" s="43"/>
      <c r="F789" s="2"/>
      <c r="G789" s="2"/>
      <c r="H789" s="43"/>
      <c r="I789" s="2"/>
      <c r="J789" s="2"/>
      <c r="K789" s="43"/>
      <c r="L789" s="2"/>
      <c r="M789" s="2"/>
    </row>
    <row r="790" spans="2:13" ht="15.75" customHeight="1">
      <c r="B790" s="43"/>
      <c r="C790" s="2"/>
      <c r="D790" s="2"/>
      <c r="E790" s="43"/>
      <c r="F790" s="2"/>
      <c r="G790" s="2"/>
      <c r="H790" s="43"/>
      <c r="I790" s="2"/>
      <c r="J790" s="2"/>
      <c r="K790" s="43"/>
      <c r="L790" s="2"/>
      <c r="M790" s="2"/>
    </row>
    <row r="791" spans="2:13" ht="15.75" customHeight="1">
      <c r="B791" s="43"/>
      <c r="C791" s="2"/>
      <c r="D791" s="2"/>
      <c r="E791" s="43"/>
      <c r="F791" s="2"/>
      <c r="G791" s="2"/>
      <c r="H791" s="43"/>
      <c r="I791" s="2"/>
      <c r="J791" s="2"/>
      <c r="K791" s="43"/>
      <c r="L791" s="2"/>
      <c r="M791" s="2"/>
    </row>
    <row r="792" spans="2:13" ht="15.75" customHeight="1">
      <c r="B792" s="43"/>
      <c r="C792" s="2"/>
      <c r="D792" s="2"/>
      <c r="E792" s="43"/>
      <c r="F792" s="2"/>
      <c r="G792" s="2"/>
      <c r="H792" s="43"/>
      <c r="I792" s="2"/>
      <c r="J792" s="2"/>
      <c r="K792" s="43"/>
      <c r="L792" s="2"/>
      <c r="M792" s="2"/>
    </row>
    <row r="793" spans="2:13" ht="15.75" customHeight="1">
      <c r="B793" s="43"/>
      <c r="C793" s="2"/>
      <c r="D793" s="2"/>
      <c r="E793" s="43"/>
      <c r="F793" s="2"/>
      <c r="G793" s="2"/>
      <c r="H793" s="43"/>
      <c r="I793" s="2"/>
      <c r="J793" s="2"/>
      <c r="K793" s="43"/>
      <c r="L793" s="2"/>
      <c r="M793" s="2"/>
    </row>
    <row r="794" spans="2:13" ht="15.75" customHeight="1">
      <c r="B794" s="43"/>
      <c r="C794" s="2"/>
      <c r="D794" s="2"/>
      <c r="E794" s="43"/>
      <c r="F794" s="2"/>
      <c r="G794" s="2"/>
      <c r="H794" s="43"/>
      <c r="I794" s="2"/>
      <c r="J794" s="2"/>
      <c r="K794" s="43"/>
      <c r="L794" s="2"/>
      <c r="M794" s="2"/>
    </row>
    <row r="795" spans="2:13" ht="15.75" customHeight="1">
      <c r="B795" s="43"/>
      <c r="C795" s="2"/>
      <c r="D795" s="2"/>
      <c r="E795" s="43"/>
      <c r="F795" s="2"/>
      <c r="G795" s="2"/>
      <c r="H795" s="43"/>
      <c r="I795" s="2"/>
      <c r="J795" s="2"/>
      <c r="K795" s="43"/>
      <c r="L795" s="2"/>
      <c r="M795" s="2"/>
    </row>
    <row r="796" spans="2:13" ht="15.75" customHeight="1">
      <c r="B796" s="43"/>
      <c r="C796" s="2"/>
      <c r="D796" s="2"/>
      <c r="E796" s="43"/>
      <c r="F796" s="2"/>
      <c r="G796" s="2"/>
      <c r="H796" s="43"/>
      <c r="I796" s="2"/>
      <c r="J796" s="2"/>
      <c r="K796" s="43"/>
      <c r="L796" s="2"/>
      <c r="M796" s="2"/>
    </row>
    <row r="797" spans="2:13" ht="15.75" customHeight="1">
      <c r="B797" s="43"/>
      <c r="C797" s="2"/>
      <c r="D797" s="2"/>
      <c r="E797" s="43"/>
      <c r="F797" s="2"/>
      <c r="G797" s="2"/>
      <c r="H797" s="43"/>
      <c r="I797" s="2"/>
      <c r="J797" s="2"/>
      <c r="K797" s="43"/>
      <c r="L797" s="2"/>
      <c r="M797" s="2"/>
    </row>
    <row r="798" spans="2:13" ht="15.75" customHeight="1">
      <c r="B798" s="43"/>
      <c r="C798" s="2"/>
      <c r="D798" s="2"/>
      <c r="E798" s="43"/>
      <c r="F798" s="2"/>
      <c r="G798" s="2"/>
      <c r="H798" s="43"/>
      <c r="I798" s="2"/>
      <c r="J798" s="2"/>
      <c r="K798" s="43"/>
      <c r="L798" s="2"/>
      <c r="M798" s="2"/>
    </row>
    <row r="799" spans="2:13" ht="15.75" customHeight="1">
      <c r="B799" s="43"/>
      <c r="C799" s="2"/>
      <c r="D799" s="2"/>
      <c r="E799" s="43"/>
      <c r="F799" s="2"/>
      <c r="G799" s="2"/>
      <c r="H799" s="43"/>
      <c r="I799" s="2"/>
      <c r="J799" s="2"/>
      <c r="K799" s="43"/>
      <c r="L799" s="2"/>
      <c r="M799" s="2"/>
    </row>
    <row r="800" spans="2:13" ht="15.75" customHeight="1">
      <c r="B800" s="43"/>
      <c r="C800" s="2"/>
      <c r="D800" s="2"/>
      <c r="E800" s="43"/>
      <c r="F800" s="2"/>
      <c r="G800" s="2"/>
      <c r="H800" s="43"/>
      <c r="I800" s="2"/>
      <c r="J800" s="2"/>
      <c r="K800" s="43"/>
      <c r="L800" s="2"/>
      <c r="M800" s="2"/>
    </row>
    <row r="801" spans="2:13" ht="15.75" customHeight="1">
      <c r="B801" s="43"/>
      <c r="C801" s="2"/>
      <c r="D801" s="2"/>
      <c r="E801" s="43"/>
      <c r="F801" s="2"/>
      <c r="G801" s="2"/>
      <c r="H801" s="43"/>
      <c r="I801" s="2"/>
      <c r="J801" s="2"/>
      <c r="K801" s="43"/>
      <c r="L801" s="2"/>
      <c r="M801" s="2"/>
    </row>
    <row r="802" spans="2:13" ht="15.75" customHeight="1">
      <c r="B802" s="43"/>
      <c r="C802" s="2"/>
      <c r="D802" s="2"/>
      <c r="E802" s="43"/>
      <c r="F802" s="2"/>
      <c r="G802" s="2"/>
      <c r="H802" s="43"/>
      <c r="I802" s="2"/>
      <c r="J802" s="2"/>
      <c r="K802" s="43"/>
      <c r="L802" s="2"/>
      <c r="M802" s="2"/>
    </row>
    <row r="803" spans="2:13" ht="15.75" customHeight="1">
      <c r="B803" s="43"/>
      <c r="C803" s="2"/>
      <c r="D803" s="2"/>
      <c r="E803" s="43"/>
      <c r="F803" s="2"/>
      <c r="G803" s="2"/>
      <c r="H803" s="43"/>
      <c r="I803" s="2"/>
      <c r="J803" s="2"/>
      <c r="K803" s="43"/>
      <c r="L803" s="2"/>
      <c r="M803" s="2"/>
    </row>
    <row r="804" spans="2:13" ht="15.75" customHeight="1">
      <c r="B804" s="43"/>
      <c r="C804" s="2"/>
      <c r="D804" s="2"/>
      <c r="E804" s="43"/>
      <c r="F804" s="2"/>
      <c r="G804" s="2"/>
      <c r="H804" s="43"/>
      <c r="I804" s="2"/>
      <c r="J804" s="2"/>
      <c r="K804" s="43"/>
      <c r="L804" s="2"/>
      <c r="M804" s="2"/>
    </row>
    <row r="805" spans="2:13" ht="15.75" customHeight="1">
      <c r="B805" s="43"/>
      <c r="C805" s="2"/>
      <c r="D805" s="2"/>
      <c r="E805" s="43"/>
      <c r="F805" s="2"/>
      <c r="G805" s="2"/>
      <c r="H805" s="43"/>
      <c r="I805" s="2"/>
      <c r="J805" s="2"/>
      <c r="K805" s="43"/>
      <c r="L805" s="2"/>
      <c r="M805" s="2"/>
    </row>
    <row r="806" spans="2:13" ht="15.75" customHeight="1">
      <c r="B806" s="43"/>
      <c r="C806" s="2"/>
      <c r="D806" s="2"/>
      <c r="E806" s="43"/>
      <c r="F806" s="2"/>
      <c r="G806" s="2"/>
      <c r="H806" s="43"/>
      <c r="I806" s="2"/>
      <c r="J806" s="2"/>
      <c r="K806" s="43"/>
      <c r="L806" s="2"/>
      <c r="M806" s="2"/>
    </row>
    <row r="807" spans="2:13" ht="15.75" customHeight="1">
      <c r="B807" s="43"/>
      <c r="C807" s="2"/>
      <c r="D807" s="2"/>
      <c r="E807" s="43"/>
      <c r="F807" s="2"/>
      <c r="G807" s="2"/>
      <c r="H807" s="43"/>
      <c r="I807" s="2"/>
      <c r="J807" s="2"/>
      <c r="K807" s="43"/>
      <c r="L807" s="2"/>
      <c r="M807" s="2"/>
    </row>
    <row r="808" spans="2:13" ht="15.75" customHeight="1">
      <c r="B808" s="43"/>
      <c r="C808" s="2"/>
      <c r="D808" s="2"/>
      <c r="E808" s="43"/>
      <c r="F808" s="2"/>
      <c r="G808" s="2"/>
      <c r="H808" s="43"/>
      <c r="I808" s="2"/>
      <c r="J808" s="2"/>
      <c r="K808" s="43"/>
      <c r="L808" s="2"/>
      <c r="M808" s="2"/>
    </row>
    <row r="809" spans="2:13" ht="15.75" customHeight="1">
      <c r="B809" s="43"/>
      <c r="C809" s="2"/>
      <c r="D809" s="2"/>
      <c r="E809" s="43"/>
      <c r="F809" s="2"/>
      <c r="G809" s="2"/>
      <c r="H809" s="43"/>
      <c r="I809" s="2"/>
      <c r="J809" s="2"/>
      <c r="K809" s="43"/>
      <c r="L809" s="2"/>
      <c r="M809" s="2"/>
    </row>
    <row r="810" spans="2:13" ht="15.75" customHeight="1">
      <c r="B810" s="43"/>
      <c r="C810" s="2"/>
      <c r="D810" s="2"/>
      <c r="E810" s="43"/>
      <c r="F810" s="2"/>
      <c r="G810" s="2"/>
      <c r="H810" s="43"/>
      <c r="I810" s="2"/>
      <c r="J810" s="2"/>
      <c r="K810" s="43"/>
      <c r="L810" s="2"/>
      <c r="M810" s="2"/>
    </row>
    <row r="811" spans="2:13" ht="15.75" customHeight="1">
      <c r="B811" s="43"/>
      <c r="C811" s="2"/>
      <c r="D811" s="2"/>
      <c r="E811" s="43"/>
      <c r="F811" s="2"/>
      <c r="G811" s="2"/>
      <c r="H811" s="43"/>
      <c r="I811" s="2"/>
      <c r="J811" s="2"/>
      <c r="K811" s="43"/>
      <c r="L811" s="2"/>
      <c r="M811" s="2"/>
    </row>
    <row r="812" spans="2:13" ht="15.75" customHeight="1">
      <c r="B812" s="43"/>
      <c r="C812" s="2"/>
      <c r="D812" s="2"/>
      <c r="E812" s="43"/>
      <c r="F812" s="2"/>
      <c r="G812" s="2"/>
      <c r="H812" s="43"/>
      <c r="I812" s="2"/>
      <c r="J812" s="2"/>
      <c r="K812" s="43"/>
      <c r="L812" s="2"/>
      <c r="M812" s="2"/>
    </row>
    <row r="813" spans="2:13" ht="15.75" customHeight="1">
      <c r="B813" s="43"/>
      <c r="C813" s="2"/>
      <c r="D813" s="2"/>
      <c r="E813" s="43"/>
      <c r="F813" s="2"/>
      <c r="G813" s="2"/>
      <c r="H813" s="43"/>
      <c r="I813" s="2"/>
      <c r="J813" s="2"/>
      <c r="K813" s="43"/>
      <c r="L813" s="2"/>
      <c r="M813" s="2"/>
    </row>
    <row r="814" spans="2:13" ht="15.75" customHeight="1">
      <c r="B814" s="43"/>
      <c r="C814" s="2"/>
      <c r="D814" s="2"/>
      <c r="E814" s="43"/>
      <c r="F814" s="2"/>
      <c r="G814" s="2"/>
      <c r="H814" s="43"/>
      <c r="I814" s="2"/>
      <c r="J814" s="2"/>
      <c r="K814" s="43"/>
      <c r="L814" s="2"/>
      <c r="M814" s="2"/>
    </row>
    <row r="815" spans="2:13" ht="15.75" customHeight="1">
      <c r="B815" s="43"/>
      <c r="C815" s="2"/>
      <c r="D815" s="2"/>
      <c r="E815" s="43"/>
      <c r="F815" s="2"/>
      <c r="G815" s="2"/>
      <c r="H815" s="43"/>
      <c r="I815" s="2"/>
      <c r="J815" s="2"/>
      <c r="K815" s="43"/>
      <c r="L815" s="2"/>
      <c r="M815" s="2"/>
    </row>
    <row r="816" spans="2:13" ht="15.75" customHeight="1">
      <c r="B816" s="43"/>
      <c r="C816" s="2"/>
      <c r="D816" s="2"/>
      <c r="E816" s="43"/>
      <c r="F816" s="2"/>
      <c r="G816" s="2"/>
      <c r="H816" s="43"/>
      <c r="I816" s="2"/>
      <c r="J816" s="2"/>
      <c r="K816" s="43"/>
      <c r="L816" s="2"/>
      <c r="M816" s="2"/>
    </row>
    <row r="817" spans="2:13" ht="15.75" customHeight="1">
      <c r="B817" s="43"/>
      <c r="C817" s="2"/>
      <c r="D817" s="2"/>
      <c r="E817" s="43"/>
      <c r="F817" s="2"/>
      <c r="G817" s="2"/>
      <c r="H817" s="43"/>
      <c r="I817" s="2"/>
      <c r="J817" s="2"/>
      <c r="K817" s="43"/>
      <c r="L817" s="2"/>
      <c r="M817" s="2"/>
    </row>
    <row r="818" spans="2:13" ht="15.75" customHeight="1">
      <c r="B818" s="43"/>
      <c r="C818" s="2"/>
      <c r="D818" s="2"/>
      <c r="E818" s="43"/>
      <c r="F818" s="2"/>
      <c r="G818" s="2"/>
      <c r="H818" s="43"/>
      <c r="I818" s="2"/>
      <c r="J818" s="2"/>
      <c r="K818" s="43"/>
      <c r="L818" s="2"/>
      <c r="M818" s="2"/>
    </row>
    <row r="819" spans="2:13" ht="15.75" customHeight="1">
      <c r="B819" s="43"/>
      <c r="C819" s="2"/>
      <c r="D819" s="2"/>
      <c r="E819" s="43"/>
      <c r="F819" s="2"/>
      <c r="G819" s="2"/>
      <c r="H819" s="43"/>
      <c r="I819" s="2"/>
      <c r="J819" s="2"/>
      <c r="K819" s="43"/>
      <c r="L819" s="2"/>
      <c r="M819" s="2"/>
    </row>
    <row r="820" spans="2:13" ht="15.75" customHeight="1">
      <c r="B820" s="43"/>
      <c r="C820" s="2"/>
      <c r="D820" s="2"/>
      <c r="E820" s="43"/>
      <c r="F820" s="2"/>
      <c r="G820" s="2"/>
      <c r="H820" s="43"/>
      <c r="I820" s="2"/>
      <c r="J820" s="2"/>
      <c r="K820" s="43"/>
      <c r="L820" s="2"/>
      <c r="M820" s="2"/>
    </row>
    <row r="821" spans="2:13" ht="15.75" customHeight="1">
      <c r="B821" s="43"/>
      <c r="C821" s="2"/>
      <c r="D821" s="2"/>
      <c r="E821" s="43"/>
      <c r="F821" s="2"/>
      <c r="G821" s="2"/>
      <c r="H821" s="43"/>
      <c r="I821" s="2"/>
      <c r="J821" s="2"/>
      <c r="K821" s="43"/>
      <c r="L821" s="2"/>
      <c r="M821" s="2"/>
    </row>
    <row r="822" spans="2:13" ht="15.75" customHeight="1">
      <c r="B822" s="43"/>
      <c r="C822" s="2"/>
      <c r="D822" s="2"/>
      <c r="E822" s="43"/>
      <c r="F822" s="2"/>
      <c r="G822" s="2"/>
      <c r="H822" s="43"/>
      <c r="I822" s="2"/>
      <c r="J822" s="2"/>
      <c r="K822" s="43"/>
      <c r="L822" s="2"/>
      <c r="M822" s="2"/>
    </row>
    <row r="823" spans="2:13" ht="15.75" customHeight="1">
      <c r="B823" s="43"/>
      <c r="C823" s="2"/>
      <c r="D823" s="2"/>
      <c r="E823" s="43"/>
      <c r="F823" s="2"/>
      <c r="G823" s="2"/>
      <c r="H823" s="43"/>
      <c r="I823" s="2"/>
      <c r="J823" s="2"/>
      <c r="K823" s="43"/>
      <c r="L823" s="2"/>
      <c r="M823" s="2"/>
    </row>
    <row r="824" spans="2:13" ht="15.75" customHeight="1">
      <c r="B824" s="43"/>
      <c r="C824" s="2"/>
      <c r="D824" s="2"/>
      <c r="E824" s="43"/>
      <c r="F824" s="2"/>
      <c r="G824" s="2"/>
      <c r="H824" s="43"/>
      <c r="I824" s="2"/>
      <c r="J824" s="2"/>
      <c r="K824" s="43"/>
      <c r="L824" s="2"/>
      <c r="M824" s="2"/>
    </row>
    <row r="825" spans="2:13" ht="15.75" customHeight="1">
      <c r="B825" s="43"/>
      <c r="C825" s="2"/>
      <c r="D825" s="2"/>
      <c r="E825" s="43"/>
      <c r="F825" s="2"/>
      <c r="G825" s="2"/>
      <c r="H825" s="43"/>
      <c r="I825" s="2"/>
      <c r="J825" s="2"/>
      <c r="K825" s="43"/>
      <c r="L825" s="2"/>
      <c r="M825" s="2"/>
    </row>
    <row r="826" spans="2:13" ht="15.75" customHeight="1">
      <c r="B826" s="43"/>
      <c r="C826" s="2"/>
      <c r="D826" s="2"/>
      <c r="E826" s="43"/>
      <c r="F826" s="2"/>
      <c r="G826" s="2"/>
      <c r="H826" s="43"/>
      <c r="I826" s="2"/>
      <c r="J826" s="2"/>
      <c r="K826" s="43"/>
      <c r="L826" s="2"/>
      <c r="M826" s="2"/>
    </row>
    <row r="827" spans="2:13" ht="15.75" customHeight="1">
      <c r="B827" s="43"/>
      <c r="C827" s="2"/>
      <c r="D827" s="2"/>
      <c r="E827" s="43"/>
      <c r="F827" s="2"/>
      <c r="G827" s="2"/>
      <c r="H827" s="43"/>
      <c r="I827" s="2"/>
      <c r="J827" s="2"/>
      <c r="K827" s="43"/>
      <c r="L827" s="2"/>
      <c r="M827" s="2"/>
    </row>
    <row r="828" spans="2:13" ht="15.75" customHeight="1">
      <c r="B828" s="43"/>
      <c r="C828" s="2"/>
      <c r="D828" s="2"/>
      <c r="E828" s="43"/>
      <c r="F828" s="2"/>
      <c r="G828" s="2"/>
      <c r="H828" s="43"/>
      <c r="I828" s="2"/>
      <c r="J828" s="2"/>
      <c r="K828" s="43"/>
      <c r="L828" s="2"/>
      <c r="M828" s="2"/>
    </row>
    <row r="829" spans="2:13" ht="15.75" customHeight="1">
      <c r="B829" s="43"/>
      <c r="C829" s="2"/>
      <c r="D829" s="2"/>
      <c r="E829" s="43"/>
      <c r="F829" s="2"/>
      <c r="G829" s="2"/>
      <c r="H829" s="43"/>
      <c r="I829" s="2"/>
      <c r="J829" s="2"/>
      <c r="K829" s="43"/>
      <c r="L829" s="2"/>
      <c r="M829" s="2"/>
    </row>
    <row r="830" spans="2:13" ht="15.75" customHeight="1">
      <c r="B830" s="43"/>
      <c r="C830" s="2"/>
      <c r="D830" s="2"/>
      <c r="E830" s="43"/>
      <c r="F830" s="2"/>
      <c r="G830" s="2"/>
      <c r="H830" s="43"/>
      <c r="I830" s="2"/>
      <c r="J830" s="2"/>
      <c r="K830" s="43"/>
      <c r="L830" s="2"/>
      <c r="M830" s="2"/>
    </row>
    <row r="831" spans="2:13" ht="15.75" customHeight="1">
      <c r="B831" s="43"/>
      <c r="C831" s="2"/>
      <c r="D831" s="2"/>
      <c r="E831" s="43"/>
      <c r="F831" s="2"/>
      <c r="G831" s="2"/>
      <c r="H831" s="43"/>
      <c r="I831" s="2"/>
      <c r="J831" s="2"/>
      <c r="K831" s="43"/>
      <c r="L831" s="2"/>
      <c r="M831" s="2"/>
    </row>
    <row r="832" spans="2:13" ht="15.75" customHeight="1">
      <c r="B832" s="43"/>
      <c r="C832" s="2"/>
      <c r="D832" s="2"/>
      <c r="E832" s="43"/>
      <c r="F832" s="2"/>
      <c r="G832" s="2"/>
      <c r="H832" s="43"/>
      <c r="I832" s="2"/>
      <c r="J832" s="2"/>
      <c r="K832" s="43"/>
      <c r="L832" s="2"/>
      <c r="M832" s="2"/>
    </row>
    <row r="833" spans="2:13" ht="15.75" customHeight="1">
      <c r="B833" s="43"/>
      <c r="C833" s="2"/>
      <c r="D833" s="2"/>
      <c r="E833" s="43"/>
      <c r="F833" s="2"/>
      <c r="G833" s="2"/>
      <c r="H833" s="43"/>
      <c r="I833" s="2"/>
      <c r="J833" s="2"/>
      <c r="K833" s="43"/>
      <c r="L833" s="2"/>
      <c r="M833" s="2"/>
    </row>
    <row r="834" spans="2:13" ht="15.75" customHeight="1">
      <c r="B834" s="43"/>
      <c r="C834" s="2"/>
      <c r="D834" s="2"/>
      <c r="E834" s="43"/>
      <c r="F834" s="2"/>
      <c r="G834" s="2"/>
      <c r="H834" s="43"/>
      <c r="I834" s="2"/>
      <c r="J834" s="2"/>
      <c r="K834" s="43"/>
      <c r="L834" s="2"/>
      <c r="M834" s="2"/>
    </row>
    <row r="835" spans="2:13" ht="15.75" customHeight="1">
      <c r="B835" s="43"/>
      <c r="C835" s="2"/>
      <c r="D835" s="2"/>
      <c r="E835" s="43"/>
      <c r="F835" s="2"/>
      <c r="G835" s="2"/>
      <c r="H835" s="43"/>
      <c r="I835" s="2"/>
      <c r="J835" s="2"/>
      <c r="K835" s="43"/>
      <c r="L835" s="2"/>
      <c r="M835" s="2"/>
    </row>
    <row r="836" spans="2:13" ht="15.75" customHeight="1">
      <c r="B836" s="43"/>
      <c r="C836" s="2"/>
      <c r="D836" s="2"/>
      <c r="E836" s="43"/>
      <c r="F836" s="2"/>
      <c r="G836" s="2"/>
      <c r="H836" s="43"/>
      <c r="I836" s="2"/>
      <c r="J836" s="2"/>
      <c r="K836" s="43"/>
      <c r="L836" s="2"/>
      <c r="M836" s="2"/>
    </row>
    <row r="837" spans="2:13" ht="15.75" customHeight="1">
      <c r="B837" s="43"/>
      <c r="C837" s="2"/>
      <c r="D837" s="2"/>
      <c r="E837" s="43"/>
      <c r="F837" s="2"/>
      <c r="G837" s="2"/>
      <c r="H837" s="43"/>
      <c r="I837" s="2"/>
      <c r="J837" s="2"/>
      <c r="K837" s="43"/>
      <c r="L837" s="2"/>
      <c r="M837" s="2"/>
    </row>
    <row r="838" spans="2:13" ht="15.75" customHeight="1">
      <c r="B838" s="43"/>
      <c r="C838" s="2"/>
      <c r="D838" s="2"/>
      <c r="E838" s="43"/>
      <c r="F838" s="2"/>
      <c r="G838" s="2"/>
      <c r="H838" s="43"/>
      <c r="I838" s="2"/>
      <c r="J838" s="2"/>
      <c r="K838" s="43"/>
      <c r="L838" s="2"/>
      <c r="M838" s="2"/>
    </row>
    <row r="839" spans="2:13" ht="15.75" customHeight="1">
      <c r="B839" s="43"/>
      <c r="C839" s="2"/>
      <c r="D839" s="2"/>
      <c r="E839" s="43"/>
      <c r="F839" s="2"/>
      <c r="G839" s="2"/>
      <c r="H839" s="43"/>
      <c r="I839" s="2"/>
      <c r="J839" s="2"/>
      <c r="K839" s="43"/>
      <c r="L839" s="2"/>
      <c r="M839" s="2"/>
    </row>
    <row r="840" spans="2:13" ht="15.75" customHeight="1">
      <c r="B840" s="43"/>
      <c r="C840" s="2"/>
      <c r="D840" s="2"/>
      <c r="E840" s="43"/>
      <c r="F840" s="2"/>
      <c r="G840" s="2"/>
      <c r="H840" s="43"/>
      <c r="I840" s="2"/>
      <c r="J840" s="2"/>
      <c r="K840" s="43"/>
      <c r="L840" s="2"/>
      <c r="M840" s="2"/>
    </row>
    <row r="841" spans="2:13" ht="15.75" customHeight="1">
      <c r="B841" s="43"/>
      <c r="C841" s="2"/>
      <c r="D841" s="2"/>
      <c r="E841" s="43"/>
      <c r="F841" s="2"/>
      <c r="G841" s="2"/>
      <c r="H841" s="43"/>
      <c r="I841" s="2"/>
      <c r="J841" s="2"/>
      <c r="K841" s="43"/>
      <c r="L841" s="2"/>
      <c r="M841" s="2"/>
    </row>
    <row r="842" spans="2:13" ht="15.75" customHeight="1">
      <c r="B842" s="43"/>
      <c r="C842" s="2"/>
      <c r="D842" s="2"/>
      <c r="E842" s="43"/>
      <c r="F842" s="2"/>
      <c r="G842" s="2"/>
      <c r="H842" s="43"/>
      <c r="I842" s="2"/>
      <c r="J842" s="2"/>
      <c r="K842" s="43"/>
      <c r="L842" s="2"/>
      <c r="M842" s="2"/>
    </row>
    <row r="843" spans="2:13" ht="15.75" customHeight="1">
      <c r="B843" s="43"/>
      <c r="C843" s="2"/>
      <c r="D843" s="2"/>
      <c r="E843" s="43"/>
      <c r="F843" s="2"/>
      <c r="G843" s="2"/>
      <c r="H843" s="43"/>
      <c r="I843" s="2"/>
      <c r="J843" s="2"/>
      <c r="K843" s="43"/>
      <c r="L843" s="2"/>
      <c r="M843" s="2"/>
    </row>
    <row r="844" spans="2:13" ht="15.75" customHeight="1">
      <c r="B844" s="43"/>
      <c r="C844" s="2"/>
      <c r="D844" s="2"/>
      <c r="E844" s="43"/>
      <c r="F844" s="2"/>
      <c r="G844" s="2"/>
      <c r="H844" s="43"/>
      <c r="I844" s="2"/>
      <c r="J844" s="2"/>
      <c r="K844" s="43"/>
      <c r="L844" s="2"/>
      <c r="M844" s="2"/>
    </row>
    <row r="845" spans="2:13" ht="15.75" customHeight="1">
      <c r="B845" s="43"/>
      <c r="C845" s="2"/>
      <c r="D845" s="2"/>
      <c r="E845" s="43"/>
      <c r="F845" s="2"/>
      <c r="G845" s="2"/>
      <c r="H845" s="43"/>
      <c r="I845" s="2"/>
      <c r="J845" s="2"/>
      <c r="K845" s="43"/>
      <c r="L845" s="2"/>
      <c r="M845" s="2"/>
    </row>
    <row r="846" spans="2:13" ht="15.75" customHeight="1">
      <c r="B846" s="43"/>
      <c r="C846" s="2"/>
      <c r="D846" s="2"/>
      <c r="E846" s="43"/>
      <c r="F846" s="2"/>
      <c r="G846" s="2"/>
      <c r="H846" s="43"/>
      <c r="I846" s="2"/>
      <c r="J846" s="2"/>
      <c r="K846" s="43"/>
      <c r="L846" s="2"/>
      <c r="M846" s="2"/>
    </row>
    <row r="847" spans="2:13" ht="15.75" customHeight="1">
      <c r="B847" s="43"/>
      <c r="C847" s="2"/>
      <c r="D847" s="2"/>
      <c r="E847" s="43"/>
      <c r="F847" s="2"/>
      <c r="G847" s="2"/>
      <c r="H847" s="43"/>
      <c r="I847" s="2"/>
      <c r="J847" s="2"/>
      <c r="K847" s="43"/>
      <c r="L847" s="2"/>
      <c r="M847" s="2"/>
    </row>
    <row r="848" spans="2:13" ht="15.75" customHeight="1">
      <c r="B848" s="43"/>
      <c r="C848" s="2"/>
      <c r="D848" s="2"/>
      <c r="E848" s="43"/>
      <c r="F848" s="2"/>
      <c r="G848" s="2"/>
      <c r="H848" s="43"/>
      <c r="I848" s="2"/>
      <c r="J848" s="2"/>
      <c r="K848" s="43"/>
      <c r="L848" s="2"/>
      <c r="M848" s="2"/>
    </row>
    <row r="849" spans="2:13" ht="15.75" customHeight="1">
      <c r="B849" s="43"/>
      <c r="C849" s="2"/>
      <c r="D849" s="2"/>
      <c r="E849" s="43"/>
      <c r="F849" s="2"/>
      <c r="G849" s="2"/>
      <c r="H849" s="43"/>
      <c r="I849" s="2"/>
      <c r="J849" s="2"/>
      <c r="K849" s="43"/>
      <c r="L849" s="2"/>
      <c r="M849" s="2"/>
    </row>
    <row r="850" spans="2:13" ht="15.75" customHeight="1">
      <c r="B850" s="43"/>
      <c r="C850" s="2"/>
      <c r="D850" s="2"/>
      <c r="E850" s="43"/>
      <c r="F850" s="2"/>
      <c r="G850" s="2"/>
      <c r="H850" s="43"/>
      <c r="I850" s="2"/>
      <c r="J850" s="2"/>
      <c r="K850" s="43"/>
      <c r="L850" s="2"/>
      <c r="M850" s="2"/>
    </row>
    <row r="851" spans="2:13" ht="15.75" customHeight="1">
      <c r="B851" s="43"/>
      <c r="C851" s="2"/>
      <c r="D851" s="2"/>
      <c r="E851" s="43"/>
      <c r="F851" s="2"/>
      <c r="G851" s="2"/>
      <c r="H851" s="43"/>
      <c r="I851" s="2"/>
      <c r="J851" s="2"/>
      <c r="K851" s="43"/>
      <c r="L851" s="2"/>
      <c r="M851" s="2"/>
    </row>
    <row r="852" spans="2:13" ht="15.75" customHeight="1">
      <c r="B852" s="43"/>
      <c r="C852" s="2"/>
      <c r="D852" s="2"/>
      <c r="E852" s="43"/>
      <c r="F852" s="2"/>
      <c r="G852" s="2"/>
      <c r="H852" s="43"/>
      <c r="I852" s="2"/>
      <c r="J852" s="2"/>
      <c r="K852" s="43"/>
      <c r="L852" s="2"/>
      <c r="M852" s="2"/>
    </row>
    <row r="853" spans="2:13" ht="15.75" customHeight="1">
      <c r="B853" s="43"/>
      <c r="C853" s="2"/>
      <c r="D853" s="2"/>
      <c r="E853" s="43"/>
      <c r="F853" s="2"/>
      <c r="G853" s="2"/>
      <c r="H853" s="43"/>
      <c r="I853" s="2"/>
      <c r="J853" s="2"/>
      <c r="K853" s="43"/>
      <c r="L853" s="2"/>
      <c r="M853" s="2"/>
    </row>
    <row r="854" spans="2:13" ht="15.75" customHeight="1">
      <c r="B854" s="43"/>
      <c r="C854" s="2"/>
      <c r="D854" s="2"/>
      <c r="E854" s="43"/>
      <c r="F854" s="2"/>
      <c r="G854" s="2"/>
      <c r="H854" s="43"/>
      <c r="I854" s="2"/>
      <c r="J854" s="2"/>
      <c r="K854" s="43"/>
      <c r="L854" s="2"/>
      <c r="M854" s="2"/>
    </row>
    <row r="855" spans="2:13" ht="15.75" customHeight="1">
      <c r="B855" s="43"/>
      <c r="C855" s="2"/>
      <c r="D855" s="2"/>
      <c r="E855" s="43"/>
      <c r="F855" s="2"/>
      <c r="G855" s="2"/>
      <c r="H855" s="43"/>
      <c r="I855" s="2"/>
      <c r="J855" s="2"/>
      <c r="K855" s="43"/>
      <c r="L855" s="2"/>
      <c r="M855" s="2"/>
    </row>
    <row r="856" spans="2:13" ht="15.75" customHeight="1">
      <c r="B856" s="43"/>
      <c r="C856" s="2"/>
      <c r="D856" s="2"/>
      <c r="E856" s="43"/>
      <c r="F856" s="2"/>
      <c r="G856" s="2"/>
      <c r="H856" s="43"/>
      <c r="I856" s="2"/>
      <c r="J856" s="2"/>
      <c r="K856" s="43"/>
      <c r="L856" s="2"/>
      <c r="M856" s="2"/>
    </row>
    <row r="857" spans="2:13" ht="15.75" customHeight="1">
      <c r="B857" s="43"/>
      <c r="C857" s="2"/>
      <c r="D857" s="2"/>
      <c r="E857" s="43"/>
      <c r="F857" s="2"/>
      <c r="G857" s="2"/>
      <c r="H857" s="43"/>
      <c r="I857" s="2"/>
      <c r="J857" s="2"/>
      <c r="K857" s="43"/>
      <c r="L857" s="2"/>
      <c r="M857" s="2"/>
    </row>
    <row r="858" spans="2:13" ht="15.75" customHeight="1">
      <c r="B858" s="43"/>
      <c r="C858" s="2"/>
      <c r="D858" s="2"/>
      <c r="E858" s="43"/>
      <c r="F858" s="2"/>
      <c r="G858" s="2"/>
      <c r="H858" s="43"/>
      <c r="I858" s="2"/>
      <c r="J858" s="2"/>
      <c r="K858" s="43"/>
      <c r="L858" s="2"/>
      <c r="M858" s="2"/>
    </row>
    <row r="859" spans="2:13" ht="15.75" customHeight="1">
      <c r="B859" s="43"/>
      <c r="C859" s="2"/>
      <c r="D859" s="2"/>
      <c r="E859" s="43"/>
      <c r="F859" s="2"/>
      <c r="G859" s="2"/>
      <c r="H859" s="43"/>
      <c r="I859" s="2"/>
      <c r="J859" s="2"/>
      <c r="K859" s="43"/>
      <c r="L859" s="2"/>
      <c r="M859" s="2"/>
    </row>
    <row r="860" spans="2:13" ht="15.75" customHeight="1">
      <c r="B860" s="43"/>
      <c r="C860" s="2"/>
      <c r="D860" s="2"/>
      <c r="E860" s="43"/>
      <c r="F860" s="2"/>
      <c r="G860" s="2"/>
      <c r="H860" s="43"/>
      <c r="I860" s="2"/>
      <c r="J860" s="2"/>
      <c r="K860" s="43"/>
      <c r="L860" s="2"/>
      <c r="M860" s="2"/>
    </row>
    <row r="861" spans="2:13" ht="15.75" customHeight="1">
      <c r="B861" s="43"/>
      <c r="C861" s="2"/>
      <c r="D861" s="2"/>
      <c r="E861" s="43"/>
      <c r="F861" s="2"/>
      <c r="G861" s="2"/>
      <c r="H861" s="43"/>
      <c r="I861" s="2"/>
      <c r="J861" s="2"/>
      <c r="K861" s="43"/>
      <c r="L861" s="2"/>
      <c r="M861" s="2"/>
    </row>
    <row r="862" spans="2:13" ht="15.75" customHeight="1">
      <c r="B862" s="43"/>
      <c r="C862" s="2"/>
      <c r="D862" s="2"/>
      <c r="E862" s="43"/>
      <c r="F862" s="2"/>
      <c r="G862" s="2"/>
      <c r="H862" s="43"/>
      <c r="I862" s="2"/>
      <c r="J862" s="2"/>
      <c r="K862" s="43"/>
      <c r="L862" s="2"/>
      <c r="M862" s="2"/>
    </row>
    <row r="863" spans="2:13" ht="15.75" customHeight="1">
      <c r="B863" s="43"/>
      <c r="C863" s="2"/>
      <c r="D863" s="2"/>
      <c r="E863" s="43"/>
      <c r="F863" s="2"/>
      <c r="G863" s="2"/>
      <c r="H863" s="43"/>
      <c r="I863" s="2"/>
      <c r="J863" s="2"/>
      <c r="K863" s="43"/>
      <c r="L863" s="2"/>
      <c r="M863" s="2"/>
    </row>
    <row r="864" spans="2:13" ht="15.75" customHeight="1">
      <c r="B864" s="43"/>
      <c r="C864" s="2"/>
      <c r="D864" s="2"/>
      <c r="E864" s="43"/>
      <c r="F864" s="2"/>
      <c r="G864" s="2"/>
      <c r="H864" s="43"/>
      <c r="I864" s="2"/>
      <c r="J864" s="2"/>
      <c r="K864" s="43"/>
      <c r="L864" s="2"/>
      <c r="M864" s="2"/>
    </row>
    <row r="865" spans="2:13" ht="15.75" customHeight="1">
      <c r="B865" s="43"/>
      <c r="C865" s="2"/>
      <c r="D865" s="2"/>
      <c r="E865" s="43"/>
      <c r="F865" s="2"/>
      <c r="G865" s="2"/>
      <c r="H865" s="43"/>
      <c r="I865" s="2"/>
      <c r="J865" s="2"/>
      <c r="K865" s="43"/>
      <c r="L865" s="2"/>
      <c r="M865" s="2"/>
    </row>
    <row r="866" spans="2:13" ht="15.75" customHeight="1">
      <c r="B866" s="43"/>
      <c r="C866" s="2"/>
      <c r="D866" s="2"/>
      <c r="E866" s="43"/>
      <c r="F866" s="2"/>
      <c r="G866" s="2"/>
      <c r="H866" s="43"/>
      <c r="I866" s="2"/>
      <c r="J866" s="2"/>
      <c r="K866" s="43"/>
      <c r="L866" s="2"/>
      <c r="M866" s="2"/>
    </row>
    <row r="867" spans="2:13" ht="15.75" customHeight="1">
      <c r="B867" s="43"/>
      <c r="C867" s="2"/>
      <c r="D867" s="2"/>
      <c r="E867" s="43"/>
      <c r="F867" s="2"/>
      <c r="G867" s="2"/>
      <c r="H867" s="43"/>
      <c r="I867" s="2"/>
      <c r="J867" s="2"/>
      <c r="K867" s="43"/>
      <c r="L867" s="2"/>
      <c r="M867" s="2"/>
    </row>
    <row r="868" spans="2:13" ht="15.75" customHeight="1">
      <c r="B868" s="43"/>
      <c r="C868" s="2"/>
      <c r="D868" s="2"/>
      <c r="E868" s="43"/>
      <c r="F868" s="2"/>
      <c r="G868" s="2"/>
      <c r="H868" s="43"/>
      <c r="I868" s="2"/>
      <c r="J868" s="2"/>
      <c r="K868" s="43"/>
      <c r="L868" s="2"/>
      <c r="M868" s="2"/>
    </row>
    <row r="869" spans="2:13" ht="15.75" customHeight="1">
      <c r="B869" s="43"/>
      <c r="C869" s="2"/>
      <c r="D869" s="2"/>
      <c r="E869" s="43"/>
      <c r="F869" s="2"/>
      <c r="G869" s="2"/>
      <c r="H869" s="43"/>
      <c r="I869" s="2"/>
      <c r="J869" s="2"/>
      <c r="K869" s="43"/>
      <c r="L869" s="2"/>
      <c r="M869" s="2"/>
    </row>
    <row r="870" spans="2:13" ht="15.75" customHeight="1">
      <c r="B870" s="43"/>
      <c r="C870" s="2"/>
      <c r="D870" s="2"/>
      <c r="E870" s="43"/>
      <c r="F870" s="2"/>
      <c r="G870" s="2"/>
      <c r="H870" s="43"/>
      <c r="I870" s="2"/>
      <c r="J870" s="2"/>
      <c r="K870" s="43"/>
      <c r="L870" s="2"/>
      <c r="M870" s="2"/>
    </row>
    <row r="871" spans="2:13" ht="15.75" customHeight="1">
      <c r="B871" s="43"/>
      <c r="C871" s="2"/>
      <c r="D871" s="2"/>
      <c r="E871" s="43"/>
      <c r="F871" s="2"/>
      <c r="G871" s="2"/>
      <c r="H871" s="43"/>
      <c r="I871" s="2"/>
      <c r="J871" s="2"/>
      <c r="K871" s="43"/>
      <c r="L871" s="2"/>
      <c r="M871" s="2"/>
    </row>
    <row r="872" spans="2:13" ht="15.75" customHeight="1">
      <c r="B872" s="43"/>
      <c r="C872" s="2"/>
      <c r="D872" s="2"/>
      <c r="E872" s="43"/>
      <c r="F872" s="2"/>
      <c r="G872" s="2"/>
      <c r="H872" s="43"/>
      <c r="I872" s="2"/>
      <c r="J872" s="2"/>
      <c r="K872" s="43"/>
      <c r="L872" s="2"/>
      <c r="M872" s="2"/>
    </row>
    <row r="873" spans="2:13" ht="15.75" customHeight="1">
      <c r="B873" s="43"/>
      <c r="C873" s="2"/>
      <c r="D873" s="2"/>
      <c r="E873" s="43"/>
      <c r="F873" s="2"/>
      <c r="G873" s="2"/>
      <c r="H873" s="43"/>
      <c r="I873" s="2"/>
      <c r="J873" s="2"/>
      <c r="K873" s="43"/>
      <c r="L873" s="2"/>
      <c r="M873" s="2"/>
    </row>
    <row r="874" spans="2:13" ht="15.75" customHeight="1">
      <c r="B874" s="43"/>
      <c r="C874" s="2"/>
      <c r="D874" s="2"/>
      <c r="E874" s="43"/>
      <c r="F874" s="2"/>
      <c r="G874" s="2"/>
      <c r="H874" s="43"/>
      <c r="I874" s="2"/>
      <c r="J874" s="2"/>
      <c r="K874" s="43"/>
      <c r="L874" s="2"/>
      <c r="M874" s="2"/>
    </row>
    <row r="875" spans="2:13" ht="15.75" customHeight="1">
      <c r="B875" s="43"/>
      <c r="C875" s="2"/>
      <c r="D875" s="2"/>
      <c r="E875" s="43"/>
      <c r="F875" s="2"/>
      <c r="G875" s="2"/>
      <c r="H875" s="43"/>
      <c r="I875" s="2"/>
      <c r="J875" s="2"/>
      <c r="K875" s="43"/>
      <c r="L875" s="2"/>
      <c r="M875" s="2"/>
    </row>
    <row r="876" spans="2:13" ht="15.75" customHeight="1">
      <c r="B876" s="43"/>
      <c r="C876" s="2"/>
      <c r="D876" s="2"/>
      <c r="E876" s="43"/>
      <c r="F876" s="2"/>
      <c r="G876" s="2"/>
      <c r="H876" s="43"/>
      <c r="I876" s="2"/>
      <c r="J876" s="2"/>
      <c r="K876" s="43"/>
      <c r="L876" s="2"/>
      <c r="M876" s="2"/>
    </row>
    <row r="877" spans="2:13" ht="15.75" customHeight="1">
      <c r="B877" s="43"/>
      <c r="C877" s="2"/>
      <c r="D877" s="2"/>
      <c r="E877" s="43"/>
      <c r="F877" s="2"/>
      <c r="G877" s="2"/>
      <c r="H877" s="43"/>
      <c r="I877" s="2"/>
      <c r="J877" s="2"/>
      <c r="K877" s="43"/>
      <c r="L877" s="2"/>
      <c r="M877" s="2"/>
    </row>
    <row r="878" spans="2:13" ht="15.75" customHeight="1">
      <c r="B878" s="43"/>
      <c r="C878" s="2"/>
      <c r="D878" s="2"/>
      <c r="E878" s="43"/>
      <c r="F878" s="2"/>
      <c r="G878" s="2"/>
      <c r="H878" s="43"/>
      <c r="I878" s="2"/>
      <c r="J878" s="2"/>
      <c r="K878" s="43"/>
      <c r="L878" s="2"/>
      <c r="M878" s="2"/>
    </row>
    <row r="879" spans="2:13" ht="15.75" customHeight="1">
      <c r="B879" s="43"/>
      <c r="C879" s="2"/>
      <c r="D879" s="2"/>
      <c r="E879" s="43"/>
      <c r="F879" s="2"/>
      <c r="G879" s="2"/>
      <c r="H879" s="43"/>
      <c r="I879" s="2"/>
      <c r="J879" s="2"/>
      <c r="K879" s="43"/>
      <c r="L879" s="2"/>
      <c r="M879" s="2"/>
    </row>
    <row r="880" spans="2:13" ht="15.75" customHeight="1">
      <c r="B880" s="43"/>
      <c r="C880" s="2"/>
      <c r="D880" s="2"/>
      <c r="E880" s="43"/>
      <c r="F880" s="2"/>
      <c r="G880" s="2"/>
      <c r="H880" s="43"/>
      <c r="I880" s="2"/>
      <c r="J880" s="2"/>
      <c r="K880" s="43"/>
      <c r="L880" s="2"/>
      <c r="M880" s="2"/>
    </row>
    <row r="881" spans="2:13" ht="15.75" customHeight="1">
      <c r="B881" s="43"/>
      <c r="C881" s="2"/>
      <c r="D881" s="2"/>
      <c r="E881" s="43"/>
      <c r="F881" s="2"/>
      <c r="G881" s="2"/>
      <c r="H881" s="43"/>
      <c r="I881" s="2"/>
      <c r="J881" s="2"/>
      <c r="K881" s="43"/>
      <c r="L881" s="2"/>
      <c r="M881" s="2"/>
    </row>
    <row r="882" spans="2:13" ht="15.75" customHeight="1">
      <c r="B882" s="43"/>
      <c r="C882" s="2"/>
      <c r="D882" s="2"/>
      <c r="E882" s="43"/>
      <c r="F882" s="2"/>
      <c r="G882" s="2"/>
      <c r="H882" s="43"/>
      <c r="I882" s="2"/>
      <c r="J882" s="2"/>
      <c r="K882" s="43"/>
      <c r="L882" s="2"/>
      <c r="M882" s="2"/>
    </row>
    <row r="883" spans="2:13" ht="15.75" customHeight="1">
      <c r="B883" s="43"/>
      <c r="C883" s="2"/>
      <c r="D883" s="2"/>
      <c r="E883" s="43"/>
      <c r="F883" s="2"/>
      <c r="G883" s="2"/>
      <c r="H883" s="43"/>
      <c r="I883" s="2"/>
      <c r="J883" s="2"/>
      <c r="K883" s="43"/>
      <c r="L883" s="2"/>
      <c r="M883" s="2"/>
    </row>
    <row r="884" spans="2:13" ht="15.75" customHeight="1">
      <c r="B884" s="43"/>
      <c r="C884" s="2"/>
      <c r="D884" s="2"/>
      <c r="E884" s="43"/>
      <c r="F884" s="2"/>
      <c r="G884" s="2"/>
      <c r="H884" s="43"/>
      <c r="I884" s="2"/>
      <c r="J884" s="2"/>
      <c r="K884" s="43"/>
      <c r="L884" s="2"/>
      <c r="M884" s="2"/>
    </row>
    <row r="885" spans="2:13" ht="15.75" customHeight="1">
      <c r="B885" s="43"/>
      <c r="C885" s="2"/>
      <c r="D885" s="2"/>
      <c r="E885" s="43"/>
      <c r="F885" s="2"/>
      <c r="G885" s="2"/>
      <c r="H885" s="43"/>
      <c r="I885" s="2"/>
      <c r="J885" s="2"/>
      <c r="K885" s="43"/>
      <c r="L885" s="2"/>
      <c r="M885" s="2"/>
    </row>
    <row r="886" spans="2:13" ht="15.75" customHeight="1">
      <c r="B886" s="43"/>
      <c r="C886" s="2"/>
      <c r="D886" s="2"/>
      <c r="E886" s="43"/>
      <c r="F886" s="2"/>
      <c r="G886" s="2"/>
      <c r="H886" s="43"/>
      <c r="I886" s="2"/>
      <c r="J886" s="2"/>
      <c r="K886" s="43"/>
      <c r="L886" s="2"/>
      <c r="M886" s="2"/>
    </row>
    <row r="887" spans="2:13" ht="15.75" customHeight="1">
      <c r="B887" s="43"/>
      <c r="C887" s="2"/>
      <c r="D887" s="2"/>
      <c r="E887" s="43"/>
      <c r="F887" s="2"/>
      <c r="G887" s="2"/>
      <c r="H887" s="43"/>
      <c r="I887" s="2"/>
      <c r="J887" s="2"/>
      <c r="K887" s="43"/>
      <c r="L887" s="2"/>
      <c r="M887" s="2"/>
    </row>
    <row r="888" spans="2:13" ht="15.75" customHeight="1">
      <c r="B888" s="43"/>
      <c r="C888" s="2"/>
      <c r="D888" s="2"/>
      <c r="E888" s="43"/>
      <c r="F888" s="2"/>
      <c r="G888" s="2"/>
      <c r="H888" s="43"/>
      <c r="I888" s="2"/>
      <c r="J888" s="2"/>
      <c r="K888" s="43"/>
      <c r="L888" s="2"/>
      <c r="M888" s="2"/>
    </row>
    <row r="889" spans="2:13" ht="15.75" customHeight="1">
      <c r="B889" s="43"/>
      <c r="C889" s="2"/>
      <c r="D889" s="2"/>
      <c r="E889" s="43"/>
      <c r="F889" s="2"/>
      <c r="G889" s="2"/>
      <c r="H889" s="43"/>
      <c r="I889" s="2"/>
      <c r="J889" s="2"/>
      <c r="K889" s="43"/>
      <c r="L889" s="2"/>
      <c r="M889" s="2"/>
    </row>
    <row r="890" spans="2:13" ht="15.75" customHeight="1">
      <c r="B890" s="43"/>
      <c r="C890" s="2"/>
      <c r="D890" s="2"/>
      <c r="E890" s="43"/>
      <c r="F890" s="2"/>
      <c r="G890" s="2"/>
      <c r="H890" s="43"/>
      <c r="I890" s="2"/>
      <c r="J890" s="2"/>
      <c r="K890" s="43"/>
      <c r="L890" s="2"/>
      <c r="M890" s="2"/>
    </row>
    <row r="891" spans="2:13" ht="15.75" customHeight="1">
      <c r="B891" s="43"/>
      <c r="C891" s="2"/>
      <c r="D891" s="2"/>
      <c r="E891" s="43"/>
      <c r="F891" s="2"/>
      <c r="G891" s="2"/>
      <c r="H891" s="43"/>
      <c r="I891" s="2"/>
      <c r="J891" s="2"/>
      <c r="K891" s="43"/>
      <c r="L891" s="2"/>
      <c r="M891" s="2"/>
    </row>
    <row r="892" spans="2:13" ht="15.75" customHeight="1">
      <c r="B892" s="43"/>
      <c r="C892" s="2"/>
      <c r="D892" s="2"/>
      <c r="E892" s="43"/>
      <c r="F892" s="2"/>
      <c r="G892" s="2"/>
      <c r="H892" s="43"/>
      <c r="I892" s="2"/>
      <c r="J892" s="2"/>
      <c r="K892" s="43"/>
      <c r="L892" s="2"/>
      <c r="M892" s="2"/>
    </row>
    <row r="893" spans="2:13" ht="15.75" customHeight="1">
      <c r="B893" s="43"/>
      <c r="C893" s="2"/>
      <c r="D893" s="2"/>
      <c r="E893" s="43"/>
      <c r="F893" s="2"/>
      <c r="G893" s="2"/>
      <c r="H893" s="43"/>
      <c r="I893" s="2"/>
      <c r="J893" s="2"/>
      <c r="K893" s="43"/>
      <c r="L893" s="2"/>
      <c r="M893" s="2"/>
    </row>
    <row r="894" spans="2:13" ht="15.75" customHeight="1">
      <c r="B894" s="43"/>
      <c r="C894" s="2"/>
      <c r="D894" s="2"/>
      <c r="E894" s="43"/>
      <c r="F894" s="2"/>
      <c r="G894" s="2"/>
      <c r="H894" s="43"/>
      <c r="I894" s="2"/>
      <c r="J894" s="2"/>
      <c r="K894" s="43"/>
      <c r="L894" s="2"/>
      <c r="M894" s="2"/>
    </row>
    <row r="895" spans="2:13" ht="15.75" customHeight="1">
      <c r="B895" s="43"/>
      <c r="C895" s="2"/>
      <c r="D895" s="2"/>
      <c r="E895" s="43"/>
      <c r="F895" s="2"/>
      <c r="G895" s="2"/>
      <c r="H895" s="43"/>
      <c r="I895" s="2"/>
      <c r="J895" s="2"/>
      <c r="K895" s="43"/>
      <c r="L895" s="2"/>
      <c r="M895" s="2"/>
    </row>
    <row r="896" spans="2:13" ht="15.75" customHeight="1">
      <c r="B896" s="43"/>
      <c r="C896" s="2"/>
      <c r="D896" s="2"/>
      <c r="E896" s="43"/>
      <c r="F896" s="2"/>
      <c r="G896" s="2"/>
      <c r="H896" s="43"/>
      <c r="I896" s="2"/>
      <c r="J896" s="2"/>
      <c r="K896" s="43"/>
      <c r="L896" s="2"/>
      <c r="M896" s="2"/>
    </row>
    <row r="897" spans="2:13" ht="15.75" customHeight="1">
      <c r="B897" s="43"/>
      <c r="C897" s="2"/>
      <c r="D897" s="2"/>
      <c r="E897" s="43"/>
      <c r="F897" s="2"/>
      <c r="G897" s="2"/>
      <c r="H897" s="43"/>
      <c r="I897" s="2"/>
      <c r="J897" s="2"/>
      <c r="K897" s="43"/>
      <c r="L897" s="2"/>
      <c r="M897" s="2"/>
    </row>
    <row r="898" spans="2:13" ht="15.75" customHeight="1">
      <c r="B898" s="43"/>
      <c r="C898" s="2"/>
      <c r="D898" s="2"/>
      <c r="E898" s="43"/>
      <c r="F898" s="2"/>
      <c r="G898" s="2"/>
      <c r="H898" s="43"/>
      <c r="I898" s="2"/>
      <c r="J898" s="2"/>
      <c r="K898" s="43"/>
      <c r="L898" s="2"/>
      <c r="M898" s="2"/>
    </row>
    <row r="899" spans="2:13" ht="15.75" customHeight="1">
      <c r="B899" s="43"/>
      <c r="C899" s="2"/>
      <c r="D899" s="2"/>
      <c r="E899" s="43"/>
      <c r="F899" s="2"/>
      <c r="G899" s="2"/>
      <c r="H899" s="43"/>
      <c r="I899" s="2"/>
      <c r="J899" s="2"/>
      <c r="K899" s="43"/>
      <c r="L899" s="2"/>
      <c r="M899" s="2"/>
    </row>
    <row r="900" spans="2:13" ht="15.75" customHeight="1">
      <c r="B900" s="43"/>
      <c r="C900" s="2"/>
      <c r="D900" s="2"/>
      <c r="E900" s="43"/>
      <c r="F900" s="2"/>
      <c r="G900" s="2"/>
      <c r="H900" s="43"/>
      <c r="I900" s="2"/>
      <c r="J900" s="2"/>
      <c r="K900" s="43"/>
      <c r="L900" s="2"/>
      <c r="M900" s="2"/>
    </row>
    <row r="901" spans="2:13" ht="15.75" customHeight="1">
      <c r="B901" s="43"/>
      <c r="C901" s="2"/>
      <c r="D901" s="2"/>
      <c r="E901" s="43"/>
      <c r="F901" s="2"/>
      <c r="G901" s="2"/>
      <c r="H901" s="43"/>
      <c r="I901" s="2"/>
      <c r="J901" s="2"/>
      <c r="K901" s="43"/>
      <c r="L901" s="2"/>
      <c r="M901" s="2"/>
    </row>
    <row r="902" spans="2:13" ht="15.75" customHeight="1">
      <c r="B902" s="43"/>
      <c r="C902" s="2"/>
      <c r="D902" s="2"/>
      <c r="E902" s="43"/>
      <c r="F902" s="2"/>
      <c r="G902" s="2"/>
      <c r="H902" s="43"/>
      <c r="I902" s="2"/>
      <c r="J902" s="2"/>
      <c r="K902" s="43"/>
      <c r="L902" s="2"/>
      <c r="M902" s="2"/>
    </row>
    <row r="903" spans="2:13" ht="15.75" customHeight="1">
      <c r="B903" s="43"/>
      <c r="C903" s="2"/>
      <c r="D903" s="2"/>
      <c r="E903" s="43"/>
      <c r="F903" s="2"/>
      <c r="G903" s="2"/>
      <c r="H903" s="43"/>
      <c r="I903" s="2"/>
      <c r="J903" s="2"/>
      <c r="K903" s="43"/>
      <c r="L903" s="2"/>
      <c r="M903" s="2"/>
    </row>
    <row r="904" spans="2:13" ht="15.75" customHeight="1">
      <c r="B904" s="43"/>
      <c r="C904" s="2"/>
      <c r="D904" s="2"/>
      <c r="E904" s="43"/>
      <c r="F904" s="2"/>
      <c r="G904" s="2"/>
      <c r="H904" s="43"/>
      <c r="I904" s="2"/>
      <c r="J904" s="2"/>
      <c r="K904" s="43"/>
      <c r="L904" s="2"/>
      <c r="M904" s="2"/>
    </row>
    <row r="905" spans="2:13" ht="15.75" customHeight="1">
      <c r="B905" s="43"/>
      <c r="C905" s="2"/>
      <c r="D905" s="2"/>
      <c r="E905" s="43"/>
      <c r="F905" s="2"/>
      <c r="G905" s="2"/>
      <c r="H905" s="43"/>
      <c r="I905" s="2"/>
      <c r="J905" s="2"/>
      <c r="K905" s="43"/>
      <c r="L905" s="2"/>
      <c r="M905" s="2"/>
    </row>
    <row r="906" spans="2:13" ht="15.75" customHeight="1">
      <c r="B906" s="43"/>
      <c r="C906" s="2"/>
      <c r="D906" s="2"/>
      <c r="E906" s="43"/>
      <c r="F906" s="2"/>
      <c r="G906" s="2"/>
      <c r="H906" s="43"/>
      <c r="I906" s="2"/>
      <c r="J906" s="2"/>
      <c r="K906" s="43"/>
      <c r="L906" s="2"/>
      <c r="M906" s="2"/>
    </row>
    <row r="907" spans="2:13" ht="15.75" customHeight="1">
      <c r="B907" s="43"/>
      <c r="C907" s="2"/>
      <c r="D907" s="2"/>
      <c r="E907" s="43"/>
      <c r="F907" s="2"/>
      <c r="G907" s="2"/>
      <c r="H907" s="43"/>
      <c r="I907" s="2"/>
      <c r="J907" s="2"/>
      <c r="K907" s="43"/>
      <c r="L907" s="2"/>
      <c r="M907" s="2"/>
    </row>
    <row r="908" spans="2:13" ht="15.75" customHeight="1">
      <c r="B908" s="43"/>
      <c r="C908" s="2"/>
      <c r="D908" s="2"/>
      <c r="E908" s="43"/>
      <c r="F908" s="2"/>
      <c r="G908" s="2"/>
      <c r="H908" s="43"/>
      <c r="I908" s="2"/>
      <c r="J908" s="2"/>
      <c r="K908" s="43"/>
      <c r="L908" s="2"/>
      <c r="M908" s="2"/>
    </row>
    <row r="909" spans="2:13" ht="15.75" customHeight="1">
      <c r="B909" s="43"/>
      <c r="C909" s="2"/>
      <c r="D909" s="2"/>
      <c r="E909" s="43"/>
      <c r="F909" s="2"/>
      <c r="G909" s="2"/>
      <c r="H909" s="43"/>
      <c r="I909" s="2"/>
      <c r="J909" s="2"/>
      <c r="K909" s="43"/>
      <c r="L909" s="2"/>
      <c r="M909" s="2"/>
    </row>
    <row r="910" spans="2:13" ht="15.75" customHeight="1">
      <c r="B910" s="43"/>
      <c r="C910" s="2"/>
      <c r="D910" s="2"/>
      <c r="E910" s="43"/>
      <c r="F910" s="2"/>
      <c r="G910" s="2"/>
      <c r="H910" s="43"/>
      <c r="I910" s="2"/>
      <c r="J910" s="2"/>
      <c r="K910" s="43"/>
      <c r="L910" s="2"/>
      <c r="M910" s="2"/>
    </row>
    <row r="911" spans="2:13" ht="15.75" customHeight="1">
      <c r="B911" s="43"/>
      <c r="C911" s="2"/>
      <c r="D911" s="2"/>
      <c r="E911" s="43"/>
      <c r="F911" s="2"/>
      <c r="G911" s="2"/>
      <c r="H911" s="43"/>
      <c r="I911" s="2"/>
      <c r="J911" s="2"/>
      <c r="K911" s="43"/>
      <c r="L911" s="2"/>
      <c r="M911" s="2"/>
    </row>
    <row r="912" spans="2:13" ht="15.75" customHeight="1">
      <c r="B912" s="43"/>
      <c r="C912" s="2"/>
      <c r="D912" s="2"/>
      <c r="E912" s="43"/>
      <c r="F912" s="2"/>
      <c r="G912" s="2"/>
      <c r="H912" s="43"/>
      <c r="I912" s="2"/>
      <c r="J912" s="2"/>
      <c r="K912" s="43"/>
      <c r="L912" s="2"/>
      <c r="M912" s="2"/>
    </row>
    <row r="913" spans="2:13" ht="15.75" customHeight="1">
      <c r="B913" s="43"/>
      <c r="C913" s="2"/>
      <c r="D913" s="2"/>
      <c r="E913" s="43"/>
      <c r="F913" s="2"/>
      <c r="G913" s="2"/>
      <c r="H913" s="43"/>
      <c r="I913" s="2"/>
      <c r="J913" s="2"/>
      <c r="K913" s="43"/>
      <c r="L913" s="2"/>
      <c r="M913" s="2"/>
    </row>
    <row r="914" spans="2:13" ht="15.75" customHeight="1">
      <c r="B914" s="43"/>
      <c r="C914" s="2"/>
      <c r="D914" s="2"/>
      <c r="E914" s="43"/>
      <c r="F914" s="2"/>
      <c r="G914" s="2"/>
      <c r="H914" s="43"/>
      <c r="I914" s="2"/>
      <c r="J914" s="2"/>
      <c r="K914" s="43"/>
      <c r="L914" s="2"/>
      <c r="M914" s="2"/>
    </row>
    <row r="915" spans="2:13" ht="15.75" customHeight="1">
      <c r="B915" s="43"/>
      <c r="C915" s="2"/>
      <c r="D915" s="2"/>
      <c r="E915" s="43"/>
      <c r="F915" s="2"/>
      <c r="G915" s="2"/>
      <c r="H915" s="43"/>
      <c r="I915" s="2"/>
      <c r="J915" s="2"/>
      <c r="K915" s="43"/>
      <c r="L915" s="2"/>
      <c r="M915" s="2"/>
    </row>
    <row r="916" spans="2:13" ht="15.75" customHeight="1">
      <c r="B916" s="43"/>
      <c r="C916" s="2"/>
      <c r="D916" s="2"/>
      <c r="E916" s="43"/>
      <c r="F916" s="2"/>
      <c r="G916" s="2"/>
      <c r="H916" s="43"/>
      <c r="I916" s="2"/>
      <c r="J916" s="2"/>
      <c r="K916" s="43"/>
      <c r="L916" s="2"/>
      <c r="M916" s="2"/>
    </row>
    <row r="917" spans="2:13" ht="15.75" customHeight="1">
      <c r="B917" s="43"/>
      <c r="C917" s="2"/>
      <c r="D917" s="2"/>
      <c r="E917" s="43"/>
      <c r="F917" s="2"/>
      <c r="G917" s="2"/>
      <c r="H917" s="43"/>
      <c r="I917" s="2"/>
      <c r="J917" s="2"/>
      <c r="K917" s="43"/>
      <c r="L917" s="2"/>
      <c r="M917" s="2"/>
    </row>
    <row r="918" spans="2:13" ht="15.75" customHeight="1">
      <c r="B918" s="43"/>
      <c r="C918" s="2"/>
      <c r="D918" s="2"/>
      <c r="E918" s="43"/>
      <c r="F918" s="2"/>
      <c r="G918" s="2"/>
      <c r="H918" s="43"/>
      <c r="I918" s="2"/>
      <c r="J918" s="2"/>
      <c r="K918" s="43"/>
      <c r="L918" s="2"/>
      <c r="M918" s="2"/>
    </row>
    <row r="919" spans="2:13" ht="15.75" customHeight="1">
      <c r="B919" s="43"/>
      <c r="C919" s="2"/>
      <c r="D919" s="2"/>
      <c r="E919" s="43"/>
      <c r="F919" s="2"/>
      <c r="G919" s="2"/>
      <c r="H919" s="43"/>
      <c r="I919" s="2"/>
      <c r="J919" s="2"/>
      <c r="K919" s="43"/>
      <c r="L919" s="2"/>
      <c r="M919" s="2"/>
    </row>
    <row r="920" spans="2:13" ht="15.75" customHeight="1">
      <c r="B920" s="43"/>
      <c r="C920" s="2"/>
      <c r="D920" s="2"/>
      <c r="E920" s="43"/>
      <c r="F920" s="2"/>
      <c r="G920" s="2"/>
      <c r="H920" s="43"/>
      <c r="I920" s="2"/>
      <c r="J920" s="2"/>
      <c r="K920" s="43"/>
      <c r="L920" s="2"/>
      <c r="M920" s="2"/>
    </row>
    <row r="921" spans="2:13" ht="15.75" customHeight="1">
      <c r="B921" s="43"/>
      <c r="C921" s="2"/>
      <c r="D921" s="2"/>
      <c r="E921" s="43"/>
      <c r="F921" s="2"/>
      <c r="G921" s="2"/>
      <c r="H921" s="43"/>
      <c r="I921" s="2"/>
      <c r="J921" s="2"/>
      <c r="K921" s="43"/>
      <c r="L921" s="2"/>
      <c r="M921" s="2"/>
    </row>
    <row r="922" spans="2:13" ht="15.75" customHeight="1">
      <c r="B922" s="43"/>
      <c r="C922" s="2"/>
      <c r="D922" s="2"/>
      <c r="E922" s="43"/>
      <c r="F922" s="2"/>
      <c r="G922" s="2"/>
      <c r="H922" s="43"/>
      <c r="I922" s="2"/>
      <c r="J922" s="2"/>
      <c r="K922" s="43"/>
      <c r="L922" s="2"/>
      <c r="M922" s="2"/>
    </row>
    <row r="923" spans="2:13" ht="15.75" customHeight="1">
      <c r="B923" s="43"/>
      <c r="C923" s="2"/>
      <c r="D923" s="2"/>
      <c r="E923" s="43"/>
      <c r="F923" s="2"/>
      <c r="G923" s="2"/>
      <c r="H923" s="43"/>
      <c r="I923" s="2"/>
      <c r="J923" s="2"/>
      <c r="K923" s="43"/>
      <c r="L923" s="2"/>
      <c r="M923" s="2"/>
    </row>
    <row r="924" spans="2:13" ht="15.75" customHeight="1">
      <c r="B924" s="43"/>
      <c r="C924" s="2"/>
      <c r="D924" s="2"/>
      <c r="E924" s="43"/>
      <c r="F924" s="2"/>
      <c r="G924" s="2"/>
      <c r="H924" s="43"/>
      <c r="I924" s="2"/>
      <c r="J924" s="2"/>
      <c r="K924" s="43"/>
      <c r="L924" s="2"/>
      <c r="M924" s="2"/>
    </row>
    <row r="925" spans="2:13" ht="15.75" customHeight="1">
      <c r="B925" s="43"/>
      <c r="C925" s="2"/>
      <c r="D925" s="2"/>
      <c r="E925" s="43"/>
      <c r="F925" s="2"/>
      <c r="G925" s="2"/>
      <c r="H925" s="43"/>
      <c r="I925" s="2"/>
      <c r="J925" s="2"/>
      <c r="K925" s="43"/>
      <c r="L925" s="2"/>
      <c r="M925" s="2"/>
    </row>
    <row r="926" spans="2:13" ht="15.75" customHeight="1">
      <c r="B926" s="43"/>
      <c r="C926" s="2"/>
      <c r="D926" s="2"/>
      <c r="E926" s="43"/>
      <c r="F926" s="2"/>
      <c r="G926" s="2"/>
      <c r="H926" s="43"/>
      <c r="I926" s="2"/>
      <c r="J926" s="2"/>
      <c r="K926" s="43"/>
      <c r="L926" s="2"/>
      <c r="M926" s="2"/>
    </row>
    <row r="927" spans="2:13" ht="15.75" customHeight="1">
      <c r="B927" s="43"/>
      <c r="C927" s="2"/>
      <c r="D927" s="2"/>
      <c r="E927" s="43"/>
      <c r="F927" s="2"/>
      <c r="G927" s="2"/>
      <c r="H927" s="43"/>
      <c r="I927" s="2"/>
      <c r="J927" s="2"/>
      <c r="K927" s="43"/>
      <c r="L927" s="2"/>
      <c r="M927" s="2"/>
    </row>
    <row r="928" spans="2:13" ht="15.75" customHeight="1">
      <c r="B928" s="43"/>
      <c r="C928" s="2"/>
      <c r="D928" s="2"/>
      <c r="E928" s="43"/>
      <c r="F928" s="2"/>
      <c r="G928" s="2"/>
      <c r="H928" s="43"/>
      <c r="I928" s="2"/>
      <c r="J928" s="2"/>
      <c r="K928" s="43"/>
      <c r="L928" s="2"/>
      <c r="M928" s="2"/>
    </row>
    <row r="929" spans="2:13" ht="15.75" customHeight="1">
      <c r="B929" s="43"/>
      <c r="C929" s="2"/>
      <c r="D929" s="2"/>
      <c r="E929" s="43"/>
      <c r="F929" s="2"/>
      <c r="G929" s="2"/>
      <c r="H929" s="43"/>
      <c r="I929" s="2"/>
      <c r="J929" s="2"/>
      <c r="K929" s="43"/>
      <c r="L929" s="2"/>
      <c r="M929" s="2"/>
    </row>
    <row r="930" spans="2:13" ht="15.75" customHeight="1">
      <c r="B930" s="43"/>
      <c r="C930" s="2"/>
      <c r="D930" s="2"/>
      <c r="E930" s="43"/>
      <c r="F930" s="2"/>
      <c r="G930" s="2"/>
      <c r="H930" s="43"/>
      <c r="I930" s="2"/>
      <c r="J930" s="2"/>
      <c r="K930" s="43"/>
      <c r="L930" s="2"/>
      <c r="M930" s="2"/>
    </row>
    <row r="931" spans="2:13" ht="15.75" customHeight="1">
      <c r="B931" s="43"/>
      <c r="C931" s="2"/>
      <c r="D931" s="2"/>
      <c r="E931" s="43"/>
      <c r="F931" s="2"/>
      <c r="G931" s="2"/>
      <c r="H931" s="43"/>
      <c r="I931" s="2"/>
      <c r="J931" s="2"/>
      <c r="K931" s="43"/>
      <c r="L931" s="2"/>
      <c r="M931" s="2"/>
    </row>
    <row r="932" spans="2:13" ht="15.7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2:13" ht="15.7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2:13" ht="15.7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2:13" ht="15.7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2:13" ht="15.7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2:13" ht="15.7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2:13" ht="15.7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2:13" ht="15.7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2:13" ht="15.7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2:13" ht="15.7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2:13" ht="15.7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2:13" ht="15.7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2:13" ht="15.7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2:13" ht="15.7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2:13" ht="15.7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2:13" ht="15.7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2:13" ht="15.7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2:13" ht="15.7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2:13" ht="15.7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2:13" ht="15.7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2:13" ht="15.7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2:13" ht="15.7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2:13" ht="15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2:13" ht="15.7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2:13" ht="15.7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2:13" ht="15.7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2:13" ht="15.7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2:13" ht="15.7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2:13" ht="15.7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2:13" ht="15.7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2:13" ht="15.7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2:13" ht="15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2:13" ht="15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2:13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2:13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2:13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2:13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2:13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2:13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2:13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2:13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2:13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2:13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2:13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2:13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2:13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2:13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2:13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2:13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2:13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2:13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2:13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2:13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2:13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2:13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2:13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2:13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2:13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2:13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2:13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2:13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2:13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2:13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2:13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2:13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2:13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2:13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2:13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2:13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000"/>
  <sheetViews>
    <sheetView workbookViewId="0"/>
  </sheetViews>
  <sheetFormatPr defaultColWidth="12.6328125" defaultRowHeight="15.75" customHeight="1"/>
  <sheetData>
    <row r="1" spans="1:13" ht="15.5">
      <c r="A1" s="31"/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  <c r="G1" s="35" t="s">
        <v>226</v>
      </c>
      <c r="H1" s="35" t="s">
        <v>227</v>
      </c>
      <c r="I1" s="35" t="s">
        <v>228</v>
      </c>
      <c r="J1" s="35" t="s">
        <v>229</v>
      </c>
      <c r="K1" s="35" t="s">
        <v>230</v>
      </c>
      <c r="L1" s="35" t="s">
        <v>231</v>
      </c>
      <c r="M1" s="35" t="s">
        <v>232</v>
      </c>
    </row>
    <row r="2" spans="1:13" ht="15.5">
      <c r="A2" s="32">
        <v>2015</v>
      </c>
      <c r="B2" s="40">
        <v>1.040864</v>
      </c>
      <c r="C2" s="41">
        <v>0.46650160000000002</v>
      </c>
      <c r="D2" s="41">
        <v>1.732472</v>
      </c>
      <c r="E2" s="40">
        <v>1.046999</v>
      </c>
      <c r="F2" s="41">
        <v>0.72556569999999998</v>
      </c>
      <c r="G2" s="41">
        <v>1.439791</v>
      </c>
      <c r="H2" s="40">
        <v>1.0153779999999999</v>
      </c>
      <c r="I2" s="41">
        <v>0.56106420000000001</v>
      </c>
      <c r="J2" s="41">
        <v>1.4864250000000001</v>
      </c>
      <c r="K2" s="40">
        <v>1.0356879999999999</v>
      </c>
      <c r="L2" s="41">
        <v>0.67764190000000002</v>
      </c>
      <c r="M2" s="41">
        <v>1.491287</v>
      </c>
    </row>
    <row r="3" spans="1:13" ht="15.5">
      <c r="A3" s="32">
        <v>2016</v>
      </c>
      <c r="B3" s="40">
        <v>1.0524610000000001</v>
      </c>
      <c r="C3" s="41">
        <v>0.41066720000000001</v>
      </c>
      <c r="D3" s="41">
        <v>1.7469460000000001</v>
      </c>
      <c r="E3" s="40">
        <v>1.0488729999999999</v>
      </c>
      <c r="F3" s="41">
        <v>0.64981330000000004</v>
      </c>
      <c r="G3" s="41">
        <v>1.662582</v>
      </c>
      <c r="H3" s="40">
        <v>1.0527580000000001</v>
      </c>
      <c r="I3" s="41">
        <v>0.58885220000000005</v>
      </c>
      <c r="J3" s="41">
        <v>1.479422</v>
      </c>
      <c r="K3" s="40">
        <v>1.027258</v>
      </c>
      <c r="L3" s="41">
        <v>0.60906000000000005</v>
      </c>
      <c r="M3" s="41">
        <v>1.5631679999999999</v>
      </c>
    </row>
    <row r="4" spans="1:13" ht="15.5">
      <c r="A4" s="32">
        <v>2017</v>
      </c>
      <c r="B4" s="40">
        <v>1.098204</v>
      </c>
      <c r="C4" s="41">
        <v>0.5099667</v>
      </c>
      <c r="D4" s="41">
        <v>1.6713880000000001</v>
      </c>
      <c r="E4" s="40">
        <v>1.0718049999999999</v>
      </c>
      <c r="F4" s="41">
        <v>0.6900309</v>
      </c>
      <c r="G4" s="41">
        <v>1.5859369999999999</v>
      </c>
      <c r="H4" s="40">
        <v>1.1151690000000001</v>
      </c>
      <c r="I4" s="41">
        <v>0.7271398</v>
      </c>
      <c r="J4" s="41">
        <v>1.5223059999999999</v>
      </c>
      <c r="K4" s="40">
        <v>1.062171</v>
      </c>
      <c r="L4" s="41">
        <v>0.63241519999999996</v>
      </c>
      <c r="M4" s="41">
        <v>1.380511</v>
      </c>
    </row>
    <row r="5" spans="1:13" ht="15.5">
      <c r="A5" s="32">
        <v>2018</v>
      </c>
      <c r="B5" s="40">
        <v>1.0887869999999999</v>
      </c>
      <c r="C5" s="41">
        <v>0.71457990000000005</v>
      </c>
      <c r="D5" s="41">
        <v>1.6535169999999999</v>
      </c>
      <c r="E5" s="40">
        <v>1.110053</v>
      </c>
      <c r="F5" s="41">
        <v>0.88529849999999999</v>
      </c>
      <c r="G5" s="41">
        <v>1.418561</v>
      </c>
      <c r="H5" s="40">
        <v>1.1071310000000001</v>
      </c>
      <c r="I5" s="41">
        <v>0.80712200000000001</v>
      </c>
      <c r="J5" s="41">
        <v>1.399484</v>
      </c>
      <c r="K5" s="40">
        <v>1.1252470000000001</v>
      </c>
      <c r="L5" s="41">
        <v>0.75911779999999995</v>
      </c>
      <c r="M5" s="41">
        <v>1.5058149999999999</v>
      </c>
    </row>
    <row r="6" spans="1:13" ht="15.5">
      <c r="A6" s="32">
        <v>2019</v>
      </c>
      <c r="B6" s="40">
        <v>1.159877</v>
      </c>
      <c r="C6" s="41">
        <v>0.78605899999999995</v>
      </c>
      <c r="D6" s="41">
        <v>1.484937</v>
      </c>
      <c r="E6" s="40">
        <v>1.1170519999999999</v>
      </c>
      <c r="F6" s="41">
        <v>0.90936850000000002</v>
      </c>
      <c r="G6" s="41">
        <v>1.3672839999999999</v>
      </c>
      <c r="H6" s="40">
        <v>1.106314</v>
      </c>
      <c r="I6" s="41">
        <v>0.73938219999999999</v>
      </c>
      <c r="J6" s="41">
        <v>1.303763</v>
      </c>
      <c r="K6" s="40">
        <v>1.1952179999999999</v>
      </c>
      <c r="L6" s="41">
        <v>0.9084276</v>
      </c>
      <c r="M6" s="41">
        <v>1.5364120000000001</v>
      </c>
    </row>
    <row r="7" spans="1:13" ht="15.5">
      <c r="A7" s="32">
        <v>2020</v>
      </c>
      <c r="B7" s="40">
        <v>1.2234179999999999</v>
      </c>
      <c r="C7" s="41">
        <v>0.73609199999999997</v>
      </c>
      <c r="D7" s="41">
        <v>1.79223</v>
      </c>
      <c r="E7" s="40">
        <v>1.0866990000000001</v>
      </c>
      <c r="F7" s="41">
        <v>0.73270060000000004</v>
      </c>
      <c r="G7" s="41">
        <v>1.4633640000000001</v>
      </c>
      <c r="H7" s="40">
        <v>1.138539</v>
      </c>
      <c r="I7" s="41">
        <v>0.85270679999999999</v>
      </c>
      <c r="J7" s="41">
        <v>1.6157440000000001</v>
      </c>
      <c r="K7" s="40">
        <v>1.182658</v>
      </c>
      <c r="L7" s="41">
        <v>0.89134469999999999</v>
      </c>
      <c r="M7" s="41">
        <v>1.528432</v>
      </c>
    </row>
    <row r="8" spans="1:13" ht="15.5">
      <c r="A8" s="32">
        <v>2021</v>
      </c>
      <c r="B8" s="40">
        <v>1.2356590000000001</v>
      </c>
      <c r="C8" s="41">
        <v>0.77877490000000005</v>
      </c>
      <c r="D8" s="41">
        <v>1.6080829999999999</v>
      </c>
      <c r="E8" s="40">
        <v>1.1724810000000001</v>
      </c>
      <c r="F8" s="41">
        <v>0.81978580000000001</v>
      </c>
      <c r="G8" s="41">
        <v>1.500772</v>
      </c>
      <c r="H8" s="40">
        <v>1.192655</v>
      </c>
      <c r="I8" s="41">
        <v>0.89889470000000005</v>
      </c>
      <c r="J8" s="41">
        <v>1.6204339999999999</v>
      </c>
      <c r="K8" s="40">
        <v>1.2454510000000001</v>
      </c>
      <c r="L8" s="41">
        <v>0.90178539999999996</v>
      </c>
      <c r="M8" s="41">
        <v>1.653905</v>
      </c>
    </row>
    <row r="9" spans="1:13" ht="15.5">
      <c r="A9" s="32">
        <v>2022</v>
      </c>
      <c r="B9" s="40">
        <v>1.2561180000000001</v>
      </c>
      <c r="C9" s="41">
        <v>0.76251599999999997</v>
      </c>
      <c r="D9" s="41">
        <v>1.6570990000000001</v>
      </c>
      <c r="E9" s="40">
        <v>1.2641800000000001</v>
      </c>
      <c r="F9" s="41">
        <v>0.99577329999999997</v>
      </c>
      <c r="G9" s="41">
        <v>1.6730609999999999</v>
      </c>
      <c r="H9" s="40">
        <v>1.230364</v>
      </c>
      <c r="I9" s="41">
        <v>0.92247659999999998</v>
      </c>
      <c r="J9" s="41">
        <v>1.6196159999999999</v>
      </c>
      <c r="K9" s="40">
        <v>1.2692650000000001</v>
      </c>
      <c r="L9" s="41">
        <v>0.92682600000000004</v>
      </c>
      <c r="M9" s="41">
        <v>1.547345</v>
      </c>
    </row>
    <row r="10" spans="1:13" ht="15.5">
      <c r="A10" s="32">
        <v>2023</v>
      </c>
      <c r="B10" s="40">
        <v>1.273055</v>
      </c>
      <c r="C10" s="41">
        <v>0.93057429999999997</v>
      </c>
      <c r="D10" s="41">
        <v>1.8633489999999999</v>
      </c>
      <c r="E10" s="40">
        <v>1.2490410000000001</v>
      </c>
      <c r="F10" s="41">
        <v>0.85689040000000005</v>
      </c>
      <c r="G10" s="41">
        <v>1.6517630000000001</v>
      </c>
      <c r="H10" s="40">
        <v>1.2266250000000001</v>
      </c>
      <c r="I10" s="41">
        <v>0.67696080000000003</v>
      </c>
      <c r="J10" s="41">
        <v>1.6400539999999999</v>
      </c>
      <c r="K10" s="40">
        <v>1.273771</v>
      </c>
      <c r="L10" s="41">
        <v>0.97398819999999997</v>
      </c>
      <c r="M10" s="41">
        <v>1.5080789999999999</v>
      </c>
    </row>
    <row r="11" spans="1:13" ht="15.5">
      <c r="A11" s="32">
        <v>2024</v>
      </c>
      <c r="B11" s="40">
        <v>1.3205340000000001</v>
      </c>
      <c r="C11" s="41">
        <v>0.89143620000000001</v>
      </c>
      <c r="D11" s="41">
        <v>1.7069909999999999</v>
      </c>
      <c r="E11" s="40">
        <v>1.2585109999999999</v>
      </c>
      <c r="F11" s="41">
        <v>0.96116040000000003</v>
      </c>
      <c r="G11" s="41">
        <v>1.501018</v>
      </c>
      <c r="H11" s="40">
        <v>1.2233160000000001</v>
      </c>
      <c r="I11" s="41">
        <v>0.53759429999999997</v>
      </c>
      <c r="J11" s="41">
        <v>1.6516580000000001</v>
      </c>
      <c r="K11" s="40">
        <v>1.3362879999999999</v>
      </c>
      <c r="L11" s="41">
        <v>1.0371600000000001</v>
      </c>
      <c r="M11" s="41">
        <v>1.828738</v>
      </c>
    </row>
    <row r="12" spans="1:13" ht="15.5">
      <c r="A12" s="32">
        <v>2025</v>
      </c>
      <c r="B12" s="40">
        <v>1.341027</v>
      </c>
      <c r="C12" s="41">
        <v>0.87252980000000002</v>
      </c>
      <c r="D12" s="41">
        <v>1.783736</v>
      </c>
      <c r="E12" s="40">
        <v>1.2844960000000001</v>
      </c>
      <c r="F12" s="41">
        <v>0.83470619999999995</v>
      </c>
      <c r="G12" s="41">
        <v>1.720615</v>
      </c>
      <c r="H12" s="40">
        <v>1.2256400000000001</v>
      </c>
      <c r="I12" s="41">
        <v>0.72490880000000002</v>
      </c>
      <c r="J12" s="41">
        <v>1.5768</v>
      </c>
      <c r="K12" s="40">
        <v>1.347308</v>
      </c>
      <c r="L12" s="41">
        <v>0.9409267</v>
      </c>
      <c r="M12" s="41">
        <v>1.8667199999999999</v>
      </c>
    </row>
    <row r="13" spans="1:13" ht="15.5">
      <c r="A13" s="32">
        <v>2026</v>
      </c>
      <c r="B13" s="40">
        <v>1.334293</v>
      </c>
      <c r="C13" s="41">
        <v>0.9393802</v>
      </c>
      <c r="D13" s="41">
        <v>1.814368</v>
      </c>
      <c r="E13" s="40">
        <v>1.337353</v>
      </c>
      <c r="F13" s="41">
        <v>0.87230810000000003</v>
      </c>
      <c r="G13" s="41">
        <v>1.6995480000000001</v>
      </c>
      <c r="H13" s="40">
        <v>1.3581939999999999</v>
      </c>
      <c r="I13" s="41">
        <v>0.95051680000000005</v>
      </c>
      <c r="J13" s="41">
        <v>1.792114</v>
      </c>
      <c r="K13" s="40">
        <v>1.377054</v>
      </c>
      <c r="L13" s="41">
        <v>1.0066630000000001</v>
      </c>
      <c r="M13" s="41">
        <v>1.6952849999999999</v>
      </c>
    </row>
    <row r="14" spans="1:13" ht="15.5">
      <c r="A14" s="32">
        <v>2027</v>
      </c>
      <c r="B14" s="40">
        <v>1.3622810000000001</v>
      </c>
      <c r="C14" s="41">
        <v>0.8547555</v>
      </c>
      <c r="D14" s="41">
        <v>1.9349419999999999</v>
      </c>
      <c r="E14" s="40">
        <v>1.346465</v>
      </c>
      <c r="F14" s="41">
        <v>1.0263260000000001</v>
      </c>
      <c r="G14" s="41">
        <v>1.689424</v>
      </c>
      <c r="H14" s="40">
        <v>1.426401</v>
      </c>
      <c r="I14" s="41">
        <v>1.0957650000000001</v>
      </c>
      <c r="J14" s="41">
        <v>1.887394</v>
      </c>
      <c r="K14" s="40">
        <v>1.4134469999999999</v>
      </c>
      <c r="L14" s="41">
        <v>1.0370569999999999</v>
      </c>
      <c r="M14" s="41">
        <v>1.809788</v>
      </c>
    </row>
    <row r="15" spans="1:13" ht="15.5">
      <c r="A15" s="32">
        <v>2028</v>
      </c>
      <c r="B15" s="40">
        <v>1.4153100000000001</v>
      </c>
      <c r="C15" s="41">
        <v>0.96378299999999995</v>
      </c>
      <c r="D15" s="41">
        <v>1.9549909999999999</v>
      </c>
      <c r="E15" s="40">
        <v>1.4051819999999999</v>
      </c>
      <c r="F15" s="41">
        <v>1.0334209999999999</v>
      </c>
      <c r="G15" s="41">
        <v>1.74766</v>
      </c>
      <c r="H15" s="40">
        <v>1.399429</v>
      </c>
      <c r="I15" s="41">
        <v>1.0258609999999999</v>
      </c>
      <c r="J15" s="41">
        <v>1.8160369999999999</v>
      </c>
      <c r="K15" s="40">
        <v>1.4602189999999999</v>
      </c>
      <c r="L15" s="41">
        <v>1.106271</v>
      </c>
      <c r="M15" s="41">
        <v>1.8209420000000001</v>
      </c>
    </row>
    <row r="16" spans="1:13" ht="15.5">
      <c r="A16" s="32">
        <v>2029</v>
      </c>
      <c r="B16" s="40">
        <v>1.438798</v>
      </c>
      <c r="C16" s="41">
        <v>0.82603899999999997</v>
      </c>
      <c r="D16" s="41">
        <v>1.8552299999999999</v>
      </c>
      <c r="E16" s="40">
        <v>1.4532369999999999</v>
      </c>
      <c r="F16" s="41">
        <v>1.072848</v>
      </c>
      <c r="G16" s="41">
        <v>1.790818</v>
      </c>
      <c r="H16" s="40">
        <v>1.3334680000000001</v>
      </c>
      <c r="I16" s="41">
        <v>0.82618570000000002</v>
      </c>
      <c r="J16" s="41">
        <v>1.7461390000000001</v>
      </c>
      <c r="K16" s="40">
        <v>1.4799469999999999</v>
      </c>
      <c r="L16" s="41">
        <v>1.1944859999999999</v>
      </c>
      <c r="M16" s="41">
        <v>1.8838410000000001</v>
      </c>
    </row>
    <row r="17" spans="1:13" ht="15.5">
      <c r="A17" s="32">
        <v>2030</v>
      </c>
      <c r="B17" s="40">
        <v>1.420469</v>
      </c>
      <c r="C17" s="41">
        <v>0.92143529999999996</v>
      </c>
      <c r="D17" s="41">
        <v>1.8588610000000001</v>
      </c>
      <c r="E17" s="40">
        <v>1.3984449999999999</v>
      </c>
      <c r="F17" s="41">
        <v>0.98556540000000004</v>
      </c>
      <c r="G17" s="41">
        <v>1.6942900000000001</v>
      </c>
      <c r="H17" s="40">
        <v>1.374962</v>
      </c>
      <c r="I17" s="41">
        <v>0.85681989999999997</v>
      </c>
      <c r="J17" s="41">
        <v>2.006408</v>
      </c>
      <c r="K17" s="40">
        <v>1.533083</v>
      </c>
      <c r="L17" s="41">
        <v>1.2590619999999999</v>
      </c>
      <c r="M17" s="41">
        <v>1.9088080000000001</v>
      </c>
    </row>
    <row r="18" spans="1:13" ht="15.5">
      <c r="A18" s="32">
        <v>2031</v>
      </c>
      <c r="B18" s="40">
        <v>1.450976</v>
      </c>
      <c r="C18" s="41">
        <v>1.0644359999999999</v>
      </c>
      <c r="D18" s="41">
        <v>1.832387</v>
      </c>
      <c r="E18" s="40">
        <v>1.4444269999999999</v>
      </c>
      <c r="F18" s="41">
        <v>1.0060560000000001</v>
      </c>
      <c r="G18" s="41">
        <v>1.792297</v>
      </c>
      <c r="H18" s="40">
        <v>1.431535</v>
      </c>
      <c r="I18" s="41">
        <v>1.011666</v>
      </c>
      <c r="J18" s="41">
        <v>1.884409</v>
      </c>
      <c r="K18" s="40">
        <v>1.5885549999999999</v>
      </c>
      <c r="L18" s="41">
        <v>1.222424</v>
      </c>
      <c r="M18" s="41">
        <v>2.0243790000000002</v>
      </c>
    </row>
    <row r="19" spans="1:13" ht="15.5">
      <c r="A19" s="32">
        <v>2032</v>
      </c>
      <c r="B19" s="40">
        <v>1.469455</v>
      </c>
      <c r="C19" s="41">
        <v>0.99156120000000003</v>
      </c>
      <c r="D19" s="41">
        <v>1.972993</v>
      </c>
      <c r="E19" s="40">
        <v>1.4987760000000001</v>
      </c>
      <c r="F19" s="41">
        <v>1.2044010000000001</v>
      </c>
      <c r="G19" s="41">
        <v>1.8303100000000001</v>
      </c>
      <c r="H19" s="40">
        <v>1.4966429999999999</v>
      </c>
      <c r="I19" s="41">
        <v>1.0359370000000001</v>
      </c>
      <c r="J19" s="41">
        <v>1.9024719999999999</v>
      </c>
      <c r="K19" s="40">
        <v>1.5725210000000001</v>
      </c>
      <c r="L19" s="41">
        <v>1.1204719999999999</v>
      </c>
      <c r="M19" s="41">
        <v>1.9750970000000001</v>
      </c>
    </row>
    <row r="20" spans="1:13" ht="15.5">
      <c r="A20" s="32">
        <v>2033</v>
      </c>
      <c r="B20" s="40">
        <v>1.5267139999999999</v>
      </c>
      <c r="C20" s="41">
        <v>0.85207259999999996</v>
      </c>
      <c r="D20" s="41">
        <v>2.0508730000000002</v>
      </c>
      <c r="E20" s="40">
        <v>1.538321</v>
      </c>
      <c r="F20" s="41">
        <v>1.0910500000000001</v>
      </c>
      <c r="G20" s="41">
        <v>2.048899</v>
      </c>
      <c r="H20" s="40">
        <v>1.5329299999999999</v>
      </c>
      <c r="I20" s="41">
        <v>1.176024</v>
      </c>
      <c r="J20" s="41">
        <v>2.0501670000000001</v>
      </c>
      <c r="K20" s="40">
        <v>1.57006</v>
      </c>
      <c r="L20" s="41">
        <v>1.256831</v>
      </c>
      <c r="M20" s="41">
        <v>1.895295</v>
      </c>
    </row>
    <row r="21" spans="1:13" ht="15.5">
      <c r="A21" s="32">
        <v>2034</v>
      </c>
      <c r="B21" s="40">
        <v>1.5212460000000001</v>
      </c>
      <c r="C21" s="41">
        <v>0.92496429999999996</v>
      </c>
      <c r="D21" s="41">
        <v>2.1297250000000001</v>
      </c>
      <c r="E21" s="40">
        <v>1.5570900000000001</v>
      </c>
      <c r="F21" s="41">
        <v>1.082476</v>
      </c>
      <c r="G21" s="41">
        <v>1.9161919999999999</v>
      </c>
      <c r="H21" s="40">
        <v>1.5506059999999999</v>
      </c>
      <c r="I21" s="41">
        <v>1.143661</v>
      </c>
      <c r="J21" s="41">
        <v>2.0706039999999999</v>
      </c>
      <c r="K21" s="40">
        <v>1.600463</v>
      </c>
      <c r="L21" s="41">
        <v>1.201203</v>
      </c>
      <c r="M21" s="41">
        <v>2.077369</v>
      </c>
    </row>
    <row r="22" spans="1:13" ht="15.5">
      <c r="A22" s="32">
        <v>2035</v>
      </c>
      <c r="B22" s="40">
        <v>1.554724</v>
      </c>
      <c r="C22" s="41">
        <v>1.0062059999999999</v>
      </c>
      <c r="D22" s="41">
        <v>2.0923289999999999</v>
      </c>
      <c r="E22" s="40">
        <v>1.566813</v>
      </c>
      <c r="F22" s="41">
        <v>1.1044659999999999</v>
      </c>
      <c r="G22" s="41">
        <v>2.0170050000000002</v>
      </c>
      <c r="H22" s="40">
        <v>1.544421</v>
      </c>
      <c r="I22" s="41">
        <v>1.233949</v>
      </c>
      <c r="J22" s="41">
        <v>2.0222790000000002</v>
      </c>
      <c r="K22" s="40">
        <v>1.6767939999999999</v>
      </c>
      <c r="L22" s="41">
        <v>1.2159169999999999</v>
      </c>
      <c r="M22" s="41">
        <v>2.0857009999999998</v>
      </c>
    </row>
    <row r="23" spans="1:13" ht="15.5">
      <c r="A23" s="32">
        <v>2036</v>
      </c>
      <c r="B23" s="40">
        <v>1.5954109999999999</v>
      </c>
      <c r="C23" s="41">
        <v>1.1106370000000001</v>
      </c>
      <c r="D23" s="41">
        <v>2.1076239999999999</v>
      </c>
      <c r="E23" s="40">
        <v>1.5839129999999999</v>
      </c>
      <c r="F23" s="41">
        <v>1.175727</v>
      </c>
      <c r="G23" s="41">
        <v>2.0786210000000001</v>
      </c>
      <c r="H23" s="40">
        <v>1.5709660000000001</v>
      </c>
      <c r="I23" s="41">
        <v>1.017663</v>
      </c>
      <c r="J23" s="41">
        <v>2.1351559999999998</v>
      </c>
      <c r="K23" s="40">
        <v>1.750707</v>
      </c>
      <c r="L23" s="41">
        <v>1.331002</v>
      </c>
      <c r="M23" s="41">
        <v>2.240748</v>
      </c>
    </row>
    <row r="24" spans="1:13" ht="15.5">
      <c r="A24" s="32">
        <v>2037</v>
      </c>
      <c r="B24" s="40">
        <v>1.6138410000000001</v>
      </c>
      <c r="C24" s="41">
        <v>1.235921</v>
      </c>
      <c r="D24" s="41">
        <v>2.0696189999999999</v>
      </c>
      <c r="E24" s="40">
        <v>1.641554</v>
      </c>
      <c r="F24" s="41">
        <v>1.2348330000000001</v>
      </c>
      <c r="G24" s="41">
        <v>2.0478559999999999</v>
      </c>
      <c r="H24" s="40">
        <v>1.6572739999999999</v>
      </c>
      <c r="I24" s="41">
        <v>1.1666879999999999</v>
      </c>
      <c r="J24" s="41">
        <v>2.037747</v>
      </c>
      <c r="K24" s="40">
        <v>1.8185469999999999</v>
      </c>
      <c r="L24" s="41">
        <v>1.3974409999999999</v>
      </c>
      <c r="M24" s="41">
        <v>2.3580450000000002</v>
      </c>
    </row>
    <row r="25" spans="1:13" ht="15.5">
      <c r="A25" s="32">
        <v>2038</v>
      </c>
      <c r="B25" s="40">
        <v>1.6341760000000001</v>
      </c>
      <c r="C25" s="41">
        <v>1.168733</v>
      </c>
      <c r="D25" s="41">
        <v>2.140244</v>
      </c>
      <c r="E25" s="40">
        <v>1.7064859999999999</v>
      </c>
      <c r="F25" s="41">
        <v>1.386198</v>
      </c>
      <c r="G25" s="41">
        <v>2.0935570000000001</v>
      </c>
      <c r="H25" s="40">
        <v>1.716083</v>
      </c>
      <c r="I25" s="41">
        <v>1.2451760000000001</v>
      </c>
      <c r="J25" s="41">
        <v>2.1656569999999999</v>
      </c>
      <c r="K25" s="40">
        <v>1.827898</v>
      </c>
      <c r="L25" s="41">
        <v>1.3038719999999999</v>
      </c>
      <c r="M25" s="41">
        <v>2.3599709999999998</v>
      </c>
    </row>
    <row r="26" spans="1:13" ht="15.5">
      <c r="A26" s="32">
        <v>2039</v>
      </c>
      <c r="B26" s="40">
        <v>1.61368</v>
      </c>
      <c r="C26" s="41">
        <v>0.99858340000000001</v>
      </c>
      <c r="D26" s="41">
        <v>2.2210200000000002</v>
      </c>
      <c r="E26" s="40">
        <v>1.7049190000000001</v>
      </c>
      <c r="F26" s="41">
        <v>1.2647569999999999</v>
      </c>
      <c r="G26" s="41">
        <v>2.1790750000000001</v>
      </c>
      <c r="H26" s="40">
        <v>1.726021</v>
      </c>
      <c r="I26" s="41">
        <v>1.0929390000000001</v>
      </c>
      <c r="J26" s="41">
        <v>2.3221280000000002</v>
      </c>
      <c r="K26" s="40">
        <v>1.815542</v>
      </c>
      <c r="L26" s="41">
        <v>1.1642030000000001</v>
      </c>
      <c r="M26" s="41">
        <v>2.3366250000000002</v>
      </c>
    </row>
    <row r="27" spans="1:13" ht="15.5">
      <c r="A27" s="32">
        <v>2040</v>
      </c>
      <c r="B27" s="40">
        <v>1.596417</v>
      </c>
      <c r="C27" s="41">
        <v>1.0503260000000001</v>
      </c>
      <c r="D27" s="41">
        <v>2.1932420000000001</v>
      </c>
      <c r="E27" s="40">
        <v>1.6912419999999999</v>
      </c>
      <c r="F27" s="41">
        <v>1.2310019999999999</v>
      </c>
      <c r="G27" s="41">
        <v>2.1240220000000001</v>
      </c>
      <c r="H27" s="40">
        <v>1.733862</v>
      </c>
      <c r="I27" s="41">
        <v>1.185713</v>
      </c>
      <c r="J27" s="41">
        <v>2.2892610000000002</v>
      </c>
      <c r="K27" s="40">
        <v>1.899985</v>
      </c>
      <c r="L27" s="41">
        <v>1.2611540000000001</v>
      </c>
      <c r="M27" s="41">
        <v>2.3314029999999999</v>
      </c>
    </row>
    <row r="28" spans="1:13" ht="15.5">
      <c r="A28" s="32">
        <v>2041</v>
      </c>
      <c r="B28" s="40">
        <v>1.629508</v>
      </c>
      <c r="C28" s="41">
        <v>1.1298280000000001</v>
      </c>
      <c r="D28" s="41">
        <v>2.2419009999999999</v>
      </c>
      <c r="E28" s="40">
        <v>1.6997260000000001</v>
      </c>
      <c r="F28" s="41">
        <v>1.1267990000000001</v>
      </c>
      <c r="G28" s="41">
        <v>2.1624140000000001</v>
      </c>
      <c r="H28" s="40">
        <v>1.7698719999999999</v>
      </c>
      <c r="I28" s="41">
        <v>1.2974319999999999</v>
      </c>
      <c r="J28" s="41">
        <v>2.2584</v>
      </c>
      <c r="K28" s="40">
        <v>1.9204220000000001</v>
      </c>
      <c r="L28" s="41">
        <v>1.251943</v>
      </c>
      <c r="M28" s="41">
        <v>2.473846</v>
      </c>
    </row>
    <row r="29" spans="1:13" ht="15.5">
      <c r="A29" s="32">
        <v>2042</v>
      </c>
      <c r="B29" s="40">
        <v>1.6814819999999999</v>
      </c>
      <c r="C29" s="41">
        <v>1.181664</v>
      </c>
      <c r="D29" s="41">
        <v>2.1439650000000001</v>
      </c>
      <c r="E29" s="40">
        <v>1.7321679999999999</v>
      </c>
      <c r="F29" s="41">
        <v>1.2116480000000001</v>
      </c>
      <c r="G29" s="41">
        <v>2.2146659999999998</v>
      </c>
      <c r="H29" s="40">
        <v>1.8332679999999999</v>
      </c>
      <c r="I29" s="41">
        <v>1.3831290000000001</v>
      </c>
      <c r="J29" s="41">
        <v>2.2436989999999999</v>
      </c>
      <c r="K29" s="40">
        <v>1.9502390000000001</v>
      </c>
      <c r="L29" s="41">
        <v>1.4181440000000001</v>
      </c>
      <c r="M29" s="41">
        <v>2.5836739999999998</v>
      </c>
    </row>
    <row r="30" spans="1:13" ht="15.5">
      <c r="A30" s="32">
        <v>2043</v>
      </c>
      <c r="B30" s="40">
        <v>1.7063429999999999</v>
      </c>
      <c r="C30" s="41">
        <v>1.3118719999999999</v>
      </c>
      <c r="D30" s="41">
        <v>2.1911320000000001</v>
      </c>
      <c r="E30" s="40">
        <v>1.796359</v>
      </c>
      <c r="F30" s="41">
        <v>1.3767910000000001</v>
      </c>
      <c r="G30" s="41">
        <v>2.247344</v>
      </c>
      <c r="H30" s="40">
        <v>1.862522</v>
      </c>
      <c r="I30" s="41">
        <v>1.342244</v>
      </c>
      <c r="J30" s="41">
        <v>2.3657300000000001</v>
      </c>
      <c r="K30" s="40">
        <v>2.0329389999999998</v>
      </c>
      <c r="L30" s="41">
        <v>1.519687</v>
      </c>
      <c r="M30" s="41">
        <v>2.6438760000000001</v>
      </c>
    </row>
    <row r="31" spans="1:13" ht="15.5">
      <c r="A31" s="32">
        <v>2044</v>
      </c>
      <c r="B31" s="40">
        <v>1.6584449999999999</v>
      </c>
      <c r="C31" s="41">
        <v>1.023056</v>
      </c>
      <c r="D31" s="41">
        <v>2.244678</v>
      </c>
      <c r="E31" s="40">
        <v>1.786897</v>
      </c>
      <c r="F31" s="41">
        <v>1.3686670000000001</v>
      </c>
      <c r="G31" s="41">
        <v>2.249771</v>
      </c>
      <c r="H31" s="40">
        <v>1.8605290000000001</v>
      </c>
      <c r="I31" s="41">
        <v>1.2994319999999999</v>
      </c>
      <c r="J31" s="41">
        <v>2.4341840000000001</v>
      </c>
      <c r="K31" s="40">
        <v>2.0808149999999999</v>
      </c>
      <c r="L31" s="41">
        <v>1.533561</v>
      </c>
      <c r="M31" s="41">
        <v>2.5839859999999999</v>
      </c>
    </row>
    <row r="32" spans="1:13" ht="15.5">
      <c r="A32" s="32">
        <v>2045</v>
      </c>
      <c r="B32" s="40">
        <v>1.676912</v>
      </c>
      <c r="C32" s="41">
        <v>0.84430989999999995</v>
      </c>
      <c r="D32" s="41">
        <v>2.2516379999999998</v>
      </c>
      <c r="E32" s="40">
        <v>1.7929470000000001</v>
      </c>
      <c r="F32" s="41">
        <v>1.2846280000000001</v>
      </c>
      <c r="G32" s="41">
        <v>2.2377050000000001</v>
      </c>
      <c r="H32" s="40">
        <v>1.879891</v>
      </c>
      <c r="I32" s="41">
        <v>1.21411</v>
      </c>
      <c r="J32" s="41">
        <v>2.3050320000000002</v>
      </c>
      <c r="K32" s="40">
        <v>2.1310349999999998</v>
      </c>
      <c r="L32" s="41">
        <v>1.637567</v>
      </c>
      <c r="M32" s="41">
        <v>2.6286079999999998</v>
      </c>
    </row>
    <row r="33" spans="1:13" ht="15.5">
      <c r="A33" s="32">
        <v>2046</v>
      </c>
      <c r="B33" s="40">
        <v>1.745395</v>
      </c>
      <c r="C33" s="41">
        <v>0.97397060000000002</v>
      </c>
      <c r="D33" s="41">
        <v>2.4253490000000002</v>
      </c>
      <c r="E33" s="40">
        <v>1.866071</v>
      </c>
      <c r="F33" s="41">
        <v>1.1889320000000001</v>
      </c>
      <c r="G33" s="41">
        <v>2.2521620000000002</v>
      </c>
      <c r="H33" s="40">
        <v>1.9229620000000001</v>
      </c>
      <c r="I33" s="41">
        <v>1.28409</v>
      </c>
      <c r="J33" s="41">
        <v>2.4133460000000002</v>
      </c>
      <c r="K33" s="40">
        <v>2.1421570000000001</v>
      </c>
      <c r="L33" s="41">
        <v>1.61039</v>
      </c>
      <c r="M33" s="41">
        <v>2.6600950000000001</v>
      </c>
    </row>
    <row r="34" spans="1:13" ht="15.5">
      <c r="A34" s="32">
        <v>2047</v>
      </c>
      <c r="B34" s="40">
        <v>1.7246250000000001</v>
      </c>
      <c r="C34" s="41">
        <v>1.0915919999999999</v>
      </c>
      <c r="D34" s="41">
        <v>2.3358759999999998</v>
      </c>
      <c r="E34" s="40">
        <v>1.924758</v>
      </c>
      <c r="F34" s="41">
        <v>1.5030889999999999</v>
      </c>
      <c r="G34" s="41">
        <v>2.439511</v>
      </c>
      <c r="H34" s="40">
        <v>1.9327319999999999</v>
      </c>
      <c r="I34" s="41">
        <v>1.3578159999999999</v>
      </c>
      <c r="J34" s="41">
        <v>2.3518409999999998</v>
      </c>
      <c r="K34" s="40">
        <v>2.1567280000000002</v>
      </c>
      <c r="L34" s="41">
        <v>1.6216969999999999</v>
      </c>
      <c r="M34" s="41">
        <v>2.7465950000000001</v>
      </c>
    </row>
    <row r="35" spans="1:13" ht="15.5">
      <c r="A35" s="32">
        <v>2048</v>
      </c>
      <c r="B35" s="40">
        <v>1.7689060000000001</v>
      </c>
      <c r="C35" s="41">
        <v>1.2348410000000001</v>
      </c>
      <c r="D35" s="41">
        <v>2.3470300000000002</v>
      </c>
      <c r="E35" s="40">
        <v>1.972915</v>
      </c>
      <c r="F35" s="41">
        <v>1.458742</v>
      </c>
      <c r="G35" s="41">
        <v>2.5474049999999999</v>
      </c>
      <c r="H35" s="40">
        <v>2.0176769999999999</v>
      </c>
      <c r="I35" s="41">
        <v>1.496383</v>
      </c>
      <c r="J35" s="41">
        <v>2.477919</v>
      </c>
      <c r="K35" s="40">
        <v>2.2385030000000001</v>
      </c>
      <c r="L35" s="41">
        <v>1.5912219999999999</v>
      </c>
      <c r="M35" s="41">
        <v>2.8201329999999998</v>
      </c>
    </row>
    <row r="36" spans="1:13" ht="15.5">
      <c r="A36" s="32">
        <v>2049</v>
      </c>
      <c r="B36" s="40">
        <v>1.7310859999999999</v>
      </c>
      <c r="C36" s="41">
        <v>0.82142780000000004</v>
      </c>
      <c r="D36" s="41">
        <v>2.5076670000000001</v>
      </c>
      <c r="E36" s="40">
        <v>1.98661</v>
      </c>
      <c r="F36" s="41">
        <v>1.552986</v>
      </c>
      <c r="G36" s="41">
        <v>2.4429059999999998</v>
      </c>
      <c r="H36" s="40">
        <v>2.1190280000000001</v>
      </c>
      <c r="I36" s="41">
        <v>1.6337470000000001</v>
      </c>
      <c r="J36" s="41">
        <v>2.6589749999999999</v>
      </c>
      <c r="K36" s="40">
        <v>2.359985</v>
      </c>
      <c r="L36" s="41">
        <v>1.843861</v>
      </c>
      <c r="M36" s="41">
        <v>2.8638729999999999</v>
      </c>
    </row>
    <row r="37" spans="1:13" ht="15.5">
      <c r="A37" s="32">
        <v>2050</v>
      </c>
      <c r="B37" s="40">
        <v>1.779161</v>
      </c>
      <c r="C37" s="41">
        <v>1.1024449999999999</v>
      </c>
      <c r="D37" s="41">
        <v>2.4698380000000002</v>
      </c>
      <c r="E37" s="40">
        <v>1.933319</v>
      </c>
      <c r="F37" s="41">
        <v>1.3630420000000001</v>
      </c>
      <c r="G37" s="41">
        <v>2.3893970000000002</v>
      </c>
      <c r="H37" s="40">
        <v>2.100155</v>
      </c>
      <c r="I37" s="41">
        <v>1.6312260000000001</v>
      </c>
      <c r="J37" s="41">
        <v>2.5298929999999999</v>
      </c>
      <c r="K37" s="40">
        <v>2.3627449999999999</v>
      </c>
      <c r="L37" s="41">
        <v>1.7913680000000001</v>
      </c>
      <c r="M37" s="41">
        <v>2.857227</v>
      </c>
    </row>
    <row r="38" spans="1:13" ht="15.5">
      <c r="A38" s="32">
        <v>2051</v>
      </c>
      <c r="B38" s="40">
        <v>1.776322</v>
      </c>
      <c r="C38" s="41">
        <v>0.98112549999999998</v>
      </c>
      <c r="D38" s="41">
        <v>2.5152510000000001</v>
      </c>
      <c r="E38" s="40">
        <v>2.0200849999999999</v>
      </c>
      <c r="F38" s="41">
        <v>1.439168</v>
      </c>
      <c r="G38" s="41">
        <v>2.4655689999999999</v>
      </c>
      <c r="H38" s="40">
        <v>2.1081340000000002</v>
      </c>
      <c r="I38" s="41">
        <v>1.6017239999999999</v>
      </c>
      <c r="J38" s="41">
        <v>2.5487660000000001</v>
      </c>
      <c r="K38" s="40">
        <v>2.329558</v>
      </c>
      <c r="L38" s="41">
        <v>1.7272700000000001</v>
      </c>
      <c r="M38" s="41">
        <v>2.966987</v>
      </c>
    </row>
    <row r="39" spans="1:13" ht="15.5">
      <c r="A39" s="32">
        <v>2052</v>
      </c>
      <c r="B39" s="40">
        <v>1.777401</v>
      </c>
      <c r="C39" s="41">
        <v>1.010866</v>
      </c>
      <c r="D39" s="41">
        <v>2.541925</v>
      </c>
      <c r="E39" s="40">
        <v>2.0491419999999998</v>
      </c>
      <c r="F39" s="41">
        <v>1.598676</v>
      </c>
      <c r="G39" s="41">
        <v>2.5534400000000002</v>
      </c>
      <c r="H39" s="40">
        <v>2.1340020000000002</v>
      </c>
      <c r="I39" s="41">
        <v>1.5361720000000001</v>
      </c>
      <c r="J39" s="41">
        <v>2.6559979999999999</v>
      </c>
      <c r="K39" s="40">
        <v>2.3682759999999998</v>
      </c>
      <c r="L39" s="41">
        <v>1.7214320000000001</v>
      </c>
      <c r="M39" s="41">
        <v>2.8580040000000002</v>
      </c>
    </row>
    <row r="40" spans="1:13" ht="15.5">
      <c r="A40" s="32">
        <v>2053</v>
      </c>
      <c r="B40" s="40">
        <v>1.7660100000000001</v>
      </c>
      <c r="C40" s="41">
        <v>1.121929</v>
      </c>
      <c r="D40" s="41">
        <v>2.4311069999999999</v>
      </c>
      <c r="E40" s="40">
        <v>2.0189490000000001</v>
      </c>
      <c r="F40" s="41">
        <v>1.6065750000000001</v>
      </c>
      <c r="G40" s="41">
        <v>2.6117180000000002</v>
      </c>
      <c r="H40" s="40">
        <v>2.192612</v>
      </c>
      <c r="I40" s="41">
        <v>1.6308339999999999</v>
      </c>
      <c r="J40" s="41">
        <v>2.80023</v>
      </c>
      <c r="K40" s="40">
        <v>2.4410219999999998</v>
      </c>
      <c r="L40" s="41">
        <v>1.836025</v>
      </c>
      <c r="M40" s="41">
        <v>3.0095619999999998</v>
      </c>
    </row>
    <row r="41" spans="1:13" ht="15.5">
      <c r="A41" s="32">
        <v>2054</v>
      </c>
      <c r="B41" s="40">
        <v>1.770489</v>
      </c>
      <c r="C41" s="41">
        <v>1.0917399999999999</v>
      </c>
      <c r="D41" s="41">
        <v>2.4812919999999998</v>
      </c>
      <c r="E41" s="40">
        <v>2.0551339999999998</v>
      </c>
      <c r="F41" s="41">
        <v>1.5939970000000001</v>
      </c>
      <c r="G41" s="41">
        <v>2.526843</v>
      </c>
      <c r="H41" s="40">
        <v>2.206823</v>
      </c>
      <c r="I41" s="41">
        <v>1.5459719999999999</v>
      </c>
      <c r="J41" s="41">
        <v>2.773031</v>
      </c>
      <c r="K41" s="40">
        <v>2.497757</v>
      </c>
      <c r="L41" s="41">
        <v>1.883278</v>
      </c>
      <c r="M41" s="41">
        <v>3.0600930000000002</v>
      </c>
    </row>
    <row r="42" spans="1:13" ht="15.5">
      <c r="A42" s="32">
        <v>2055</v>
      </c>
      <c r="B42" s="40">
        <v>1.7737639999999999</v>
      </c>
      <c r="C42" s="41">
        <v>0.96152870000000001</v>
      </c>
      <c r="D42" s="41">
        <v>2.579847</v>
      </c>
      <c r="E42" s="40">
        <v>2.0758390000000002</v>
      </c>
      <c r="F42" s="41">
        <v>1.6287959999999999</v>
      </c>
      <c r="G42" s="41">
        <v>2.6509800000000001</v>
      </c>
      <c r="H42" s="40">
        <v>2.29277</v>
      </c>
      <c r="I42" s="41">
        <v>1.620225</v>
      </c>
      <c r="J42" s="41">
        <v>2.873583</v>
      </c>
      <c r="K42" s="40">
        <v>2.5462530000000001</v>
      </c>
      <c r="L42" s="41">
        <v>2.0348069999999998</v>
      </c>
      <c r="M42" s="41">
        <v>3.2535229999999999</v>
      </c>
    </row>
    <row r="43" spans="1:13" ht="15.5">
      <c r="A43" s="32">
        <v>2056</v>
      </c>
      <c r="B43" s="40">
        <v>1.8165560000000001</v>
      </c>
      <c r="C43" s="41">
        <v>1.312222</v>
      </c>
      <c r="D43" s="41">
        <v>2.4759549999999999</v>
      </c>
      <c r="E43" s="40">
        <v>2.0987309999999999</v>
      </c>
      <c r="F43" s="41">
        <v>1.5415909999999999</v>
      </c>
      <c r="G43" s="41">
        <v>2.724288</v>
      </c>
      <c r="H43" s="40">
        <v>2.2689210000000002</v>
      </c>
      <c r="I43" s="41">
        <v>1.6045860000000001</v>
      </c>
      <c r="J43" s="41">
        <v>2.6870829999999999</v>
      </c>
      <c r="K43" s="40">
        <v>2.6260849999999998</v>
      </c>
      <c r="L43" s="41">
        <v>2.0178259999999999</v>
      </c>
      <c r="M43" s="41">
        <v>3.3039000000000001</v>
      </c>
    </row>
    <row r="44" spans="1:13" ht="15.5">
      <c r="A44" s="32">
        <v>2057</v>
      </c>
      <c r="B44" s="40">
        <v>1.8414619999999999</v>
      </c>
      <c r="C44" s="41">
        <v>1.3605780000000001</v>
      </c>
      <c r="D44" s="41">
        <v>2.5754290000000002</v>
      </c>
      <c r="E44" s="40">
        <v>2.1710690000000001</v>
      </c>
      <c r="F44" s="41">
        <v>1.6691450000000001</v>
      </c>
      <c r="G44" s="41">
        <v>2.776891</v>
      </c>
      <c r="H44" s="40">
        <v>2.3308909999999998</v>
      </c>
      <c r="I44" s="41">
        <v>1.7579260000000001</v>
      </c>
      <c r="J44" s="41">
        <v>2.7274669999999999</v>
      </c>
      <c r="K44" s="40">
        <v>2.6663779999999999</v>
      </c>
      <c r="L44" s="41">
        <v>1.8939760000000001</v>
      </c>
      <c r="M44" s="41">
        <v>3.2728090000000001</v>
      </c>
    </row>
    <row r="45" spans="1:13" ht="15.5">
      <c r="A45" s="32">
        <v>2058</v>
      </c>
      <c r="B45" s="40">
        <v>1.817312</v>
      </c>
      <c r="C45" s="41">
        <v>1.265679</v>
      </c>
      <c r="D45" s="41">
        <v>2.6678060000000001</v>
      </c>
      <c r="E45" s="40">
        <v>2.1815880000000001</v>
      </c>
      <c r="F45" s="41">
        <v>1.6005579999999999</v>
      </c>
      <c r="G45" s="41">
        <v>2.8075860000000001</v>
      </c>
      <c r="H45" s="40">
        <v>2.4020320000000002</v>
      </c>
      <c r="I45" s="41">
        <v>1.7826230000000001</v>
      </c>
      <c r="J45" s="41">
        <v>2.8310369999999998</v>
      </c>
      <c r="K45" s="40">
        <v>2.7185700000000002</v>
      </c>
      <c r="L45" s="41">
        <v>1.9584589999999999</v>
      </c>
      <c r="M45" s="41">
        <v>3.4447410000000001</v>
      </c>
    </row>
    <row r="46" spans="1:13" ht="15.5">
      <c r="A46" s="32">
        <v>2059</v>
      </c>
      <c r="B46" s="40">
        <v>1.828657</v>
      </c>
      <c r="C46" s="41">
        <v>1.2239519999999999</v>
      </c>
      <c r="D46" s="41">
        <v>2.7691319999999999</v>
      </c>
      <c r="E46" s="40">
        <v>2.217044</v>
      </c>
      <c r="F46" s="41">
        <v>1.6561600000000001</v>
      </c>
      <c r="G46" s="41">
        <v>2.8618800000000002</v>
      </c>
      <c r="H46" s="40">
        <v>2.4041929999999998</v>
      </c>
      <c r="I46" s="41">
        <v>1.622797</v>
      </c>
      <c r="J46" s="41">
        <v>2.9891909999999999</v>
      </c>
      <c r="K46" s="40">
        <v>2.7615020000000001</v>
      </c>
      <c r="L46" s="41">
        <v>2.1275879999999998</v>
      </c>
      <c r="M46" s="41">
        <v>3.31786</v>
      </c>
    </row>
    <row r="47" spans="1:13" ht="15.5">
      <c r="A47" s="32">
        <v>2060</v>
      </c>
      <c r="B47" s="40">
        <v>1.850935</v>
      </c>
      <c r="C47" s="41">
        <v>1.327221</v>
      </c>
      <c r="D47" s="41">
        <v>2.7336930000000002</v>
      </c>
      <c r="E47" s="40">
        <v>2.2351649999999998</v>
      </c>
      <c r="F47" s="41">
        <v>1.634455</v>
      </c>
      <c r="G47" s="41">
        <v>2.6878760000000002</v>
      </c>
      <c r="H47" s="40">
        <v>2.4494899999999999</v>
      </c>
      <c r="I47" s="41">
        <v>1.7098530000000001</v>
      </c>
      <c r="J47" s="41">
        <v>3.0568710000000001</v>
      </c>
      <c r="K47" s="40">
        <v>2.8212890000000002</v>
      </c>
      <c r="L47" s="41">
        <v>2.0519530000000001</v>
      </c>
      <c r="M47" s="41">
        <v>3.4507409999999998</v>
      </c>
    </row>
    <row r="48" spans="1:13" ht="15.5">
      <c r="A48" s="32">
        <v>2061</v>
      </c>
      <c r="B48" s="40">
        <v>1.80819</v>
      </c>
      <c r="C48" s="41">
        <v>1.237522</v>
      </c>
      <c r="D48" s="41">
        <v>2.6301359999999998</v>
      </c>
      <c r="E48" s="40">
        <v>2.2294999999999998</v>
      </c>
      <c r="F48" s="41">
        <v>1.7945530000000001</v>
      </c>
      <c r="G48" s="41">
        <v>2.751849</v>
      </c>
      <c r="H48" s="40">
        <v>2.5193720000000002</v>
      </c>
      <c r="I48" s="41">
        <v>1.8941809999999999</v>
      </c>
      <c r="J48" s="41">
        <v>3.0725310000000001</v>
      </c>
      <c r="K48" s="40">
        <v>2.8648319999999998</v>
      </c>
      <c r="L48" s="41">
        <v>2.1206749999999999</v>
      </c>
      <c r="M48" s="41">
        <v>3.5502989999999999</v>
      </c>
    </row>
    <row r="49" spans="1:13" ht="15.5">
      <c r="A49" s="32">
        <v>2062</v>
      </c>
      <c r="B49" s="40">
        <v>1.832946</v>
      </c>
      <c r="C49" s="41">
        <v>1.259269</v>
      </c>
      <c r="D49" s="41">
        <v>2.4656560000000001</v>
      </c>
      <c r="E49" s="40">
        <v>2.2448350000000001</v>
      </c>
      <c r="F49" s="41">
        <v>1.681702</v>
      </c>
      <c r="G49" s="41">
        <v>2.923635</v>
      </c>
      <c r="H49" s="40">
        <v>2.5874320000000002</v>
      </c>
      <c r="I49" s="41">
        <v>1.8758950000000001</v>
      </c>
      <c r="J49" s="41">
        <v>3.1146349999999998</v>
      </c>
      <c r="K49" s="40">
        <v>2.9038849999999998</v>
      </c>
      <c r="L49" s="41">
        <v>2.1479400000000002</v>
      </c>
      <c r="M49" s="41">
        <v>3.6446320000000001</v>
      </c>
    </row>
    <row r="50" spans="1:13" ht="15.5">
      <c r="A50" s="32">
        <v>2063</v>
      </c>
      <c r="B50" s="40">
        <v>1.863253</v>
      </c>
      <c r="C50" s="41">
        <v>1.30562</v>
      </c>
      <c r="D50" s="41">
        <v>2.5057939999999999</v>
      </c>
      <c r="E50" s="40">
        <v>2.291312</v>
      </c>
      <c r="F50" s="41">
        <v>1.615372</v>
      </c>
      <c r="G50" s="41">
        <v>2.9840629999999999</v>
      </c>
      <c r="H50" s="40">
        <v>2.53851</v>
      </c>
      <c r="I50" s="41">
        <v>1.784073</v>
      </c>
      <c r="J50" s="41">
        <v>3.1252659999999999</v>
      </c>
      <c r="K50" s="40">
        <v>2.970145</v>
      </c>
      <c r="L50" s="41">
        <v>2.3311449999999998</v>
      </c>
      <c r="M50" s="41">
        <v>3.6536279999999999</v>
      </c>
    </row>
    <row r="51" spans="1:13" ht="15.5">
      <c r="A51" s="32">
        <v>2064</v>
      </c>
      <c r="B51" s="40">
        <v>1.822513</v>
      </c>
      <c r="C51" s="41">
        <v>1.1873339999999999</v>
      </c>
      <c r="D51" s="41">
        <v>2.5067970000000002</v>
      </c>
      <c r="E51" s="40">
        <v>2.3033760000000001</v>
      </c>
      <c r="F51" s="41">
        <v>1.732151</v>
      </c>
      <c r="G51" s="41">
        <v>3.0042330000000002</v>
      </c>
      <c r="H51" s="40">
        <v>2.5949409999999999</v>
      </c>
      <c r="I51" s="41">
        <v>1.8466769999999999</v>
      </c>
      <c r="J51" s="41">
        <v>3.2548509999999999</v>
      </c>
      <c r="K51" s="40">
        <v>2.962304</v>
      </c>
      <c r="L51" s="41">
        <v>2.393872</v>
      </c>
      <c r="M51" s="41">
        <v>3.6597590000000002</v>
      </c>
    </row>
    <row r="52" spans="1:13" ht="15.5">
      <c r="A52" s="32">
        <v>2065</v>
      </c>
      <c r="B52" s="40">
        <v>1.843021</v>
      </c>
      <c r="C52" s="41">
        <v>1.268902</v>
      </c>
      <c r="D52" s="41">
        <v>2.7219880000000001</v>
      </c>
      <c r="E52" s="40">
        <v>2.3141660000000002</v>
      </c>
      <c r="F52" s="41">
        <v>1.748564</v>
      </c>
      <c r="G52" s="41">
        <v>2.9077600000000001</v>
      </c>
      <c r="H52" s="40">
        <v>2.6268940000000001</v>
      </c>
      <c r="I52" s="41">
        <v>1.9762360000000001</v>
      </c>
      <c r="J52" s="41">
        <v>3.1814610000000001</v>
      </c>
      <c r="K52" s="40">
        <v>3.0320819999999999</v>
      </c>
      <c r="L52" s="41">
        <v>2.1424460000000001</v>
      </c>
      <c r="M52" s="41">
        <v>3.8906939999999999</v>
      </c>
    </row>
    <row r="53" spans="1:13" ht="15.5">
      <c r="A53" s="32">
        <v>2066</v>
      </c>
      <c r="B53" s="40">
        <v>1.886269</v>
      </c>
      <c r="C53" s="41">
        <v>1.4018889999999999</v>
      </c>
      <c r="D53" s="41">
        <v>2.7921070000000001</v>
      </c>
      <c r="E53" s="40">
        <v>2.3249059999999999</v>
      </c>
      <c r="F53" s="41">
        <v>1.788184</v>
      </c>
      <c r="G53" s="41">
        <v>2.9222939999999999</v>
      </c>
      <c r="H53" s="40">
        <v>2.6615120000000001</v>
      </c>
      <c r="I53" s="41">
        <v>1.974324</v>
      </c>
      <c r="J53" s="41">
        <v>3.2279230000000001</v>
      </c>
      <c r="K53" s="40">
        <v>3.1004939999999999</v>
      </c>
      <c r="L53" s="41">
        <v>2.251935</v>
      </c>
      <c r="M53" s="41">
        <v>3.890212</v>
      </c>
    </row>
    <row r="54" spans="1:13" ht="15.5">
      <c r="A54" s="32">
        <v>2067</v>
      </c>
      <c r="B54" s="40">
        <v>1.849024</v>
      </c>
      <c r="C54" s="41">
        <v>1.1965410000000001</v>
      </c>
      <c r="D54" s="41">
        <v>2.5585659999999999</v>
      </c>
      <c r="E54" s="40">
        <v>2.3409520000000001</v>
      </c>
      <c r="F54" s="41">
        <v>1.807577</v>
      </c>
      <c r="G54" s="41">
        <v>3.0171100000000002</v>
      </c>
      <c r="H54" s="40">
        <v>2.721956</v>
      </c>
      <c r="I54" s="41">
        <v>2.0165350000000002</v>
      </c>
      <c r="J54" s="41">
        <v>3.2511220000000001</v>
      </c>
      <c r="K54" s="40">
        <v>3.1205180000000001</v>
      </c>
      <c r="L54" s="41">
        <v>2.4969100000000002</v>
      </c>
      <c r="M54" s="41">
        <v>3.8385820000000002</v>
      </c>
    </row>
    <row r="55" spans="1:13" ht="15.5">
      <c r="A55" s="32">
        <v>2068</v>
      </c>
      <c r="B55" s="40">
        <v>1.877335</v>
      </c>
      <c r="C55" s="41">
        <v>1.254392</v>
      </c>
      <c r="D55" s="41">
        <v>2.520305</v>
      </c>
      <c r="E55" s="40">
        <v>2.3910170000000002</v>
      </c>
      <c r="F55" s="41">
        <v>1.927902</v>
      </c>
      <c r="G55" s="41">
        <v>3.0254629999999998</v>
      </c>
      <c r="H55" s="40">
        <v>2.7812290000000002</v>
      </c>
      <c r="I55" s="41">
        <v>2.0290469999999998</v>
      </c>
      <c r="J55" s="41">
        <v>3.4535969999999998</v>
      </c>
      <c r="K55" s="40">
        <v>3.185136</v>
      </c>
      <c r="L55" s="41">
        <v>2.422542</v>
      </c>
      <c r="M55" s="41">
        <v>3.9780090000000001</v>
      </c>
    </row>
    <row r="56" spans="1:13" ht="15.5">
      <c r="A56" s="32">
        <v>2069</v>
      </c>
      <c r="B56" s="40">
        <v>1.8871869999999999</v>
      </c>
      <c r="C56" s="41">
        <v>1.1254770000000001</v>
      </c>
      <c r="D56" s="41">
        <v>2.5199609999999999</v>
      </c>
      <c r="E56" s="40">
        <v>2.3963610000000002</v>
      </c>
      <c r="F56" s="41">
        <v>1.8705430000000001</v>
      </c>
      <c r="G56" s="41">
        <v>3.1376499999999998</v>
      </c>
      <c r="H56" s="40">
        <v>2.8342770000000002</v>
      </c>
      <c r="I56" s="41">
        <v>1.9907539999999999</v>
      </c>
      <c r="J56" s="41">
        <v>3.4514939999999998</v>
      </c>
      <c r="K56" s="40">
        <v>3.2949820000000001</v>
      </c>
      <c r="L56" s="41">
        <v>2.524044</v>
      </c>
      <c r="M56" s="41">
        <v>4.0674419999999998</v>
      </c>
    </row>
    <row r="57" spans="1:13" ht="15.5">
      <c r="A57" s="32">
        <v>2070</v>
      </c>
      <c r="B57" s="40">
        <v>1.8274699999999999</v>
      </c>
      <c r="C57" s="41">
        <v>1.2983100000000001</v>
      </c>
      <c r="D57" s="41">
        <v>2.4133110000000002</v>
      </c>
      <c r="E57" s="40">
        <v>2.4032079999999998</v>
      </c>
      <c r="F57" s="41">
        <v>1.772403</v>
      </c>
      <c r="G57" s="41">
        <v>3.086325</v>
      </c>
      <c r="H57" s="40">
        <v>2.8038609999999999</v>
      </c>
      <c r="I57" s="41">
        <v>2.0882269999999998</v>
      </c>
      <c r="J57" s="41">
        <v>3.3114520000000001</v>
      </c>
      <c r="K57" s="40">
        <v>3.3539680000000001</v>
      </c>
      <c r="L57" s="41">
        <v>2.6284960000000002</v>
      </c>
      <c r="M57" s="41">
        <v>4.1679709999999996</v>
      </c>
    </row>
    <row r="58" spans="1:13" ht="15.5">
      <c r="A58" s="32">
        <v>2071</v>
      </c>
      <c r="B58" s="40">
        <v>1.8438349999999999</v>
      </c>
      <c r="C58" s="41">
        <v>1.099335</v>
      </c>
      <c r="D58" s="41">
        <v>2.5591059999999999</v>
      </c>
      <c r="E58" s="40">
        <v>2.4445800000000002</v>
      </c>
      <c r="F58" s="41">
        <v>1.8633329999999999</v>
      </c>
      <c r="G58" s="41">
        <v>3.1387719999999999</v>
      </c>
      <c r="H58" s="40">
        <v>2.8242319999999999</v>
      </c>
      <c r="I58" s="41">
        <v>2.178261</v>
      </c>
      <c r="J58" s="41">
        <v>3.483123</v>
      </c>
      <c r="K58" s="40">
        <v>3.363931</v>
      </c>
      <c r="L58" s="41">
        <v>2.5517880000000002</v>
      </c>
      <c r="M58" s="41">
        <v>4.2733559999999997</v>
      </c>
    </row>
    <row r="59" spans="1:13" ht="15.5">
      <c r="A59" s="32">
        <v>2072</v>
      </c>
      <c r="B59" s="40">
        <v>1.858311</v>
      </c>
      <c r="C59" s="41">
        <v>1.205136</v>
      </c>
      <c r="D59" s="41">
        <v>2.5837669999999999</v>
      </c>
      <c r="E59" s="40">
        <v>2.498882</v>
      </c>
      <c r="F59" s="41">
        <v>2.0487540000000002</v>
      </c>
      <c r="G59" s="41">
        <v>3.1911360000000002</v>
      </c>
      <c r="H59" s="40">
        <v>2.886304</v>
      </c>
      <c r="I59" s="41">
        <v>2.1683119999999998</v>
      </c>
      <c r="J59" s="41">
        <v>3.4521350000000002</v>
      </c>
      <c r="K59" s="40">
        <v>3.4215680000000002</v>
      </c>
      <c r="L59" s="41">
        <v>2.613575</v>
      </c>
      <c r="M59" s="41">
        <v>4.3095249999999998</v>
      </c>
    </row>
    <row r="60" spans="1:13" ht="15.5">
      <c r="A60" s="32">
        <v>2073</v>
      </c>
      <c r="B60" s="40">
        <v>1.8613710000000001</v>
      </c>
      <c r="C60" s="41">
        <v>1.315531</v>
      </c>
      <c r="D60" s="41">
        <v>2.8085460000000002</v>
      </c>
      <c r="E60" s="40">
        <v>2.5056479999999999</v>
      </c>
      <c r="F60" s="41">
        <v>1.9687509999999999</v>
      </c>
      <c r="G60" s="41">
        <v>3.2515749999999999</v>
      </c>
      <c r="H60" s="40">
        <v>2.9500570000000002</v>
      </c>
      <c r="I60" s="41">
        <v>2.2227350000000001</v>
      </c>
      <c r="J60" s="41">
        <v>3.5479639999999999</v>
      </c>
      <c r="K60" s="40">
        <v>3.48508</v>
      </c>
      <c r="L60" s="41">
        <v>2.730175</v>
      </c>
      <c r="M60" s="41">
        <v>4.3413620000000002</v>
      </c>
    </row>
    <row r="61" spans="1:13" ht="15.5">
      <c r="A61" s="32">
        <v>2074</v>
      </c>
      <c r="B61" s="40">
        <v>1.8794599999999999</v>
      </c>
      <c r="C61" s="41">
        <v>1.403516</v>
      </c>
      <c r="D61" s="41">
        <v>2.6383420000000002</v>
      </c>
      <c r="E61" s="40">
        <v>2.4659080000000002</v>
      </c>
      <c r="F61" s="41">
        <v>1.8763590000000001</v>
      </c>
      <c r="G61" s="41">
        <v>3.26471</v>
      </c>
      <c r="H61" s="40">
        <v>3.018014</v>
      </c>
      <c r="I61" s="41">
        <v>2.171446</v>
      </c>
      <c r="J61" s="41">
        <v>3.6264959999999999</v>
      </c>
      <c r="K61" s="40">
        <v>3.5168170000000001</v>
      </c>
      <c r="L61" s="41">
        <v>2.712739</v>
      </c>
      <c r="M61" s="41">
        <v>4.4711660000000002</v>
      </c>
    </row>
    <row r="62" spans="1:13" ht="15.5">
      <c r="A62" s="32">
        <v>2075</v>
      </c>
      <c r="B62" s="40">
        <v>1.83857</v>
      </c>
      <c r="C62" s="41">
        <v>1.29464</v>
      </c>
      <c r="D62" s="41">
        <v>2.5060280000000001</v>
      </c>
      <c r="E62" s="40">
        <v>2.476858</v>
      </c>
      <c r="F62" s="41">
        <v>1.8909039999999999</v>
      </c>
      <c r="G62" s="41">
        <v>3.1417600000000001</v>
      </c>
      <c r="H62" s="40">
        <v>3.0293739999999998</v>
      </c>
      <c r="I62" s="41">
        <v>2.197082</v>
      </c>
      <c r="J62" s="41">
        <v>3.6641710000000001</v>
      </c>
      <c r="K62" s="40">
        <v>3.561706</v>
      </c>
      <c r="L62" s="41">
        <v>2.7394829999999999</v>
      </c>
      <c r="M62" s="41">
        <v>4.4782520000000003</v>
      </c>
    </row>
    <row r="63" spans="1:13" ht="15.5">
      <c r="A63" s="32">
        <v>2076</v>
      </c>
      <c r="B63" s="40">
        <v>1.8520190000000001</v>
      </c>
      <c r="C63" s="41">
        <v>1.2351000000000001</v>
      </c>
      <c r="D63" s="41">
        <v>2.5876800000000002</v>
      </c>
      <c r="E63" s="40">
        <v>2.505109</v>
      </c>
      <c r="F63" s="41">
        <v>1.9607889999999999</v>
      </c>
      <c r="G63" s="41">
        <v>3.27847</v>
      </c>
      <c r="H63" s="40">
        <v>3.0509550000000001</v>
      </c>
      <c r="I63" s="41">
        <v>2.2538149999999999</v>
      </c>
      <c r="J63" s="41">
        <v>3.7102759999999999</v>
      </c>
      <c r="K63" s="40">
        <v>3.604695</v>
      </c>
      <c r="L63" s="41">
        <v>2.9023289999999999</v>
      </c>
      <c r="M63" s="41">
        <v>4.4157190000000002</v>
      </c>
    </row>
    <row r="64" spans="1:13" ht="15.5">
      <c r="A64" s="32">
        <v>2077</v>
      </c>
      <c r="B64" s="40">
        <v>1.9064479999999999</v>
      </c>
      <c r="C64" s="41">
        <v>1.475147</v>
      </c>
      <c r="D64" s="41">
        <v>2.6471900000000002</v>
      </c>
      <c r="E64" s="40">
        <v>2.5248840000000001</v>
      </c>
      <c r="F64" s="41">
        <v>1.8351869999999999</v>
      </c>
      <c r="G64" s="41">
        <v>3.2937780000000001</v>
      </c>
      <c r="H64" s="40">
        <v>3.0738080000000001</v>
      </c>
      <c r="I64" s="41">
        <v>2.1328870000000002</v>
      </c>
      <c r="J64" s="41">
        <v>3.7619660000000001</v>
      </c>
      <c r="K64" s="40">
        <v>3.6173310000000001</v>
      </c>
      <c r="L64" s="41">
        <v>2.7249590000000001</v>
      </c>
      <c r="M64" s="41">
        <v>4.6485890000000003</v>
      </c>
    </row>
    <row r="65" spans="1:13" ht="15.5">
      <c r="A65" s="32">
        <v>2078</v>
      </c>
      <c r="B65" s="40">
        <v>1.8931389999999999</v>
      </c>
      <c r="C65" s="41">
        <v>1.2683580000000001</v>
      </c>
      <c r="D65" s="41">
        <v>2.8223530000000001</v>
      </c>
      <c r="E65" s="40">
        <v>2.5406240000000002</v>
      </c>
      <c r="F65" s="41">
        <v>1.987298</v>
      </c>
      <c r="G65" s="41">
        <v>3.2758340000000001</v>
      </c>
      <c r="H65" s="40">
        <v>3.1061299999999998</v>
      </c>
      <c r="I65" s="41">
        <v>2.1820240000000002</v>
      </c>
      <c r="J65" s="41">
        <v>3.8043260000000001</v>
      </c>
      <c r="K65" s="40">
        <v>3.6555149999999998</v>
      </c>
      <c r="L65" s="41">
        <v>2.703465</v>
      </c>
      <c r="M65" s="41">
        <v>4.5650069999999996</v>
      </c>
    </row>
    <row r="66" spans="1:13" ht="15.5">
      <c r="A66" s="32">
        <v>2079</v>
      </c>
      <c r="B66" s="40">
        <v>1.8408359999999999</v>
      </c>
      <c r="C66" s="41">
        <v>1.1019490000000001</v>
      </c>
      <c r="D66" s="41">
        <v>2.8213339999999998</v>
      </c>
      <c r="E66" s="40">
        <v>2.5355349999999999</v>
      </c>
      <c r="F66" s="41">
        <v>1.804181</v>
      </c>
      <c r="G66" s="41">
        <v>3.3284310000000001</v>
      </c>
      <c r="H66" s="40">
        <v>3.1625130000000001</v>
      </c>
      <c r="I66" s="41">
        <v>2.3110719999999998</v>
      </c>
      <c r="J66" s="41">
        <v>3.7894000000000001</v>
      </c>
      <c r="K66" s="40">
        <v>3.7735159999999999</v>
      </c>
      <c r="L66" s="41">
        <v>2.8458929999999998</v>
      </c>
      <c r="M66" s="41">
        <v>4.7505139999999999</v>
      </c>
    </row>
    <row r="67" spans="1:13" ht="15.5">
      <c r="A67" s="32">
        <v>2080</v>
      </c>
      <c r="B67" s="40">
        <v>1.845953</v>
      </c>
      <c r="C67" s="41">
        <v>1.211692</v>
      </c>
      <c r="D67" s="41">
        <v>2.6557210000000002</v>
      </c>
      <c r="E67" s="40">
        <v>2.5869529999999998</v>
      </c>
      <c r="F67" s="41">
        <v>1.9426829999999999</v>
      </c>
      <c r="G67" s="41">
        <v>3.482291</v>
      </c>
      <c r="H67" s="40">
        <v>3.2083550000000001</v>
      </c>
      <c r="I67" s="41">
        <v>2.4390679999999998</v>
      </c>
      <c r="J67" s="41">
        <v>3.8758460000000001</v>
      </c>
      <c r="K67" s="40">
        <v>3.8394080000000002</v>
      </c>
      <c r="L67" s="41">
        <v>3.0561989999999999</v>
      </c>
      <c r="M67" s="41">
        <v>4.8153810000000004</v>
      </c>
    </row>
    <row r="68" spans="1:13" ht="15.5">
      <c r="A68" s="32">
        <v>2081</v>
      </c>
      <c r="B68" s="40">
        <v>1.854546</v>
      </c>
      <c r="C68" s="41">
        <v>1.4145190000000001</v>
      </c>
      <c r="D68" s="41">
        <v>2.5918480000000002</v>
      </c>
      <c r="E68" s="40">
        <v>2.6412949999999999</v>
      </c>
      <c r="F68" s="41">
        <v>2.0336219999999998</v>
      </c>
      <c r="G68" s="41">
        <v>3.514904</v>
      </c>
      <c r="H68" s="40">
        <v>3.2997209999999999</v>
      </c>
      <c r="I68" s="41">
        <v>2.454917</v>
      </c>
      <c r="J68" s="41">
        <v>3.9823080000000002</v>
      </c>
      <c r="K68" s="40">
        <v>3.91947</v>
      </c>
      <c r="L68" s="41">
        <v>3.1999659999999999</v>
      </c>
      <c r="M68" s="41">
        <v>4.8138189999999996</v>
      </c>
    </row>
    <row r="69" spans="1:13" ht="15.5">
      <c r="A69" s="32">
        <v>2082</v>
      </c>
      <c r="B69" s="40">
        <v>1.871936</v>
      </c>
      <c r="C69" s="41">
        <v>1.4383049999999999</v>
      </c>
      <c r="D69" s="41">
        <v>2.4997250000000002</v>
      </c>
      <c r="E69" s="40">
        <v>2.6382500000000002</v>
      </c>
      <c r="F69" s="41">
        <v>2.1359620000000001</v>
      </c>
      <c r="G69" s="41">
        <v>3.3311139999999999</v>
      </c>
      <c r="H69" s="40">
        <v>3.3147850000000001</v>
      </c>
      <c r="I69" s="41">
        <v>2.4778950000000002</v>
      </c>
      <c r="J69" s="41">
        <v>3.988</v>
      </c>
      <c r="K69" s="40">
        <v>3.9725570000000001</v>
      </c>
      <c r="L69" s="41">
        <v>3.2327970000000001</v>
      </c>
      <c r="M69" s="41">
        <v>4.8935279999999999</v>
      </c>
    </row>
    <row r="70" spans="1:13" ht="15.5">
      <c r="A70" s="32">
        <v>2083</v>
      </c>
      <c r="B70" s="40">
        <v>1.8511139999999999</v>
      </c>
      <c r="C70" s="41">
        <v>1.309151</v>
      </c>
      <c r="D70" s="41">
        <v>2.6406930000000002</v>
      </c>
      <c r="E70" s="40">
        <v>2.6162450000000002</v>
      </c>
      <c r="F70" s="41">
        <v>1.938596</v>
      </c>
      <c r="G70" s="41">
        <v>3.3290929999999999</v>
      </c>
      <c r="H70" s="40">
        <v>3.3616350000000002</v>
      </c>
      <c r="I70" s="41">
        <v>2.534408</v>
      </c>
      <c r="J70" s="41">
        <v>4.0498960000000004</v>
      </c>
      <c r="K70" s="40">
        <v>3.9752420000000002</v>
      </c>
      <c r="L70" s="41">
        <v>3.1383399999999999</v>
      </c>
      <c r="M70" s="41">
        <v>5.001938</v>
      </c>
    </row>
    <row r="71" spans="1:13" ht="15.5">
      <c r="A71" s="32">
        <v>2084</v>
      </c>
      <c r="B71" s="40">
        <v>1.8482190000000001</v>
      </c>
      <c r="C71" s="41">
        <v>1.2785709999999999</v>
      </c>
      <c r="D71" s="41">
        <v>2.6513990000000001</v>
      </c>
      <c r="E71" s="40">
        <v>2.6349269999999998</v>
      </c>
      <c r="F71" s="41">
        <v>1.87985</v>
      </c>
      <c r="G71" s="41">
        <v>3.410291</v>
      </c>
      <c r="H71" s="40">
        <v>3.4232800000000001</v>
      </c>
      <c r="I71" s="41">
        <v>2.5696080000000001</v>
      </c>
      <c r="J71" s="41">
        <v>4.1701360000000003</v>
      </c>
      <c r="K71" s="40">
        <v>4.0659179999999999</v>
      </c>
      <c r="L71" s="41">
        <v>3.2374779999999999</v>
      </c>
      <c r="M71" s="41">
        <v>5.1264339999999997</v>
      </c>
    </row>
    <row r="72" spans="1:13" ht="15.5">
      <c r="A72" s="32">
        <v>2085</v>
      </c>
      <c r="B72" s="40">
        <v>1.858762</v>
      </c>
      <c r="C72" s="41">
        <v>1.0610170000000001</v>
      </c>
      <c r="D72" s="41">
        <v>2.7400410000000002</v>
      </c>
      <c r="E72" s="40">
        <v>2.6566390000000002</v>
      </c>
      <c r="F72" s="41">
        <v>1.797407</v>
      </c>
      <c r="G72" s="41">
        <v>3.3743310000000002</v>
      </c>
      <c r="H72" s="40">
        <v>3.4562249999999999</v>
      </c>
      <c r="I72" s="41">
        <v>2.6699850000000001</v>
      </c>
      <c r="J72" s="41">
        <v>4.1582990000000004</v>
      </c>
      <c r="K72" s="40">
        <v>4.1365689999999997</v>
      </c>
      <c r="L72" s="41">
        <v>3.3653810000000002</v>
      </c>
      <c r="M72" s="41">
        <v>5.21265</v>
      </c>
    </row>
    <row r="73" spans="1:13" ht="15.5">
      <c r="A73" s="32">
        <v>2086</v>
      </c>
      <c r="B73" s="40">
        <v>1.902714</v>
      </c>
      <c r="C73" s="41">
        <v>0.96762269999999995</v>
      </c>
      <c r="D73" s="41">
        <v>2.8169080000000002</v>
      </c>
      <c r="E73" s="40">
        <v>2.6814719999999999</v>
      </c>
      <c r="F73" s="41">
        <v>2.0491869999999999</v>
      </c>
      <c r="G73" s="41">
        <v>3.3400150000000002</v>
      </c>
      <c r="H73" s="40">
        <v>3.4788049999999999</v>
      </c>
      <c r="I73" s="41">
        <v>2.520607</v>
      </c>
      <c r="J73" s="41">
        <v>4.2546689999999998</v>
      </c>
      <c r="K73" s="40">
        <v>4.1646239999999999</v>
      </c>
      <c r="L73" s="41">
        <v>3.447886</v>
      </c>
      <c r="M73" s="41">
        <v>5.2272239999999996</v>
      </c>
    </row>
    <row r="74" spans="1:13" ht="15.5">
      <c r="A74" s="32">
        <v>2087</v>
      </c>
      <c r="B74" s="40">
        <v>1.821984</v>
      </c>
      <c r="C74" s="41">
        <v>0.91494299999999995</v>
      </c>
      <c r="D74" s="41">
        <v>2.975514</v>
      </c>
      <c r="E74" s="40">
        <v>2.7154090000000002</v>
      </c>
      <c r="F74" s="41">
        <v>2.0147560000000002</v>
      </c>
      <c r="G74" s="41">
        <v>3.442453</v>
      </c>
      <c r="H74" s="40">
        <v>3.5075880000000002</v>
      </c>
      <c r="I74" s="41">
        <v>2.6739220000000001</v>
      </c>
      <c r="J74" s="41">
        <v>4.3196770000000004</v>
      </c>
      <c r="K74" s="40">
        <v>4.2051980000000002</v>
      </c>
      <c r="L74" s="41">
        <v>3.3582160000000001</v>
      </c>
      <c r="M74" s="41">
        <v>5.3786230000000002</v>
      </c>
    </row>
    <row r="75" spans="1:13" ht="15.5">
      <c r="A75" s="32">
        <v>2088</v>
      </c>
      <c r="B75" s="40">
        <v>1.844401</v>
      </c>
      <c r="C75" s="41">
        <v>1.1263570000000001</v>
      </c>
      <c r="D75" s="41">
        <v>2.8519969999999999</v>
      </c>
      <c r="E75" s="40">
        <v>2.6823630000000001</v>
      </c>
      <c r="F75" s="41">
        <v>1.8811610000000001</v>
      </c>
      <c r="G75" s="41">
        <v>3.3924180000000002</v>
      </c>
      <c r="H75" s="40">
        <v>3.6206700000000001</v>
      </c>
      <c r="I75" s="41">
        <v>2.9673409999999998</v>
      </c>
      <c r="J75" s="41">
        <v>4.3124349999999998</v>
      </c>
      <c r="K75" s="40">
        <v>4.2870220000000003</v>
      </c>
      <c r="L75" s="41">
        <v>3.4127830000000001</v>
      </c>
      <c r="M75" s="41">
        <v>5.3657510000000004</v>
      </c>
    </row>
    <row r="76" spans="1:13" ht="15.5">
      <c r="A76" s="32">
        <v>2089</v>
      </c>
      <c r="B76" s="40">
        <v>1.867551</v>
      </c>
      <c r="C76" s="41">
        <v>1.1905429999999999</v>
      </c>
      <c r="D76" s="41">
        <v>2.7473209999999999</v>
      </c>
      <c r="E76" s="40">
        <v>2.7308819999999998</v>
      </c>
      <c r="F76" s="41">
        <v>1.9619530000000001</v>
      </c>
      <c r="G76" s="41">
        <v>3.53667</v>
      </c>
      <c r="H76" s="40">
        <v>3.669537</v>
      </c>
      <c r="I76" s="41">
        <v>2.8213900000000001</v>
      </c>
      <c r="J76" s="41">
        <v>4.4284369999999997</v>
      </c>
      <c r="K76" s="40">
        <v>4.2902829999999996</v>
      </c>
      <c r="L76" s="41">
        <v>3.511085</v>
      </c>
      <c r="M76" s="41">
        <v>5.5342140000000004</v>
      </c>
    </row>
    <row r="77" spans="1:13" ht="15.5">
      <c r="A77" s="32">
        <v>2090</v>
      </c>
      <c r="B77" s="40">
        <v>1.836436</v>
      </c>
      <c r="C77" s="41">
        <v>1.3205199999999999</v>
      </c>
      <c r="D77" s="41">
        <v>2.6564380000000001</v>
      </c>
      <c r="E77" s="40">
        <v>2.7471739999999998</v>
      </c>
      <c r="F77" s="41">
        <v>1.999422</v>
      </c>
      <c r="G77" s="41">
        <v>3.4639220000000002</v>
      </c>
      <c r="H77" s="40">
        <v>3.585826</v>
      </c>
      <c r="I77" s="41">
        <v>2.7258140000000002</v>
      </c>
      <c r="J77" s="41">
        <v>4.35649</v>
      </c>
      <c r="K77" s="40">
        <v>4.3486669999999998</v>
      </c>
      <c r="L77" s="41">
        <v>3.5726249999999999</v>
      </c>
      <c r="M77" s="41">
        <v>5.5972679999999997</v>
      </c>
    </row>
    <row r="78" spans="1:13" ht="15.5">
      <c r="A78" s="32">
        <v>2091</v>
      </c>
      <c r="B78" s="40">
        <v>1.871731</v>
      </c>
      <c r="C78" s="41">
        <v>1.3983319999999999</v>
      </c>
      <c r="D78" s="41">
        <v>2.7640440000000002</v>
      </c>
      <c r="E78" s="40">
        <v>2.7560060000000002</v>
      </c>
      <c r="F78" s="41">
        <v>2.0663800000000001</v>
      </c>
      <c r="G78" s="41">
        <v>3.4771339999999999</v>
      </c>
      <c r="H78" s="40">
        <v>3.6056330000000001</v>
      </c>
      <c r="I78" s="41">
        <v>2.8705850000000002</v>
      </c>
      <c r="J78" s="41">
        <v>4.427492</v>
      </c>
      <c r="K78" s="40">
        <v>4.4611989999999997</v>
      </c>
      <c r="L78" s="41">
        <v>3.5944739999999999</v>
      </c>
      <c r="M78" s="41">
        <v>5.6615310000000001</v>
      </c>
    </row>
    <row r="79" spans="1:13" ht="15.5">
      <c r="A79" s="32">
        <v>2092</v>
      </c>
      <c r="B79" s="40">
        <v>1.8707530000000001</v>
      </c>
      <c r="C79" s="41">
        <v>1.269164</v>
      </c>
      <c r="D79" s="41">
        <v>2.9721899999999999</v>
      </c>
      <c r="E79" s="40">
        <v>2.7857820000000002</v>
      </c>
      <c r="F79" s="41">
        <v>2.149937</v>
      </c>
      <c r="G79" s="41">
        <v>3.6131169999999999</v>
      </c>
      <c r="H79" s="40">
        <v>3.7082570000000001</v>
      </c>
      <c r="I79" s="41">
        <v>2.9851589999999999</v>
      </c>
      <c r="J79" s="41">
        <v>4.6087030000000002</v>
      </c>
      <c r="K79" s="40">
        <v>4.5057859999999996</v>
      </c>
      <c r="L79" s="41">
        <v>3.6324839999999998</v>
      </c>
      <c r="M79" s="41">
        <v>5.7962629999999997</v>
      </c>
    </row>
    <row r="80" spans="1:13" ht="15.5">
      <c r="A80" s="32">
        <v>2093</v>
      </c>
      <c r="B80" s="40">
        <v>1.8309569999999999</v>
      </c>
      <c r="C80" s="41">
        <v>1.181765</v>
      </c>
      <c r="D80" s="41">
        <v>2.9635829999999999</v>
      </c>
      <c r="E80" s="40">
        <v>2.7836620000000001</v>
      </c>
      <c r="F80" s="41">
        <v>1.9991559999999999</v>
      </c>
      <c r="G80" s="41">
        <v>3.5674959999999998</v>
      </c>
      <c r="H80" s="40">
        <v>3.7643239999999998</v>
      </c>
      <c r="I80" s="41">
        <v>2.8311220000000001</v>
      </c>
      <c r="J80" s="41">
        <v>4.6151549999999997</v>
      </c>
      <c r="K80" s="40">
        <v>4.5929289999999998</v>
      </c>
      <c r="L80" s="41">
        <v>3.8077459999999999</v>
      </c>
      <c r="M80" s="41">
        <v>5.9148230000000002</v>
      </c>
    </row>
    <row r="81" spans="1:13" ht="15.5">
      <c r="A81" s="32">
        <v>2094</v>
      </c>
      <c r="B81" s="40">
        <v>1.810084</v>
      </c>
      <c r="C81" s="41">
        <v>0.99796399999999996</v>
      </c>
      <c r="D81" s="41">
        <v>2.9880499999999999</v>
      </c>
      <c r="E81" s="40">
        <v>2.7822680000000002</v>
      </c>
      <c r="F81" s="41">
        <v>2.0415359999999998</v>
      </c>
      <c r="G81" s="41">
        <v>3.6473529999999998</v>
      </c>
      <c r="H81" s="40">
        <v>3.7598440000000002</v>
      </c>
      <c r="I81" s="41">
        <v>2.6055929999999998</v>
      </c>
      <c r="J81" s="41">
        <v>4.7395060000000004</v>
      </c>
      <c r="K81" s="40">
        <v>4.6286120000000004</v>
      </c>
      <c r="L81" s="41">
        <v>3.7651159999999999</v>
      </c>
      <c r="M81" s="41">
        <v>5.9584409999999997</v>
      </c>
    </row>
    <row r="82" spans="1:13" ht="15.5">
      <c r="A82" s="32">
        <v>2095</v>
      </c>
      <c r="B82" s="40">
        <v>1.801782</v>
      </c>
      <c r="C82" s="41">
        <v>1.0572680000000001</v>
      </c>
      <c r="D82" s="41">
        <v>2.9256690000000001</v>
      </c>
      <c r="E82" s="40">
        <v>2.7918150000000002</v>
      </c>
      <c r="F82" s="41">
        <v>2.034589</v>
      </c>
      <c r="G82" s="41">
        <v>3.6772109999999998</v>
      </c>
      <c r="H82" s="40">
        <v>3.8142659999999999</v>
      </c>
      <c r="I82" s="41">
        <v>2.754578</v>
      </c>
      <c r="J82" s="41">
        <v>4.7068760000000003</v>
      </c>
      <c r="K82" s="40">
        <v>4.6653289999999998</v>
      </c>
      <c r="L82" s="41">
        <v>3.5601509999999998</v>
      </c>
      <c r="M82" s="41">
        <v>5.9967370000000004</v>
      </c>
    </row>
    <row r="83" spans="1:13" ht="15.5">
      <c r="A83" s="32">
        <v>2096</v>
      </c>
      <c r="B83" s="40">
        <v>1.8189850000000001</v>
      </c>
      <c r="C83" s="41">
        <v>0.95741830000000006</v>
      </c>
      <c r="D83" s="41">
        <v>2.889834</v>
      </c>
      <c r="E83" s="40">
        <v>2.7970619999999999</v>
      </c>
      <c r="F83" s="41">
        <v>2.0416439999999998</v>
      </c>
      <c r="G83" s="41">
        <v>3.6446320000000001</v>
      </c>
      <c r="H83" s="40">
        <v>3.888843</v>
      </c>
      <c r="I83" s="41">
        <v>2.9736289999999999</v>
      </c>
      <c r="J83" s="41">
        <v>4.6941230000000003</v>
      </c>
      <c r="K83" s="40">
        <v>4.7447119999999998</v>
      </c>
      <c r="L83" s="41">
        <v>3.8447170000000002</v>
      </c>
      <c r="M83" s="41">
        <v>6.2084229999999998</v>
      </c>
    </row>
    <row r="84" spans="1:13" ht="15.5">
      <c r="A84" s="32">
        <v>2097</v>
      </c>
      <c r="B84" s="40">
        <v>1.814357</v>
      </c>
      <c r="C84" s="41">
        <v>1.1300129999999999</v>
      </c>
      <c r="D84" s="41">
        <v>2.8957999999999999</v>
      </c>
      <c r="E84" s="40">
        <v>2.7898499999999999</v>
      </c>
      <c r="F84" s="41">
        <v>2.1199249999999998</v>
      </c>
      <c r="G84" s="41">
        <v>3.72824</v>
      </c>
      <c r="H84" s="40">
        <v>3.9283290000000002</v>
      </c>
      <c r="I84" s="41">
        <v>3.0090690000000002</v>
      </c>
      <c r="J84" s="41">
        <v>4.6730179999999999</v>
      </c>
      <c r="K84" s="40">
        <v>4.7694489999999998</v>
      </c>
      <c r="L84" s="41">
        <v>3.7859020000000001</v>
      </c>
      <c r="M84" s="41">
        <v>6.1623789999999996</v>
      </c>
    </row>
    <row r="85" spans="1:13" ht="15.5">
      <c r="A85" s="32">
        <v>2098</v>
      </c>
      <c r="B85" s="40">
        <v>1.816354</v>
      </c>
      <c r="C85" s="41">
        <v>1.25559</v>
      </c>
      <c r="D85" s="41">
        <v>3.000076</v>
      </c>
      <c r="E85" s="40">
        <v>2.80274</v>
      </c>
      <c r="F85" s="41">
        <v>2.1491129999999998</v>
      </c>
      <c r="G85" s="41">
        <v>3.7595800000000001</v>
      </c>
      <c r="H85" s="40">
        <v>3.9327030000000001</v>
      </c>
      <c r="I85" s="41">
        <v>2.9925250000000001</v>
      </c>
      <c r="J85" s="41">
        <v>4.853186</v>
      </c>
      <c r="K85" s="40">
        <v>4.8429019999999996</v>
      </c>
      <c r="L85" s="41">
        <v>3.9196780000000002</v>
      </c>
      <c r="M85" s="41">
        <v>6.2252590000000003</v>
      </c>
    </row>
    <row r="86" spans="1:13" ht="15.5">
      <c r="A86" s="32">
        <v>2099</v>
      </c>
      <c r="B86" s="40">
        <v>1.841793</v>
      </c>
      <c r="C86" s="41">
        <v>1.1574070000000001</v>
      </c>
      <c r="D86" s="41">
        <v>2.9762970000000002</v>
      </c>
      <c r="E86" s="40">
        <v>2.8189760000000001</v>
      </c>
      <c r="F86" s="41">
        <v>2.1747070000000002</v>
      </c>
      <c r="G86" s="41">
        <v>3.7829899999999999</v>
      </c>
      <c r="H86" s="40">
        <v>3.9918710000000002</v>
      </c>
      <c r="I86" s="41">
        <v>3.0806710000000002</v>
      </c>
      <c r="J86" s="41">
        <v>4.9083889999999997</v>
      </c>
      <c r="K86" s="40">
        <v>4.8532270000000004</v>
      </c>
      <c r="L86" s="41">
        <v>3.7025039999999998</v>
      </c>
      <c r="M86" s="41">
        <v>6.2905810000000004</v>
      </c>
    </row>
    <row r="87" spans="1:13" ht="15.5">
      <c r="A87" s="32">
        <v>2100</v>
      </c>
      <c r="B87" s="40">
        <v>1.8485020000000001</v>
      </c>
      <c r="C87" s="41">
        <v>1.1574070000000001</v>
      </c>
      <c r="D87" s="41">
        <v>2.9353020000000001</v>
      </c>
      <c r="E87" s="40">
        <v>2.8374250000000001</v>
      </c>
      <c r="F87" s="41">
        <v>2.1475140000000001</v>
      </c>
      <c r="G87" s="41">
        <v>3.5739700000000001</v>
      </c>
      <c r="H87" s="40">
        <v>4.0614600000000003</v>
      </c>
      <c r="I87" s="41">
        <v>3.2160489999999999</v>
      </c>
      <c r="J87" s="41">
        <v>4.9354259999999996</v>
      </c>
      <c r="K87" s="40">
        <v>4.9139229999999996</v>
      </c>
      <c r="L87" s="41">
        <v>3.7025039999999998</v>
      </c>
      <c r="M87" s="41">
        <v>6.2466249999999999</v>
      </c>
    </row>
    <row r="88" spans="1:13" ht="15.75" customHeight="1">
      <c r="B88" s="43"/>
      <c r="C88" s="2"/>
      <c r="D88" s="2"/>
      <c r="E88" s="43"/>
      <c r="F88" s="2"/>
      <c r="G88" s="2"/>
      <c r="H88" s="43"/>
      <c r="I88" s="2"/>
      <c r="J88" s="2"/>
      <c r="K88" s="43"/>
      <c r="L88" s="2"/>
      <c r="M88" s="2"/>
    </row>
    <row r="89" spans="1:13" ht="15.75" customHeight="1">
      <c r="B89" s="43"/>
      <c r="C89" s="2"/>
      <c r="D89" s="2"/>
      <c r="E89" s="43"/>
      <c r="F89" s="2"/>
      <c r="G89" s="2"/>
      <c r="H89" s="43"/>
      <c r="I89" s="2"/>
      <c r="J89" s="2"/>
      <c r="K89" s="43"/>
      <c r="L89" s="2"/>
      <c r="M89" s="2"/>
    </row>
    <row r="90" spans="1:13" ht="15.75" customHeight="1">
      <c r="B90" s="43"/>
      <c r="C90" s="2"/>
      <c r="D90" s="2"/>
      <c r="E90" s="43"/>
      <c r="F90" s="2"/>
      <c r="G90" s="2"/>
      <c r="H90" s="43"/>
      <c r="I90" s="2"/>
      <c r="J90" s="2"/>
      <c r="K90" s="43"/>
      <c r="L90" s="2"/>
      <c r="M90" s="2"/>
    </row>
    <row r="91" spans="1:13" ht="15.75" customHeight="1">
      <c r="B91" s="43"/>
      <c r="C91" s="2"/>
      <c r="D91" s="2"/>
      <c r="E91" s="43"/>
      <c r="F91" s="2"/>
      <c r="G91" s="2"/>
      <c r="H91" s="43"/>
      <c r="I91" s="2"/>
      <c r="J91" s="2"/>
      <c r="K91" s="43"/>
      <c r="L91" s="2"/>
      <c r="M91" s="2"/>
    </row>
    <row r="92" spans="1:13" ht="15.75" customHeight="1">
      <c r="B92" s="43"/>
      <c r="C92" s="2"/>
      <c r="D92" s="2"/>
      <c r="E92" s="43"/>
      <c r="F92" s="2"/>
      <c r="G92" s="2"/>
      <c r="H92" s="43"/>
      <c r="I92" s="2"/>
      <c r="J92" s="2"/>
      <c r="K92" s="43"/>
      <c r="L92" s="2"/>
      <c r="M92" s="2"/>
    </row>
    <row r="93" spans="1:13" ht="15.75" customHeight="1">
      <c r="B93" s="43"/>
      <c r="C93" s="2"/>
      <c r="D93" s="2"/>
      <c r="E93" s="43"/>
      <c r="F93" s="2"/>
      <c r="G93" s="2"/>
      <c r="H93" s="43"/>
      <c r="I93" s="2"/>
      <c r="J93" s="2"/>
      <c r="K93" s="43"/>
      <c r="L93" s="2"/>
      <c r="M93" s="2"/>
    </row>
    <row r="94" spans="1:13" ht="15.75" customHeight="1">
      <c r="B94" s="43"/>
      <c r="C94" s="2"/>
      <c r="D94" s="2"/>
      <c r="E94" s="43"/>
      <c r="F94" s="2"/>
      <c r="G94" s="2"/>
      <c r="H94" s="43"/>
      <c r="I94" s="2"/>
      <c r="J94" s="2"/>
      <c r="K94" s="43"/>
      <c r="L94" s="2"/>
      <c r="M94" s="2"/>
    </row>
    <row r="95" spans="1:13" ht="15.75" customHeight="1">
      <c r="B95" s="43"/>
      <c r="C95" s="2"/>
      <c r="D95" s="2"/>
      <c r="E95" s="43"/>
      <c r="F95" s="2"/>
      <c r="G95" s="2"/>
      <c r="H95" s="43"/>
      <c r="I95" s="2"/>
      <c r="J95" s="2"/>
      <c r="K95" s="43"/>
      <c r="L95" s="2"/>
      <c r="M95" s="2"/>
    </row>
    <row r="96" spans="1:13" ht="15.75" customHeight="1">
      <c r="B96" s="43"/>
      <c r="C96" s="2"/>
      <c r="D96" s="2"/>
      <c r="E96" s="43"/>
      <c r="F96" s="2"/>
      <c r="G96" s="2"/>
      <c r="H96" s="43"/>
      <c r="I96" s="2"/>
      <c r="J96" s="2"/>
      <c r="K96" s="43"/>
      <c r="L96" s="2"/>
      <c r="M96" s="2"/>
    </row>
    <row r="97" spans="2:13" ht="15.75" customHeight="1">
      <c r="B97" s="43"/>
      <c r="C97" s="2"/>
      <c r="D97" s="2"/>
      <c r="E97" s="43"/>
      <c r="F97" s="2"/>
      <c r="G97" s="2"/>
      <c r="H97" s="43"/>
      <c r="I97" s="2"/>
      <c r="J97" s="2"/>
      <c r="K97" s="43"/>
      <c r="L97" s="2"/>
      <c r="M97" s="2"/>
    </row>
    <row r="98" spans="2:13" ht="15.75" customHeight="1">
      <c r="B98" s="43"/>
      <c r="C98" s="2"/>
      <c r="D98" s="2"/>
      <c r="E98" s="43"/>
      <c r="F98" s="2"/>
      <c r="G98" s="2"/>
      <c r="H98" s="43"/>
      <c r="I98" s="2"/>
      <c r="J98" s="2"/>
      <c r="K98" s="43"/>
      <c r="L98" s="2"/>
      <c r="M98" s="2"/>
    </row>
    <row r="99" spans="2:13" ht="15.75" customHeight="1">
      <c r="B99" s="43"/>
      <c r="C99" s="2"/>
      <c r="D99" s="2"/>
      <c r="E99" s="43"/>
      <c r="F99" s="2"/>
      <c r="G99" s="2"/>
      <c r="H99" s="43"/>
      <c r="I99" s="2"/>
      <c r="J99" s="2"/>
      <c r="K99" s="43"/>
      <c r="L99" s="2"/>
      <c r="M99" s="2"/>
    </row>
    <row r="100" spans="2:13" ht="15.75" customHeight="1">
      <c r="B100" s="43"/>
      <c r="C100" s="2"/>
      <c r="D100" s="2"/>
      <c r="E100" s="43"/>
      <c r="F100" s="2"/>
      <c r="G100" s="2"/>
      <c r="H100" s="43"/>
      <c r="I100" s="2"/>
      <c r="J100" s="2"/>
      <c r="K100" s="43"/>
      <c r="L100" s="2"/>
      <c r="M100" s="2"/>
    </row>
    <row r="101" spans="2:13" ht="15.75" customHeight="1">
      <c r="B101" s="43"/>
      <c r="C101" s="2"/>
      <c r="D101" s="2"/>
      <c r="E101" s="43"/>
      <c r="F101" s="2"/>
      <c r="G101" s="2"/>
      <c r="H101" s="43"/>
      <c r="I101" s="2"/>
      <c r="J101" s="2"/>
      <c r="K101" s="43"/>
      <c r="L101" s="2"/>
      <c r="M101" s="2"/>
    </row>
    <row r="102" spans="2:13" ht="15.75" customHeight="1">
      <c r="B102" s="43"/>
      <c r="C102" s="2"/>
      <c r="D102" s="2"/>
      <c r="E102" s="43"/>
      <c r="F102" s="2"/>
      <c r="G102" s="2"/>
      <c r="H102" s="43"/>
      <c r="I102" s="2"/>
      <c r="J102" s="2"/>
      <c r="K102" s="43"/>
      <c r="L102" s="2"/>
      <c r="M102" s="2"/>
    </row>
    <row r="103" spans="2:13" ht="15.75" customHeight="1">
      <c r="B103" s="43"/>
      <c r="C103" s="2"/>
      <c r="D103" s="2"/>
      <c r="E103" s="43"/>
      <c r="F103" s="2"/>
      <c r="G103" s="2"/>
      <c r="H103" s="43"/>
      <c r="I103" s="2"/>
      <c r="J103" s="2"/>
      <c r="K103" s="43"/>
      <c r="L103" s="2"/>
      <c r="M103" s="2"/>
    </row>
    <row r="104" spans="2:13" ht="15.75" customHeight="1">
      <c r="B104" s="43"/>
      <c r="C104" s="2"/>
      <c r="D104" s="2"/>
      <c r="E104" s="43"/>
      <c r="F104" s="2"/>
      <c r="G104" s="2"/>
      <c r="H104" s="43"/>
      <c r="I104" s="2"/>
      <c r="J104" s="2"/>
      <c r="K104" s="43"/>
      <c r="L104" s="2"/>
      <c r="M104" s="2"/>
    </row>
    <row r="105" spans="2:13" ht="15.75" customHeight="1">
      <c r="B105" s="43"/>
      <c r="C105" s="2"/>
      <c r="D105" s="2"/>
      <c r="E105" s="43"/>
      <c r="F105" s="2"/>
      <c r="G105" s="2"/>
      <c r="H105" s="43"/>
      <c r="I105" s="2"/>
      <c r="J105" s="2"/>
      <c r="K105" s="43"/>
      <c r="L105" s="2"/>
      <c r="M105" s="2"/>
    </row>
    <row r="106" spans="2:13" ht="15.75" customHeight="1">
      <c r="B106" s="43"/>
      <c r="C106" s="2"/>
      <c r="D106" s="2"/>
      <c r="E106" s="43"/>
      <c r="F106" s="2"/>
      <c r="G106" s="2"/>
      <c r="H106" s="43"/>
      <c r="I106" s="2"/>
      <c r="J106" s="2"/>
      <c r="K106" s="43"/>
      <c r="L106" s="2"/>
      <c r="M106" s="2"/>
    </row>
    <row r="107" spans="2:13" ht="15.75" customHeight="1">
      <c r="B107" s="43"/>
      <c r="C107" s="2"/>
      <c r="D107" s="2"/>
      <c r="E107" s="43"/>
      <c r="F107" s="2"/>
      <c r="G107" s="2"/>
      <c r="H107" s="43"/>
      <c r="I107" s="2"/>
      <c r="J107" s="2"/>
      <c r="K107" s="43"/>
      <c r="L107" s="2"/>
      <c r="M107" s="2"/>
    </row>
    <row r="108" spans="2:13" ht="15.75" customHeight="1">
      <c r="B108" s="43"/>
      <c r="C108" s="2"/>
      <c r="D108" s="2"/>
      <c r="E108" s="43"/>
      <c r="F108" s="2"/>
      <c r="G108" s="2"/>
      <c r="H108" s="43"/>
      <c r="I108" s="2"/>
      <c r="J108" s="2"/>
      <c r="K108" s="43"/>
      <c r="L108" s="2"/>
      <c r="M108" s="2"/>
    </row>
    <row r="109" spans="2:13" ht="15.75" customHeight="1">
      <c r="B109" s="43"/>
      <c r="C109" s="2"/>
      <c r="D109" s="2"/>
      <c r="E109" s="43"/>
      <c r="F109" s="2"/>
      <c r="G109" s="2"/>
      <c r="H109" s="43"/>
      <c r="I109" s="2"/>
      <c r="J109" s="2"/>
      <c r="K109" s="43"/>
      <c r="L109" s="2"/>
      <c r="M109" s="2"/>
    </row>
    <row r="110" spans="2:13" ht="15.75" customHeight="1">
      <c r="B110" s="43"/>
      <c r="C110" s="2"/>
      <c r="D110" s="2"/>
      <c r="E110" s="43"/>
      <c r="F110" s="2"/>
      <c r="G110" s="2"/>
      <c r="H110" s="43"/>
      <c r="I110" s="2"/>
      <c r="J110" s="2"/>
      <c r="K110" s="43"/>
      <c r="L110" s="2"/>
      <c r="M110" s="2"/>
    </row>
    <row r="111" spans="2:13" ht="15.75" customHeight="1">
      <c r="B111" s="43"/>
      <c r="C111" s="2"/>
      <c r="D111" s="2"/>
      <c r="E111" s="43"/>
      <c r="F111" s="2"/>
      <c r="G111" s="2"/>
      <c r="H111" s="43"/>
      <c r="I111" s="2"/>
      <c r="J111" s="2"/>
      <c r="K111" s="43"/>
      <c r="L111" s="2"/>
      <c r="M111" s="2"/>
    </row>
    <row r="112" spans="2:13" ht="15.75" customHeight="1">
      <c r="B112" s="43"/>
      <c r="C112" s="2"/>
      <c r="D112" s="2"/>
      <c r="E112" s="43"/>
      <c r="F112" s="2"/>
      <c r="G112" s="2"/>
      <c r="H112" s="43"/>
      <c r="I112" s="2"/>
      <c r="J112" s="2"/>
      <c r="K112" s="43"/>
      <c r="L112" s="2"/>
      <c r="M112" s="2"/>
    </row>
    <row r="113" spans="2:13" ht="15.75" customHeight="1">
      <c r="B113" s="43"/>
      <c r="C113" s="2"/>
      <c r="D113" s="2"/>
      <c r="E113" s="43"/>
      <c r="F113" s="2"/>
      <c r="G113" s="2"/>
      <c r="H113" s="43"/>
      <c r="I113" s="2"/>
      <c r="J113" s="2"/>
      <c r="K113" s="43"/>
      <c r="L113" s="2"/>
      <c r="M113" s="2"/>
    </row>
    <row r="114" spans="2:13" ht="15.75" customHeight="1">
      <c r="B114" s="43"/>
      <c r="C114" s="2"/>
      <c r="D114" s="2"/>
      <c r="E114" s="43"/>
      <c r="F114" s="2"/>
      <c r="G114" s="2"/>
      <c r="H114" s="43"/>
      <c r="I114" s="2"/>
      <c r="J114" s="2"/>
      <c r="K114" s="43"/>
      <c r="L114" s="2"/>
      <c r="M114" s="2"/>
    </row>
    <row r="115" spans="2:13" ht="15.75" customHeight="1">
      <c r="B115" s="43"/>
      <c r="C115" s="2"/>
      <c r="D115" s="2"/>
      <c r="E115" s="43"/>
      <c r="F115" s="2"/>
      <c r="G115" s="2"/>
      <c r="H115" s="43"/>
      <c r="I115" s="2"/>
      <c r="J115" s="2"/>
      <c r="K115" s="43"/>
      <c r="L115" s="2"/>
      <c r="M115" s="2"/>
    </row>
    <row r="116" spans="2:13" ht="15.75" customHeight="1">
      <c r="B116" s="43"/>
      <c r="C116" s="2"/>
      <c r="D116" s="2"/>
      <c r="E116" s="43"/>
      <c r="F116" s="2"/>
      <c r="G116" s="2"/>
      <c r="H116" s="43"/>
      <c r="I116" s="2"/>
      <c r="J116" s="2"/>
      <c r="K116" s="43"/>
      <c r="L116" s="2"/>
      <c r="M116" s="2"/>
    </row>
    <row r="117" spans="2:13" ht="15.75" customHeight="1">
      <c r="B117" s="43"/>
      <c r="C117" s="2"/>
      <c r="D117" s="2"/>
      <c r="E117" s="43"/>
      <c r="F117" s="2"/>
      <c r="G117" s="2"/>
      <c r="H117" s="43"/>
      <c r="I117" s="2"/>
      <c r="J117" s="2"/>
      <c r="K117" s="43"/>
      <c r="L117" s="2"/>
      <c r="M117" s="2"/>
    </row>
    <row r="118" spans="2:13" ht="15.75" customHeight="1">
      <c r="B118" s="43"/>
      <c r="C118" s="2"/>
      <c r="D118" s="2"/>
      <c r="E118" s="43"/>
      <c r="F118" s="2"/>
      <c r="G118" s="2"/>
      <c r="H118" s="43"/>
      <c r="I118" s="2"/>
      <c r="J118" s="2"/>
      <c r="K118" s="43"/>
      <c r="L118" s="2"/>
      <c r="M118" s="2"/>
    </row>
    <row r="119" spans="2:13" ht="15.75" customHeight="1">
      <c r="B119" s="43"/>
      <c r="C119" s="2"/>
      <c r="D119" s="2"/>
      <c r="E119" s="43"/>
      <c r="F119" s="2"/>
      <c r="G119" s="2"/>
      <c r="H119" s="43"/>
      <c r="I119" s="2"/>
      <c r="J119" s="2"/>
      <c r="K119" s="43"/>
      <c r="L119" s="2"/>
      <c r="M119" s="2"/>
    </row>
    <row r="120" spans="2:13" ht="15.75" customHeight="1">
      <c r="B120" s="43"/>
      <c r="C120" s="2"/>
      <c r="D120" s="2"/>
      <c r="E120" s="43"/>
      <c r="F120" s="2"/>
      <c r="G120" s="2"/>
      <c r="H120" s="43"/>
      <c r="I120" s="2"/>
      <c r="J120" s="2"/>
      <c r="K120" s="43"/>
      <c r="L120" s="2"/>
      <c r="M120" s="2"/>
    </row>
    <row r="121" spans="2:13" ht="15.75" customHeight="1">
      <c r="B121" s="43"/>
      <c r="C121" s="2"/>
      <c r="D121" s="2"/>
      <c r="E121" s="43"/>
      <c r="F121" s="2"/>
      <c r="G121" s="2"/>
      <c r="H121" s="43"/>
      <c r="I121" s="2"/>
      <c r="J121" s="2"/>
      <c r="K121" s="43"/>
      <c r="L121" s="2"/>
      <c r="M121" s="2"/>
    </row>
    <row r="122" spans="2:13" ht="15.75" customHeight="1">
      <c r="B122" s="43"/>
      <c r="C122" s="2"/>
      <c r="D122" s="2"/>
      <c r="E122" s="43"/>
      <c r="F122" s="2"/>
      <c r="G122" s="2"/>
      <c r="H122" s="43"/>
      <c r="I122" s="2"/>
      <c r="J122" s="2"/>
      <c r="K122" s="43"/>
      <c r="L122" s="2"/>
      <c r="M122" s="2"/>
    </row>
    <row r="123" spans="2:13" ht="15.75" customHeight="1">
      <c r="B123" s="43"/>
      <c r="C123" s="2"/>
      <c r="D123" s="2"/>
      <c r="E123" s="43"/>
      <c r="F123" s="2"/>
      <c r="G123" s="2"/>
      <c r="H123" s="43"/>
      <c r="I123" s="2"/>
      <c r="J123" s="2"/>
      <c r="K123" s="43"/>
      <c r="L123" s="2"/>
      <c r="M123" s="2"/>
    </row>
    <row r="124" spans="2:13" ht="15.75" customHeight="1">
      <c r="B124" s="43"/>
      <c r="C124" s="2"/>
      <c r="D124" s="2"/>
      <c r="E124" s="43"/>
      <c r="F124" s="2"/>
      <c r="G124" s="2"/>
      <c r="H124" s="43"/>
      <c r="I124" s="2"/>
      <c r="J124" s="2"/>
      <c r="K124" s="43"/>
      <c r="L124" s="2"/>
      <c r="M124" s="2"/>
    </row>
    <row r="125" spans="2:13" ht="15.75" customHeight="1">
      <c r="B125" s="43"/>
      <c r="C125" s="2"/>
      <c r="D125" s="2"/>
      <c r="E125" s="43"/>
      <c r="F125" s="2"/>
      <c r="G125" s="2"/>
      <c r="H125" s="43"/>
      <c r="I125" s="2"/>
      <c r="J125" s="2"/>
      <c r="K125" s="43"/>
      <c r="L125" s="2"/>
      <c r="M125" s="2"/>
    </row>
    <row r="126" spans="2:13" ht="15.75" customHeight="1">
      <c r="B126" s="43"/>
      <c r="C126" s="2"/>
      <c r="D126" s="2"/>
      <c r="E126" s="43"/>
      <c r="F126" s="2"/>
      <c r="G126" s="2"/>
      <c r="H126" s="43"/>
      <c r="I126" s="2"/>
      <c r="J126" s="2"/>
      <c r="K126" s="43"/>
      <c r="L126" s="2"/>
      <c r="M126" s="2"/>
    </row>
    <row r="127" spans="2:13" ht="15.75" customHeight="1">
      <c r="B127" s="43"/>
      <c r="C127" s="2"/>
      <c r="D127" s="2"/>
      <c r="E127" s="43"/>
      <c r="F127" s="2"/>
      <c r="G127" s="2"/>
      <c r="H127" s="43"/>
      <c r="I127" s="2"/>
      <c r="J127" s="2"/>
      <c r="K127" s="43"/>
      <c r="L127" s="2"/>
      <c r="M127" s="2"/>
    </row>
    <row r="128" spans="2:13" ht="15.75" customHeight="1">
      <c r="B128" s="43"/>
      <c r="C128" s="2"/>
      <c r="D128" s="2"/>
      <c r="E128" s="43"/>
      <c r="F128" s="2"/>
      <c r="G128" s="2"/>
      <c r="H128" s="43"/>
      <c r="I128" s="2"/>
      <c r="J128" s="2"/>
      <c r="K128" s="43"/>
      <c r="L128" s="2"/>
      <c r="M128" s="2"/>
    </row>
    <row r="129" spans="2:13" ht="15.75" customHeight="1">
      <c r="B129" s="43"/>
      <c r="C129" s="2"/>
      <c r="D129" s="2"/>
      <c r="E129" s="43"/>
      <c r="F129" s="2"/>
      <c r="G129" s="2"/>
      <c r="H129" s="43"/>
      <c r="I129" s="2"/>
      <c r="J129" s="2"/>
      <c r="K129" s="43"/>
      <c r="L129" s="2"/>
      <c r="M129" s="2"/>
    </row>
    <row r="130" spans="2:13" ht="15.75" customHeight="1">
      <c r="B130" s="43"/>
      <c r="C130" s="2"/>
      <c r="D130" s="2"/>
      <c r="E130" s="43"/>
      <c r="F130" s="2"/>
      <c r="G130" s="2"/>
      <c r="H130" s="43"/>
      <c r="I130" s="2"/>
      <c r="J130" s="2"/>
      <c r="K130" s="43"/>
      <c r="L130" s="2"/>
      <c r="M130" s="2"/>
    </row>
    <row r="131" spans="2:13" ht="15.75" customHeight="1">
      <c r="B131" s="43"/>
      <c r="C131" s="2"/>
      <c r="D131" s="2"/>
      <c r="E131" s="43"/>
      <c r="F131" s="2"/>
      <c r="G131" s="2"/>
      <c r="H131" s="43"/>
      <c r="I131" s="2"/>
      <c r="J131" s="2"/>
      <c r="K131" s="43"/>
      <c r="L131" s="2"/>
      <c r="M131" s="2"/>
    </row>
    <row r="132" spans="2:13" ht="15.75" customHeight="1">
      <c r="B132" s="43"/>
      <c r="C132" s="2"/>
      <c r="D132" s="2"/>
      <c r="E132" s="43"/>
      <c r="F132" s="2"/>
      <c r="G132" s="2"/>
      <c r="H132" s="43"/>
      <c r="I132" s="2"/>
      <c r="J132" s="2"/>
      <c r="K132" s="43"/>
      <c r="L132" s="2"/>
      <c r="M132" s="2"/>
    </row>
    <row r="133" spans="2:13" ht="15.75" customHeight="1">
      <c r="B133" s="43"/>
      <c r="C133" s="2"/>
      <c r="D133" s="2"/>
      <c r="E133" s="43"/>
      <c r="F133" s="2"/>
      <c r="G133" s="2"/>
      <c r="H133" s="43"/>
      <c r="I133" s="2"/>
      <c r="J133" s="2"/>
      <c r="K133" s="43"/>
      <c r="L133" s="2"/>
      <c r="M133" s="2"/>
    </row>
    <row r="134" spans="2:13" ht="15.75" customHeight="1">
      <c r="B134" s="43"/>
      <c r="C134" s="2"/>
      <c r="D134" s="2"/>
      <c r="E134" s="43"/>
      <c r="F134" s="2"/>
      <c r="G134" s="2"/>
      <c r="H134" s="43"/>
      <c r="I134" s="2"/>
      <c r="J134" s="2"/>
      <c r="K134" s="43"/>
      <c r="L134" s="2"/>
      <c r="M134" s="2"/>
    </row>
    <row r="135" spans="2:13" ht="15.75" customHeight="1">
      <c r="B135" s="43"/>
      <c r="C135" s="2"/>
      <c r="D135" s="2"/>
      <c r="E135" s="43"/>
      <c r="F135" s="2"/>
      <c r="G135" s="2"/>
      <c r="H135" s="43"/>
      <c r="I135" s="2"/>
      <c r="J135" s="2"/>
      <c r="K135" s="43"/>
      <c r="L135" s="2"/>
      <c r="M135" s="2"/>
    </row>
    <row r="136" spans="2:13" ht="15.75" customHeight="1">
      <c r="B136" s="43"/>
      <c r="C136" s="2"/>
      <c r="D136" s="2"/>
      <c r="E136" s="43"/>
      <c r="F136" s="2"/>
      <c r="G136" s="2"/>
      <c r="H136" s="43"/>
      <c r="I136" s="2"/>
      <c r="J136" s="2"/>
      <c r="K136" s="43"/>
      <c r="L136" s="2"/>
      <c r="M136" s="2"/>
    </row>
    <row r="137" spans="2:13" ht="15.75" customHeight="1">
      <c r="B137" s="43"/>
      <c r="C137" s="2"/>
      <c r="D137" s="2"/>
      <c r="E137" s="43"/>
      <c r="F137" s="2"/>
      <c r="G137" s="2"/>
      <c r="H137" s="43"/>
      <c r="I137" s="2"/>
      <c r="J137" s="2"/>
      <c r="K137" s="43"/>
      <c r="L137" s="2"/>
      <c r="M137" s="2"/>
    </row>
    <row r="138" spans="2:13" ht="15.75" customHeight="1">
      <c r="B138" s="43"/>
      <c r="C138" s="2"/>
      <c r="D138" s="2"/>
      <c r="E138" s="43"/>
      <c r="F138" s="2"/>
      <c r="G138" s="2"/>
      <c r="H138" s="43"/>
      <c r="I138" s="2"/>
      <c r="J138" s="2"/>
      <c r="K138" s="43"/>
      <c r="L138" s="2"/>
      <c r="M138" s="2"/>
    </row>
    <row r="139" spans="2:13" ht="15.75" customHeight="1">
      <c r="B139" s="43"/>
      <c r="C139" s="2"/>
      <c r="D139" s="2"/>
      <c r="E139" s="43"/>
      <c r="F139" s="2"/>
      <c r="G139" s="2"/>
      <c r="H139" s="43"/>
      <c r="I139" s="2"/>
      <c r="J139" s="2"/>
      <c r="K139" s="43"/>
      <c r="L139" s="2"/>
      <c r="M139" s="2"/>
    </row>
    <row r="140" spans="2:13" ht="15.75" customHeight="1">
      <c r="B140" s="43"/>
      <c r="C140" s="2"/>
      <c r="D140" s="2"/>
      <c r="E140" s="43"/>
      <c r="F140" s="2"/>
      <c r="G140" s="2"/>
      <c r="H140" s="43"/>
      <c r="I140" s="2"/>
      <c r="J140" s="2"/>
      <c r="K140" s="43"/>
      <c r="L140" s="2"/>
      <c r="M140" s="2"/>
    </row>
    <row r="141" spans="2:13" ht="15.75" customHeight="1">
      <c r="B141" s="43"/>
      <c r="C141" s="2"/>
      <c r="D141" s="2"/>
      <c r="E141" s="43"/>
      <c r="F141" s="2"/>
      <c r="G141" s="2"/>
      <c r="H141" s="43"/>
      <c r="I141" s="2"/>
      <c r="J141" s="2"/>
      <c r="K141" s="43"/>
      <c r="L141" s="2"/>
      <c r="M141" s="2"/>
    </row>
    <row r="142" spans="2:13" ht="15.75" customHeight="1">
      <c r="B142" s="43"/>
      <c r="C142" s="2"/>
      <c r="D142" s="2"/>
      <c r="E142" s="43"/>
      <c r="F142" s="2"/>
      <c r="G142" s="2"/>
      <c r="H142" s="43"/>
      <c r="I142" s="2"/>
      <c r="J142" s="2"/>
      <c r="K142" s="43"/>
      <c r="L142" s="2"/>
      <c r="M142" s="2"/>
    </row>
    <row r="143" spans="2:13" ht="15.75" customHeight="1">
      <c r="B143" s="43"/>
      <c r="C143" s="2"/>
      <c r="D143" s="2"/>
      <c r="E143" s="43"/>
      <c r="F143" s="2"/>
      <c r="G143" s="2"/>
      <c r="H143" s="43"/>
      <c r="I143" s="2"/>
      <c r="J143" s="2"/>
      <c r="K143" s="43"/>
      <c r="L143" s="2"/>
      <c r="M143" s="2"/>
    </row>
    <row r="144" spans="2:13" ht="15.75" customHeight="1">
      <c r="B144" s="43"/>
      <c r="C144" s="2"/>
      <c r="D144" s="2"/>
      <c r="E144" s="43"/>
      <c r="F144" s="2"/>
      <c r="G144" s="2"/>
      <c r="H144" s="43"/>
      <c r="I144" s="2"/>
      <c r="J144" s="2"/>
      <c r="K144" s="43"/>
      <c r="L144" s="2"/>
      <c r="M144" s="2"/>
    </row>
    <row r="145" spans="2:13" ht="15.75" customHeight="1">
      <c r="B145" s="43"/>
      <c r="C145" s="2"/>
      <c r="D145" s="2"/>
      <c r="E145" s="43"/>
      <c r="F145" s="2"/>
      <c r="G145" s="2"/>
      <c r="H145" s="43"/>
      <c r="I145" s="2"/>
      <c r="J145" s="2"/>
      <c r="K145" s="43"/>
      <c r="L145" s="2"/>
      <c r="M145" s="2"/>
    </row>
    <row r="146" spans="2:13" ht="15.75" customHeight="1">
      <c r="B146" s="43"/>
      <c r="C146" s="2"/>
      <c r="D146" s="2"/>
      <c r="E146" s="43"/>
      <c r="F146" s="2"/>
      <c r="G146" s="2"/>
      <c r="H146" s="43"/>
      <c r="I146" s="2"/>
      <c r="J146" s="2"/>
      <c r="K146" s="43"/>
      <c r="L146" s="2"/>
      <c r="M146" s="2"/>
    </row>
    <row r="147" spans="2:13" ht="15.75" customHeight="1">
      <c r="B147" s="43"/>
      <c r="C147" s="2"/>
      <c r="D147" s="2"/>
      <c r="E147" s="43"/>
      <c r="F147" s="2"/>
      <c r="G147" s="2"/>
      <c r="H147" s="43"/>
      <c r="I147" s="2"/>
      <c r="J147" s="2"/>
      <c r="K147" s="43"/>
      <c r="L147" s="2"/>
      <c r="M147" s="2"/>
    </row>
    <row r="148" spans="2:13" ht="15.75" customHeight="1">
      <c r="B148" s="43"/>
      <c r="C148" s="2"/>
      <c r="D148" s="2"/>
      <c r="E148" s="43"/>
      <c r="F148" s="2"/>
      <c r="G148" s="2"/>
      <c r="H148" s="43"/>
      <c r="I148" s="2"/>
      <c r="J148" s="2"/>
      <c r="K148" s="43"/>
      <c r="L148" s="2"/>
      <c r="M148" s="2"/>
    </row>
    <row r="149" spans="2:13" ht="15.75" customHeight="1">
      <c r="B149" s="43"/>
      <c r="C149" s="2"/>
      <c r="D149" s="2"/>
      <c r="E149" s="43"/>
      <c r="F149" s="2"/>
      <c r="G149" s="2"/>
      <c r="H149" s="43"/>
      <c r="I149" s="2"/>
      <c r="J149" s="2"/>
      <c r="K149" s="43"/>
      <c r="L149" s="2"/>
      <c r="M149" s="2"/>
    </row>
    <row r="150" spans="2:13" ht="15.75" customHeight="1">
      <c r="B150" s="43"/>
      <c r="C150" s="2"/>
      <c r="D150" s="2"/>
      <c r="E150" s="43"/>
      <c r="F150" s="2"/>
      <c r="G150" s="2"/>
      <c r="H150" s="43"/>
      <c r="I150" s="2"/>
      <c r="J150" s="2"/>
      <c r="K150" s="43"/>
      <c r="L150" s="2"/>
      <c r="M150" s="2"/>
    </row>
    <row r="151" spans="2:13" ht="15.75" customHeight="1">
      <c r="B151" s="43"/>
      <c r="C151" s="2"/>
      <c r="D151" s="2"/>
      <c r="E151" s="43"/>
      <c r="F151" s="2"/>
      <c r="G151" s="2"/>
      <c r="H151" s="43"/>
      <c r="I151" s="2"/>
      <c r="J151" s="2"/>
      <c r="K151" s="43"/>
      <c r="L151" s="2"/>
      <c r="M151" s="2"/>
    </row>
    <row r="152" spans="2:13" ht="15.75" customHeight="1">
      <c r="B152" s="43"/>
      <c r="C152" s="2"/>
      <c r="D152" s="2"/>
      <c r="E152" s="43"/>
      <c r="F152" s="2"/>
      <c r="G152" s="2"/>
      <c r="H152" s="43"/>
      <c r="I152" s="2"/>
      <c r="J152" s="2"/>
      <c r="K152" s="43"/>
      <c r="L152" s="2"/>
      <c r="M152" s="2"/>
    </row>
    <row r="153" spans="2:13" ht="15.75" customHeight="1">
      <c r="B153" s="43"/>
      <c r="C153" s="2"/>
      <c r="D153" s="2"/>
      <c r="E153" s="43"/>
      <c r="F153" s="2"/>
      <c r="G153" s="2"/>
      <c r="H153" s="43"/>
      <c r="I153" s="2"/>
      <c r="J153" s="2"/>
      <c r="K153" s="43"/>
      <c r="L153" s="2"/>
      <c r="M153" s="2"/>
    </row>
    <row r="154" spans="2:13" ht="15.75" customHeight="1">
      <c r="B154" s="43"/>
      <c r="C154" s="2"/>
      <c r="D154" s="2"/>
      <c r="E154" s="43"/>
      <c r="F154" s="2"/>
      <c r="G154" s="2"/>
      <c r="H154" s="43"/>
      <c r="I154" s="2"/>
      <c r="J154" s="2"/>
      <c r="K154" s="43"/>
      <c r="L154" s="2"/>
      <c r="M154" s="2"/>
    </row>
    <row r="155" spans="2:13" ht="15.75" customHeight="1">
      <c r="B155" s="43"/>
      <c r="C155" s="2"/>
      <c r="D155" s="2"/>
      <c r="E155" s="43"/>
      <c r="F155" s="2"/>
      <c r="G155" s="2"/>
      <c r="H155" s="43"/>
      <c r="I155" s="2"/>
      <c r="J155" s="2"/>
      <c r="K155" s="43"/>
      <c r="L155" s="2"/>
      <c r="M155" s="2"/>
    </row>
    <row r="156" spans="2:13" ht="15.75" customHeight="1">
      <c r="B156" s="43"/>
      <c r="C156" s="2"/>
      <c r="D156" s="2"/>
      <c r="E156" s="43"/>
      <c r="F156" s="2"/>
      <c r="G156" s="2"/>
      <c r="H156" s="43"/>
      <c r="I156" s="2"/>
      <c r="J156" s="2"/>
      <c r="K156" s="43"/>
      <c r="L156" s="2"/>
      <c r="M156" s="2"/>
    </row>
    <row r="157" spans="2:13" ht="15.75" customHeight="1">
      <c r="B157" s="43"/>
      <c r="C157" s="2"/>
      <c r="D157" s="2"/>
      <c r="E157" s="43"/>
      <c r="F157" s="2"/>
      <c r="G157" s="2"/>
      <c r="H157" s="43"/>
      <c r="I157" s="2"/>
      <c r="J157" s="2"/>
      <c r="K157" s="43"/>
      <c r="L157" s="2"/>
      <c r="M157" s="2"/>
    </row>
    <row r="158" spans="2:13" ht="15.75" customHeight="1">
      <c r="B158" s="43"/>
      <c r="C158" s="2"/>
      <c r="D158" s="2"/>
      <c r="E158" s="43"/>
      <c r="F158" s="2"/>
      <c r="G158" s="2"/>
      <c r="H158" s="43"/>
      <c r="I158" s="2"/>
      <c r="J158" s="2"/>
      <c r="K158" s="43"/>
      <c r="L158" s="2"/>
      <c r="M158" s="2"/>
    </row>
    <row r="159" spans="2:13" ht="15.75" customHeight="1">
      <c r="B159" s="43"/>
      <c r="C159" s="2"/>
      <c r="D159" s="2"/>
      <c r="E159" s="43"/>
      <c r="F159" s="2"/>
      <c r="G159" s="2"/>
      <c r="H159" s="43"/>
      <c r="I159" s="2"/>
      <c r="J159" s="2"/>
      <c r="K159" s="43"/>
      <c r="L159" s="2"/>
      <c r="M159" s="2"/>
    </row>
    <row r="160" spans="2:13" ht="15.75" customHeight="1">
      <c r="B160" s="43"/>
      <c r="C160" s="2"/>
      <c r="D160" s="2"/>
      <c r="E160" s="43"/>
      <c r="F160" s="2"/>
      <c r="G160" s="2"/>
      <c r="H160" s="43"/>
      <c r="I160" s="2"/>
      <c r="J160" s="2"/>
      <c r="K160" s="43"/>
      <c r="L160" s="2"/>
      <c r="M160" s="2"/>
    </row>
    <row r="161" spans="2:13" ht="15.75" customHeight="1">
      <c r="B161" s="43"/>
      <c r="C161" s="2"/>
      <c r="D161" s="2"/>
      <c r="E161" s="43"/>
      <c r="F161" s="2"/>
      <c r="G161" s="2"/>
      <c r="H161" s="43"/>
      <c r="I161" s="2"/>
      <c r="J161" s="2"/>
      <c r="K161" s="43"/>
      <c r="L161" s="2"/>
      <c r="M161" s="2"/>
    </row>
    <row r="162" spans="2:13" ht="15.75" customHeight="1">
      <c r="B162" s="43"/>
      <c r="C162" s="2"/>
      <c r="D162" s="2"/>
      <c r="E162" s="43"/>
      <c r="F162" s="2"/>
      <c r="G162" s="2"/>
      <c r="H162" s="43"/>
      <c r="I162" s="2"/>
      <c r="J162" s="2"/>
      <c r="K162" s="43"/>
      <c r="L162" s="2"/>
      <c r="M162" s="2"/>
    </row>
    <row r="163" spans="2:13" ht="15.75" customHeight="1">
      <c r="B163" s="43"/>
      <c r="C163" s="2"/>
      <c r="D163" s="2"/>
      <c r="E163" s="43"/>
      <c r="F163" s="2"/>
      <c r="G163" s="2"/>
      <c r="H163" s="43"/>
      <c r="I163" s="2"/>
      <c r="J163" s="2"/>
      <c r="K163" s="43"/>
      <c r="L163" s="2"/>
      <c r="M163" s="2"/>
    </row>
    <row r="164" spans="2:13" ht="15.75" customHeight="1">
      <c r="B164" s="43"/>
      <c r="C164" s="2"/>
      <c r="D164" s="2"/>
      <c r="E164" s="43"/>
      <c r="F164" s="2"/>
      <c r="G164" s="2"/>
      <c r="H164" s="43"/>
      <c r="I164" s="2"/>
      <c r="J164" s="2"/>
      <c r="K164" s="43"/>
      <c r="L164" s="2"/>
      <c r="M164" s="2"/>
    </row>
    <row r="165" spans="2:13" ht="15.75" customHeight="1">
      <c r="B165" s="43"/>
      <c r="C165" s="2"/>
      <c r="D165" s="2"/>
      <c r="E165" s="43"/>
      <c r="F165" s="2"/>
      <c r="G165" s="2"/>
      <c r="H165" s="43"/>
      <c r="I165" s="2"/>
      <c r="J165" s="2"/>
      <c r="K165" s="43"/>
      <c r="L165" s="2"/>
      <c r="M165" s="2"/>
    </row>
    <row r="166" spans="2:13" ht="15.75" customHeight="1">
      <c r="B166" s="43"/>
      <c r="C166" s="2"/>
      <c r="D166" s="2"/>
      <c r="E166" s="43"/>
      <c r="F166" s="2"/>
      <c r="G166" s="2"/>
      <c r="H166" s="43"/>
      <c r="I166" s="2"/>
      <c r="J166" s="2"/>
      <c r="K166" s="43"/>
      <c r="L166" s="2"/>
      <c r="M166" s="2"/>
    </row>
    <row r="167" spans="2:13" ht="15.75" customHeight="1">
      <c r="B167" s="43"/>
      <c r="C167" s="2"/>
      <c r="D167" s="2"/>
      <c r="E167" s="43"/>
      <c r="F167" s="2"/>
      <c r="G167" s="2"/>
      <c r="H167" s="43"/>
      <c r="I167" s="2"/>
      <c r="J167" s="2"/>
      <c r="K167" s="43"/>
      <c r="L167" s="2"/>
      <c r="M167" s="2"/>
    </row>
    <row r="168" spans="2:13" ht="15.75" customHeight="1">
      <c r="B168" s="43"/>
      <c r="C168" s="2"/>
      <c r="D168" s="2"/>
      <c r="E168" s="43"/>
      <c r="F168" s="2"/>
      <c r="G168" s="2"/>
      <c r="H168" s="43"/>
      <c r="I168" s="2"/>
      <c r="J168" s="2"/>
      <c r="K168" s="43"/>
      <c r="L168" s="2"/>
      <c r="M168" s="2"/>
    </row>
    <row r="169" spans="2:13" ht="15.75" customHeight="1">
      <c r="B169" s="43"/>
      <c r="C169" s="2"/>
      <c r="D169" s="2"/>
      <c r="E169" s="43"/>
      <c r="F169" s="2"/>
      <c r="G169" s="2"/>
      <c r="H169" s="43"/>
      <c r="I169" s="2"/>
      <c r="J169" s="2"/>
      <c r="K169" s="43"/>
      <c r="L169" s="2"/>
      <c r="M169" s="2"/>
    </row>
    <row r="170" spans="2:13" ht="15.75" customHeight="1">
      <c r="B170" s="43"/>
      <c r="C170" s="2"/>
      <c r="D170" s="2"/>
      <c r="E170" s="43"/>
      <c r="F170" s="2"/>
      <c r="G170" s="2"/>
      <c r="H170" s="43"/>
      <c r="I170" s="2"/>
      <c r="J170" s="2"/>
      <c r="K170" s="43"/>
      <c r="L170" s="2"/>
      <c r="M170" s="2"/>
    </row>
    <row r="171" spans="2:13" ht="15.75" customHeight="1">
      <c r="B171" s="43"/>
      <c r="C171" s="2"/>
      <c r="D171" s="2"/>
      <c r="E171" s="43"/>
      <c r="F171" s="2"/>
      <c r="G171" s="2"/>
      <c r="H171" s="43"/>
      <c r="I171" s="2"/>
      <c r="J171" s="2"/>
      <c r="K171" s="43"/>
      <c r="L171" s="2"/>
      <c r="M171" s="2"/>
    </row>
    <row r="172" spans="2:13" ht="15.75" customHeight="1">
      <c r="B172" s="43"/>
      <c r="C172" s="2"/>
      <c r="D172" s="2"/>
      <c r="E172" s="43"/>
      <c r="F172" s="2"/>
      <c r="G172" s="2"/>
      <c r="H172" s="43"/>
      <c r="I172" s="2"/>
      <c r="J172" s="2"/>
      <c r="K172" s="43"/>
      <c r="L172" s="2"/>
      <c r="M172" s="2"/>
    </row>
    <row r="173" spans="2:13" ht="15.75" customHeight="1">
      <c r="B173" s="43"/>
      <c r="C173" s="2"/>
      <c r="D173" s="2"/>
      <c r="E173" s="43"/>
      <c r="F173" s="2"/>
      <c r="G173" s="2"/>
      <c r="H173" s="43"/>
      <c r="I173" s="2"/>
      <c r="J173" s="2"/>
      <c r="K173" s="43"/>
      <c r="L173" s="2"/>
      <c r="M173" s="2"/>
    </row>
    <row r="174" spans="2:13" ht="15.75" customHeight="1">
      <c r="B174" s="43"/>
      <c r="C174" s="2"/>
      <c r="D174" s="2"/>
      <c r="E174" s="43"/>
      <c r="F174" s="2"/>
      <c r="G174" s="2"/>
      <c r="H174" s="43"/>
      <c r="I174" s="2"/>
      <c r="J174" s="2"/>
      <c r="K174" s="43"/>
      <c r="L174" s="2"/>
      <c r="M174" s="2"/>
    </row>
    <row r="175" spans="2:13" ht="15.75" customHeight="1">
      <c r="B175" s="43"/>
      <c r="C175" s="2"/>
      <c r="D175" s="2"/>
      <c r="E175" s="43"/>
      <c r="F175" s="2"/>
      <c r="G175" s="2"/>
      <c r="H175" s="43"/>
      <c r="I175" s="2"/>
      <c r="J175" s="2"/>
      <c r="K175" s="43"/>
      <c r="L175" s="2"/>
      <c r="M175" s="2"/>
    </row>
    <row r="176" spans="2:13" ht="15.75" customHeight="1">
      <c r="B176" s="43"/>
      <c r="C176" s="2"/>
      <c r="D176" s="2"/>
      <c r="E176" s="43"/>
      <c r="F176" s="2"/>
      <c r="G176" s="2"/>
      <c r="H176" s="43"/>
      <c r="I176" s="2"/>
      <c r="J176" s="2"/>
      <c r="K176" s="43"/>
      <c r="L176" s="2"/>
      <c r="M176" s="2"/>
    </row>
    <row r="177" spans="2:13" ht="15.75" customHeight="1">
      <c r="B177" s="43"/>
      <c r="C177" s="2"/>
      <c r="D177" s="2"/>
      <c r="E177" s="43"/>
      <c r="F177" s="2"/>
      <c r="G177" s="2"/>
      <c r="H177" s="43"/>
      <c r="I177" s="2"/>
      <c r="J177" s="2"/>
      <c r="K177" s="43"/>
      <c r="L177" s="2"/>
      <c r="M177" s="2"/>
    </row>
    <row r="178" spans="2:13" ht="15.75" customHeight="1">
      <c r="B178" s="43"/>
      <c r="C178" s="2"/>
      <c r="D178" s="2"/>
      <c r="E178" s="43"/>
      <c r="F178" s="2"/>
      <c r="G178" s="2"/>
      <c r="H178" s="43"/>
      <c r="I178" s="2"/>
      <c r="J178" s="2"/>
      <c r="K178" s="43"/>
      <c r="L178" s="2"/>
      <c r="M178" s="2"/>
    </row>
    <row r="179" spans="2:13" ht="15.75" customHeight="1">
      <c r="B179" s="43"/>
      <c r="C179" s="2"/>
      <c r="D179" s="2"/>
      <c r="E179" s="43"/>
      <c r="F179" s="2"/>
      <c r="G179" s="2"/>
      <c r="H179" s="43"/>
      <c r="I179" s="2"/>
      <c r="J179" s="2"/>
      <c r="K179" s="43"/>
      <c r="L179" s="2"/>
      <c r="M179" s="2"/>
    </row>
    <row r="180" spans="2:13" ht="15.75" customHeight="1">
      <c r="B180" s="43"/>
      <c r="C180" s="2"/>
      <c r="D180" s="2"/>
      <c r="E180" s="43"/>
      <c r="F180" s="2"/>
      <c r="G180" s="2"/>
      <c r="H180" s="43"/>
      <c r="I180" s="2"/>
      <c r="J180" s="2"/>
      <c r="K180" s="43"/>
      <c r="L180" s="2"/>
      <c r="M180" s="2"/>
    </row>
    <row r="181" spans="2:13" ht="15.75" customHeight="1">
      <c r="B181" s="43"/>
      <c r="C181" s="2"/>
      <c r="D181" s="2"/>
      <c r="E181" s="43"/>
      <c r="F181" s="2"/>
      <c r="G181" s="2"/>
      <c r="H181" s="43"/>
      <c r="I181" s="2"/>
      <c r="J181" s="2"/>
      <c r="K181" s="43"/>
      <c r="L181" s="2"/>
      <c r="M181" s="2"/>
    </row>
    <row r="182" spans="2:13" ht="15.75" customHeight="1">
      <c r="B182" s="43"/>
      <c r="C182" s="2"/>
      <c r="D182" s="2"/>
      <c r="E182" s="43"/>
      <c r="F182" s="2"/>
      <c r="G182" s="2"/>
      <c r="H182" s="43"/>
      <c r="I182" s="2"/>
      <c r="J182" s="2"/>
      <c r="K182" s="43"/>
      <c r="L182" s="2"/>
      <c r="M182" s="2"/>
    </row>
    <row r="183" spans="2:13" ht="15.75" customHeight="1">
      <c r="B183" s="43"/>
      <c r="C183" s="2"/>
      <c r="D183" s="2"/>
      <c r="E183" s="43"/>
      <c r="F183" s="2"/>
      <c r="G183" s="2"/>
      <c r="H183" s="43"/>
      <c r="I183" s="2"/>
      <c r="J183" s="2"/>
      <c r="K183" s="43"/>
      <c r="L183" s="2"/>
      <c r="M183" s="2"/>
    </row>
    <row r="184" spans="2:13" ht="15.75" customHeight="1">
      <c r="B184" s="43"/>
      <c r="C184" s="2"/>
      <c r="D184" s="2"/>
      <c r="E184" s="43"/>
      <c r="F184" s="2"/>
      <c r="G184" s="2"/>
      <c r="H184" s="43"/>
      <c r="I184" s="2"/>
      <c r="J184" s="2"/>
      <c r="K184" s="43"/>
      <c r="L184" s="2"/>
      <c r="M184" s="2"/>
    </row>
    <row r="185" spans="2:13" ht="15.75" customHeight="1">
      <c r="B185" s="43"/>
      <c r="C185" s="2"/>
      <c r="D185" s="2"/>
      <c r="E185" s="43"/>
      <c r="F185" s="2"/>
      <c r="G185" s="2"/>
      <c r="H185" s="43"/>
      <c r="I185" s="2"/>
      <c r="J185" s="2"/>
      <c r="K185" s="43"/>
      <c r="L185" s="2"/>
      <c r="M185" s="2"/>
    </row>
    <row r="186" spans="2:13" ht="15.75" customHeight="1">
      <c r="B186" s="43"/>
      <c r="C186" s="2"/>
      <c r="D186" s="2"/>
      <c r="E186" s="43"/>
      <c r="F186" s="2"/>
      <c r="G186" s="2"/>
      <c r="H186" s="43"/>
      <c r="I186" s="2"/>
      <c r="J186" s="2"/>
      <c r="K186" s="43"/>
      <c r="L186" s="2"/>
      <c r="M186" s="2"/>
    </row>
    <row r="187" spans="2:13" ht="15.75" customHeight="1">
      <c r="B187" s="43"/>
      <c r="C187" s="2"/>
      <c r="D187" s="2"/>
      <c r="E187" s="43"/>
      <c r="F187" s="2"/>
      <c r="G187" s="2"/>
      <c r="H187" s="43"/>
      <c r="I187" s="2"/>
      <c r="J187" s="2"/>
      <c r="K187" s="43"/>
      <c r="L187" s="2"/>
      <c r="M187" s="2"/>
    </row>
    <row r="188" spans="2:13" ht="15.75" customHeight="1">
      <c r="B188" s="43"/>
      <c r="C188" s="2"/>
      <c r="D188" s="2"/>
      <c r="E188" s="43"/>
      <c r="F188" s="2"/>
      <c r="G188" s="2"/>
      <c r="H188" s="43"/>
      <c r="I188" s="2"/>
      <c r="J188" s="2"/>
      <c r="K188" s="43"/>
      <c r="L188" s="2"/>
      <c r="M188" s="2"/>
    </row>
    <row r="189" spans="2:13" ht="15.75" customHeight="1">
      <c r="B189" s="43"/>
      <c r="C189" s="2"/>
      <c r="D189" s="2"/>
      <c r="E189" s="43"/>
      <c r="F189" s="2"/>
      <c r="G189" s="2"/>
      <c r="H189" s="43"/>
      <c r="I189" s="2"/>
      <c r="J189" s="2"/>
      <c r="K189" s="43"/>
      <c r="L189" s="2"/>
      <c r="M189" s="2"/>
    </row>
    <row r="190" spans="2:13" ht="15.75" customHeight="1">
      <c r="B190" s="43"/>
      <c r="C190" s="2"/>
      <c r="D190" s="2"/>
      <c r="E190" s="43"/>
      <c r="F190" s="2"/>
      <c r="G190" s="2"/>
      <c r="H190" s="43"/>
      <c r="I190" s="2"/>
      <c r="J190" s="2"/>
      <c r="K190" s="43"/>
      <c r="L190" s="2"/>
      <c r="M190" s="2"/>
    </row>
    <row r="191" spans="2:13" ht="15.75" customHeight="1">
      <c r="B191" s="43"/>
      <c r="C191" s="2"/>
      <c r="D191" s="2"/>
      <c r="E191" s="43"/>
      <c r="F191" s="2"/>
      <c r="G191" s="2"/>
      <c r="H191" s="43"/>
      <c r="I191" s="2"/>
      <c r="J191" s="2"/>
      <c r="K191" s="43"/>
      <c r="L191" s="2"/>
      <c r="M191" s="2"/>
    </row>
    <row r="192" spans="2:13" ht="15.75" customHeight="1">
      <c r="B192" s="43"/>
      <c r="C192" s="2"/>
      <c r="D192" s="2"/>
      <c r="E192" s="43"/>
      <c r="F192" s="2"/>
      <c r="G192" s="2"/>
      <c r="H192" s="43"/>
      <c r="I192" s="2"/>
      <c r="J192" s="2"/>
      <c r="K192" s="43"/>
      <c r="L192" s="2"/>
      <c r="M192" s="2"/>
    </row>
    <row r="193" spans="2:13" ht="15.75" customHeight="1">
      <c r="B193" s="43"/>
      <c r="C193" s="2"/>
      <c r="D193" s="2"/>
      <c r="E193" s="43"/>
      <c r="F193" s="2"/>
      <c r="G193" s="2"/>
      <c r="H193" s="43"/>
      <c r="I193" s="2"/>
      <c r="J193" s="2"/>
      <c r="K193" s="43"/>
      <c r="L193" s="2"/>
      <c r="M193" s="2"/>
    </row>
    <row r="194" spans="2:13" ht="15.75" customHeight="1">
      <c r="B194" s="43"/>
      <c r="C194" s="2"/>
      <c r="D194" s="2"/>
      <c r="E194" s="43"/>
      <c r="F194" s="2"/>
      <c r="G194" s="2"/>
      <c r="H194" s="43"/>
      <c r="I194" s="2"/>
      <c r="J194" s="2"/>
      <c r="K194" s="43"/>
      <c r="L194" s="2"/>
      <c r="M194" s="2"/>
    </row>
    <row r="195" spans="2:13" ht="15.75" customHeight="1">
      <c r="B195" s="43"/>
      <c r="C195" s="2"/>
      <c r="D195" s="2"/>
      <c r="E195" s="43"/>
      <c r="F195" s="2"/>
      <c r="G195" s="2"/>
      <c r="H195" s="43"/>
      <c r="I195" s="2"/>
      <c r="J195" s="2"/>
      <c r="K195" s="43"/>
      <c r="L195" s="2"/>
      <c r="M195" s="2"/>
    </row>
    <row r="196" spans="2:13" ht="15.75" customHeight="1">
      <c r="B196" s="43"/>
      <c r="C196" s="2"/>
      <c r="D196" s="2"/>
      <c r="E196" s="43"/>
      <c r="F196" s="2"/>
      <c r="G196" s="2"/>
      <c r="H196" s="43"/>
      <c r="I196" s="2"/>
      <c r="J196" s="2"/>
      <c r="K196" s="43"/>
      <c r="L196" s="2"/>
      <c r="M196" s="2"/>
    </row>
    <row r="197" spans="2:13" ht="15.75" customHeight="1">
      <c r="B197" s="43"/>
      <c r="C197" s="2"/>
      <c r="D197" s="2"/>
      <c r="E197" s="43"/>
      <c r="F197" s="2"/>
      <c r="G197" s="2"/>
      <c r="H197" s="43"/>
      <c r="I197" s="2"/>
      <c r="J197" s="2"/>
      <c r="K197" s="43"/>
      <c r="L197" s="2"/>
      <c r="M197" s="2"/>
    </row>
    <row r="198" spans="2:13" ht="15.75" customHeight="1">
      <c r="B198" s="43"/>
      <c r="C198" s="2"/>
      <c r="D198" s="2"/>
      <c r="E198" s="43"/>
      <c r="F198" s="2"/>
      <c r="G198" s="2"/>
      <c r="H198" s="43"/>
      <c r="I198" s="2"/>
      <c r="J198" s="2"/>
      <c r="K198" s="43"/>
      <c r="L198" s="2"/>
      <c r="M198" s="2"/>
    </row>
    <row r="199" spans="2:13" ht="15.75" customHeight="1">
      <c r="B199" s="43"/>
      <c r="C199" s="2"/>
      <c r="D199" s="2"/>
      <c r="E199" s="43"/>
      <c r="F199" s="2"/>
      <c r="G199" s="2"/>
      <c r="H199" s="43"/>
      <c r="I199" s="2"/>
      <c r="J199" s="2"/>
      <c r="K199" s="43"/>
      <c r="L199" s="2"/>
      <c r="M199" s="2"/>
    </row>
    <row r="200" spans="2:13" ht="15.75" customHeight="1">
      <c r="B200" s="43"/>
      <c r="C200" s="2"/>
      <c r="D200" s="2"/>
      <c r="E200" s="43"/>
      <c r="F200" s="2"/>
      <c r="G200" s="2"/>
      <c r="H200" s="43"/>
      <c r="I200" s="2"/>
      <c r="J200" s="2"/>
      <c r="K200" s="43"/>
      <c r="L200" s="2"/>
      <c r="M200" s="2"/>
    </row>
    <row r="201" spans="2:13" ht="15.75" customHeight="1">
      <c r="B201" s="43"/>
      <c r="C201" s="2"/>
      <c r="D201" s="2"/>
      <c r="E201" s="43"/>
      <c r="F201" s="2"/>
      <c r="G201" s="2"/>
      <c r="H201" s="43"/>
      <c r="I201" s="2"/>
      <c r="J201" s="2"/>
      <c r="K201" s="43"/>
      <c r="L201" s="2"/>
      <c r="M201" s="2"/>
    </row>
    <row r="202" spans="2:13" ht="15.75" customHeight="1">
      <c r="B202" s="43"/>
      <c r="C202" s="2"/>
      <c r="D202" s="2"/>
      <c r="E202" s="43"/>
      <c r="F202" s="2"/>
      <c r="G202" s="2"/>
      <c r="H202" s="43"/>
      <c r="I202" s="2"/>
      <c r="J202" s="2"/>
      <c r="K202" s="43"/>
      <c r="L202" s="2"/>
      <c r="M202" s="2"/>
    </row>
    <row r="203" spans="2:13" ht="15.75" customHeight="1">
      <c r="B203" s="43"/>
      <c r="C203" s="2"/>
      <c r="D203" s="2"/>
      <c r="E203" s="43"/>
      <c r="F203" s="2"/>
      <c r="G203" s="2"/>
      <c r="H203" s="43"/>
      <c r="I203" s="2"/>
      <c r="J203" s="2"/>
      <c r="K203" s="43"/>
      <c r="L203" s="2"/>
      <c r="M203" s="2"/>
    </row>
    <row r="204" spans="2:13" ht="15.75" customHeight="1">
      <c r="B204" s="43"/>
      <c r="C204" s="2"/>
      <c r="D204" s="2"/>
      <c r="E204" s="43"/>
      <c r="F204" s="2"/>
      <c r="G204" s="2"/>
      <c r="H204" s="43"/>
      <c r="I204" s="2"/>
      <c r="J204" s="2"/>
      <c r="K204" s="43"/>
      <c r="L204" s="2"/>
      <c r="M204" s="2"/>
    </row>
    <row r="205" spans="2:13" ht="15.75" customHeight="1">
      <c r="B205" s="43"/>
      <c r="C205" s="2"/>
      <c r="D205" s="2"/>
      <c r="E205" s="43"/>
      <c r="F205" s="2"/>
      <c r="G205" s="2"/>
      <c r="H205" s="43"/>
      <c r="I205" s="2"/>
      <c r="J205" s="2"/>
      <c r="K205" s="43"/>
      <c r="L205" s="2"/>
      <c r="M205" s="2"/>
    </row>
    <row r="206" spans="2:13" ht="15.75" customHeight="1">
      <c r="B206" s="43"/>
      <c r="C206" s="2"/>
      <c r="D206" s="2"/>
      <c r="E206" s="43"/>
      <c r="F206" s="2"/>
      <c r="G206" s="2"/>
      <c r="H206" s="43"/>
      <c r="I206" s="2"/>
      <c r="J206" s="2"/>
      <c r="K206" s="43"/>
      <c r="L206" s="2"/>
      <c r="M206" s="2"/>
    </row>
    <row r="207" spans="2:13" ht="15.75" customHeight="1">
      <c r="B207" s="43"/>
      <c r="C207" s="2"/>
      <c r="D207" s="2"/>
      <c r="E207" s="43"/>
      <c r="F207" s="2"/>
      <c r="G207" s="2"/>
      <c r="H207" s="43"/>
      <c r="I207" s="2"/>
      <c r="J207" s="2"/>
      <c r="K207" s="43"/>
      <c r="L207" s="2"/>
      <c r="M207" s="2"/>
    </row>
    <row r="208" spans="2:13" ht="15.75" customHeight="1">
      <c r="B208" s="43"/>
      <c r="C208" s="2"/>
      <c r="D208" s="2"/>
      <c r="E208" s="43"/>
      <c r="F208" s="2"/>
      <c r="G208" s="2"/>
      <c r="H208" s="43"/>
      <c r="I208" s="2"/>
      <c r="J208" s="2"/>
      <c r="K208" s="43"/>
      <c r="L208" s="2"/>
      <c r="M208" s="2"/>
    </row>
    <row r="209" spans="2:13" ht="15.75" customHeight="1">
      <c r="B209" s="43"/>
      <c r="C209" s="2"/>
      <c r="D209" s="2"/>
      <c r="E209" s="43"/>
      <c r="F209" s="2"/>
      <c r="G209" s="2"/>
      <c r="H209" s="43"/>
      <c r="I209" s="2"/>
      <c r="J209" s="2"/>
      <c r="K209" s="43"/>
      <c r="L209" s="2"/>
      <c r="M209" s="2"/>
    </row>
    <row r="210" spans="2:13" ht="15.75" customHeight="1">
      <c r="B210" s="43"/>
      <c r="C210" s="2"/>
      <c r="D210" s="2"/>
      <c r="E210" s="43"/>
      <c r="F210" s="2"/>
      <c r="G210" s="2"/>
      <c r="H210" s="43"/>
      <c r="I210" s="2"/>
      <c r="J210" s="2"/>
      <c r="K210" s="43"/>
      <c r="L210" s="2"/>
      <c r="M210" s="2"/>
    </row>
    <row r="211" spans="2:13" ht="15.75" customHeight="1">
      <c r="B211" s="43"/>
      <c r="C211" s="2"/>
      <c r="D211" s="2"/>
      <c r="E211" s="43"/>
      <c r="F211" s="2"/>
      <c r="G211" s="2"/>
      <c r="H211" s="43"/>
      <c r="I211" s="2"/>
      <c r="J211" s="2"/>
      <c r="K211" s="43"/>
      <c r="L211" s="2"/>
      <c r="M211" s="2"/>
    </row>
    <row r="212" spans="2:13" ht="15.75" customHeight="1">
      <c r="B212" s="43"/>
      <c r="C212" s="2"/>
      <c r="D212" s="2"/>
      <c r="E212" s="43"/>
      <c r="F212" s="2"/>
      <c r="G212" s="2"/>
      <c r="H212" s="43"/>
      <c r="I212" s="2"/>
      <c r="J212" s="2"/>
      <c r="K212" s="43"/>
      <c r="L212" s="2"/>
      <c r="M212" s="2"/>
    </row>
    <row r="213" spans="2:13" ht="15.75" customHeight="1">
      <c r="B213" s="43"/>
      <c r="C213" s="2"/>
      <c r="D213" s="2"/>
      <c r="E213" s="43"/>
      <c r="F213" s="2"/>
      <c r="G213" s="2"/>
      <c r="H213" s="43"/>
      <c r="I213" s="2"/>
      <c r="J213" s="2"/>
      <c r="K213" s="43"/>
      <c r="L213" s="2"/>
      <c r="M213" s="2"/>
    </row>
    <row r="214" spans="2:13" ht="15.75" customHeight="1">
      <c r="B214" s="43"/>
      <c r="C214" s="2"/>
      <c r="D214" s="2"/>
      <c r="E214" s="43"/>
      <c r="F214" s="2"/>
      <c r="G214" s="2"/>
      <c r="H214" s="43"/>
      <c r="I214" s="2"/>
      <c r="J214" s="2"/>
      <c r="K214" s="43"/>
      <c r="L214" s="2"/>
      <c r="M214" s="2"/>
    </row>
    <row r="215" spans="2:13" ht="15.75" customHeight="1">
      <c r="B215" s="43"/>
      <c r="C215" s="2"/>
      <c r="D215" s="2"/>
      <c r="E215" s="43"/>
      <c r="F215" s="2"/>
      <c r="G215" s="2"/>
      <c r="H215" s="43"/>
      <c r="I215" s="2"/>
      <c r="J215" s="2"/>
      <c r="K215" s="43"/>
      <c r="L215" s="2"/>
      <c r="M215" s="2"/>
    </row>
    <row r="216" spans="2:13" ht="15.75" customHeight="1">
      <c r="B216" s="43"/>
      <c r="C216" s="2"/>
      <c r="D216" s="2"/>
      <c r="E216" s="43"/>
      <c r="F216" s="2"/>
      <c r="G216" s="2"/>
      <c r="H216" s="43"/>
      <c r="I216" s="2"/>
      <c r="J216" s="2"/>
      <c r="K216" s="43"/>
      <c r="L216" s="2"/>
      <c r="M216" s="2"/>
    </row>
    <row r="217" spans="2:13" ht="15.75" customHeight="1">
      <c r="B217" s="43"/>
      <c r="C217" s="2"/>
      <c r="D217" s="2"/>
      <c r="E217" s="43"/>
      <c r="F217" s="2"/>
      <c r="G217" s="2"/>
      <c r="H217" s="43"/>
      <c r="I217" s="2"/>
      <c r="J217" s="2"/>
      <c r="K217" s="43"/>
      <c r="L217" s="2"/>
      <c r="M217" s="2"/>
    </row>
    <row r="218" spans="2:13" ht="15.75" customHeight="1">
      <c r="B218" s="43"/>
      <c r="C218" s="2"/>
      <c r="D218" s="2"/>
      <c r="E218" s="43"/>
      <c r="F218" s="2"/>
      <c r="G218" s="2"/>
      <c r="H218" s="43"/>
      <c r="I218" s="2"/>
      <c r="J218" s="2"/>
      <c r="K218" s="43"/>
      <c r="L218" s="2"/>
      <c r="M218" s="2"/>
    </row>
    <row r="219" spans="2:13" ht="15.75" customHeight="1">
      <c r="B219" s="43"/>
      <c r="C219" s="2"/>
      <c r="D219" s="2"/>
      <c r="E219" s="43"/>
      <c r="F219" s="2"/>
      <c r="G219" s="2"/>
      <c r="H219" s="43"/>
      <c r="I219" s="2"/>
      <c r="J219" s="2"/>
      <c r="K219" s="43"/>
      <c r="L219" s="2"/>
      <c r="M219" s="2"/>
    </row>
    <row r="220" spans="2:13" ht="15.75" customHeight="1">
      <c r="B220" s="43"/>
      <c r="C220" s="2"/>
      <c r="D220" s="2"/>
      <c r="E220" s="43"/>
      <c r="F220" s="2"/>
      <c r="G220" s="2"/>
      <c r="H220" s="43"/>
      <c r="I220" s="2"/>
      <c r="J220" s="2"/>
      <c r="K220" s="43"/>
      <c r="L220" s="2"/>
      <c r="M220" s="2"/>
    </row>
    <row r="221" spans="2:13" ht="15.75" customHeight="1">
      <c r="B221" s="43"/>
      <c r="C221" s="2"/>
      <c r="D221" s="2"/>
      <c r="E221" s="43"/>
      <c r="F221" s="2"/>
      <c r="G221" s="2"/>
      <c r="H221" s="43"/>
      <c r="I221" s="2"/>
      <c r="J221" s="2"/>
      <c r="K221" s="43"/>
      <c r="L221" s="2"/>
      <c r="M221" s="2"/>
    </row>
    <row r="222" spans="2:13" ht="15.75" customHeight="1">
      <c r="B222" s="43"/>
      <c r="C222" s="2"/>
      <c r="D222" s="2"/>
      <c r="E222" s="43"/>
      <c r="F222" s="2"/>
      <c r="G222" s="2"/>
      <c r="H222" s="43"/>
      <c r="I222" s="2"/>
      <c r="J222" s="2"/>
      <c r="K222" s="43"/>
      <c r="L222" s="2"/>
      <c r="M222" s="2"/>
    </row>
    <row r="223" spans="2:13" ht="15.75" customHeight="1">
      <c r="B223" s="43"/>
      <c r="C223" s="2"/>
      <c r="D223" s="2"/>
      <c r="E223" s="43"/>
      <c r="F223" s="2"/>
      <c r="G223" s="2"/>
      <c r="H223" s="43"/>
      <c r="I223" s="2"/>
      <c r="J223" s="2"/>
      <c r="K223" s="43"/>
      <c r="L223" s="2"/>
      <c r="M223" s="2"/>
    </row>
    <row r="224" spans="2:13" ht="15.75" customHeight="1">
      <c r="B224" s="43"/>
      <c r="C224" s="2"/>
      <c r="D224" s="2"/>
      <c r="E224" s="43"/>
      <c r="F224" s="2"/>
      <c r="G224" s="2"/>
      <c r="H224" s="43"/>
      <c r="I224" s="2"/>
      <c r="J224" s="2"/>
      <c r="K224" s="43"/>
      <c r="L224" s="2"/>
      <c r="M224" s="2"/>
    </row>
    <row r="225" spans="2:13" ht="15.75" customHeight="1">
      <c r="B225" s="43"/>
      <c r="C225" s="2"/>
      <c r="D225" s="2"/>
      <c r="E225" s="43"/>
      <c r="F225" s="2"/>
      <c r="G225" s="2"/>
      <c r="H225" s="43"/>
      <c r="I225" s="2"/>
      <c r="J225" s="2"/>
      <c r="K225" s="43"/>
      <c r="L225" s="2"/>
      <c r="M225" s="2"/>
    </row>
    <row r="226" spans="2:13" ht="15.75" customHeight="1">
      <c r="B226" s="43"/>
      <c r="C226" s="2"/>
      <c r="D226" s="2"/>
      <c r="E226" s="43"/>
      <c r="F226" s="2"/>
      <c r="G226" s="2"/>
      <c r="H226" s="43"/>
      <c r="I226" s="2"/>
      <c r="J226" s="2"/>
      <c r="K226" s="43"/>
      <c r="L226" s="2"/>
      <c r="M226" s="2"/>
    </row>
    <row r="227" spans="2:13" ht="15.75" customHeight="1">
      <c r="B227" s="43"/>
      <c r="C227" s="2"/>
      <c r="D227" s="2"/>
      <c r="E227" s="43"/>
      <c r="F227" s="2"/>
      <c r="G227" s="2"/>
      <c r="H227" s="43"/>
      <c r="I227" s="2"/>
      <c r="J227" s="2"/>
      <c r="K227" s="43"/>
      <c r="L227" s="2"/>
      <c r="M227" s="2"/>
    </row>
    <row r="228" spans="2:13" ht="15.75" customHeight="1">
      <c r="B228" s="43"/>
      <c r="C228" s="2"/>
      <c r="D228" s="2"/>
      <c r="E228" s="43"/>
      <c r="F228" s="2"/>
      <c r="G228" s="2"/>
      <c r="H228" s="43"/>
      <c r="I228" s="2"/>
      <c r="J228" s="2"/>
      <c r="K228" s="43"/>
      <c r="L228" s="2"/>
      <c r="M228" s="2"/>
    </row>
    <row r="229" spans="2:13" ht="15.75" customHeight="1">
      <c r="B229" s="43"/>
      <c r="C229" s="2"/>
      <c r="D229" s="2"/>
      <c r="E229" s="43"/>
      <c r="F229" s="2"/>
      <c r="G229" s="2"/>
      <c r="H229" s="43"/>
      <c r="I229" s="2"/>
      <c r="J229" s="2"/>
      <c r="K229" s="43"/>
      <c r="L229" s="2"/>
      <c r="M229" s="2"/>
    </row>
    <row r="230" spans="2:13" ht="15.75" customHeight="1">
      <c r="B230" s="43"/>
      <c r="C230" s="2"/>
      <c r="D230" s="2"/>
      <c r="E230" s="43"/>
      <c r="F230" s="2"/>
      <c r="G230" s="2"/>
      <c r="H230" s="43"/>
      <c r="I230" s="2"/>
      <c r="J230" s="2"/>
      <c r="K230" s="43"/>
      <c r="L230" s="2"/>
      <c r="M230" s="2"/>
    </row>
    <row r="231" spans="2:13" ht="15.75" customHeight="1">
      <c r="B231" s="43"/>
      <c r="C231" s="2"/>
      <c r="D231" s="2"/>
      <c r="E231" s="43"/>
      <c r="F231" s="2"/>
      <c r="G231" s="2"/>
      <c r="H231" s="43"/>
      <c r="I231" s="2"/>
      <c r="J231" s="2"/>
      <c r="K231" s="43"/>
      <c r="L231" s="2"/>
      <c r="M231" s="2"/>
    </row>
    <row r="232" spans="2:13" ht="15.75" customHeight="1">
      <c r="B232" s="43"/>
      <c r="C232" s="2"/>
      <c r="D232" s="2"/>
      <c r="E232" s="43"/>
      <c r="F232" s="2"/>
      <c r="G232" s="2"/>
      <c r="H232" s="43"/>
      <c r="I232" s="2"/>
      <c r="J232" s="2"/>
      <c r="K232" s="43"/>
      <c r="L232" s="2"/>
      <c r="M232" s="2"/>
    </row>
    <row r="233" spans="2:13" ht="15.75" customHeight="1">
      <c r="B233" s="43"/>
      <c r="C233" s="2"/>
      <c r="D233" s="2"/>
      <c r="E233" s="43"/>
      <c r="F233" s="2"/>
      <c r="G233" s="2"/>
      <c r="H233" s="43"/>
      <c r="I233" s="2"/>
      <c r="J233" s="2"/>
      <c r="K233" s="43"/>
      <c r="L233" s="2"/>
      <c r="M233" s="2"/>
    </row>
    <row r="234" spans="2:13" ht="15.75" customHeight="1">
      <c r="B234" s="43"/>
      <c r="C234" s="2"/>
      <c r="D234" s="2"/>
      <c r="E234" s="43"/>
      <c r="F234" s="2"/>
      <c r="G234" s="2"/>
      <c r="H234" s="43"/>
      <c r="I234" s="2"/>
      <c r="J234" s="2"/>
      <c r="K234" s="43"/>
      <c r="L234" s="2"/>
      <c r="M234" s="2"/>
    </row>
    <row r="235" spans="2:13" ht="15.75" customHeight="1">
      <c r="B235" s="43"/>
      <c r="C235" s="2"/>
      <c r="D235" s="2"/>
      <c r="E235" s="43"/>
      <c r="F235" s="2"/>
      <c r="G235" s="2"/>
      <c r="H235" s="43"/>
      <c r="I235" s="2"/>
      <c r="J235" s="2"/>
      <c r="K235" s="43"/>
      <c r="L235" s="2"/>
      <c r="M235" s="2"/>
    </row>
    <row r="236" spans="2:13" ht="15.75" customHeight="1">
      <c r="B236" s="43"/>
      <c r="C236" s="2"/>
      <c r="D236" s="2"/>
      <c r="E236" s="43"/>
      <c r="F236" s="2"/>
      <c r="G236" s="2"/>
      <c r="H236" s="43"/>
      <c r="I236" s="2"/>
      <c r="J236" s="2"/>
      <c r="K236" s="43"/>
      <c r="L236" s="2"/>
      <c r="M236" s="2"/>
    </row>
    <row r="237" spans="2:13" ht="15.75" customHeight="1">
      <c r="B237" s="43"/>
      <c r="C237" s="2"/>
      <c r="D237" s="2"/>
      <c r="E237" s="43"/>
      <c r="F237" s="2"/>
      <c r="G237" s="2"/>
      <c r="H237" s="43"/>
      <c r="I237" s="2"/>
      <c r="J237" s="2"/>
      <c r="K237" s="43"/>
      <c r="L237" s="2"/>
      <c r="M237" s="2"/>
    </row>
    <row r="238" spans="2:13" ht="15.75" customHeight="1">
      <c r="B238" s="43"/>
      <c r="C238" s="2"/>
      <c r="D238" s="2"/>
      <c r="E238" s="43"/>
      <c r="F238" s="2"/>
      <c r="G238" s="2"/>
      <c r="H238" s="43"/>
      <c r="I238" s="2"/>
      <c r="J238" s="2"/>
      <c r="K238" s="43"/>
      <c r="L238" s="2"/>
      <c r="M238" s="2"/>
    </row>
    <row r="239" spans="2:13" ht="15.75" customHeight="1">
      <c r="B239" s="43"/>
      <c r="C239" s="2"/>
      <c r="D239" s="2"/>
      <c r="E239" s="43"/>
      <c r="F239" s="2"/>
      <c r="G239" s="2"/>
      <c r="H239" s="43"/>
      <c r="I239" s="2"/>
      <c r="J239" s="2"/>
      <c r="K239" s="43"/>
      <c r="L239" s="2"/>
      <c r="M239" s="2"/>
    </row>
    <row r="240" spans="2:13" ht="15.75" customHeight="1">
      <c r="B240" s="43"/>
      <c r="C240" s="2"/>
      <c r="D240" s="2"/>
      <c r="E240" s="43"/>
      <c r="F240" s="2"/>
      <c r="G240" s="2"/>
      <c r="H240" s="43"/>
      <c r="I240" s="2"/>
      <c r="J240" s="2"/>
      <c r="K240" s="43"/>
      <c r="L240" s="2"/>
      <c r="M240" s="2"/>
    </row>
    <row r="241" spans="2:13" ht="15.75" customHeight="1">
      <c r="B241" s="43"/>
      <c r="C241" s="2"/>
      <c r="D241" s="2"/>
      <c r="E241" s="43"/>
      <c r="F241" s="2"/>
      <c r="G241" s="2"/>
      <c r="H241" s="43"/>
      <c r="I241" s="2"/>
      <c r="J241" s="2"/>
      <c r="K241" s="43"/>
      <c r="L241" s="2"/>
      <c r="M241" s="2"/>
    </row>
    <row r="242" spans="2:13" ht="15.75" customHeight="1">
      <c r="B242" s="43"/>
      <c r="C242" s="2"/>
      <c r="D242" s="2"/>
      <c r="E242" s="43"/>
      <c r="F242" s="2"/>
      <c r="G242" s="2"/>
      <c r="H242" s="43"/>
      <c r="I242" s="2"/>
      <c r="J242" s="2"/>
      <c r="K242" s="43"/>
      <c r="L242" s="2"/>
      <c r="M242" s="2"/>
    </row>
    <row r="243" spans="2:13" ht="15.75" customHeight="1">
      <c r="B243" s="43"/>
      <c r="C243" s="2"/>
      <c r="D243" s="2"/>
      <c r="E243" s="43"/>
      <c r="F243" s="2"/>
      <c r="G243" s="2"/>
      <c r="H243" s="43"/>
      <c r="I243" s="2"/>
      <c r="J243" s="2"/>
      <c r="K243" s="43"/>
      <c r="L243" s="2"/>
      <c r="M243" s="2"/>
    </row>
    <row r="244" spans="2:13" ht="15.75" customHeight="1">
      <c r="B244" s="43"/>
      <c r="C244" s="2"/>
      <c r="D244" s="2"/>
      <c r="E244" s="43"/>
      <c r="F244" s="2"/>
      <c r="G244" s="2"/>
      <c r="H244" s="43"/>
      <c r="I244" s="2"/>
      <c r="J244" s="2"/>
      <c r="K244" s="43"/>
      <c r="L244" s="2"/>
      <c r="M244" s="2"/>
    </row>
    <row r="245" spans="2:13" ht="15.75" customHeight="1">
      <c r="B245" s="43"/>
      <c r="C245" s="2"/>
      <c r="D245" s="2"/>
      <c r="E245" s="43"/>
      <c r="F245" s="2"/>
      <c r="G245" s="2"/>
      <c r="H245" s="43"/>
      <c r="I245" s="2"/>
      <c r="J245" s="2"/>
      <c r="K245" s="43"/>
      <c r="L245" s="2"/>
      <c r="M245" s="2"/>
    </row>
    <row r="246" spans="2:13" ht="15.75" customHeight="1">
      <c r="B246" s="43"/>
      <c r="C246" s="2"/>
      <c r="D246" s="2"/>
      <c r="E246" s="43"/>
      <c r="F246" s="2"/>
      <c r="G246" s="2"/>
      <c r="H246" s="43"/>
      <c r="I246" s="2"/>
      <c r="J246" s="2"/>
      <c r="K246" s="43"/>
      <c r="L246" s="2"/>
      <c r="M246" s="2"/>
    </row>
    <row r="247" spans="2:13" ht="15.75" customHeight="1">
      <c r="B247" s="43"/>
      <c r="C247" s="2"/>
      <c r="D247" s="2"/>
      <c r="E247" s="43"/>
      <c r="F247" s="2"/>
      <c r="G247" s="2"/>
      <c r="H247" s="43"/>
      <c r="I247" s="2"/>
      <c r="J247" s="2"/>
      <c r="K247" s="43"/>
      <c r="L247" s="2"/>
      <c r="M247" s="2"/>
    </row>
    <row r="248" spans="2:13" ht="15.75" customHeight="1">
      <c r="B248" s="43"/>
      <c r="C248" s="2"/>
      <c r="D248" s="2"/>
      <c r="E248" s="43"/>
      <c r="F248" s="2"/>
      <c r="G248" s="2"/>
      <c r="H248" s="43"/>
      <c r="I248" s="2"/>
      <c r="J248" s="2"/>
      <c r="K248" s="43"/>
      <c r="L248" s="2"/>
      <c r="M248" s="2"/>
    </row>
    <row r="249" spans="2:13" ht="15.75" customHeight="1">
      <c r="B249" s="43"/>
      <c r="C249" s="2"/>
      <c r="D249" s="2"/>
      <c r="E249" s="43"/>
      <c r="F249" s="2"/>
      <c r="G249" s="2"/>
      <c r="H249" s="43"/>
      <c r="I249" s="2"/>
      <c r="J249" s="2"/>
      <c r="K249" s="43"/>
      <c r="L249" s="2"/>
      <c r="M249" s="2"/>
    </row>
    <row r="250" spans="2:13" ht="15.75" customHeight="1">
      <c r="B250" s="43"/>
      <c r="C250" s="2"/>
      <c r="D250" s="2"/>
      <c r="E250" s="43"/>
      <c r="F250" s="2"/>
      <c r="G250" s="2"/>
      <c r="H250" s="43"/>
      <c r="I250" s="2"/>
      <c r="J250" s="2"/>
      <c r="K250" s="43"/>
      <c r="L250" s="2"/>
      <c r="M250" s="2"/>
    </row>
    <row r="251" spans="2:13" ht="15.75" customHeight="1">
      <c r="B251" s="43"/>
      <c r="C251" s="2"/>
      <c r="D251" s="2"/>
      <c r="E251" s="43"/>
      <c r="F251" s="2"/>
      <c r="G251" s="2"/>
      <c r="H251" s="43"/>
      <c r="I251" s="2"/>
      <c r="J251" s="2"/>
      <c r="K251" s="43"/>
      <c r="L251" s="2"/>
      <c r="M251" s="2"/>
    </row>
    <row r="252" spans="2:13" ht="15.75" customHeight="1">
      <c r="B252" s="43"/>
      <c r="C252" s="2"/>
      <c r="D252" s="2"/>
      <c r="E252" s="43"/>
      <c r="F252" s="2"/>
      <c r="G252" s="2"/>
      <c r="H252" s="43"/>
      <c r="I252" s="2"/>
      <c r="J252" s="2"/>
      <c r="K252" s="43"/>
      <c r="L252" s="2"/>
      <c r="M252" s="2"/>
    </row>
    <row r="253" spans="2:13" ht="15.75" customHeight="1">
      <c r="B253" s="43"/>
      <c r="C253" s="2"/>
      <c r="D253" s="2"/>
      <c r="E253" s="43"/>
      <c r="F253" s="2"/>
      <c r="G253" s="2"/>
      <c r="H253" s="43"/>
      <c r="I253" s="2"/>
      <c r="J253" s="2"/>
      <c r="K253" s="43"/>
      <c r="L253" s="2"/>
      <c r="M253" s="2"/>
    </row>
    <row r="254" spans="2:13" ht="15.75" customHeight="1">
      <c r="B254" s="43"/>
      <c r="C254" s="2"/>
      <c r="D254" s="2"/>
      <c r="E254" s="43"/>
      <c r="F254" s="2"/>
      <c r="G254" s="2"/>
      <c r="H254" s="43"/>
      <c r="I254" s="2"/>
      <c r="J254" s="2"/>
      <c r="K254" s="43"/>
      <c r="L254" s="2"/>
      <c r="M254" s="2"/>
    </row>
    <row r="255" spans="2:13" ht="15.75" customHeight="1">
      <c r="B255" s="43"/>
      <c r="C255" s="2"/>
      <c r="D255" s="2"/>
      <c r="E255" s="43"/>
      <c r="F255" s="2"/>
      <c r="G255" s="2"/>
      <c r="H255" s="43"/>
      <c r="I255" s="2"/>
      <c r="J255" s="2"/>
      <c r="K255" s="43"/>
      <c r="L255" s="2"/>
      <c r="M255" s="2"/>
    </row>
    <row r="256" spans="2:13" ht="15.75" customHeight="1">
      <c r="B256" s="43"/>
      <c r="C256" s="2"/>
      <c r="D256" s="2"/>
      <c r="E256" s="43"/>
      <c r="F256" s="2"/>
      <c r="G256" s="2"/>
      <c r="H256" s="43"/>
      <c r="I256" s="2"/>
      <c r="J256" s="2"/>
      <c r="K256" s="43"/>
      <c r="L256" s="2"/>
      <c r="M256" s="2"/>
    </row>
    <row r="257" spans="2:13" ht="15.75" customHeight="1">
      <c r="B257" s="43"/>
      <c r="C257" s="2"/>
      <c r="D257" s="2"/>
      <c r="E257" s="43"/>
      <c r="F257" s="2"/>
      <c r="G257" s="2"/>
      <c r="H257" s="43"/>
      <c r="I257" s="2"/>
      <c r="J257" s="2"/>
      <c r="K257" s="43"/>
      <c r="L257" s="2"/>
      <c r="M257" s="2"/>
    </row>
    <row r="258" spans="2:13" ht="15.75" customHeight="1">
      <c r="B258" s="43"/>
      <c r="C258" s="2"/>
      <c r="D258" s="2"/>
      <c r="E258" s="43"/>
      <c r="F258" s="2"/>
      <c r="G258" s="2"/>
      <c r="H258" s="43"/>
      <c r="I258" s="2"/>
      <c r="J258" s="2"/>
      <c r="K258" s="43"/>
      <c r="L258" s="2"/>
      <c r="M258" s="2"/>
    </row>
    <row r="259" spans="2:13" ht="15.75" customHeight="1">
      <c r="B259" s="43"/>
      <c r="C259" s="2"/>
      <c r="D259" s="2"/>
      <c r="E259" s="43"/>
      <c r="F259" s="2"/>
      <c r="G259" s="2"/>
      <c r="H259" s="43"/>
      <c r="I259" s="2"/>
      <c r="J259" s="2"/>
      <c r="K259" s="43"/>
      <c r="L259" s="2"/>
      <c r="M259" s="2"/>
    </row>
    <row r="260" spans="2:13" ht="15.75" customHeight="1">
      <c r="B260" s="43"/>
      <c r="C260" s="2"/>
      <c r="D260" s="2"/>
      <c r="E260" s="43"/>
      <c r="F260" s="2"/>
      <c r="G260" s="2"/>
      <c r="H260" s="43"/>
      <c r="I260" s="2"/>
      <c r="J260" s="2"/>
      <c r="K260" s="43"/>
      <c r="L260" s="2"/>
      <c r="M260" s="2"/>
    </row>
    <row r="261" spans="2:13" ht="15.75" customHeight="1">
      <c r="B261" s="43"/>
      <c r="C261" s="2"/>
      <c r="D261" s="2"/>
      <c r="E261" s="43"/>
      <c r="F261" s="2"/>
      <c r="G261" s="2"/>
      <c r="H261" s="43"/>
      <c r="I261" s="2"/>
      <c r="J261" s="2"/>
      <c r="K261" s="43"/>
      <c r="L261" s="2"/>
      <c r="M261" s="2"/>
    </row>
    <row r="262" spans="2:13" ht="15.75" customHeight="1">
      <c r="B262" s="43"/>
      <c r="C262" s="2"/>
      <c r="D262" s="2"/>
      <c r="E262" s="43"/>
      <c r="F262" s="2"/>
      <c r="G262" s="2"/>
      <c r="H262" s="43"/>
      <c r="I262" s="2"/>
      <c r="J262" s="2"/>
      <c r="K262" s="43"/>
      <c r="L262" s="2"/>
      <c r="M262" s="2"/>
    </row>
    <row r="263" spans="2:13" ht="15.75" customHeight="1">
      <c r="B263" s="43"/>
      <c r="C263" s="2"/>
      <c r="D263" s="2"/>
      <c r="E263" s="43"/>
      <c r="F263" s="2"/>
      <c r="G263" s="2"/>
      <c r="H263" s="43"/>
      <c r="I263" s="2"/>
      <c r="J263" s="2"/>
      <c r="K263" s="43"/>
      <c r="L263" s="2"/>
      <c r="M263" s="2"/>
    </row>
    <row r="264" spans="2:13" ht="15.75" customHeight="1">
      <c r="B264" s="43"/>
      <c r="C264" s="2"/>
      <c r="D264" s="2"/>
      <c r="E264" s="43"/>
      <c r="F264" s="2"/>
      <c r="G264" s="2"/>
      <c r="H264" s="43"/>
      <c r="I264" s="2"/>
      <c r="J264" s="2"/>
      <c r="K264" s="43"/>
      <c r="L264" s="2"/>
      <c r="M264" s="2"/>
    </row>
    <row r="265" spans="2:13" ht="15.75" customHeight="1">
      <c r="B265" s="43"/>
      <c r="C265" s="2"/>
      <c r="D265" s="2"/>
      <c r="E265" s="43"/>
      <c r="F265" s="2"/>
      <c r="G265" s="2"/>
      <c r="H265" s="43"/>
      <c r="I265" s="2"/>
      <c r="J265" s="2"/>
      <c r="K265" s="43"/>
      <c r="L265" s="2"/>
      <c r="M265" s="2"/>
    </row>
    <row r="266" spans="2:13" ht="15.75" customHeight="1">
      <c r="B266" s="43"/>
      <c r="C266" s="2"/>
      <c r="D266" s="2"/>
      <c r="E266" s="43"/>
      <c r="F266" s="2"/>
      <c r="G266" s="2"/>
      <c r="H266" s="43"/>
      <c r="I266" s="2"/>
      <c r="J266" s="2"/>
      <c r="K266" s="43"/>
      <c r="L266" s="2"/>
      <c r="M266" s="2"/>
    </row>
    <row r="267" spans="2:13" ht="15.75" customHeight="1">
      <c r="B267" s="43"/>
      <c r="C267" s="2"/>
      <c r="D267" s="2"/>
      <c r="E267" s="43"/>
      <c r="F267" s="2"/>
      <c r="G267" s="2"/>
      <c r="H267" s="43"/>
      <c r="I267" s="2"/>
      <c r="J267" s="2"/>
      <c r="K267" s="43"/>
      <c r="L267" s="2"/>
      <c r="M267" s="2"/>
    </row>
    <row r="268" spans="2:13" ht="15.75" customHeight="1">
      <c r="B268" s="43"/>
      <c r="C268" s="2"/>
      <c r="D268" s="2"/>
      <c r="E268" s="43"/>
      <c r="F268" s="2"/>
      <c r="G268" s="2"/>
      <c r="H268" s="43"/>
      <c r="I268" s="2"/>
      <c r="J268" s="2"/>
      <c r="K268" s="43"/>
      <c r="L268" s="2"/>
      <c r="M268" s="2"/>
    </row>
    <row r="269" spans="2:13" ht="15.75" customHeight="1">
      <c r="B269" s="43"/>
      <c r="C269" s="2"/>
      <c r="D269" s="2"/>
      <c r="E269" s="43"/>
      <c r="F269" s="2"/>
      <c r="G269" s="2"/>
      <c r="H269" s="43"/>
      <c r="I269" s="2"/>
      <c r="J269" s="2"/>
      <c r="K269" s="43"/>
      <c r="L269" s="2"/>
      <c r="M269" s="2"/>
    </row>
    <row r="270" spans="2:13" ht="15.75" customHeight="1">
      <c r="B270" s="43"/>
      <c r="C270" s="2"/>
      <c r="D270" s="2"/>
      <c r="E270" s="43"/>
      <c r="F270" s="2"/>
      <c r="G270" s="2"/>
      <c r="H270" s="43"/>
      <c r="I270" s="2"/>
      <c r="J270" s="2"/>
      <c r="K270" s="43"/>
      <c r="L270" s="2"/>
      <c r="M270" s="2"/>
    </row>
    <row r="271" spans="2:13" ht="15.75" customHeight="1">
      <c r="B271" s="43"/>
      <c r="C271" s="2"/>
      <c r="D271" s="2"/>
      <c r="E271" s="43"/>
      <c r="F271" s="2"/>
      <c r="G271" s="2"/>
      <c r="H271" s="43"/>
      <c r="I271" s="2"/>
      <c r="J271" s="2"/>
      <c r="K271" s="43"/>
      <c r="L271" s="2"/>
      <c r="M271" s="2"/>
    </row>
    <row r="272" spans="2:13" ht="15.75" customHeight="1">
      <c r="B272" s="43"/>
      <c r="C272" s="2"/>
      <c r="D272" s="2"/>
      <c r="E272" s="43"/>
      <c r="F272" s="2"/>
      <c r="G272" s="2"/>
      <c r="H272" s="43"/>
      <c r="I272" s="2"/>
      <c r="J272" s="2"/>
      <c r="K272" s="43"/>
      <c r="L272" s="2"/>
      <c r="M272" s="2"/>
    </row>
    <row r="273" spans="2:13" ht="15.75" customHeight="1">
      <c r="B273" s="43"/>
      <c r="C273" s="2"/>
      <c r="D273" s="2"/>
      <c r="E273" s="43"/>
      <c r="F273" s="2"/>
      <c r="G273" s="2"/>
      <c r="H273" s="43"/>
      <c r="I273" s="2"/>
      <c r="J273" s="2"/>
      <c r="K273" s="43"/>
      <c r="L273" s="2"/>
      <c r="M273" s="2"/>
    </row>
    <row r="274" spans="2:13" ht="15.75" customHeight="1">
      <c r="B274" s="43"/>
      <c r="C274" s="2"/>
      <c r="D274" s="2"/>
      <c r="E274" s="43"/>
      <c r="F274" s="2"/>
      <c r="G274" s="2"/>
      <c r="H274" s="43"/>
      <c r="I274" s="2"/>
      <c r="J274" s="2"/>
      <c r="K274" s="43"/>
      <c r="L274" s="2"/>
      <c r="M274" s="2"/>
    </row>
    <row r="275" spans="2:13" ht="15.75" customHeight="1">
      <c r="B275" s="43"/>
      <c r="C275" s="2"/>
      <c r="D275" s="2"/>
      <c r="E275" s="43"/>
      <c r="F275" s="2"/>
      <c r="G275" s="2"/>
      <c r="H275" s="43"/>
      <c r="I275" s="2"/>
      <c r="J275" s="2"/>
      <c r="K275" s="43"/>
      <c r="L275" s="2"/>
      <c r="M275" s="2"/>
    </row>
    <row r="276" spans="2:13" ht="15.75" customHeight="1">
      <c r="B276" s="43"/>
      <c r="C276" s="2"/>
      <c r="D276" s="2"/>
      <c r="E276" s="43"/>
      <c r="F276" s="2"/>
      <c r="G276" s="2"/>
      <c r="H276" s="43"/>
      <c r="I276" s="2"/>
      <c r="J276" s="2"/>
      <c r="K276" s="43"/>
      <c r="L276" s="2"/>
      <c r="M276" s="2"/>
    </row>
    <row r="277" spans="2:13" ht="15.75" customHeight="1">
      <c r="B277" s="43"/>
      <c r="C277" s="2"/>
      <c r="D277" s="2"/>
      <c r="E277" s="43"/>
      <c r="F277" s="2"/>
      <c r="G277" s="2"/>
      <c r="H277" s="43"/>
      <c r="I277" s="2"/>
      <c r="J277" s="2"/>
      <c r="K277" s="43"/>
      <c r="L277" s="2"/>
      <c r="M277" s="2"/>
    </row>
    <row r="278" spans="2:13" ht="15.75" customHeight="1">
      <c r="B278" s="43"/>
      <c r="C278" s="2"/>
      <c r="D278" s="2"/>
      <c r="E278" s="43"/>
      <c r="F278" s="2"/>
      <c r="G278" s="2"/>
      <c r="H278" s="43"/>
      <c r="I278" s="2"/>
      <c r="J278" s="2"/>
      <c r="K278" s="43"/>
      <c r="L278" s="2"/>
      <c r="M278" s="2"/>
    </row>
    <row r="279" spans="2:13" ht="15.75" customHeight="1">
      <c r="B279" s="43"/>
      <c r="C279" s="2"/>
      <c r="D279" s="2"/>
      <c r="E279" s="43"/>
      <c r="F279" s="2"/>
      <c r="G279" s="2"/>
      <c r="H279" s="43"/>
      <c r="I279" s="2"/>
      <c r="J279" s="2"/>
      <c r="K279" s="43"/>
      <c r="L279" s="2"/>
      <c r="M279" s="2"/>
    </row>
    <row r="280" spans="2:13" ht="15.75" customHeight="1">
      <c r="B280" s="43"/>
      <c r="C280" s="2"/>
      <c r="D280" s="2"/>
      <c r="E280" s="43"/>
      <c r="F280" s="2"/>
      <c r="G280" s="2"/>
      <c r="H280" s="43"/>
      <c r="I280" s="2"/>
      <c r="J280" s="2"/>
      <c r="K280" s="43"/>
      <c r="L280" s="2"/>
      <c r="M280" s="2"/>
    </row>
    <row r="281" spans="2:13" ht="15.75" customHeight="1">
      <c r="B281" s="43"/>
      <c r="C281" s="2"/>
      <c r="D281" s="2"/>
      <c r="E281" s="43"/>
      <c r="F281" s="2"/>
      <c r="G281" s="2"/>
      <c r="H281" s="43"/>
      <c r="I281" s="2"/>
      <c r="J281" s="2"/>
      <c r="K281" s="43"/>
      <c r="L281" s="2"/>
      <c r="M281" s="2"/>
    </row>
    <row r="282" spans="2:13" ht="15.75" customHeight="1">
      <c r="B282" s="43"/>
      <c r="C282" s="2"/>
      <c r="D282" s="2"/>
      <c r="E282" s="43"/>
      <c r="F282" s="2"/>
      <c r="G282" s="2"/>
      <c r="H282" s="43"/>
      <c r="I282" s="2"/>
      <c r="J282" s="2"/>
      <c r="K282" s="43"/>
      <c r="L282" s="2"/>
      <c r="M282" s="2"/>
    </row>
    <row r="283" spans="2:13" ht="15.75" customHeight="1">
      <c r="B283" s="43"/>
      <c r="C283" s="2"/>
      <c r="D283" s="2"/>
      <c r="E283" s="43"/>
      <c r="F283" s="2"/>
      <c r="G283" s="2"/>
      <c r="H283" s="43"/>
      <c r="I283" s="2"/>
      <c r="J283" s="2"/>
      <c r="K283" s="43"/>
      <c r="L283" s="2"/>
      <c r="M283" s="2"/>
    </row>
    <row r="284" spans="2:13" ht="15.75" customHeight="1">
      <c r="B284" s="43"/>
      <c r="C284" s="2"/>
      <c r="D284" s="2"/>
      <c r="E284" s="43"/>
      <c r="F284" s="2"/>
      <c r="G284" s="2"/>
      <c r="H284" s="43"/>
      <c r="I284" s="2"/>
      <c r="J284" s="2"/>
      <c r="K284" s="43"/>
      <c r="L284" s="2"/>
      <c r="M284" s="2"/>
    </row>
    <row r="285" spans="2:13" ht="15.75" customHeight="1">
      <c r="B285" s="43"/>
      <c r="C285" s="2"/>
      <c r="D285" s="2"/>
      <c r="E285" s="43"/>
      <c r="F285" s="2"/>
      <c r="G285" s="2"/>
      <c r="H285" s="43"/>
      <c r="I285" s="2"/>
      <c r="J285" s="2"/>
      <c r="K285" s="43"/>
      <c r="L285" s="2"/>
      <c r="M285" s="2"/>
    </row>
    <row r="286" spans="2:13" ht="15.75" customHeight="1">
      <c r="B286" s="43"/>
      <c r="C286" s="2"/>
      <c r="D286" s="2"/>
      <c r="E286" s="43"/>
      <c r="F286" s="2"/>
      <c r="G286" s="2"/>
      <c r="H286" s="43"/>
      <c r="I286" s="2"/>
      <c r="J286" s="2"/>
      <c r="K286" s="43"/>
      <c r="L286" s="2"/>
      <c r="M286" s="2"/>
    </row>
    <row r="287" spans="2:13" ht="15.75" customHeight="1">
      <c r="B287" s="43"/>
      <c r="C287" s="2"/>
      <c r="D287" s="2"/>
      <c r="E287" s="43"/>
      <c r="F287" s="2"/>
      <c r="G287" s="2"/>
      <c r="H287" s="43"/>
      <c r="I287" s="2"/>
      <c r="J287" s="2"/>
      <c r="K287" s="43"/>
      <c r="L287" s="2"/>
      <c r="M287" s="2"/>
    </row>
    <row r="288" spans="2:13" ht="15.75" customHeight="1">
      <c r="B288" s="43"/>
      <c r="C288" s="2"/>
      <c r="D288" s="2"/>
      <c r="E288" s="43"/>
      <c r="F288" s="2"/>
      <c r="G288" s="2"/>
      <c r="H288" s="43"/>
      <c r="I288" s="2"/>
      <c r="J288" s="2"/>
      <c r="K288" s="43"/>
      <c r="L288" s="2"/>
      <c r="M288" s="2"/>
    </row>
    <row r="289" spans="2:13" ht="15.75" customHeight="1">
      <c r="B289" s="43"/>
      <c r="C289" s="2"/>
      <c r="D289" s="2"/>
      <c r="E289" s="43"/>
      <c r="F289" s="2"/>
      <c r="G289" s="2"/>
      <c r="H289" s="43"/>
      <c r="I289" s="2"/>
      <c r="J289" s="2"/>
      <c r="K289" s="43"/>
      <c r="L289" s="2"/>
      <c r="M289" s="2"/>
    </row>
    <row r="290" spans="2:13" ht="15.75" customHeight="1">
      <c r="B290" s="43"/>
      <c r="C290" s="2"/>
      <c r="D290" s="2"/>
      <c r="E290" s="43"/>
      <c r="F290" s="2"/>
      <c r="G290" s="2"/>
      <c r="H290" s="43"/>
      <c r="I290" s="2"/>
      <c r="J290" s="2"/>
      <c r="K290" s="43"/>
      <c r="L290" s="2"/>
      <c r="M290" s="2"/>
    </row>
    <row r="291" spans="2:13" ht="15.75" customHeight="1">
      <c r="B291" s="43"/>
      <c r="C291" s="2"/>
      <c r="D291" s="2"/>
      <c r="E291" s="43"/>
      <c r="F291" s="2"/>
      <c r="G291" s="2"/>
      <c r="H291" s="43"/>
      <c r="I291" s="2"/>
      <c r="J291" s="2"/>
      <c r="K291" s="43"/>
      <c r="L291" s="2"/>
      <c r="M291" s="2"/>
    </row>
    <row r="292" spans="2:13" ht="15.75" customHeight="1">
      <c r="B292" s="43"/>
      <c r="C292" s="2"/>
      <c r="D292" s="2"/>
      <c r="E292" s="43"/>
      <c r="F292" s="2"/>
      <c r="G292" s="2"/>
      <c r="H292" s="43"/>
      <c r="I292" s="2"/>
      <c r="J292" s="2"/>
      <c r="K292" s="43"/>
      <c r="L292" s="2"/>
      <c r="M292" s="2"/>
    </row>
    <row r="293" spans="2:13" ht="15.75" customHeight="1">
      <c r="B293" s="43"/>
      <c r="C293" s="2"/>
      <c r="D293" s="2"/>
      <c r="E293" s="43"/>
      <c r="F293" s="2"/>
      <c r="G293" s="2"/>
      <c r="H293" s="43"/>
      <c r="I293" s="2"/>
      <c r="J293" s="2"/>
      <c r="K293" s="43"/>
      <c r="L293" s="2"/>
      <c r="M293" s="2"/>
    </row>
    <row r="294" spans="2:13" ht="15.75" customHeight="1">
      <c r="B294" s="43"/>
      <c r="C294" s="2"/>
      <c r="D294" s="2"/>
      <c r="E294" s="43"/>
      <c r="F294" s="2"/>
      <c r="G294" s="2"/>
      <c r="H294" s="43"/>
      <c r="I294" s="2"/>
      <c r="J294" s="2"/>
      <c r="K294" s="43"/>
      <c r="L294" s="2"/>
      <c r="M294" s="2"/>
    </row>
    <row r="295" spans="2:13" ht="15.75" customHeight="1">
      <c r="B295" s="43"/>
      <c r="C295" s="2"/>
      <c r="D295" s="2"/>
      <c r="E295" s="43"/>
      <c r="F295" s="2"/>
      <c r="G295" s="2"/>
      <c r="H295" s="43"/>
      <c r="I295" s="2"/>
      <c r="J295" s="2"/>
      <c r="K295" s="43"/>
      <c r="L295" s="2"/>
      <c r="M295" s="2"/>
    </row>
    <row r="296" spans="2:13" ht="15.75" customHeight="1">
      <c r="B296" s="43"/>
      <c r="C296" s="2"/>
      <c r="D296" s="2"/>
      <c r="E296" s="43"/>
      <c r="F296" s="2"/>
      <c r="G296" s="2"/>
      <c r="H296" s="43"/>
      <c r="I296" s="2"/>
      <c r="J296" s="2"/>
      <c r="K296" s="43"/>
      <c r="L296" s="2"/>
      <c r="M296" s="2"/>
    </row>
    <row r="297" spans="2:13" ht="15.75" customHeight="1">
      <c r="B297" s="43"/>
      <c r="C297" s="2"/>
      <c r="D297" s="2"/>
      <c r="E297" s="43"/>
      <c r="F297" s="2"/>
      <c r="G297" s="2"/>
      <c r="H297" s="43"/>
      <c r="I297" s="2"/>
      <c r="J297" s="2"/>
      <c r="K297" s="43"/>
      <c r="L297" s="2"/>
      <c r="M297" s="2"/>
    </row>
    <row r="298" spans="2:13" ht="15.75" customHeight="1">
      <c r="B298" s="43"/>
      <c r="C298" s="2"/>
      <c r="D298" s="2"/>
      <c r="E298" s="43"/>
      <c r="F298" s="2"/>
      <c r="G298" s="2"/>
      <c r="H298" s="43"/>
      <c r="I298" s="2"/>
      <c r="J298" s="2"/>
      <c r="K298" s="43"/>
      <c r="L298" s="2"/>
      <c r="M298" s="2"/>
    </row>
    <row r="299" spans="2:13" ht="15.75" customHeight="1">
      <c r="B299" s="43"/>
      <c r="C299" s="2"/>
      <c r="D299" s="2"/>
      <c r="E299" s="43"/>
      <c r="F299" s="2"/>
      <c r="G299" s="2"/>
      <c r="H299" s="43"/>
      <c r="I299" s="2"/>
      <c r="J299" s="2"/>
      <c r="K299" s="43"/>
      <c r="L299" s="2"/>
      <c r="M299" s="2"/>
    </row>
    <row r="300" spans="2:13" ht="15.75" customHeight="1">
      <c r="B300" s="43"/>
      <c r="C300" s="2"/>
      <c r="D300" s="2"/>
      <c r="E300" s="43"/>
      <c r="F300" s="2"/>
      <c r="G300" s="2"/>
      <c r="H300" s="43"/>
      <c r="I300" s="2"/>
      <c r="J300" s="2"/>
      <c r="K300" s="43"/>
      <c r="L300" s="2"/>
      <c r="M300" s="2"/>
    </row>
    <row r="301" spans="2:13" ht="15.75" customHeight="1">
      <c r="B301" s="43"/>
      <c r="C301" s="2"/>
      <c r="D301" s="2"/>
      <c r="E301" s="43"/>
      <c r="F301" s="2"/>
      <c r="G301" s="2"/>
      <c r="H301" s="43"/>
      <c r="I301" s="2"/>
      <c r="J301" s="2"/>
      <c r="K301" s="43"/>
      <c r="L301" s="2"/>
      <c r="M301" s="2"/>
    </row>
    <row r="302" spans="2:13" ht="15.75" customHeight="1">
      <c r="B302" s="43"/>
      <c r="C302" s="2"/>
      <c r="D302" s="2"/>
      <c r="E302" s="43"/>
      <c r="F302" s="2"/>
      <c r="G302" s="2"/>
      <c r="H302" s="43"/>
      <c r="I302" s="2"/>
      <c r="J302" s="2"/>
      <c r="K302" s="43"/>
      <c r="L302" s="2"/>
      <c r="M302" s="2"/>
    </row>
    <row r="303" spans="2:13" ht="15.75" customHeight="1">
      <c r="B303" s="43"/>
      <c r="C303" s="2"/>
      <c r="D303" s="2"/>
      <c r="E303" s="43"/>
      <c r="F303" s="2"/>
      <c r="G303" s="2"/>
      <c r="H303" s="43"/>
      <c r="I303" s="2"/>
      <c r="J303" s="2"/>
      <c r="K303" s="43"/>
      <c r="L303" s="2"/>
      <c r="M303" s="2"/>
    </row>
    <row r="304" spans="2:13" ht="15.75" customHeight="1">
      <c r="B304" s="43"/>
      <c r="C304" s="2"/>
      <c r="D304" s="2"/>
      <c r="E304" s="43"/>
      <c r="F304" s="2"/>
      <c r="G304" s="2"/>
      <c r="H304" s="43"/>
      <c r="I304" s="2"/>
      <c r="J304" s="2"/>
      <c r="K304" s="43"/>
      <c r="L304" s="2"/>
      <c r="M304" s="2"/>
    </row>
    <row r="305" spans="2:13" ht="15.75" customHeight="1">
      <c r="B305" s="43"/>
      <c r="C305" s="2"/>
      <c r="D305" s="2"/>
      <c r="E305" s="43"/>
      <c r="F305" s="2"/>
      <c r="G305" s="2"/>
      <c r="H305" s="43"/>
      <c r="I305" s="2"/>
      <c r="J305" s="2"/>
      <c r="K305" s="43"/>
      <c r="L305" s="2"/>
      <c r="M305" s="2"/>
    </row>
    <row r="306" spans="2:13" ht="15.75" customHeight="1">
      <c r="B306" s="43"/>
      <c r="C306" s="2"/>
      <c r="D306" s="2"/>
      <c r="E306" s="43"/>
      <c r="F306" s="2"/>
      <c r="G306" s="2"/>
      <c r="H306" s="43"/>
      <c r="I306" s="2"/>
      <c r="J306" s="2"/>
      <c r="K306" s="43"/>
      <c r="L306" s="2"/>
      <c r="M306" s="2"/>
    </row>
    <row r="307" spans="2:13" ht="15.75" customHeight="1">
      <c r="B307" s="43"/>
      <c r="C307" s="2"/>
      <c r="D307" s="2"/>
      <c r="E307" s="43"/>
      <c r="F307" s="2"/>
      <c r="G307" s="2"/>
      <c r="H307" s="43"/>
      <c r="I307" s="2"/>
      <c r="J307" s="2"/>
      <c r="K307" s="43"/>
      <c r="L307" s="2"/>
      <c r="M307" s="2"/>
    </row>
    <row r="308" spans="2:13" ht="15.75" customHeight="1">
      <c r="B308" s="43"/>
      <c r="C308" s="2"/>
      <c r="D308" s="2"/>
      <c r="E308" s="43"/>
      <c r="F308" s="2"/>
      <c r="G308" s="2"/>
      <c r="H308" s="43"/>
      <c r="I308" s="2"/>
      <c r="J308" s="2"/>
      <c r="K308" s="43"/>
      <c r="L308" s="2"/>
      <c r="M308" s="2"/>
    </row>
    <row r="309" spans="2:13" ht="15.75" customHeight="1">
      <c r="B309" s="43"/>
      <c r="C309" s="2"/>
      <c r="D309" s="2"/>
      <c r="E309" s="43"/>
      <c r="F309" s="2"/>
      <c r="G309" s="2"/>
      <c r="H309" s="43"/>
      <c r="I309" s="2"/>
      <c r="J309" s="2"/>
      <c r="K309" s="43"/>
      <c r="L309" s="2"/>
      <c r="M309" s="2"/>
    </row>
    <row r="310" spans="2:13" ht="15.75" customHeight="1">
      <c r="B310" s="43"/>
      <c r="C310" s="2"/>
      <c r="D310" s="2"/>
      <c r="E310" s="43"/>
      <c r="F310" s="2"/>
      <c r="G310" s="2"/>
      <c r="H310" s="43"/>
      <c r="I310" s="2"/>
      <c r="J310" s="2"/>
      <c r="K310" s="43"/>
      <c r="L310" s="2"/>
      <c r="M310" s="2"/>
    </row>
    <row r="311" spans="2:13" ht="15.75" customHeight="1">
      <c r="B311" s="43"/>
      <c r="C311" s="2"/>
      <c r="D311" s="2"/>
      <c r="E311" s="43"/>
      <c r="F311" s="2"/>
      <c r="G311" s="2"/>
      <c r="H311" s="43"/>
      <c r="I311" s="2"/>
      <c r="J311" s="2"/>
      <c r="K311" s="43"/>
      <c r="L311" s="2"/>
      <c r="M311" s="2"/>
    </row>
    <row r="312" spans="2:13" ht="15.75" customHeight="1">
      <c r="B312" s="43"/>
      <c r="C312" s="2"/>
      <c r="D312" s="2"/>
      <c r="E312" s="43"/>
      <c r="F312" s="2"/>
      <c r="G312" s="2"/>
      <c r="H312" s="43"/>
      <c r="I312" s="2"/>
      <c r="J312" s="2"/>
      <c r="K312" s="43"/>
      <c r="L312" s="2"/>
      <c r="M312" s="2"/>
    </row>
    <row r="313" spans="2:13" ht="15.75" customHeight="1">
      <c r="B313" s="43"/>
      <c r="C313" s="2"/>
      <c r="D313" s="2"/>
      <c r="E313" s="43"/>
      <c r="F313" s="2"/>
      <c r="G313" s="2"/>
      <c r="H313" s="43"/>
      <c r="I313" s="2"/>
      <c r="J313" s="2"/>
      <c r="K313" s="43"/>
      <c r="L313" s="2"/>
      <c r="M313" s="2"/>
    </row>
    <row r="314" spans="2:13" ht="15.75" customHeight="1">
      <c r="B314" s="43"/>
      <c r="C314" s="2"/>
      <c r="D314" s="2"/>
      <c r="E314" s="43"/>
      <c r="F314" s="2"/>
      <c r="G314" s="2"/>
      <c r="H314" s="43"/>
      <c r="I314" s="2"/>
      <c r="J314" s="2"/>
      <c r="K314" s="43"/>
      <c r="L314" s="2"/>
      <c r="M314" s="2"/>
    </row>
    <row r="315" spans="2:13" ht="15.75" customHeight="1">
      <c r="B315" s="43"/>
      <c r="C315" s="2"/>
      <c r="D315" s="2"/>
      <c r="E315" s="43"/>
      <c r="F315" s="2"/>
      <c r="G315" s="2"/>
      <c r="H315" s="43"/>
      <c r="I315" s="2"/>
      <c r="J315" s="2"/>
      <c r="K315" s="43"/>
      <c r="L315" s="2"/>
      <c r="M315" s="2"/>
    </row>
    <row r="316" spans="2:13" ht="15.75" customHeight="1">
      <c r="B316" s="43"/>
      <c r="C316" s="2"/>
      <c r="D316" s="2"/>
      <c r="E316" s="43"/>
      <c r="F316" s="2"/>
      <c r="G316" s="2"/>
      <c r="H316" s="43"/>
      <c r="I316" s="2"/>
      <c r="J316" s="2"/>
      <c r="K316" s="43"/>
      <c r="L316" s="2"/>
      <c r="M316" s="2"/>
    </row>
    <row r="317" spans="2:13" ht="15.75" customHeight="1">
      <c r="B317" s="43"/>
      <c r="C317" s="2"/>
      <c r="D317" s="2"/>
      <c r="E317" s="43"/>
      <c r="F317" s="2"/>
      <c r="G317" s="2"/>
      <c r="H317" s="43"/>
      <c r="I317" s="2"/>
      <c r="J317" s="2"/>
      <c r="K317" s="43"/>
      <c r="L317" s="2"/>
      <c r="M317" s="2"/>
    </row>
    <row r="318" spans="2:13" ht="15.75" customHeight="1">
      <c r="B318" s="43"/>
      <c r="C318" s="2"/>
      <c r="D318" s="2"/>
      <c r="E318" s="43"/>
      <c r="F318" s="2"/>
      <c r="G318" s="2"/>
      <c r="H318" s="43"/>
      <c r="I318" s="2"/>
      <c r="J318" s="2"/>
      <c r="K318" s="43"/>
      <c r="L318" s="2"/>
      <c r="M318" s="2"/>
    </row>
    <row r="319" spans="2:13" ht="15.75" customHeight="1">
      <c r="B319" s="43"/>
      <c r="C319" s="2"/>
      <c r="D319" s="2"/>
      <c r="E319" s="43"/>
      <c r="F319" s="2"/>
      <c r="G319" s="2"/>
      <c r="H319" s="43"/>
      <c r="I319" s="2"/>
      <c r="J319" s="2"/>
      <c r="K319" s="43"/>
      <c r="L319" s="2"/>
      <c r="M319" s="2"/>
    </row>
    <row r="320" spans="2:13" ht="15.75" customHeight="1">
      <c r="B320" s="43"/>
      <c r="C320" s="2"/>
      <c r="D320" s="2"/>
      <c r="E320" s="43"/>
      <c r="F320" s="2"/>
      <c r="G320" s="2"/>
      <c r="H320" s="43"/>
      <c r="I320" s="2"/>
      <c r="J320" s="2"/>
      <c r="K320" s="43"/>
      <c r="L320" s="2"/>
      <c r="M320" s="2"/>
    </row>
    <row r="321" spans="2:13" ht="15.75" customHeight="1">
      <c r="B321" s="43"/>
      <c r="C321" s="2"/>
      <c r="D321" s="2"/>
      <c r="E321" s="43"/>
      <c r="F321" s="2"/>
      <c r="G321" s="2"/>
      <c r="H321" s="43"/>
      <c r="I321" s="2"/>
      <c r="J321" s="2"/>
      <c r="K321" s="43"/>
      <c r="L321" s="2"/>
      <c r="M321" s="2"/>
    </row>
    <row r="322" spans="2:13" ht="15.75" customHeight="1">
      <c r="B322" s="43"/>
      <c r="C322" s="2"/>
      <c r="D322" s="2"/>
      <c r="E322" s="43"/>
      <c r="F322" s="2"/>
      <c r="G322" s="2"/>
      <c r="H322" s="43"/>
      <c r="I322" s="2"/>
      <c r="J322" s="2"/>
      <c r="K322" s="43"/>
      <c r="L322" s="2"/>
      <c r="M322" s="2"/>
    </row>
    <row r="323" spans="2:13" ht="15.75" customHeight="1">
      <c r="B323" s="43"/>
      <c r="C323" s="2"/>
      <c r="D323" s="2"/>
      <c r="E323" s="43"/>
      <c r="F323" s="2"/>
      <c r="G323" s="2"/>
      <c r="H323" s="43"/>
      <c r="I323" s="2"/>
      <c r="J323" s="2"/>
      <c r="K323" s="43"/>
      <c r="L323" s="2"/>
      <c r="M323" s="2"/>
    </row>
    <row r="324" spans="2:13" ht="15.75" customHeight="1">
      <c r="B324" s="43"/>
      <c r="C324" s="2"/>
      <c r="D324" s="2"/>
      <c r="E324" s="43"/>
      <c r="F324" s="2"/>
      <c r="G324" s="2"/>
      <c r="H324" s="43"/>
      <c r="I324" s="2"/>
      <c r="J324" s="2"/>
      <c r="K324" s="43"/>
      <c r="L324" s="2"/>
      <c r="M324" s="2"/>
    </row>
    <row r="325" spans="2:13" ht="15.75" customHeight="1">
      <c r="B325" s="43"/>
      <c r="C325" s="2"/>
      <c r="D325" s="2"/>
      <c r="E325" s="43"/>
      <c r="F325" s="2"/>
      <c r="G325" s="2"/>
      <c r="H325" s="43"/>
      <c r="I325" s="2"/>
      <c r="J325" s="2"/>
      <c r="K325" s="43"/>
      <c r="L325" s="2"/>
      <c r="M325" s="2"/>
    </row>
    <row r="326" spans="2:13" ht="15.75" customHeight="1">
      <c r="B326" s="43"/>
      <c r="C326" s="2"/>
      <c r="D326" s="2"/>
      <c r="E326" s="43"/>
      <c r="F326" s="2"/>
      <c r="G326" s="2"/>
      <c r="H326" s="43"/>
      <c r="I326" s="2"/>
      <c r="J326" s="2"/>
      <c r="K326" s="43"/>
      <c r="L326" s="2"/>
      <c r="M326" s="2"/>
    </row>
    <row r="327" spans="2:13" ht="15.75" customHeight="1">
      <c r="B327" s="43"/>
      <c r="C327" s="2"/>
      <c r="D327" s="2"/>
      <c r="E327" s="43"/>
      <c r="F327" s="2"/>
      <c r="G327" s="2"/>
      <c r="H327" s="43"/>
      <c r="I327" s="2"/>
      <c r="J327" s="2"/>
      <c r="K327" s="43"/>
      <c r="L327" s="2"/>
      <c r="M327" s="2"/>
    </row>
    <row r="328" spans="2:13" ht="15.75" customHeight="1">
      <c r="B328" s="43"/>
      <c r="C328" s="2"/>
      <c r="D328" s="2"/>
      <c r="E328" s="43"/>
      <c r="F328" s="2"/>
      <c r="G328" s="2"/>
      <c r="H328" s="43"/>
      <c r="I328" s="2"/>
      <c r="J328" s="2"/>
      <c r="K328" s="43"/>
      <c r="L328" s="2"/>
      <c r="M328" s="2"/>
    </row>
    <row r="329" spans="2:13" ht="15.75" customHeight="1">
      <c r="B329" s="43"/>
      <c r="C329" s="2"/>
      <c r="D329" s="2"/>
      <c r="E329" s="43"/>
      <c r="F329" s="2"/>
      <c r="G329" s="2"/>
      <c r="H329" s="43"/>
      <c r="I329" s="2"/>
      <c r="J329" s="2"/>
      <c r="K329" s="43"/>
      <c r="L329" s="2"/>
      <c r="M329" s="2"/>
    </row>
    <row r="330" spans="2:13" ht="15.75" customHeight="1">
      <c r="B330" s="43"/>
      <c r="C330" s="2"/>
      <c r="D330" s="2"/>
      <c r="E330" s="43"/>
      <c r="F330" s="2"/>
      <c r="G330" s="2"/>
      <c r="H330" s="43"/>
      <c r="I330" s="2"/>
      <c r="J330" s="2"/>
      <c r="K330" s="43"/>
      <c r="L330" s="2"/>
      <c r="M330" s="2"/>
    </row>
    <row r="331" spans="2:13" ht="15.75" customHeight="1">
      <c r="B331" s="43"/>
      <c r="C331" s="2"/>
      <c r="D331" s="2"/>
      <c r="E331" s="43"/>
      <c r="F331" s="2"/>
      <c r="G331" s="2"/>
      <c r="H331" s="43"/>
      <c r="I331" s="2"/>
      <c r="J331" s="2"/>
      <c r="K331" s="43"/>
      <c r="L331" s="2"/>
      <c r="M331" s="2"/>
    </row>
    <row r="332" spans="2:13" ht="15.75" customHeight="1">
      <c r="B332" s="43"/>
      <c r="C332" s="2"/>
      <c r="D332" s="2"/>
      <c r="E332" s="43"/>
      <c r="F332" s="2"/>
      <c r="G332" s="2"/>
      <c r="H332" s="43"/>
      <c r="I332" s="2"/>
      <c r="J332" s="2"/>
      <c r="K332" s="43"/>
      <c r="L332" s="2"/>
      <c r="M332" s="2"/>
    </row>
    <row r="333" spans="2:13" ht="15.75" customHeight="1">
      <c r="B333" s="43"/>
      <c r="C333" s="2"/>
      <c r="D333" s="2"/>
      <c r="E333" s="43"/>
      <c r="F333" s="2"/>
      <c r="G333" s="2"/>
      <c r="H333" s="43"/>
      <c r="I333" s="2"/>
      <c r="J333" s="2"/>
      <c r="K333" s="43"/>
      <c r="L333" s="2"/>
      <c r="M333" s="2"/>
    </row>
    <row r="334" spans="2:13" ht="15.75" customHeight="1">
      <c r="B334" s="43"/>
      <c r="C334" s="2"/>
      <c r="D334" s="2"/>
      <c r="E334" s="43"/>
      <c r="F334" s="2"/>
      <c r="G334" s="2"/>
      <c r="H334" s="43"/>
      <c r="I334" s="2"/>
      <c r="J334" s="2"/>
      <c r="K334" s="43"/>
      <c r="L334" s="2"/>
      <c r="M334" s="2"/>
    </row>
    <row r="335" spans="2:13" ht="15.75" customHeight="1">
      <c r="B335" s="43"/>
      <c r="C335" s="2"/>
      <c r="D335" s="2"/>
      <c r="E335" s="43"/>
      <c r="F335" s="2"/>
      <c r="G335" s="2"/>
      <c r="H335" s="43"/>
      <c r="I335" s="2"/>
      <c r="J335" s="2"/>
      <c r="K335" s="43"/>
      <c r="L335" s="2"/>
      <c r="M335" s="2"/>
    </row>
    <row r="336" spans="2:13" ht="15.75" customHeight="1">
      <c r="B336" s="43"/>
      <c r="C336" s="2"/>
      <c r="D336" s="2"/>
      <c r="E336" s="43"/>
      <c r="F336" s="2"/>
      <c r="G336" s="2"/>
      <c r="H336" s="43"/>
      <c r="I336" s="2"/>
      <c r="J336" s="2"/>
      <c r="K336" s="43"/>
      <c r="L336" s="2"/>
      <c r="M336" s="2"/>
    </row>
    <row r="337" spans="2:13" ht="15.75" customHeight="1">
      <c r="B337" s="43"/>
      <c r="C337" s="2"/>
      <c r="D337" s="2"/>
      <c r="E337" s="43"/>
      <c r="F337" s="2"/>
      <c r="G337" s="2"/>
      <c r="H337" s="43"/>
      <c r="I337" s="2"/>
      <c r="J337" s="2"/>
      <c r="K337" s="43"/>
      <c r="L337" s="2"/>
      <c r="M337" s="2"/>
    </row>
    <row r="338" spans="2:13" ht="15.75" customHeight="1">
      <c r="B338" s="43"/>
      <c r="C338" s="2"/>
      <c r="D338" s="2"/>
      <c r="E338" s="43"/>
      <c r="F338" s="2"/>
      <c r="G338" s="2"/>
      <c r="H338" s="43"/>
      <c r="I338" s="2"/>
      <c r="J338" s="2"/>
      <c r="K338" s="43"/>
      <c r="L338" s="2"/>
      <c r="M338" s="2"/>
    </row>
    <row r="339" spans="2:13" ht="15.75" customHeight="1">
      <c r="B339" s="43"/>
      <c r="C339" s="2"/>
      <c r="D339" s="2"/>
      <c r="E339" s="43"/>
      <c r="F339" s="2"/>
      <c r="G339" s="2"/>
      <c r="H339" s="43"/>
      <c r="I339" s="2"/>
      <c r="J339" s="2"/>
      <c r="K339" s="43"/>
      <c r="L339" s="2"/>
      <c r="M339" s="2"/>
    </row>
    <row r="340" spans="2:13" ht="15.75" customHeight="1">
      <c r="B340" s="43"/>
      <c r="C340" s="2"/>
      <c r="D340" s="2"/>
      <c r="E340" s="43"/>
      <c r="F340" s="2"/>
      <c r="G340" s="2"/>
      <c r="H340" s="43"/>
      <c r="I340" s="2"/>
      <c r="J340" s="2"/>
      <c r="K340" s="43"/>
      <c r="L340" s="2"/>
      <c r="M340" s="2"/>
    </row>
    <row r="341" spans="2:13" ht="15.75" customHeight="1">
      <c r="B341" s="43"/>
      <c r="C341" s="2"/>
      <c r="D341" s="2"/>
      <c r="E341" s="43"/>
      <c r="F341" s="2"/>
      <c r="G341" s="2"/>
      <c r="H341" s="43"/>
      <c r="I341" s="2"/>
      <c r="J341" s="2"/>
      <c r="K341" s="43"/>
      <c r="L341" s="2"/>
      <c r="M341" s="2"/>
    </row>
    <row r="342" spans="2:13" ht="15.75" customHeight="1">
      <c r="B342" s="43"/>
      <c r="C342" s="2"/>
      <c r="D342" s="2"/>
      <c r="E342" s="43"/>
      <c r="F342" s="2"/>
      <c r="G342" s="2"/>
      <c r="H342" s="43"/>
      <c r="I342" s="2"/>
      <c r="J342" s="2"/>
      <c r="K342" s="43"/>
      <c r="L342" s="2"/>
      <c r="M342" s="2"/>
    </row>
    <row r="343" spans="2:13" ht="15.75" customHeight="1">
      <c r="B343" s="43"/>
      <c r="C343" s="2"/>
      <c r="D343" s="2"/>
      <c r="E343" s="43"/>
      <c r="F343" s="2"/>
      <c r="G343" s="2"/>
      <c r="H343" s="43"/>
      <c r="I343" s="2"/>
      <c r="J343" s="2"/>
      <c r="K343" s="43"/>
      <c r="L343" s="2"/>
      <c r="M343" s="2"/>
    </row>
    <row r="344" spans="2:13" ht="15.75" customHeight="1">
      <c r="B344" s="43"/>
      <c r="C344" s="2"/>
      <c r="D344" s="2"/>
      <c r="E344" s="43"/>
      <c r="F344" s="2"/>
      <c r="G344" s="2"/>
      <c r="H344" s="43"/>
      <c r="I344" s="2"/>
      <c r="J344" s="2"/>
      <c r="K344" s="43"/>
      <c r="L344" s="2"/>
      <c r="M344" s="2"/>
    </row>
    <row r="345" spans="2:13" ht="15.75" customHeight="1">
      <c r="B345" s="43"/>
      <c r="C345" s="2"/>
      <c r="D345" s="2"/>
      <c r="E345" s="43"/>
      <c r="F345" s="2"/>
      <c r="G345" s="2"/>
      <c r="H345" s="43"/>
      <c r="I345" s="2"/>
      <c r="J345" s="2"/>
      <c r="K345" s="43"/>
      <c r="L345" s="2"/>
      <c r="M345" s="2"/>
    </row>
    <row r="346" spans="2:13" ht="15.75" customHeight="1">
      <c r="B346" s="43"/>
      <c r="C346" s="2"/>
      <c r="D346" s="2"/>
      <c r="E346" s="43"/>
      <c r="F346" s="2"/>
      <c r="G346" s="2"/>
      <c r="H346" s="43"/>
      <c r="I346" s="2"/>
      <c r="J346" s="2"/>
      <c r="K346" s="43"/>
      <c r="L346" s="2"/>
      <c r="M346" s="2"/>
    </row>
    <row r="347" spans="2:13" ht="15.75" customHeight="1">
      <c r="B347" s="43"/>
      <c r="C347" s="2"/>
      <c r="D347" s="2"/>
      <c r="E347" s="43"/>
      <c r="F347" s="2"/>
      <c r="G347" s="2"/>
      <c r="H347" s="43"/>
      <c r="I347" s="2"/>
      <c r="J347" s="2"/>
      <c r="K347" s="43"/>
      <c r="L347" s="2"/>
      <c r="M347" s="2"/>
    </row>
    <row r="348" spans="2:13" ht="15.75" customHeight="1">
      <c r="B348" s="43"/>
      <c r="C348" s="2"/>
      <c r="D348" s="2"/>
      <c r="E348" s="43"/>
      <c r="F348" s="2"/>
      <c r="G348" s="2"/>
      <c r="H348" s="43"/>
      <c r="I348" s="2"/>
      <c r="J348" s="2"/>
      <c r="K348" s="43"/>
      <c r="L348" s="2"/>
      <c r="M348" s="2"/>
    </row>
    <row r="349" spans="2:13" ht="15.75" customHeight="1">
      <c r="B349" s="43"/>
      <c r="C349" s="2"/>
      <c r="D349" s="2"/>
      <c r="E349" s="43"/>
      <c r="F349" s="2"/>
      <c r="G349" s="2"/>
      <c r="H349" s="43"/>
      <c r="I349" s="2"/>
      <c r="J349" s="2"/>
      <c r="K349" s="43"/>
      <c r="L349" s="2"/>
      <c r="M349" s="2"/>
    </row>
    <row r="350" spans="2:13" ht="15.75" customHeight="1">
      <c r="B350" s="43"/>
      <c r="C350" s="2"/>
      <c r="D350" s="2"/>
      <c r="E350" s="43"/>
      <c r="F350" s="2"/>
      <c r="G350" s="2"/>
      <c r="H350" s="43"/>
      <c r="I350" s="2"/>
      <c r="J350" s="2"/>
      <c r="K350" s="43"/>
      <c r="L350" s="2"/>
      <c r="M350" s="2"/>
    </row>
    <row r="351" spans="2:13" ht="15.75" customHeight="1">
      <c r="B351" s="43"/>
      <c r="C351" s="2"/>
      <c r="D351" s="2"/>
      <c r="E351" s="43"/>
      <c r="F351" s="2"/>
      <c r="G351" s="2"/>
      <c r="H351" s="43"/>
      <c r="I351" s="2"/>
      <c r="J351" s="2"/>
      <c r="K351" s="43"/>
      <c r="L351" s="2"/>
      <c r="M351" s="2"/>
    </row>
    <row r="352" spans="2:13" ht="15.75" customHeight="1">
      <c r="B352" s="43"/>
      <c r="C352" s="2"/>
      <c r="D352" s="2"/>
      <c r="E352" s="43"/>
      <c r="F352" s="2"/>
      <c r="G352" s="2"/>
      <c r="H352" s="43"/>
      <c r="I352" s="2"/>
      <c r="J352" s="2"/>
      <c r="K352" s="43"/>
      <c r="L352" s="2"/>
      <c r="M352" s="2"/>
    </row>
    <row r="353" spans="2:13" ht="15.75" customHeight="1">
      <c r="B353" s="43"/>
      <c r="C353" s="2"/>
      <c r="D353" s="2"/>
      <c r="E353" s="43"/>
      <c r="F353" s="2"/>
      <c r="G353" s="2"/>
      <c r="H353" s="43"/>
      <c r="I353" s="2"/>
      <c r="J353" s="2"/>
      <c r="K353" s="43"/>
      <c r="L353" s="2"/>
      <c r="M353" s="2"/>
    </row>
    <row r="354" spans="2:13" ht="15.75" customHeight="1">
      <c r="B354" s="43"/>
      <c r="C354" s="2"/>
      <c r="D354" s="2"/>
      <c r="E354" s="43"/>
      <c r="F354" s="2"/>
      <c r="G354" s="2"/>
      <c r="H354" s="43"/>
      <c r="I354" s="2"/>
      <c r="J354" s="2"/>
      <c r="K354" s="43"/>
      <c r="L354" s="2"/>
      <c r="M354" s="2"/>
    </row>
    <row r="355" spans="2:13" ht="15.75" customHeight="1">
      <c r="B355" s="43"/>
      <c r="C355" s="2"/>
      <c r="D355" s="2"/>
      <c r="E355" s="43"/>
      <c r="F355" s="2"/>
      <c r="G355" s="2"/>
      <c r="H355" s="43"/>
      <c r="I355" s="2"/>
      <c r="J355" s="2"/>
      <c r="K355" s="43"/>
      <c r="L355" s="2"/>
      <c r="M355" s="2"/>
    </row>
    <row r="356" spans="2:13" ht="15.75" customHeight="1">
      <c r="B356" s="43"/>
      <c r="C356" s="2"/>
      <c r="D356" s="2"/>
      <c r="E356" s="43"/>
      <c r="F356" s="2"/>
      <c r="G356" s="2"/>
      <c r="H356" s="43"/>
      <c r="I356" s="2"/>
      <c r="J356" s="2"/>
      <c r="K356" s="43"/>
      <c r="L356" s="2"/>
      <c r="M356" s="2"/>
    </row>
    <row r="357" spans="2:13" ht="15.75" customHeight="1">
      <c r="B357" s="43"/>
      <c r="C357" s="2"/>
      <c r="D357" s="2"/>
      <c r="E357" s="43"/>
      <c r="F357" s="2"/>
      <c r="G357" s="2"/>
      <c r="H357" s="43"/>
      <c r="I357" s="2"/>
      <c r="J357" s="2"/>
      <c r="K357" s="43"/>
      <c r="L357" s="2"/>
      <c r="M357" s="2"/>
    </row>
    <row r="358" spans="2:13" ht="15.75" customHeight="1">
      <c r="B358" s="43"/>
      <c r="C358" s="2"/>
      <c r="D358" s="2"/>
      <c r="E358" s="43"/>
      <c r="F358" s="2"/>
      <c r="G358" s="2"/>
      <c r="H358" s="43"/>
      <c r="I358" s="2"/>
      <c r="J358" s="2"/>
      <c r="K358" s="43"/>
      <c r="L358" s="2"/>
      <c r="M358" s="2"/>
    </row>
    <row r="359" spans="2:13" ht="15.75" customHeight="1">
      <c r="B359" s="43"/>
      <c r="C359" s="2"/>
      <c r="D359" s="2"/>
      <c r="E359" s="43"/>
      <c r="F359" s="2"/>
      <c r="G359" s="2"/>
      <c r="H359" s="43"/>
      <c r="I359" s="2"/>
      <c r="J359" s="2"/>
      <c r="K359" s="43"/>
      <c r="L359" s="2"/>
      <c r="M359" s="2"/>
    </row>
    <row r="360" spans="2:13" ht="15.75" customHeight="1">
      <c r="B360" s="43"/>
      <c r="C360" s="2"/>
      <c r="D360" s="2"/>
      <c r="E360" s="43"/>
      <c r="F360" s="2"/>
      <c r="G360" s="2"/>
      <c r="H360" s="43"/>
      <c r="I360" s="2"/>
      <c r="J360" s="2"/>
      <c r="K360" s="43"/>
      <c r="L360" s="2"/>
      <c r="M360" s="2"/>
    </row>
    <row r="361" spans="2:13" ht="15.75" customHeight="1">
      <c r="B361" s="43"/>
      <c r="C361" s="2"/>
      <c r="D361" s="2"/>
      <c r="E361" s="43"/>
      <c r="F361" s="2"/>
      <c r="G361" s="2"/>
      <c r="H361" s="43"/>
      <c r="I361" s="2"/>
      <c r="J361" s="2"/>
      <c r="K361" s="43"/>
      <c r="L361" s="2"/>
      <c r="M361" s="2"/>
    </row>
    <row r="362" spans="2:13" ht="15.75" customHeight="1">
      <c r="B362" s="43"/>
      <c r="C362" s="2"/>
      <c r="D362" s="2"/>
      <c r="E362" s="43"/>
      <c r="F362" s="2"/>
      <c r="G362" s="2"/>
      <c r="H362" s="43"/>
      <c r="I362" s="2"/>
      <c r="J362" s="2"/>
      <c r="K362" s="43"/>
      <c r="L362" s="2"/>
      <c r="M362" s="2"/>
    </row>
    <row r="363" spans="2:13" ht="15.75" customHeight="1">
      <c r="B363" s="43"/>
      <c r="C363" s="2"/>
      <c r="D363" s="2"/>
      <c r="E363" s="43"/>
      <c r="F363" s="2"/>
      <c r="G363" s="2"/>
      <c r="H363" s="43"/>
      <c r="I363" s="2"/>
      <c r="J363" s="2"/>
      <c r="K363" s="43"/>
      <c r="L363" s="2"/>
      <c r="M363" s="2"/>
    </row>
    <row r="364" spans="2:13" ht="15.75" customHeight="1">
      <c r="B364" s="43"/>
      <c r="C364" s="2"/>
      <c r="D364" s="2"/>
      <c r="E364" s="43"/>
      <c r="F364" s="2"/>
      <c r="G364" s="2"/>
      <c r="H364" s="43"/>
      <c r="I364" s="2"/>
      <c r="J364" s="2"/>
      <c r="K364" s="43"/>
      <c r="L364" s="2"/>
      <c r="M364" s="2"/>
    </row>
    <row r="365" spans="2:13" ht="15.75" customHeight="1">
      <c r="B365" s="43"/>
      <c r="C365" s="2"/>
      <c r="D365" s="2"/>
      <c r="E365" s="43"/>
      <c r="F365" s="2"/>
      <c r="G365" s="2"/>
      <c r="H365" s="43"/>
      <c r="I365" s="2"/>
      <c r="J365" s="2"/>
      <c r="K365" s="43"/>
      <c r="L365" s="2"/>
      <c r="M365" s="2"/>
    </row>
    <row r="366" spans="2:13" ht="15.75" customHeight="1">
      <c r="B366" s="43"/>
      <c r="C366" s="2"/>
      <c r="D366" s="2"/>
      <c r="E366" s="43"/>
      <c r="F366" s="2"/>
      <c r="G366" s="2"/>
      <c r="H366" s="43"/>
      <c r="I366" s="2"/>
      <c r="J366" s="2"/>
      <c r="K366" s="43"/>
      <c r="L366" s="2"/>
      <c r="M366" s="2"/>
    </row>
    <row r="367" spans="2:13" ht="15.75" customHeight="1">
      <c r="B367" s="43"/>
      <c r="C367" s="2"/>
      <c r="D367" s="2"/>
      <c r="E367" s="43"/>
      <c r="F367" s="2"/>
      <c r="G367" s="2"/>
      <c r="H367" s="43"/>
      <c r="I367" s="2"/>
      <c r="J367" s="2"/>
      <c r="K367" s="43"/>
      <c r="L367" s="2"/>
      <c r="M367" s="2"/>
    </row>
    <row r="368" spans="2:13" ht="15.75" customHeight="1">
      <c r="B368" s="43"/>
      <c r="C368" s="2"/>
      <c r="D368" s="2"/>
      <c r="E368" s="43"/>
      <c r="F368" s="2"/>
      <c r="G368" s="2"/>
      <c r="H368" s="43"/>
      <c r="I368" s="2"/>
      <c r="J368" s="2"/>
      <c r="K368" s="43"/>
      <c r="L368" s="2"/>
      <c r="M368" s="2"/>
    </row>
    <row r="369" spans="2:13" ht="15.75" customHeight="1">
      <c r="B369" s="43"/>
      <c r="C369" s="2"/>
      <c r="D369" s="2"/>
      <c r="E369" s="43"/>
      <c r="F369" s="2"/>
      <c r="G369" s="2"/>
      <c r="H369" s="43"/>
      <c r="I369" s="2"/>
      <c r="J369" s="2"/>
      <c r="K369" s="43"/>
      <c r="L369" s="2"/>
      <c r="M369" s="2"/>
    </row>
    <row r="370" spans="2:13" ht="15.75" customHeight="1">
      <c r="B370" s="43"/>
      <c r="C370" s="2"/>
      <c r="D370" s="2"/>
      <c r="E370" s="43"/>
      <c r="F370" s="2"/>
      <c r="G370" s="2"/>
      <c r="H370" s="43"/>
      <c r="I370" s="2"/>
      <c r="J370" s="2"/>
      <c r="K370" s="43"/>
      <c r="L370" s="2"/>
      <c r="M370" s="2"/>
    </row>
    <row r="371" spans="2:13" ht="15.75" customHeight="1">
      <c r="B371" s="43"/>
      <c r="C371" s="2"/>
      <c r="D371" s="2"/>
      <c r="E371" s="43"/>
      <c r="F371" s="2"/>
      <c r="G371" s="2"/>
      <c r="H371" s="43"/>
      <c r="I371" s="2"/>
      <c r="J371" s="2"/>
      <c r="K371" s="43"/>
      <c r="L371" s="2"/>
      <c r="M371" s="2"/>
    </row>
    <row r="372" spans="2:13" ht="15.75" customHeight="1">
      <c r="B372" s="43"/>
      <c r="C372" s="2"/>
      <c r="D372" s="2"/>
      <c r="E372" s="43"/>
      <c r="F372" s="2"/>
      <c r="G372" s="2"/>
      <c r="H372" s="43"/>
      <c r="I372" s="2"/>
      <c r="J372" s="2"/>
      <c r="K372" s="43"/>
      <c r="L372" s="2"/>
      <c r="M372" s="2"/>
    </row>
    <row r="373" spans="2:13" ht="15.75" customHeight="1">
      <c r="B373" s="43"/>
      <c r="C373" s="2"/>
      <c r="D373" s="2"/>
      <c r="E373" s="43"/>
      <c r="F373" s="2"/>
      <c r="G373" s="2"/>
      <c r="H373" s="43"/>
      <c r="I373" s="2"/>
      <c r="J373" s="2"/>
      <c r="K373" s="43"/>
      <c r="L373" s="2"/>
      <c r="M373" s="2"/>
    </row>
    <row r="374" spans="2:13" ht="15.75" customHeight="1">
      <c r="B374" s="43"/>
      <c r="C374" s="2"/>
      <c r="D374" s="2"/>
      <c r="E374" s="43"/>
      <c r="F374" s="2"/>
      <c r="G374" s="2"/>
      <c r="H374" s="43"/>
      <c r="I374" s="2"/>
      <c r="J374" s="2"/>
      <c r="K374" s="43"/>
      <c r="L374" s="2"/>
      <c r="M374" s="2"/>
    </row>
    <row r="375" spans="2:13" ht="15.75" customHeight="1">
      <c r="B375" s="43"/>
      <c r="C375" s="2"/>
      <c r="D375" s="2"/>
      <c r="E375" s="43"/>
      <c r="F375" s="2"/>
      <c r="G375" s="2"/>
      <c r="H375" s="43"/>
      <c r="I375" s="2"/>
      <c r="J375" s="2"/>
      <c r="K375" s="43"/>
      <c r="L375" s="2"/>
      <c r="M375" s="2"/>
    </row>
    <row r="376" spans="2:13" ht="15.75" customHeight="1">
      <c r="B376" s="43"/>
      <c r="C376" s="2"/>
      <c r="D376" s="2"/>
      <c r="E376" s="43"/>
      <c r="F376" s="2"/>
      <c r="G376" s="2"/>
      <c r="H376" s="43"/>
      <c r="I376" s="2"/>
      <c r="J376" s="2"/>
      <c r="K376" s="43"/>
      <c r="L376" s="2"/>
      <c r="M376" s="2"/>
    </row>
    <row r="377" spans="2:13" ht="15.75" customHeight="1">
      <c r="B377" s="43"/>
      <c r="C377" s="2"/>
      <c r="D377" s="2"/>
      <c r="E377" s="43"/>
      <c r="F377" s="2"/>
      <c r="G377" s="2"/>
      <c r="H377" s="43"/>
      <c r="I377" s="2"/>
      <c r="J377" s="2"/>
      <c r="K377" s="43"/>
      <c r="L377" s="2"/>
      <c r="M377" s="2"/>
    </row>
    <row r="378" spans="2:13" ht="15.75" customHeight="1">
      <c r="B378" s="43"/>
      <c r="C378" s="2"/>
      <c r="D378" s="2"/>
      <c r="E378" s="43"/>
      <c r="F378" s="2"/>
      <c r="G378" s="2"/>
      <c r="H378" s="43"/>
      <c r="I378" s="2"/>
      <c r="J378" s="2"/>
      <c r="K378" s="43"/>
      <c r="L378" s="2"/>
      <c r="M378" s="2"/>
    </row>
    <row r="379" spans="2:13" ht="15.75" customHeight="1">
      <c r="B379" s="43"/>
      <c r="C379" s="2"/>
      <c r="D379" s="2"/>
      <c r="E379" s="43"/>
      <c r="F379" s="2"/>
      <c r="G379" s="2"/>
      <c r="H379" s="43"/>
      <c r="I379" s="2"/>
      <c r="J379" s="2"/>
      <c r="K379" s="43"/>
      <c r="L379" s="2"/>
      <c r="M379" s="2"/>
    </row>
    <row r="380" spans="2:13" ht="15.75" customHeight="1">
      <c r="B380" s="43"/>
      <c r="C380" s="2"/>
      <c r="D380" s="2"/>
      <c r="E380" s="43"/>
      <c r="F380" s="2"/>
      <c r="G380" s="2"/>
      <c r="H380" s="43"/>
      <c r="I380" s="2"/>
      <c r="J380" s="2"/>
      <c r="K380" s="43"/>
      <c r="L380" s="2"/>
      <c r="M380" s="2"/>
    </row>
    <row r="381" spans="2:13" ht="15.75" customHeight="1">
      <c r="B381" s="43"/>
      <c r="C381" s="2"/>
      <c r="D381" s="2"/>
      <c r="E381" s="43"/>
      <c r="F381" s="2"/>
      <c r="G381" s="2"/>
      <c r="H381" s="43"/>
      <c r="I381" s="2"/>
      <c r="J381" s="2"/>
      <c r="K381" s="43"/>
      <c r="L381" s="2"/>
      <c r="M381" s="2"/>
    </row>
    <row r="382" spans="2:13" ht="15.75" customHeight="1">
      <c r="B382" s="43"/>
      <c r="C382" s="2"/>
      <c r="D382" s="2"/>
      <c r="E382" s="43"/>
      <c r="F382" s="2"/>
      <c r="G382" s="2"/>
      <c r="H382" s="43"/>
      <c r="I382" s="2"/>
      <c r="J382" s="2"/>
      <c r="K382" s="43"/>
      <c r="L382" s="2"/>
      <c r="M382" s="2"/>
    </row>
    <row r="383" spans="2:13" ht="15.75" customHeight="1">
      <c r="B383" s="43"/>
      <c r="C383" s="2"/>
      <c r="D383" s="2"/>
      <c r="E383" s="43"/>
      <c r="F383" s="2"/>
      <c r="G383" s="2"/>
      <c r="H383" s="43"/>
      <c r="I383" s="2"/>
      <c r="J383" s="2"/>
      <c r="K383" s="43"/>
      <c r="L383" s="2"/>
      <c r="M383" s="2"/>
    </row>
    <row r="384" spans="2:13" ht="15.75" customHeight="1">
      <c r="B384" s="43"/>
      <c r="C384" s="2"/>
      <c r="D384" s="2"/>
      <c r="E384" s="43"/>
      <c r="F384" s="2"/>
      <c r="G384" s="2"/>
      <c r="H384" s="43"/>
      <c r="I384" s="2"/>
      <c r="J384" s="2"/>
      <c r="K384" s="43"/>
      <c r="L384" s="2"/>
      <c r="M384" s="2"/>
    </row>
    <row r="385" spans="2:13" ht="15.75" customHeight="1">
      <c r="B385" s="43"/>
      <c r="C385" s="2"/>
      <c r="D385" s="2"/>
      <c r="E385" s="43"/>
      <c r="F385" s="2"/>
      <c r="G385" s="2"/>
      <c r="H385" s="43"/>
      <c r="I385" s="2"/>
      <c r="J385" s="2"/>
      <c r="K385" s="43"/>
      <c r="L385" s="2"/>
      <c r="M385" s="2"/>
    </row>
    <row r="386" spans="2:13" ht="15.75" customHeight="1">
      <c r="B386" s="43"/>
      <c r="C386" s="2"/>
      <c r="D386" s="2"/>
      <c r="E386" s="43"/>
      <c r="F386" s="2"/>
      <c r="G386" s="2"/>
      <c r="H386" s="43"/>
      <c r="I386" s="2"/>
      <c r="J386" s="2"/>
      <c r="K386" s="43"/>
      <c r="L386" s="2"/>
      <c r="M386" s="2"/>
    </row>
    <row r="387" spans="2:13" ht="15.75" customHeight="1">
      <c r="B387" s="43"/>
      <c r="C387" s="2"/>
      <c r="D387" s="2"/>
      <c r="E387" s="43"/>
      <c r="F387" s="2"/>
      <c r="G387" s="2"/>
      <c r="H387" s="43"/>
      <c r="I387" s="2"/>
      <c r="J387" s="2"/>
      <c r="K387" s="43"/>
      <c r="L387" s="2"/>
      <c r="M387" s="2"/>
    </row>
    <row r="388" spans="2:13" ht="15.75" customHeight="1">
      <c r="B388" s="43"/>
      <c r="C388" s="2"/>
      <c r="D388" s="2"/>
      <c r="E388" s="43"/>
      <c r="F388" s="2"/>
      <c r="G388" s="2"/>
      <c r="H388" s="43"/>
      <c r="I388" s="2"/>
      <c r="J388" s="2"/>
      <c r="K388" s="43"/>
      <c r="L388" s="2"/>
      <c r="M388" s="2"/>
    </row>
    <row r="389" spans="2:13" ht="15.75" customHeight="1">
      <c r="B389" s="43"/>
      <c r="C389" s="2"/>
      <c r="D389" s="2"/>
      <c r="E389" s="43"/>
      <c r="F389" s="2"/>
      <c r="G389" s="2"/>
      <c r="H389" s="43"/>
      <c r="I389" s="2"/>
      <c r="J389" s="2"/>
      <c r="K389" s="43"/>
      <c r="L389" s="2"/>
      <c r="M389" s="2"/>
    </row>
    <row r="390" spans="2:13" ht="15.75" customHeight="1">
      <c r="B390" s="43"/>
      <c r="C390" s="2"/>
      <c r="D390" s="2"/>
      <c r="E390" s="43"/>
      <c r="F390" s="2"/>
      <c r="G390" s="2"/>
      <c r="H390" s="43"/>
      <c r="I390" s="2"/>
      <c r="J390" s="2"/>
      <c r="K390" s="43"/>
      <c r="L390" s="2"/>
      <c r="M390" s="2"/>
    </row>
    <row r="391" spans="2:13" ht="15.75" customHeight="1">
      <c r="B391" s="43"/>
      <c r="C391" s="2"/>
      <c r="D391" s="2"/>
      <c r="E391" s="43"/>
      <c r="F391" s="2"/>
      <c r="G391" s="2"/>
      <c r="H391" s="43"/>
      <c r="I391" s="2"/>
      <c r="J391" s="2"/>
      <c r="K391" s="43"/>
      <c r="L391" s="2"/>
      <c r="M391" s="2"/>
    </row>
    <row r="392" spans="2:13" ht="15.75" customHeight="1">
      <c r="B392" s="43"/>
      <c r="C392" s="2"/>
      <c r="D392" s="2"/>
      <c r="E392" s="43"/>
      <c r="F392" s="2"/>
      <c r="G392" s="2"/>
      <c r="H392" s="43"/>
      <c r="I392" s="2"/>
      <c r="J392" s="2"/>
      <c r="K392" s="43"/>
      <c r="L392" s="2"/>
      <c r="M392" s="2"/>
    </row>
    <row r="393" spans="2:13" ht="15.75" customHeight="1">
      <c r="B393" s="43"/>
      <c r="C393" s="2"/>
      <c r="D393" s="2"/>
      <c r="E393" s="43"/>
      <c r="F393" s="2"/>
      <c r="G393" s="2"/>
      <c r="H393" s="43"/>
      <c r="I393" s="2"/>
      <c r="J393" s="2"/>
      <c r="K393" s="43"/>
      <c r="L393" s="2"/>
      <c r="M393" s="2"/>
    </row>
    <row r="394" spans="2:13" ht="15.75" customHeight="1">
      <c r="B394" s="43"/>
      <c r="C394" s="2"/>
      <c r="D394" s="2"/>
      <c r="E394" s="43"/>
      <c r="F394" s="2"/>
      <c r="G394" s="2"/>
      <c r="H394" s="43"/>
      <c r="I394" s="2"/>
      <c r="J394" s="2"/>
      <c r="K394" s="43"/>
      <c r="L394" s="2"/>
      <c r="M394" s="2"/>
    </row>
    <row r="395" spans="2:13" ht="15.75" customHeight="1">
      <c r="B395" s="43"/>
      <c r="C395" s="2"/>
      <c r="D395" s="2"/>
      <c r="E395" s="43"/>
      <c r="F395" s="2"/>
      <c r="G395" s="2"/>
      <c r="H395" s="43"/>
      <c r="I395" s="2"/>
      <c r="J395" s="2"/>
      <c r="K395" s="43"/>
      <c r="L395" s="2"/>
      <c r="M395" s="2"/>
    </row>
    <row r="396" spans="2:13" ht="15.75" customHeight="1">
      <c r="B396" s="43"/>
      <c r="C396" s="2"/>
      <c r="D396" s="2"/>
      <c r="E396" s="43"/>
      <c r="F396" s="2"/>
      <c r="G396" s="2"/>
      <c r="H396" s="43"/>
      <c r="I396" s="2"/>
      <c r="J396" s="2"/>
      <c r="K396" s="43"/>
      <c r="L396" s="2"/>
      <c r="M396" s="2"/>
    </row>
    <row r="397" spans="2:13" ht="15.75" customHeight="1">
      <c r="B397" s="43"/>
      <c r="C397" s="2"/>
      <c r="D397" s="2"/>
      <c r="E397" s="43"/>
      <c r="F397" s="2"/>
      <c r="G397" s="2"/>
      <c r="H397" s="43"/>
      <c r="I397" s="2"/>
      <c r="J397" s="2"/>
      <c r="K397" s="43"/>
      <c r="L397" s="2"/>
      <c r="M397" s="2"/>
    </row>
    <row r="398" spans="2:13" ht="15.75" customHeight="1">
      <c r="B398" s="43"/>
      <c r="C398" s="2"/>
      <c r="D398" s="2"/>
      <c r="E398" s="43"/>
      <c r="F398" s="2"/>
      <c r="G398" s="2"/>
      <c r="H398" s="43"/>
      <c r="I398" s="2"/>
      <c r="J398" s="2"/>
      <c r="K398" s="43"/>
      <c r="L398" s="2"/>
      <c r="M398" s="2"/>
    </row>
    <row r="399" spans="2:13" ht="15.75" customHeight="1">
      <c r="B399" s="43"/>
      <c r="C399" s="2"/>
      <c r="D399" s="2"/>
      <c r="E399" s="43"/>
      <c r="F399" s="2"/>
      <c r="G399" s="2"/>
      <c r="H399" s="43"/>
      <c r="I399" s="2"/>
      <c r="J399" s="2"/>
      <c r="K399" s="43"/>
      <c r="L399" s="2"/>
      <c r="M399" s="2"/>
    </row>
    <row r="400" spans="2:13" ht="15.75" customHeight="1">
      <c r="B400" s="43"/>
      <c r="C400" s="2"/>
      <c r="D400" s="2"/>
      <c r="E400" s="43"/>
      <c r="F400" s="2"/>
      <c r="G400" s="2"/>
      <c r="H400" s="43"/>
      <c r="I400" s="2"/>
      <c r="J400" s="2"/>
      <c r="K400" s="43"/>
      <c r="L400" s="2"/>
      <c r="M400" s="2"/>
    </row>
    <row r="401" spans="2:13" ht="15.75" customHeight="1">
      <c r="B401" s="43"/>
      <c r="C401" s="2"/>
      <c r="D401" s="2"/>
      <c r="E401" s="43"/>
      <c r="F401" s="2"/>
      <c r="G401" s="2"/>
      <c r="H401" s="43"/>
      <c r="I401" s="2"/>
      <c r="J401" s="2"/>
      <c r="K401" s="43"/>
      <c r="L401" s="2"/>
      <c r="M401" s="2"/>
    </row>
    <row r="402" spans="2:13" ht="15.75" customHeight="1">
      <c r="B402" s="43"/>
      <c r="C402" s="2"/>
      <c r="D402" s="2"/>
      <c r="E402" s="43"/>
      <c r="F402" s="2"/>
      <c r="G402" s="2"/>
      <c r="H402" s="43"/>
      <c r="I402" s="2"/>
      <c r="J402" s="2"/>
      <c r="K402" s="43"/>
      <c r="L402" s="2"/>
      <c r="M402" s="2"/>
    </row>
    <row r="403" spans="2:13" ht="15.75" customHeight="1">
      <c r="B403" s="43"/>
      <c r="C403" s="2"/>
      <c r="D403" s="2"/>
      <c r="E403" s="43"/>
      <c r="F403" s="2"/>
      <c r="G403" s="2"/>
      <c r="H403" s="43"/>
      <c r="I403" s="2"/>
      <c r="J403" s="2"/>
      <c r="K403" s="43"/>
      <c r="L403" s="2"/>
      <c r="M403" s="2"/>
    </row>
    <row r="404" spans="2:13" ht="15.75" customHeight="1">
      <c r="B404" s="43"/>
      <c r="C404" s="2"/>
      <c r="D404" s="2"/>
      <c r="E404" s="43"/>
      <c r="F404" s="2"/>
      <c r="G404" s="2"/>
      <c r="H404" s="43"/>
      <c r="I404" s="2"/>
      <c r="J404" s="2"/>
      <c r="K404" s="43"/>
      <c r="L404" s="2"/>
      <c r="M404" s="2"/>
    </row>
    <row r="405" spans="2:13" ht="15.75" customHeight="1">
      <c r="B405" s="43"/>
      <c r="C405" s="2"/>
      <c r="D405" s="2"/>
      <c r="E405" s="43"/>
      <c r="F405" s="2"/>
      <c r="G405" s="2"/>
      <c r="H405" s="43"/>
      <c r="I405" s="2"/>
      <c r="J405" s="2"/>
      <c r="K405" s="43"/>
      <c r="L405" s="2"/>
      <c r="M405" s="2"/>
    </row>
    <row r="406" spans="2:13" ht="15.75" customHeight="1">
      <c r="B406" s="43"/>
      <c r="C406" s="2"/>
      <c r="D406" s="2"/>
      <c r="E406" s="43"/>
      <c r="F406" s="2"/>
      <c r="G406" s="2"/>
      <c r="H406" s="43"/>
      <c r="I406" s="2"/>
      <c r="J406" s="2"/>
      <c r="K406" s="43"/>
      <c r="L406" s="2"/>
      <c r="M406" s="2"/>
    </row>
    <row r="407" spans="2:13" ht="15.75" customHeight="1">
      <c r="B407" s="43"/>
      <c r="C407" s="2"/>
      <c r="D407" s="2"/>
      <c r="E407" s="43"/>
      <c r="F407" s="2"/>
      <c r="G407" s="2"/>
      <c r="H407" s="43"/>
      <c r="I407" s="2"/>
      <c r="J407" s="2"/>
      <c r="K407" s="43"/>
      <c r="L407" s="2"/>
      <c r="M407" s="2"/>
    </row>
    <row r="408" spans="2:13" ht="15.75" customHeight="1">
      <c r="B408" s="43"/>
      <c r="C408" s="2"/>
      <c r="D408" s="2"/>
      <c r="E408" s="43"/>
      <c r="F408" s="2"/>
      <c r="G408" s="2"/>
      <c r="H408" s="43"/>
      <c r="I408" s="2"/>
      <c r="J408" s="2"/>
      <c r="K408" s="43"/>
      <c r="L408" s="2"/>
      <c r="M408" s="2"/>
    </row>
    <row r="409" spans="2:13" ht="15.75" customHeight="1">
      <c r="B409" s="43"/>
      <c r="C409" s="2"/>
      <c r="D409" s="2"/>
      <c r="E409" s="43"/>
      <c r="F409" s="2"/>
      <c r="G409" s="2"/>
      <c r="H409" s="43"/>
      <c r="I409" s="2"/>
      <c r="J409" s="2"/>
      <c r="K409" s="43"/>
      <c r="L409" s="2"/>
      <c r="M409" s="2"/>
    </row>
    <row r="410" spans="2:13" ht="15.75" customHeight="1">
      <c r="B410" s="43"/>
      <c r="C410" s="2"/>
      <c r="D410" s="2"/>
      <c r="E410" s="43"/>
      <c r="F410" s="2"/>
      <c r="G410" s="2"/>
      <c r="H410" s="43"/>
      <c r="I410" s="2"/>
      <c r="J410" s="2"/>
      <c r="K410" s="43"/>
      <c r="L410" s="2"/>
      <c r="M410" s="2"/>
    </row>
    <row r="411" spans="2:13" ht="15.75" customHeight="1">
      <c r="B411" s="43"/>
      <c r="C411" s="2"/>
      <c r="D411" s="2"/>
      <c r="E411" s="43"/>
      <c r="F411" s="2"/>
      <c r="G411" s="2"/>
      <c r="H411" s="43"/>
      <c r="I411" s="2"/>
      <c r="J411" s="2"/>
      <c r="K411" s="43"/>
      <c r="L411" s="2"/>
      <c r="M411" s="2"/>
    </row>
    <row r="412" spans="2:13" ht="15.75" customHeight="1">
      <c r="B412" s="43"/>
      <c r="C412" s="2"/>
      <c r="D412" s="2"/>
      <c r="E412" s="43"/>
      <c r="F412" s="2"/>
      <c r="G412" s="2"/>
      <c r="H412" s="43"/>
      <c r="I412" s="2"/>
      <c r="J412" s="2"/>
      <c r="K412" s="43"/>
      <c r="L412" s="2"/>
      <c r="M412" s="2"/>
    </row>
    <row r="413" spans="2:13" ht="15.75" customHeight="1">
      <c r="B413" s="43"/>
      <c r="C413" s="2"/>
      <c r="D413" s="2"/>
      <c r="E413" s="43"/>
      <c r="F413" s="2"/>
      <c r="G413" s="2"/>
      <c r="H413" s="43"/>
      <c r="I413" s="2"/>
      <c r="J413" s="2"/>
      <c r="K413" s="43"/>
      <c r="L413" s="2"/>
      <c r="M413" s="2"/>
    </row>
    <row r="414" spans="2:13" ht="15.75" customHeight="1">
      <c r="B414" s="43"/>
      <c r="C414" s="2"/>
      <c r="D414" s="2"/>
      <c r="E414" s="43"/>
      <c r="F414" s="2"/>
      <c r="G414" s="2"/>
      <c r="H414" s="43"/>
      <c r="I414" s="2"/>
      <c r="J414" s="2"/>
      <c r="K414" s="43"/>
      <c r="L414" s="2"/>
      <c r="M414" s="2"/>
    </row>
    <row r="415" spans="2:13" ht="15.75" customHeight="1">
      <c r="B415" s="43"/>
      <c r="C415" s="2"/>
      <c r="D415" s="2"/>
      <c r="E415" s="43"/>
      <c r="F415" s="2"/>
      <c r="G415" s="2"/>
      <c r="H415" s="43"/>
      <c r="I415" s="2"/>
      <c r="J415" s="2"/>
      <c r="K415" s="43"/>
      <c r="L415" s="2"/>
      <c r="M415" s="2"/>
    </row>
    <row r="416" spans="2:13" ht="15.75" customHeight="1">
      <c r="B416" s="43"/>
      <c r="C416" s="2"/>
      <c r="D416" s="2"/>
      <c r="E416" s="43"/>
      <c r="F416" s="2"/>
      <c r="G416" s="2"/>
      <c r="H416" s="43"/>
      <c r="I416" s="2"/>
      <c r="J416" s="2"/>
      <c r="K416" s="43"/>
      <c r="L416" s="2"/>
      <c r="M416" s="2"/>
    </row>
    <row r="417" spans="2:13" ht="15.75" customHeight="1">
      <c r="B417" s="43"/>
      <c r="C417" s="2"/>
      <c r="D417" s="2"/>
      <c r="E417" s="43"/>
      <c r="F417" s="2"/>
      <c r="G417" s="2"/>
      <c r="H417" s="43"/>
      <c r="I417" s="2"/>
      <c r="J417" s="2"/>
      <c r="K417" s="43"/>
      <c r="L417" s="2"/>
      <c r="M417" s="2"/>
    </row>
    <row r="418" spans="2:13" ht="15.75" customHeight="1">
      <c r="B418" s="43"/>
      <c r="C418" s="2"/>
      <c r="D418" s="2"/>
      <c r="E418" s="43"/>
      <c r="F418" s="2"/>
      <c r="G418" s="2"/>
      <c r="H418" s="43"/>
      <c r="I418" s="2"/>
      <c r="J418" s="2"/>
      <c r="K418" s="43"/>
      <c r="L418" s="2"/>
      <c r="M418" s="2"/>
    </row>
    <row r="419" spans="2:13" ht="15.75" customHeight="1">
      <c r="B419" s="43"/>
      <c r="C419" s="2"/>
      <c r="D419" s="2"/>
      <c r="E419" s="43"/>
      <c r="F419" s="2"/>
      <c r="G419" s="2"/>
      <c r="H419" s="43"/>
      <c r="I419" s="2"/>
      <c r="J419" s="2"/>
      <c r="K419" s="43"/>
      <c r="L419" s="2"/>
      <c r="M419" s="2"/>
    </row>
    <row r="420" spans="2:13" ht="15.75" customHeight="1">
      <c r="B420" s="43"/>
      <c r="C420" s="2"/>
      <c r="D420" s="2"/>
      <c r="E420" s="43"/>
      <c r="F420" s="2"/>
      <c r="G420" s="2"/>
      <c r="H420" s="43"/>
      <c r="I420" s="2"/>
      <c r="J420" s="2"/>
      <c r="K420" s="43"/>
      <c r="L420" s="2"/>
      <c r="M420" s="2"/>
    </row>
    <row r="421" spans="2:13" ht="15.75" customHeight="1">
      <c r="B421" s="43"/>
      <c r="C421" s="2"/>
      <c r="D421" s="2"/>
      <c r="E421" s="43"/>
      <c r="F421" s="2"/>
      <c r="G421" s="2"/>
      <c r="H421" s="43"/>
      <c r="I421" s="2"/>
      <c r="J421" s="2"/>
      <c r="K421" s="43"/>
      <c r="L421" s="2"/>
      <c r="M421" s="2"/>
    </row>
    <row r="422" spans="2:13" ht="15.75" customHeight="1">
      <c r="B422" s="43"/>
      <c r="C422" s="2"/>
      <c r="D422" s="2"/>
      <c r="E422" s="43"/>
      <c r="F422" s="2"/>
      <c r="G422" s="2"/>
      <c r="H422" s="43"/>
      <c r="I422" s="2"/>
      <c r="J422" s="2"/>
      <c r="K422" s="43"/>
      <c r="L422" s="2"/>
      <c r="M422" s="2"/>
    </row>
    <row r="423" spans="2:13" ht="15.75" customHeight="1">
      <c r="B423" s="43"/>
      <c r="C423" s="2"/>
      <c r="D423" s="2"/>
      <c r="E423" s="43"/>
      <c r="F423" s="2"/>
      <c r="G423" s="2"/>
      <c r="H423" s="43"/>
      <c r="I423" s="2"/>
      <c r="J423" s="2"/>
      <c r="K423" s="43"/>
      <c r="L423" s="2"/>
      <c r="M423" s="2"/>
    </row>
    <row r="424" spans="2:13" ht="15.75" customHeight="1">
      <c r="B424" s="43"/>
      <c r="C424" s="2"/>
      <c r="D424" s="2"/>
      <c r="E424" s="43"/>
      <c r="F424" s="2"/>
      <c r="G424" s="2"/>
      <c r="H424" s="43"/>
      <c r="I424" s="2"/>
      <c r="J424" s="2"/>
      <c r="K424" s="43"/>
      <c r="L424" s="2"/>
      <c r="M424" s="2"/>
    </row>
    <row r="425" spans="2:13" ht="15.75" customHeight="1">
      <c r="B425" s="43"/>
      <c r="C425" s="2"/>
      <c r="D425" s="2"/>
      <c r="E425" s="43"/>
      <c r="F425" s="2"/>
      <c r="G425" s="2"/>
      <c r="H425" s="43"/>
      <c r="I425" s="2"/>
      <c r="J425" s="2"/>
      <c r="K425" s="43"/>
      <c r="L425" s="2"/>
      <c r="M425" s="2"/>
    </row>
    <row r="426" spans="2:13" ht="15.75" customHeight="1">
      <c r="B426" s="43"/>
      <c r="C426" s="2"/>
      <c r="D426" s="2"/>
      <c r="E426" s="43"/>
      <c r="F426" s="2"/>
      <c r="G426" s="2"/>
      <c r="H426" s="43"/>
      <c r="I426" s="2"/>
      <c r="J426" s="2"/>
      <c r="K426" s="43"/>
      <c r="L426" s="2"/>
      <c r="M426" s="2"/>
    </row>
    <row r="427" spans="2:13" ht="15.75" customHeight="1">
      <c r="B427" s="43"/>
      <c r="C427" s="2"/>
      <c r="D427" s="2"/>
      <c r="E427" s="43"/>
      <c r="F427" s="2"/>
      <c r="G427" s="2"/>
      <c r="H427" s="43"/>
      <c r="I427" s="2"/>
      <c r="J427" s="2"/>
      <c r="K427" s="43"/>
      <c r="L427" s="2"/>
      <c r="M427" s="2"/>
    </row>
    <row r="428" spans="2:13" ht="15.75" customHeight="1">
      <c r="B428" s="43"/>
      <c r="C428" s="2"/>
      <c r="D428" s="2"/>
      <c r="E428" s="43"/>
      <c r="F428" s="2"/>
      <c r="G428" s="2"/>
      <c r="H428" s="43"/>
      <c r="I428" s="2"/>
      <c r="J428" s="2"/>
      <c r="K428" s="43"/>
      <c r="L428" s="2"/>
      <c r="M428" s="2"/>
    </row>
    <row r="429" spans="2:13" ht="15.75" customHeight="1">
      <c r="B429" s="43"/>
      <c r="C429" s="2"/>
      <c r="D429" s="2"/>
      <c r="E429" s="43"/>
      <c r="F429" s="2"/>
      <c r="G429" s="2"/>
      <c r="H429" s="43"/>
      <c r="I429" s="2"/>
      <c r="J429" s="2"/>
      <c r="K429" s="43"/>
      <c r="L429" s="2"/>
      <c r="M429" s="2"/>
    </row>
    <row r="430" spans="2:13" ht="15.75" customHeight="1">
      <c r="B430" s="43"/>
      <c r="C430" s="2"/>
      <c r="D430" s="2"/>
      <c r="E430" s="43"/>
      <c r="F430" s="2"/>
      <c r="G430" s="2"/>
      <c r="H430" s="43"/>
      <c r="I430" s="2"/>
      <c r="J430" s="2"/>
      <c r="K430" s="43"/>
      <c r="L430" s="2"/>
      <c r="M430" s="2"/>
    </row>
    <row r="431" spans="2:13" ht="15.75" customHeight="1">
      <c r="B431" s="43"/>
      <c r="C431" s="2"/>
      <c r="D431" s="2"/>
      <c r="E431" s="43"/>
      <c r="F431" s="2"/>
      <c r="G431" s="2"/>
      <c r="H431" s="43"/>
      <c r="I431" s="2"/>
      <c r="J431" s="2"/>
      <c r="K431" s="43"/>
      <c r="L431" s="2"/>
      <c r="M431" s="2"/>
    </row>
    <row r="432" spans="2:13" ht="15.75" customHeight="1">
      <c r="B432" s="43"/>
      <c r="C432" s="2"/>
      <c r="D432" s="2"/>
      <c r="E432" s="43"/>
      <c r="F432" s="2"/>
      <c r="G432" s="2"/>
      <c r="H432" s="43"/>
      <c r="I432" s="2"/>
      <c r="J432" s="2"/>
      <c r="K432" s="43"/>
      <c r="L432" s="2"/>
      <c r="M432" s="2"/>
    </row>
    <row r="433" spans="2:13" ht="15.75" customHeight="1">
      <c r="B433" s="43"/>
      <c r="C433" s="2"/>
      <c r="D433" s="2"/>
      <c r="E433" s="43"/>
      <c r="F433" s="2"/>
      <c r="G433" s="2"/>
      <c r="H433" s="43"/>
      <c r="I433" s="2"/>
      <c r="J433" s="2"/>
      <c r="K433" s="43"/>
      <c r="L433" s="2"/>
      <c r="M433" s="2"/>
    </row>
    <row r="434" spans="2:13" ht="15.75" customHeight="1">
      <c r="B434" s="43"/>
      <c r="C434" s="2"/>
      <c r="D434" s="2"/>
      <c r="E434" s="43"/>
      <c r="F434" s="2"/>
      <c r="G434" s="2"/>
      <c r="H434" s="43"/>
      <c r="I434" s="2"/>
      <c r="J434" s="2"/>
      <c r="K434" s="43"/>
      <c r="L434" s="2"/>
      <c r="M434" s="2"/>
    </row>
    <row r="435" spans="2:13" ht="15.75" customHeight="1">
      <c r="B435" s="43"/>
      <c r="C435" s="2"/>
      <c r="D435" s="2"/>
      <c r="E435" s="43"/>
      <c r="F435" s="2"/>
      <c r="G435" s="2"/>
      <c r="H435" s="43"/>
      <c r="I435" s="2"/>
      <c r="J435" s="2"/>
      <c r="K435" s="43"/>
      <c r="L435" s="2"/>
      <c r="M435" s="2"/>
    </row>
    <row r="436" spans="2:13" ht="15.75" customHeight="1">
      <c r="B436" s="43"/>
      <c r="C436" s="2"/>
      <c r="D436" s="2"/>
      <c r="E436" s="43"/>
      <c r="F436" s="2"/>
      <c r="G436" s="2"/>
      <c r="H436" s="43"/>
      <c r="I436" s="2"/>
      <c r="J436" s="2"/>
      <c r="K436" s="43"/>
      <c r="L436" s="2"/>
      <c r="M436" s="2"/>
    </row>
    <row r="437" spans="2:13" ht="15.75" customHeight="1">
      <c r="B437" s="43"/>
      <c r="C437" s="2"/>
      <c r="D437" s="2"/>
      <c r="E437" s="43"/>
      <c r="F437" s="2"/>
      <c r="G437" s="2"/>
      <c r="H437" s="43"/>
      <c r="I437" s="2"/>
      <c r="J437" s="2"/>
      <c r="K437" s="43"/>
      <c r="L437" s="2"/>
      <c r="M437" s="2"/>
    </row>
    <row r="438" spans="2:13" ht="15.75" customHeight="1">
      <c r="B438" s="43"/>
      <c r="C438" s="2"/>
      <c r="D438" s="2"/>
      <c r="E438" s="43"/>
      <c r="F438" s="2"/>
      <c r="G438" s="2"/>
      <c r="H438" s="43"/>
      <c r="I438" s="2"/>
      <c r="J438" s="2"/>
      <c r="K438" s="43"/>
      <c r="L438" s="2"/>
      <c r="M438" s="2"/>
    </row>
    <row r="439" spans="2:13" ht="15.75" customHeight="1">
      <c r="B439" s="43"/>
      <c r="C439" s="2"/>
      <c r="D439" s="2"/>
      <c r="E439" s="43"/>
      <c r="F439" s="2"/>
      <c r="G439" s="2"/>
      <c r="H439" s="43"/>
      <c r="I439" s="2"/>
      <c r="J439" s="2"/>
      <c r="K439" s="43"/>
      <c r="L439" s="2"/>
      <c r="M439" s="2"/>
    </row>
    <row r="440" spans="2:13" ht="15.75" customHeight="1">
      <c r="B440" s="43"/>
      <c r="C440" s="2"/>
      <c r="D440" s="2"/>
      <c r="E440" s="43"/>
      <c r="F440" s="2"/>
      <c r="G440" s="2"/>
      <c r="H440" s="43"/>
      <c r="I440" s="2"/>
      <c r="J440" s="2"/>
      <c r="K440" s="43"/>
      <c r="L440" s="2"/>
      <c r="M440" s="2"/>
    </row>
    <row r="441" spans="2:13" ht="15.75" customHeight="1">
      <c r="B441" s="43"/>
      <c r="C441" s="2"/>
      <c r="D441" s="2"/>
      <c r="E441" s="43"/>
      <c r="F441" s="2"/>
      <c r="G441" s="2"/>
      <c r="H441" s="43"/>
      <c r="I441" s="2"/>
      <c r="J441" s="2"/>
      <c r="K441" s="43"/>
      <c r="L441" s="2"/>
      <c r="M441" s="2"/>
    </row>
    <row r="442" spans="2:13" ht="15.75" customHeight="1">
      <c r="B442" s="43"/>
      <c r="C442" s="2"/>
      <c r="D442" s="2"/>
      <c r="E442" s="43"/>
      <c r="F442" s="2"/>
      <c r="G442" s="2"/>
      <c r="H442" s="43"/>
      <c r="I442" s="2"/>
      <c r="J442" s="2"/>
      <c r="K442" s="43"/>
      <c r="L442" s="2"/>
      <c r="M442" s="2"/>
    </row>
    <row r="443" spans="2:13" ht="15.75" customHeight="1">
      <c r="B443" s="43"/>
      <c r="C443" s="2"/>
      <c r="D443" s="2"/>
      <c r="E443" s="43"/>
      <c r="F443" s="2"/>
      <c r="G443" s="2"/>
      <c r="H443" s="43"/>
      <c r="I443" s="2"/>
      <c r="J443" s="2"/>
      <c r="K443" s="43"/>
      <c r="L443" s="2"/>
      <c r="M443" s="2"/>
    </row>
    <row r="444" spans="2:13" ht="15.75" customHeight="1">
      <c r="B444" s="43"/>
      <c r="C444" s="2"/>
      <c r="D444" s="2"/>
      <c r="E444" s="43"/>
      <c r="F444" s="2"/>
      <c r="G444" s="2"/>
      <c r="H444" s="43"/>
      <c r="I444" s="2"/>
      <c r="J444" s="2"/>
      <c r="K444" s="43"/>
      <c r="L444" s="2"/>
      <c r="M444" s="2"/>
    </row>
    <row r="445" spans="2:13" ht="15.75" customHeight="1">
      <c r="B445" s="43"/>
      <c r="C445" s="2"/>
      <c r="D445" s="2"/>
      <c r="E445" s="43"/>
      <c r="F445" s="2"/>
      <c r="G445" s="2"/>
      <c r="H445" s="43"/>
      <c r="I445" s="2"/>
      <c r="J445" s="2"/>
      <c r="K445" s="43"/>
      <c r="L445" s="2"/>
      <c r="M445" s="2"/>
    </row>
    <row r="446" spans="2:13" ht="15.75" customHeight="1">
      <c r="B446" s="43"/>
      <c r="C446" s="2"/>
      <c r="D446" s="2"/>
      <c r="E446" s="43"/>
      <c r="F446" s="2"/>
      <c r="G446" s="2"/>
      <c r="H446" s="43"/>
      <c r="I446" s="2"/>
      <c r="J446" s="2"/>
      <c r="K446" s="43"/>
      <c r="L446" s="2"/>
      <c r="M446" s="2"/>
    </row>
    <row r="447" spans="2:13" ht="15.75" customHeight="1">
      <c r="B447" s="43"/>
      <c r="C447" s="2"/>
      <c r="D447" s="2"/>
      <c r="E447" s="43"/>
      <c r="F447" s="2"/>
      <c r="G447" s="2"/>
      <c r="H447" s="43"/>
      <c r="I447" s="2"/>
      <c r="J447" s="2"/>
      <c r="K447" s="43"/>
      <c r="L447" s="2"/>
      <c r="M447" s="2"/>
    </row>
    <row r="448" spans="2:13" ht="15.75" customHeight="1">
      <c r="B448" s="43"/>
      <c r="C448" s="2"/>
      <c r="D448" s="2"/>
      <c r="E448" s="43"/>
      <c r="F448" s="2"/>
      <c r="G448" s="2"/>
      <c r="H448" s="43"/>
      <c r="I448" s="2"/>
      <c r="J448" s="2"/>
      <c r="K448" s="43"/>
      <c r="L448" s="2"/>
      <c r="M448" s="2"/>
    </row>
    <row r="449" spans="2:13" ht="15.75" customHeight="1">
      <c r="B449" s="43"/>
      <c r="C449" s="2"/>
      <c r="D449" s="2"/>
      <c r="E449" s="43"/>
      <c r="F449" s="2"/>
      <c r="G449" s="2"/>
      <c r="H449" s="43"/>
      <c r="I449" s="2"/>
      <c r="J449" s="2"/>
      <c r="K449" s="43"/>
      <c r="L449" s="2"/>
      <c r="M449" s="2"/>
    </row>
    <row r="450" spans="2:13" ht="15.75" customHeight="1">
      <c r="B450" s="43"/>
      <c r="C450" s="2"/>
      <c r="D450" s="2"/>
      <c r="E450" s="43"/>
      <c r="F450" s="2"/>
      <c r="G450" s="2"/>
      <c r="H450" s="43"/>
      <c r="I450" s="2"/>
      <c r="J450" s="2"/>
      <c r="K450" s="43"/>
      <c r="L450" s="2"/>
      <c r="M450" s="2"/>
    </row>
    <row r="451" spans="2:13" ht="15.75" customHeight="1">
      <c r="B451" s="43"/>
      <c r="C451" s="2"/>
      <c r="D451" s="2"/>
      <c r="E451" s="43"/>
      <c r="F451" s="2"/>
      <c r="G451" s="2"/>
      <c r="H451" s="43"/>
      <c r="I451" s="2"/>
      <c r="J451" s="2"/>
      <c r="K451" s="43"/>
      <c r="L451" s="2"/>
      <c r="M451" s="2"/>
    </row>
    <row r="452" spans="2:13" ht="15.75" customHeight="1">
      <c r="B452" s="43"/>
      <c r="C452" s="2"/>
      <c r="D452" s="2"/>
      <c r="E452" s="43"/>
      <c r="F452" s="2"/>
      <c r="G452" s="2"/>
      <c r="H452" s="43"/>
      <c r="I452" s="2"/>
      <c r="J452" s="2"/>
      <c r="K452" s="43"/>
      <c r="L452" s="2"/>
      <c r="M452" s="2"/>
    </row>
    <row r="453" spans="2:13" ht="15.75" customHeight="1">
      <c r="B453" s="43"/>
      <c r="C453" s="2"/>
      <c r="D453" s="2"/>
      <c r="E453" s="43"/>
      <c r="F453" s="2"/>
      <c r="G453" s="2"/>
      <c r="H453" s="43"/>
      <c r="I453" s="2"/>
      <c r="J453" s="2"/>
      <c r="K453" s="43"/>
      <c r="L453" s="2"/>
      <c r="M453" s="2"/>
    </row>
    <row r="454" spans="2:13" ht="15.75" customHeight="1">
      <c r="B454" s="43"/>
      <c r="C454" s="2"/>
      <c r="D454" s="2"/>
      <c r="E454" s="43"/>
      <c r="F454" s="2"/>
      <c r="G454" s="2"/>
      <c r="H454" s="43"/>
      <c r="I454" s="2"/>
      <c r="J454" s="2"/>
      <c r="K454" s="43"/>
      <c r="L454" s="2"/>
      <c r="M454" s="2"/>
    </row>
    <row r="455" spans="2:13" ht="15.75" customHeight="1">
      <c r="B455" s="43"/>
      <c r="C455" s="2"/>
      <c r="D455" s="2"/>
      <c r="E455" s="43"/>
      <c r="F455" s="2"/>
      <c r="G455" s="2"/>
      <c r="H455" s="43"/>
      <c r="I455" s="2"/>
      <c r="J455" s="2"/>
      <c r="K455" s="43"/>
      <c r="L455" s="2"/>
      <c r="M455" s="2"/>
    </row>
    <row r="456" spans="2:13" ht="15.75" customHeight="1">
      <c r="B456" s="43"/>
      <c r="C456" s="2"/>
      <c r="D456" s="2"/>
      <c r="E456" s="43"/>
      <c r="F456" s="2"/>
      <c r="G456" s="2"/>
      <c r="H456" s="43"/>
      <c r="I456" s="2"/>
      <c r="J456" s="2"/>
      <c r="K456" s="43"/>
      <c r="L456" s="2"/>
      <c r="M456" s="2"/>
    </row>
    <row r="457" spans="2:13" ht="15.75" customHeight="1">
      <c r="B457" s="43"/>
      <c r="C457" s="2"/>
      <c r="D457" s="2"/>
      <c r="E457" s="43"/>
      <c r="F457" s="2"/>
      <c r="G457" s="2"/>
      <c r="H457" s="43"/>
      <c r="I457" s="2"/>
      <c r="J457" s="2"/>
      <c r="K457" s="43"/>
      <c r="L457" s="2"/>
      <c r="M457" s="2"/>
    </row>
    <row r="458" spans="2:13" ht="15.75" customHeight="1">
      <c r="B458" s="43"/>
      <c r="C458" s="2"/>
      <c r="D458" s="2"/>
      <c r="E458" s="43"/>
      <c r="F458" s="2"/>
      <c r="G458" s="2"/>
      <c r="H458" s="43"/>
      <c r="I458" s="2"/>
      <c r="J458" s="2"/>
      <c r="K458" s="43"/>
      <c r="L458" s="2"/>
      <c r="M458" s="2"/>
    </row>
    <row r="459" spans="2:13" ht="15.75" customHeight="1">
      <c r="B459" s="43"/>
      <c r="C459" s="2"/>
      <c r="D459" s="2"/>
      <c r="E459" s="43"/>
      <c r="F459" s="2"/>
      <c r="G459" s="2"/>
      <c r="H459" s="43"/>
      <c r="I459" s="2"/>
      <c r="J459" s="2"/>
      <c r="K459" s="43"/>
      <c r="L459" s="2"/>
      <c r="M459" s="2"/>
    </row>
    <row r="460" spans="2:13" ht="15.75" customHeight="1">
      <c r="B460" s="43"/>
      <c r="C460" s="2"/>
      <c r="D460" s="2"/>
      <c r="E460" s="43"/>
      <c r="F460" s="2"/>
      <c r="G460" s="2"/>
      <c r="H460" s="43"/>
      <c r="I460" s="2"/>
      <c r="J460" s="2"/>
      <c r="K460" s="43"/>
      <c r="L460" s="2"/>
      <c r="M460" s="2"/>
    </row>
    <row r="461" spans="2:13" ht="15.75" customHeight="1">
      <c r="B461" s="43"/>
      <c r="C461" s="2"/>
      <c r="D461" s="2"/>
      <c r="E461" s="43"/>
      <c r="F461" s="2"/>
      <c r="G461" s="2"/>
      <c r="H461" s="43"/>
      <c r="I461" s="2"/>
      <c r="J461" s="2"/>
      <c r="K461" s="43"/>
      <c r="L461" s="2"/>
      <c r="M461" s="2"/>
    </row>
    <row r="462" spans="2:13" ht="15.75" customHeight="1">
      <c r="B462" s="43"/>
      <c r="C462" s="2"/>
      <c r="D462" s="2"/>
      <c r="E462" s="43"/>
      <c r="F462" s="2"/>
      <c r="G462" s="2"/>
      <c r="H462" s="43"/>
      <c r="I462" s="2"/>
      <c r="J462" s="2"/>
      <c r="K462" s="43"/>
      <c r="L462" s="2"/>
      <c r="M462" s="2"/>
    </row>
    <row r="463" spans="2:13" ht="15.75" customHeight="1">
      <c r="B463" s="43"/>
      <c r="C463" s="2"/>
      <c r="D463" s="2"/>
      <c r="E463" s="43"/>
      <c r="F463" s="2"/>
      <c r="G463" s="2"/>
      <c r="H463" s="43"/>
      <c r="I463" s="2"/>
      <c r="J463" s="2"/>
      <c r="K463" s="43"/>
      <c r="L463" s="2"/>
      <c r="M463" s="2"/>
    </row>
    <row r="464" spans="2:13" ht="15.75" customHeight="1">
      <c r="B464" s="43"/>
      <c r="C464" s="2"/>
      <c r="D464" s="2"/>
      <c r="E464" s="43"/>
      <c r="F464" s="2"/>
      <c r="G464" s="2"/>
      <c r="H464" s="43"/>
      <c r="I464" s="2"/>
      <c r="J464" s="2"/>
      <c r="K464" s="43"/>
      <c r="L464" s="2"/>
      <c r="M464" s="2"/>
    </row>
    <row r="465" spans="2:13" ht="15.75" customHeight="1">
      <c r="B465" s="43"/>
      <c r="C465" s="2"/>
      <c r="D465" s="2"/>
      <c r="E465" s="43"/>
      <c r="F465" s="2"/>
      <c r="G465" s="2"/>
      <c r="H465" s="43"/>
      <c r="I465" s="2"/>
      <c r="J465" s="2"/>
      <c r="K465" s="43"/>
      <c r="L465" s="2"/>
      <c r="M465" s="2"/>
    </row>
    <row r="466" spans="2:13" ht="15.75" customHeight="1">
      <c r="B466" s="43"/>
      <c r="C466" s="2"/>
      <c r="D466" s="2"/>
      <c r="E466" s="43"/>
      <c r="F466" s="2"/>
      <c r="G466" s="2"/>
      <c r="H466" s="43"/>
      <c r="I466" s="2"/>
      <c r="J466" s="2"/>
      <c r="K466" s="43"/>
      <c r="L466" s="2"/>
      <c r="M466" s="2"/>
    </row>
    <row r="467" spans="2:13" ht="15.75" customHeight="1">
      <c r="B467" s="43"/>
      <c r="C467" s="2"/>
      <c r="D467" s="2"/>
      <c r="E467" s="43"/>
      <c r="F467" s="2"/>
      <c r="G467" s="2"/>
      <c r="H467" s="43"/>
      <c r="I467" s="2"/>
      <c r="J467" s="2"/>
      <c r="K467" s="43"/>
      <c r="L467" s="2"/>
      <c r="M467" s="2"/>
    </row>
    <row r="468" spans="2:13" ht="15.75" customHeight="1">
      <c r="B468" s="43"/>
      <c r="C468" s="2"/>
      <c r="D468" s="2"/>
      <c r="E468" s="43"/>
      <c r="F468" s="2"/>
      <c r="G468" s="2"/>
      <c r="H468" s="43"/>
      <c r="I468" s="2"/>
      <c r="J468" s="2"/>
      <c r="K468" s="43"/>
      <c r="L468" s="2"/>
      <c r="M468" s="2"/>
    </row>
    <row r="469" spans="2:13" ht="15.75" customHeight="1">
      <c r="B469" s="43"/>
      <c r="C469" s="2"/>
      <c r="D469" s="2"/>
      <c r="E469" s="43"/>
      <c r="F469" s="2"/>
      <c r="G469" s="2"/>
      <c r="H469" s="43"/>
      <c r="I469" s="2"/>
      <c r="J469" s="2"/>
      <c r="K469" s="43"/>
      <c r="L469" s="2"/>
      <c r="M469" s="2"/>
    </row>
    <row r="470" spans="2:13" ht="15.75" customHeight="1">
      <c r="B470" s="43"/>
      <c r="C470" s="2"/>
      <c r="D470" s="2"/>
      <c r="E470" s="43"/>
      <c r="F470" s="2"/>
      <c r="G470" s="2"/>
      <c r="H470" s="43"/>
      <c r="I470" s="2"/>
      <c r="J470" s="2"/>
      <c r="K470" s="43"/>
      <c r="L470" s="2"/>
      <c r="M470" s="2"/>
    </row>
    <row r="471" spans="2:13" ht="15.75" customHeight="1">
      <c r="B471" s="43"/>
      <c r="C471" s="2"/>
      <c r="D471" s="2"/>
      <c r="E471" s="43"/>
      <c r="F471" s="2"/>
      <c r="G471" s="2"/>
      <c r="H471" s="43"/>
      <c r="I471" s="2"/>
      <c r="J471" s="2"/>
      <c r="K471" s="43"/>
      <c r="L471" s="2"/>
      <c r="M471" s="2"/>
    </row>
    <row r="472" spans="2:13" ht="15.75" customHeight="1">
      <c r="B472" s="43"/>
      <c r="C472" s="2"/>
      <c r="D472" s="2"/>
      <c r="E472" s="43"/>
      <c r="F472" s="2"/>
      <c r="G472" s="2"/>
      <c r="H472" s="43"/>
      <c r="I472" s="2"/>
      <c r="J472" s="2"/>
      <c r="K472" s="43"/>
      <c r="L472" s="2"/>
      <c r="M472" s="2"/>
    </row>
    <row r="473" spans="2:13" ht="15.75" customHeight="1">
      <c r="B473" s="43"/>
      <c r="C473" s="2"/>
      <c r="D473" s="2"/>
      <c r="E473" s="43"/>
      <c r="F473" s="2"/>
      <c r="G473" s="2"/>
      <c r="H473" s="43"/>
      <c r="I473" s="2"/>
      <c r="J473" s="2"/>
      <c r="K473" s="43"/>
      <c r="L473" s="2"/>
      <c r="M473" s="2"/>
    </row>
    <row r="474" spans="2:13" ht="15.75" customHeight="1">
      <c r="B474" s="43"/>
      <c r="C474" s="2"/>
      <c r="D474" s="2"/>
      <c r="E474" s="43"/>
      <c r="F474" s="2"/>
      <c r="G474" s="2"/>
      <c r="H474" s="43"/>
      <c r="I474" s="2"/>
      <c r="J474" s="2"/>
      <c r="K474" s="43"/>
      <c r="L474" s="2"/>
      <c r="M474" s="2"/>
    </row>
    <row r="475" spans="2:13" ht="15.75" customHeight="1">
      <c r="B475" s="43"/>
      <c r="C475" s="2"/>
      <c r="D475" s="2"/>
      <c r="E475" s="43"/>
      <c r="F475" s="2"/>
      <c r="G475" s="2"/>
      <c r="H475" s="43"/>
      <c r="I475" s="2"/>
      <c r="J475" s="2"/>
      <c r="K475" s="43"/>
      <c r="L475" s="2"/>
      <c r="M475" s="2"/>
    </row>
    <row r="476" spans="2:13" ht="15.75" customHeight="1">
      <c r="B476" s="43"/>
      <c r="C476" s="2"/>
      <c r="D476" s="2"/>
      <c r="E476" s="43"/>
      <c r="F476" s="2"/>
      <c r="G476" s="2"/>
      <c r="H476" s="43"/>
      <c r="I476" s="2"/>
      <c r="J476" s="2"/>
      <c r="K476" s="43"/>
      <c r="L476" s="2"/>
      <c r="M476" s="2"/>
    </row>
    <row r="477" spans="2:13" ht="15.75" customHeight="1">
      <c r="B477" s="43"/>
      <c r="C477" s="2"/>
      <c r="D477" s="2"/>
      <c r="E477" s="43"/>
      <c r="F477" s="2"/>
      <c r="G477" s="2"/>
      <c r="H477" s="43"/>
      <c r="I477" s="2"/>
      <c r="J477" s="2"/>
      <c r="K477" s="43"/>
      <c r="L477" s="2"/>
      <c r="M477" s="2"/>
    </row>
    <row r="478" spans="2:13" ht="15.75" customHeight="1">
      <c r="B478" s="43"/>
      <c r="C478" s="2"/>
      <c r="D478" s="2"/>
      <c r="E478" s="43"/>
      <c r="F478" s="2"/>
      <c r="G478" s="2"/>
      <c r="H478" s="43"/>
      <c r="I478" s="2"/>
      <c r="J478" s="2"/>
      <c r="K478" s="43"/>
      <c r="L478" s="2"/>
      <c r="M478" s="2"/>
    </row>
    <row r="479" spans="2:13" ht="15.75" customHeight="1">
      <c r="B479" s="43"/>
      <c r="C479" s="2"/>
      <c r="D479" s="2"/>
      <c r="E479" s="43"/>
      <c r="F479" s="2"/>
      <c r="G479" s="2"/>
      <c r="H479" s="43"/>
      <c r="I479" s="2"/>
      <c r="J479" s="2"/>
      <c r="K479" s="43"/>
      <c r="L479" s="2"/>
      <c r="M479" s="2"/>
    </row>
    <row r="480" spans="2:13" ht="15.75" customHeight="1">
      <c r="B480" s="43"/>
      <c r="C480" s="2"/>
      <c r="D480" s="2"/>
      <c r="E480" s="43"/>
      <c r="F480" s="2"/>
      <c r="G480" s="2"/>
      <c r="H480" s="43"/>
      <c r="I480" s="2"/>
      <c r="J480" s="2"/>
      <c r="K480" s="43"/>
      <c r="L480" s="2"/>
      <c r="M480" s="2"/>
    </row>
    <row r="481" spans="2:13" ht="15.75" customHeight="1">
      <c r="B481" s="43"/>
      <c r="C481" s="2"/>
      <c r="D481" s="2"/>
      <c r="E481" s="43"/>
      <c r="F481" s="2"/>
      <c r="G481" s="2"/>
      <c r="H481" s="43"/>
      <c r="I481" s="2"/>
      <c r="J481" s="2"/>
      <c r="K481" s="43"/>
      <c r="L481" s="2"/>
      <c r="M481" s="2"/>
    </row>
    <row r="482" spans="2:13" ht="15.75" customHeight="1">
      <c r="B482" s="43"/>
      <c r="C482" s="2"/>
      <c r="D482" s="2"/>
      <c r="E482" s="43"/>
      <c r="F482" s="2"/>
      <c r="G482" s="2"/>
      <c r="H482" s="43"/>
      <c r="I482" s="2"/>
      <c r="J482" s="2"/>
      <c r="K482" s="43"/>
      <c r="L482" s="2"/>
      <c r="M482" s="2"/>
    </row>
    <row r="483" spans="2:13" ht="15.75" customHeight="1">
      <c r="B483" s="43"/>
      <c r="C483" s="2"/>
      <c r="D483" s="2"/>
      <c r="E483" s="43"/>
      <c r="F483" s="2"/>
      <c r="G483" s="2"/>
      <c r="H483" s="43"/>
      <c r="I483" s="2"/>
      <c r="J483" s="2"/>
      <c r="K483" s="43"/>
      <c r="L483" s="2"/>
      <c r="M483" s="2"/>
    </row>
    <row r="484" spans="2:13" ht="15.75" customHeight="1">
      <c r="B484" s="43"/>
      <c r="C484" s="2"/>
      <c r="D484" s="2"/>
      <c r="E484" s="43"/>
      <c r="F484" s="2"/>
      <c r="G484" s="2"/>
      <c r="H484" s="43"/>
      <c r="I484" s="2"/>
      <c r="J484" s="2"/>
      <c r="K484" s="43"/>
      <c r="L484" s="2"/>
      <c r="M484" s="2"/>
    </row>
    <row r="485" spans="2:13" ht="15.75" customHeight="1">
      <c r="B485" s="43"/>
      <c r="C485" s="2"/>
      <c r="D485" s="2"/>
      <c r="E485" s="43"/>
      <c r="F485" s="2"/>
      <c r="G485" s="2"/>
      <c r="H485" s="43"/>
      <c r="I485" s="2"/>
      <c r="J485" s="2"/>
      <c r="K485" s="43"/>
      <c r="L485" s="2"/>
      <c r="M485" s="2"/>
    </row>
    <row r="486" spans="2:13" ht="15.75" customHeight="1">
      <c r="B486" s="43"/>
      <c r="C486" s="2"/>
      <c r="D486" s="2"/>
      <c r="E486" s="43"/>
      <c r="F486" s="2"/>
      <c r="G486" s="2"/>
      <c r="H486" s="43"/>
      <c r="I486" s="2"/>
      <c r="J486" s="2"/>
      <c r="K486" s="43"/>
      <c r="L486" s="2"/>
      <c r="M486" s="2"/>
    </row>
    <row r="487" spans="2:13" ht="15.75" customHeight="1">
      <c r="B487" s="43"/>
      <c r="C487" s="2"/>
      <c r="D487" s="2"/>
      <c r="E487" s="43"/>
      <c r="F487" s="2"/>
      <c r="G487" s="2"/>
      <c r="H487" s="43"/>
      <c r="I487" s="2"/>
      <c r="J487" s="2"/>
      <c r="K487" s="43"/>
      <c r="L487" s="2"/>
      <c r="M487" s="2"/>
    </row>
    <row r="488" spans="2:13" ht="15.75" customHeight="1">
      <c r="B488" s="43"/>
      <c r="C488" s="2"/>
      <c r="D488" s="2"/>
      <c r="E488" s="43"/>
      <c r="F488" s="2"/>
      <c r="G488" s="2"/>
      <c r="H488" s="43"/>
      <c r="I488" s="2"/>
      <c r="J488" s="2"/>
      <c r="K488" s="43"/>
      <c r="L488" s="2"/>
      <c r="M488" s="2"/>
    </row>
    <row r="489" spans="2:13" ht="15.75" customHeight="1">
      <c r="B489" s="43"/>
      <c r="C489" s="2"/>
      <c r="D489" s="2"/>
      <c r="E489" s="43"/>
      <c r="F489" s="2"/>
      <c r="G489" s="2"/>
      <c r="H489" s="43"/>
      <c r="I489" s="2"/>
      <c r="J489" s="2"/>
      <c r="K489" s="43"/>
      <c r="L489" s="2"/>
      <c r="M489" s="2"/>
    </row>
    <row r="490" spans="2:13" ht="15.75" customHeight="1">
      <c r="B490" s="43"/>
      <c r="C490" s="2"/>
      <c r="D490" s="2"/>
      <c r="E490" s="43"/>
      <c r="F490" s="2"/>
      <c r="G490" s="2"/>
      <c r="H490" s="43"/>
      <c r="I490" s="2"/>
      <c r="J490" s="2"/>
      <c r="K490" s="43"/>
      <c r="L490" s="2"/>
      <c r="M490" s="2"/>
    </row>
    <row r="491" spans="2:13" ht="15.75" customHeight="1">
      <c r="B491" s="43"/>
      <c r="C491" s="2"/>
      <c r="D491" s="2"/>
      <c r="E491" s="43"/>
      <c r="F491" s="2"/>
      <c r="G491" s="2"/>
      <c r="H491" s="43"/>
      <c r="I491" s="2"/>
      <c r="J491" s="2"/>
      <c r="K491" s="43"/>
      <c r="L491" s="2"/>
      <c r="M491" s="2"/>
    </row>
    <row r="492" spans="2:13" ht="15.75" customHeight="1">
      <c r="B492" s="43"/>
      <c r="C492" s="2"/>
      <c r="D492" s="2"/>
      <c r="E492" s="43"/>
      <c r="F492" s="2"/>
      <c r="G492" s="2"/>
      <c r="H492" s="43"/>
      <c r="I492" s="2"/>
      <c r="J492" s="2"/>
      <c r="K492" s="43"/>
      <c r="L492" s="2"/>
      <c r="M492" s="2"/>
    </row>
    <row r="493" spans="2:13" ht="15.75" customHeight="1">
      <c r="B493" s="43"/>
      <c r="C493" s="2"/>
      <c r="D493" s="2"/>
      <c r="E493" s="43"/>
      <c r="F493" s="2"/>
      <c r="G493" s="2"/>
      <c r="H493" s="43"/>
      <c r="I493" s="2"/>
      <c r="J493" s="2"/>
      <c r="K493" s="43"/>
      <c r="L493" s="2"/>
      <c r="M493" s="2"/>
    </row>
    <row r="494" spans="2:13" ht="15.75" customHeight="1">
      <c r="B494" s="43"/>
      <c r="C494" s="2"/>
      <c r="D494" s="2"/>
      <c r="E494" s="43"/>
      <c r="F494" s="2"/>
      <c r="G494" s="2"/>
      <c r="H494" s="43"/>
      <c r="I494" s="2"/>
      <c r="J494" s="2"/>
      <c r="K494" s="43"/>
      <c r="L494" s="2"/>
      <c r="M494" s="2"/>
    </row>
    <row r="495" spans="2:13" ht="15.75" customHeight="1">
      <c r="B495" s="43"/>
      <c r="C495" s="2"/>
      <c r="D495" s="2"/>
      <c r="E495" s="43"/>
      <c r="F495" s="2"/>
      <c r="G495" s="2"/>
      <c r="H495" s="43"/>
      <c r="I495" s="2"/>
      <c r="J495" s="2"/>
      <c r="K495" s="43"/>
      <c r="L495" s="2"/>
      <c r="M495" s="2"/>
    </row>
    <row r="496" spans="2:13" ht="15.75" customHeight="1">
      <c r="B496" s="43"/>
      <c r="C496" s="2"/>
      <c r="D496" s="2"/>
      <c r="E496" s="43"/>
      <c r="F496" s="2"/>
      <c r="G496" s="2"/>
      <c r="H496" s="43"/>
      <c r="I496" s="2"/>
      <c r="J496" s="2"/>
      <c r="K496" s="43"/>
      <c r="L496" s="2"/>
      <c r="M496" s="2"/>
    </row>
    <row r="497" spans="2:13" ht="15.75" customHeight="1">
      <c r="B497" s="43"/>
      <c r="C497" s="2"/>
      <c r="D497" s="2"/>
      <c r="E497" s="43"/>
      <c r="F497" s="2"/>
      <c r="G497" s="2"/>
      <c r="H497" s="43"/>
      <c r="I497" s="2"/>
      <c r="J497" s="2"/>
      <c r="K497" s="43"/>
      <c r="L497" s="2"/>
      <c r="M497" s="2"/>
    </row>
    <row r="498" spans="2:13" ht="15.75" customHeight="1">
      <c r="B498" s="43"/>
      <c r="C498" s="2"/>
      <c r="D498" s="2"/>
      <c r="E498" s="43"/>
      <c r="F498" s="2"/>
      <c r="G498" s="2"/>
      <c r="H498" s="43"/>
      <c r="I498" s="2"/>
      <c r="J498" s="2"/>
      <c r="K498" s="43"/>
      <c r="L498" s="2"/>
      <c r="M498" s="2"/>
    </row>
    <row r="499" spans="2:13" ht="15.75" customHeight="1">
      <c r="B499" s="43"/>
      <c r="C499" s="2"/>
      <c r="D499" s="2"/>
      <c r="E499" s="43"/>
      <c r="F499" s="2"/>
      <c r="G499" s="2"/>
      <c r="H499" s="43"/>
      <c r="I499" s="2"/>
      <c r="J499" s="2"/>
      <c r="K499" s="43"/>
      <c r="L499" s="2"/>
      <c r="M499" s="2"/>
    </row>
    <row r="500" spans="2:13" ht="15.75" customHeight="1">
      <c r="B500" s="43"/>
      <c r="C500" s="2"/>
      <c r="D500" s="2"/>
      <c r="E500" s="43"/>
      <c r="F500" s="2"/>
      <c r="G500" s="2"/>
      <c r="H500" s="43"/>
      <c r="I500" s="2"/>
      <c r="J500" s="2"/>
      <c r="K500" s="43"/>
      <c r="L500" s="2"/>
      <c r="M500" s="2"/>
    </row>
    <row r="501" spans="2:13" ht="15.75" customHeight="1">
      <c r="B501" s="43"/>
      <c r="C501" s="2"/>
      <c r="D501" s="2"/>
      <c r="E501" s="43"/>
      <c r="F501" s="2"/>
      <c r="G501" s="2"/>
      <c r="H501" s="43"/>
      <c r="I501" s="2"/>
      <c r="J501" s="2"/>
      <c r="K501" s="43"/>
      <c r="L501" s="2"/>
      <c r="M501" s="2"/>
    </row>
    <row r="502" spans="2:13" ht="15.75" customHeight="1">
      <c r="B502" s="43"/>
      <c r="C502" s="2"/>
      <c r="D502" s="2"/>
      <c r="E502" s="43"/>
      <c r="F502" s="2"/>
      <c r="G502" s="2"/>
      <c r="H502" s="43"/>
      <c r="I502" s="2"/>
      <c r="J502" s="2"/>
      <c r="K502" s="43"/>
      <c r="L502" s="2"/>
      <c r="M502" s="2"/>
    </row>
    <row r="503" spans="2:13" ht="15.75" customHeight="1">
      <c r="B503" s="43"/>
      <c r="C503" s="2"/>
      <c r="D503" s="2"/>
      <c r="E503" s="43"/>
      <c r="F503" s="2"/>
      <c r="G503" s="2"/>
      <c r="H503" s="43"/>
      <c r="I503" s="2"/>
      <c r="J503" s="2"/>
      <c r="K503" s="43"/>
      <c r="L503" s="2"/>
      <c r="M503" s="2"/>
    </row>
    <row r="504" spans="2:13" ht="15.75" customHeight="1">
      <c r="B504" s="43"/>
      <c r="C504" s="2"/>
      <c r="D504" s="2"/>
      <c r="E504" s="43"/>
      <c r="F504" s="2"/>
      <c r="G504" s="2"/>
      <c r="H504" s="43"/>
      <c r="I504" s="2"/>
      <c r="J504" s="2"/>
      <c r="K504" s="43"/>
      <c r="L504" s="2"/>
      <c r="M504" s="2"/>
    </row>
    <row r="505" spans="2:13" ht="15.75" customHeight="1">
      <c r="B505" s="43"/>
      <c r="C505" s="2"/>
      <c r="D505" s="2"/>
      <c r="E505" s="43"/>
      <c r="F505" s="2"/>
      <c r="G505" s="2"/>
      <c r="H505" s="43"/>
      <c r="I505" s="2"/>
      <c r="J505" s="2"/>
      <c r="K505" s="43"/>
      <c r="L505" s="2"/>
      <c r="M505" s="2"/>
    </row>
    <row r="506" spans="2:13" ht="15.75" customHeight="1">
      <c r="B506" s="43"/>
      <c r="C506" s="2"/>
      <c r="D506" s="2"/>
      <c r="E506" s="43"/>
      <c r="F506" s="2"/>
      <c r="G506" s="2"/>
      <c r="H506" s="43"/>
      <c r="I506" s="2"/>
      <c r="J506" s="2"/>
      <c r="K506" s="43"/>
      <c r="L506" s="2"/>
      <c r="M506" s="2"/>
    </row>
    <row r="507" spans="2:13" ht="15.75" customHeight="1">
      <c r="B507" s="43"/>
      <c r="C507" s="2"/>
      <c r="D507" s="2"/>
      <c r="E507" s="43"/>
      <c r="F507" s="2"/>
      <c r="G507" s="2"/>
      <c r="H507" s="43"/>
      <c r="I507" s="2"/>
      <c r="J507" s="2"/>
      <c r="K507" s="43"/>
      <c r="L507" s="2"/>
      <c r="M507" s="2"/>
    </row>
    <row r="508" spans="2:13" ht="15.75" customHeight="1">
      <c r="B508" s="43"/>
      <c r="C508" s="2"/>
      <c r="D508" s="2"/>
      <c r="E508" s="43"/>
      <c r="F508" s="2"/>
      <c r="G508" s="2"/>
      <c r="H508" s="43"/>
      <c r="I508" s="2"/>
      <c r="J508" s="2"/>
      <c r="K508" s="43"/>
      <c r="L508" s="2"/>
      <c r="M508" s="2"/>
    </row>
    <row r="509" spans="2:13" ht="15.75" customHeight="1">
      <c r="B509" s="43"/>
      <c r="C509" s="2"/>
      <c r="D509" s="2"/>
      <c r="E509" s="43"/>
      <c r="F509" s="2"/>
      <c r="G509" s="2"/>
      <c r="H509" s="43"/>
      <c r="I509" s="2"/>
      <c r="J509" s="2"/>
      <c r="K509" s="43"/>
      <c r="L509" s="2"/>
      <c r="M509" s="2"/>
    </row>
    <row r="510" spans="2:13" ht="15.75" customHeight="1">
      <c r="B510" s="43"/>
      <c r="C510" s="2"/>
      <c r="D510" s="2"/>
      <c r="E510" s="43"/>
      <c r="F510" s="2"/>
      <c r="G510" s="2"/>
      <c r="H510" s="43"/>
      <c r="I510" s="2"/>
      <c r="J510" s="2"/>
      <c r="K510" s="43"/>
      <c r="L510" s="2"/>
      <c r="M510" s="2"/>
    </row>
    <row r="511" spans="2:13" ht="15.75" customHeight="1">
      <c r="B511" s="43"/>
      <c r="C511" s="2"/>
      <c r="D511" s="2"/>
      <c r="E511" s="43"/>
      <c r="F511" s="2"/>
      <c r="G511" s="2"/>
      <c r="H511" s="43"/>
      <c r="I511" s="2"/>
      <c r="J511" s="2"/>
      <c r="K511" s="43"/>
      <c r="L511" s="2"/>
      <c r="M511" s="2"/>
    </row>
    <row r="512" spans="2:13" ht="15.75" customHeight="1">
      <c r="B512" s="43"/>
      <c r="C512" s="2"/>
      <c r="D512" s="2"/>
      <c r="E512" s="43"/>
      <c r="F512" s="2"/>
      <c r="G512" s="2"/>
      <c r="H512" s="43"/>
      <c r="I512" s="2"/>
      <c r="J512" s="2"/>
      <c r="K512" s="43"/>
      <c r="L512" s="2"/>
      <c r="M512" s="2"/>
    </row>
    <row r="513" spans="2:13" ht="15.75" customHeight="1">
      <c r="B513" s="43"/>
      <c r="C513" s="2"/>
      <c r="D513" s="2"/>
      <c r="E513" s="43"/>
      <c r="F513" s="2"/>
      <c r="G513" s="2"/>
      <c r="H513" s="43"/>
      <c r="I513" s="2"/>
      <c r="J513" s="2"/>
      <c r="K513" s="43"/>
      <c r="L513" s="2"/>
      <c r="M513" s="2"/>
    </row>
    <row r="514" spans="2:13" ht="15.75" customHeight="1">
      <c r="B514" s="43"/>
      <c r="C514" s="2"/>
      <c r="D514" s="2"/>
      <c r="E514" s="43"/>
      <c r="F514" s="2"/>
      <c r="G514" s="2"/>
      <c r="H514" s="43"/>
      <c r="I514" s="2"/>
      <c r="J514" s="2"/>
      <c r="K514" s="43"/>
      <c r="L514" s="2"/>
      <c r="M514" s="2"/>
    </row>
    <row r="515" spans="2:13" ht="15.75" customHeight="1">
      <c r="B515" s="43"/>
      <c r="C515" s="2"/>
      <c r="D515" s="2"/>
      <c r="E515" s="43"/>
      <c r="F515" s="2"/>
      <c r="G515" s="2"/>
      <c r="H515" s="43"/>
      <c r="I515" s="2"/>
      <c r="J515" s="2"/>
      <c r="K515" s="43"/>
      <c r="L515" s="2"/>
      <c r="M515" s="2"/>
    </row>
    <row r="516" spans="2:13" ht="15.75" customHeight="1">
      <c r="B516" s="43"/>
      <c r="C516" s="2"/>
      <c r="D516" s="2"/>
      <c r="E516" s="43"/>
      <c r="F516" s="2"/>
      <c r="G516" s="2"/>
      <c r="H516" s="43"/>
      <c r="I516" s="2"/>
      <c r="J516" s="2"/>
      <c r="K516" s="43"/>
      <c r="L516" s="2"/>
      <c r="M516" s="2"/>
    </row>
    <row r="517" spans="2:13" ht="15.75" customHeight="1">
      <c r="B517" s="43"/>
      <c r="C517" s="2"/>
      <c r="D517" s="2"/>
      <c r="E517" s="43"/>
      <c r="F517" s="2"/>
      <c r="G517" s="2"/>
      <c r="H517" s="43"/>
      <c r="I517" s="2"/>
      <c r="J517" s="2"/>
      <c r="K517" s="43"/>
      <c r="L517" s="2"/>
      <c r="M517" s="2"/>
    </row>
    <row r="518" spans="2:13" ht="15.75" customHeight="1">
      <c r="B518" s="43"/>
      <c r="C518" s="2"/>
      <c r="D518" s="2"/>
      <c r="E518" s="43"/>
      <c r="F518" s="2"/>
      <c r="G518" s="2"/>
      <c r="H518" s="43"/>
      <c r="I518" s="2"/>
      <c r="J518" s="2"/>
      <c r="K518" s="43"/>
      <c r="L518" s="2"/>
      <c r="M518" s="2"/>
    </row>
    <row r="519" spans="2:13" ht="15.75" customHeight="1">
      <c r="B519" s="43"/>
      <c r="C519" s="2"/>
      <c r="D519" s="2"/>
      <c r="E519" s="43"/>
      <c r="F519" s="2"/>
      <c r="G519" s="2"/>
      <c r="H519" s="43"/>
      <c r="I519" s="2"/>
      <c r="J519" s="2"/>
      <c r="K519" s="43"/>
      <c r="L519" s="2"/>
      <c r="M519" s="2"/>
    </row>
    <row r="520" spans="2:13" ht="15.75" customHeight="1">
      <c r="B520" s="43"/>
      <c r="C520" s="2"/>
      <c r="D520" s="2"/>
      <c r="E520" s="43"/>
      <c r="F520" s="2"/>
      <c r="G520" s="2"/>
      <c r="H520" s="43"/>
      <c r="I520" s="2"/>
      <c r="J520" s="2"/>
      <c r="K520" s="43"/>
      <c r="L520" s="2"/>
      <c r="M520" s="2"/>
    </row>
    <row r="521" spans="2:13" ht="15.75" customHeight="1">
      <c r="B521" s="43"/>
      <c r="C521" s="2"/>
      <c r="D521" s="2"/>
      <c r="E521" s="43"/>
      <c r="F521" s="2"/>
      <c r="G521" s="2"/>
      <c r="H521" s="43"/>
      <c r="I521" s="2"/>
      <c r="J521" s="2"/>
      <c r="K521" s="43"/>
      <c r="L521" s="2"/>
      <c r="M521" s="2"/>
    </row>
    <row r="522" spans="2:13" ht="15.75" customHeight="1">
      <c r="B522" s="43"/>
      <c r="C522" s="2"/>
      <c r="D522" s="2"/>
      <c r="E522" s="43"/>
      <c r="F522" s="2"/>
      <c r="G522" s="2"/>
      <c r="H522" s="43"/>
      <c r="I522" s="2"/>
      <c r="J522" s="2"/>
      <c r="K522" s="43"/>
      <c r="L522" s="2"/>
      <c r="M522" s="2"/>
    </row>
    <row r="523" spans="2:13" ht="15.75" customHeight="1">
      <c r="B523" s="43"/>
      <c r="C523" s="2"/>
      <c r="D523" s="2"/>
      <c r="E523" s="43"/>
      <c r="F523" s="2"/>
      <c r="G523" s="2"/>
      <c r="H523" s="43"/>
      <c r="I523" s="2"/>
      <c r="J523" s="2"/>
      <c r="K523" s="43"/>
      <c r="L523" s="2"/>
      <c r="M523" s="2"/>
    </row>
    <row r="524" spans="2:13" ht="15.75" customHeight="1">
      <c r="B524" s="43"/>
      <c r="C524" s="2"/>
      <c r="D524" s="2"/>
      <c r="E524" s="43"/>
      <c r="F524" s="2"/>
      <c r="G524" s="2"/>
      <c r="H524" s="43"/>
      <c r="I524" s="2"/>
      <c r="J524" s="2"/>
      <c r="K524" s="43"/>
      <c r="L524" s="2"/>
      <c r="M524" s="2"/>
    </row>
    <row r="525" spans="2:13" ht="15.75" customHeight="1">
      <c r="B525" s="43"/>
      <c r="C525" s="2"/>
      <c r="D525" s="2"/>
      <c r="E525" s="43"/>
      <c r="F525" s="2"/>
      <c r="G525" s="2"/>
      <c r="H525" s="43"/>
      <c r="I525" s="2"/>
      <c r="J525" s="2"/>
      <c r="K525" s="43"/>
      <c r="L525" s="2"/>
      <c r="M525" s="2"/>
    </row>
    <row r="526" spans="2:13" ht="15.75" customHeight="1">
      <c r="B526" s="43"/>
      <c r="C526" s="2"/>
      <c r="D526" s="2"/>
      <c r="E526" s="43"/>
      <c r="F526" s="2"/>
      <c r="G526" s="2"/>
      <c r="H526" s="43"/>
      <c r="I526" s="2"/>
      <c r="J526" s="2"/>
      <c r="K526" s="43"/>
      <c r="L526" s="2"/>
      <c r="M526" s="2"/>
    </row>
    <row r="527" spans="2:13" ht="15.75" customHeight="1">
      <c r="B527" s="43"/>
      <c r="C527" s="2"/>
      <c r="D527" s="2"/>
      <c r="E527" s="43"/>
      <c r="F527" s="2"/>
      <c r="G527" s="2"/>
      <c r="H527" s="43"/>
      <c r="I527" s="2"/>
      <c r="J527" s="2"/>
      <c r="K527" s="43"/>
      <c r="L527" s="2"/>
      <c r="M527" s="2"/>
    </row>
    <row r="528" spans="2:13" ht="15.75" customHeight="1">
      <c r="B528" s="43"/>
      <c r="C528" s="2"/>
      <c r="D528" s="2"/>
      <c r="E528" s="43"/>
      <c r="F528" s="2"/>
      <c r="G528" s="2"/>
      <c r="H528" s="43"/>
      <c r="I528" s="2"/>
      <c r="J528" s="2"/>
      <c r="K528" s="43"/>
      <c r="L528" s="2"/>
      <c r="M528" s="2"/>
    </row>
    <row r="529" spans="2:13" ht="15.75" customHeight="1">
      <c r="B529" s="43"/>
      <c r="C529" s="2"/>
      <c r="D529" s="2"/>
      <c r="E529" s="43"/>
      <c r="F529" s="2"/>
      <c r="G529" s="2"/>
      <c r="H529" s="43"/>
      <c r="I529" s="2"/>
      <c r="J529" s="2"/>
      <c r="K529" s="43"/>
      <c r="L529" s="2"/>
      <c r="M529" s="2"/>
    </row>
    <row r="530" spans="2:13" ht="15.75" customHeight="1">
      <c r="B530" s="43"/>
      <c r="C530" s="2"/>
      <c r="D530" s="2"/>
      <c r="E530" s="43"/>
      <c r="F530" s="2"/>
      <c r="G530" s="2"/>
      <c r="H530" s="43"/>
      <c r="I530" s="2"/>
      <c r="J530" s="2"/>
      <c r="K530" s="43"/>
      <c r="L530" s="2"/>
      <c r="M530" s="2"/>
    </row>
    <row r="531" spans="2:13" ht="15.75" customHeight="1">
      <c r="B531" s="43"/>
      <c r="C531" s="2"/>
      <c r="D531" s="2"/>
      <c r="E531" s="43"/>
      <c r="F531" s="2"/>
      <c r="G531" s="2"/>
      <c r="H531" s="43"/>
      <c r="I531" s="2"/>
      <c r="J531" s="2"/>
      <c r="K531" s="43"/>
      <c r="L531" s="2"/>
      <c r="M531" s="2"/>
    </row>
    <row r="532" spans="2:13" ht="15.75" customHeight="1">
      <c r="B532" s="43"/>
      <c r="C532" s="2"/>
      <c r="D532" s="2"/>
      <c r="E532" s="43"/>
      <c r="F532" s="2"/>
      <c r="G532" s="2"/>
      <c r="H532" s="43"/>
      <c r="I532" s="2"/>
      <c r="J532" s="2"/>
      <c r="K532" s="43"/>
      <c r="L532" s="2"/>
      <c r="M532" s="2"/>
    </row>
    <row r="533" spans="2:13" ht="15.75" customHeight="1">
      <c r="B533" s="43"/>
      <c r="C533" s="2"/>
      <c r="D533" s="2"/>
      <c r="E533" s="43"/>
      <c r="F533" s="2"/>
      <c r="G533" s="2"/>
      <c r="H533" s="43"/>
      <c r="I533" s="2"/>
      <c r="J533" s="2"/>
      <c r="K533" s="43"/>
      <c r="L533" s="2"/>
      <c r="M533" s="2"/>
    </row>
    <row r="534" spans="2:13" ht="15.75" customHeight="1">
      <c r="B534" s="43"/>
      <c r="C534" s="2"/>
      <c r="D534" s="2"/>
      <c r="E534" s="43"/>
      <c r="F534" s="2"/>
      <c r="G534" s="2"/>
      <c r="H534" s="43"/>
      <c r="I534" s="2"/>
      <c r="J534" s="2"/>
      <c r="K534" s="43"/>
      <c r="L534" s="2"/>
      <c r="M534" s="2"/>
    </row>
    <row r="535" spans="2:13" ht="15.75" customHeight="1">
      <c r="B535" s="43"/>
      <c r="C535" s="2"/>
      <c r="D535" s="2"/>
      <c r="E535" s="43"/>
      <c r="F535" s="2"/>
      <c r="G535" s="2"/>
      <c r="H535" s="43"/>
      <c r="I535" s="2"/>
      <c r="J535" s="2"/>
      <c r="K535" s="43"/>
      <c r="L535" s="2"/>
      <c r="M535" s="2"/>
    </row>
    <row r="536" spans="2:13" ht="15.75" customHeight="1">
      <c r="B536" s="43"/>
      <c r="C536" s="2"/>
      <c r="D536" s="2"/>
      <c r="E536" s="43"/>
      <c r="F536" s="2"/>
      <c r="G536" s="2"/>
      <c r="H536" s="43"/>
      <c r="I536" s="2"/>
      <c r="J536" s="2"/>
      <c r="K536" s="43"/>
      <c r="L536" s="2"/>
      <c r="M536" s="2"/>
    </row>
    <row r="537" spans="2:13" ht="15.75" customHeight="1">
      <c r="B537" s="43"/>
      <c r="C537" s="2"/>
      <c r="D537" s="2"/>
      <c r="E537" s="43"/>
      <c r="F537" s="2"/>
      <c r="G537" s="2"/>
      <c r="H537" s="43"/>
      <c r="I537" s="2"/>
      <c r="J537" s="2"/>
      <c r="K537" s="43"/>
      <c r="L537" s="2"/>
      <c r="M537" s="2"/>
    </row>
    <row r="538" spans="2:13" ht="15.75" customHeight="1">
      <c r="B538" s="43"/>
      <c r="C538" s="2"/>
      <c r="D538" s="2"/>
      <c r="E538" s="43"/>
      <c r="F538" s="2"/>
      <c r="G538" s="2"/>
      <c r="H538" s="43"/>
      <c r="I538" s="2"/>
      <c r="J538" s="2"/>
      <c r="K538" s="43"/>
      <c r="L538" s="2"/>
      <c r="M538" s="2"/>
    </row>
    <row r="539" spans="2:13" ht="15.75" customHeight="1">
      <c r="B539" s="43"/>
      <c r="C539" s="2"/>
      <c r="D539" s="2"/>
      <c r="E539" s="43"/>
      <c r="F539" s="2"/>
      <c r="G539" s="2"/>
      <c r="H539" s="43"/>
      <c r="I539" s="2"/>
      <c r="J539" s="2"/>
      <c r="K539" s="43"/>
      <c r="L539" s="2"/>
      <c r="M539" s="2"/>
    </row>
    <row r="540" spans="2:13" ht="15.75" customHeight="1">
      <c r="B540" s="43"/>
      <c r="C540" s="2"/>
      <c r="D540" s="2"/>
      <c r="E540" s="43"/>
      <c r="F540" s="2"/>
      <c r="G540" s="2"/>
      <c r="H540" s="43"/>
      <c r="I540" s="2"/>
      <c r="J540" s="2"/>
      <c r="K540" s="43"/>
      <c r="L540" s="2"/>
      <c r="M540" s="2"/>
    </row>
    <row r="541" spans="2:13" ht="15.75" customHeight="1">
      <c r="B541" s="43"/>
      <c r="C541" s="2"/>
      <c r="D541" s="2"/>
      <c r="E541" s="43"/>
      <c r="F541" s="2"/>
      <c r="G541" s="2"/>
      <c r="H541" s="43"/>
      <c r="I541" s="2"/>
      <c r="J541" s="2"/>
      <c r="K541" s="43"/>
      <c r="L541" s="2"/>
      <c r="M541" s="2"/>
    </row>
    <row r="542" spans="2:13" ht="15.75" customHeight="1">
      <c r="B542" s="43"/>
      <c r="C542" s="2"/>
      <c r="D542" s="2"/>
      <c r="E542" s="43"/>
      <c r="F542" s="2"/>
      <c r="G542" s="2"/>
      <c r="H542" s="43"/>
      <c r="I542" s="2"/>
      <c r="J542" s="2"/>
      <c r="K542" s="43"/>
      <c r="L542" s="2"/>
      <c r="M542" s="2"/>
    </row>
    <row r="543" spans="2:13" ht="15.75" customHeight="1">
      <c r="B543" s="43"/>
      <c r="C543" s="2"/>
      <c r="D543" s="2"/>
      <c r="E543" s="43"/>
      <c r="F543" s="2"/>
      <c r="G543" s="2"/>
      <c r="H543" s="43"/>
      <c r="I543" s="2"/>
      <c r="J543" s="2"/>
      <c r="K543" s="43"/>
      <c r="L543" s="2"/>
      <c r="M543" s="2"/>
    </row>
    <row r="544" spans="2:13" ht="15.75" customHeight="1">
      <c r="B544" s="43"/>
      <c r="C544" s="2"/>
      <c r="D544" s="2"/>
      <c r="E544" s="43"/>
      <c r="F544" s="2"/>
      <c r="G544" s="2"/>
      <c r="H544" s="43"/>
      <c r="I544" s="2"/>
      <c r="J544" s="2"/>
      <c r="K544" s="43"/>
      <c r="L544" s="2"/>
      <c r="M544" s="2"/>
    </row>
    <row r="545" spans="2:13" ht="15.75" customHeight="1">
      <c r="B545" s="43"/>
      <c r="C545" s="2"/>
      <c r="D545" s="2"/>
      <c r="E545" s="43"/>
      <c r="F545" s="2"/>
      <c r="G545" s="2"/>
      <c r="H545" s="43"/>
      <c r="I545" s="2"/>
      <c r="J545" s="2"/>
      <c r="K545" s="43"/>
      <c r="L545" s="2"/>
      <c r="M545" s="2"/>
    </row>
    <row r="546" spans="2:13" ht="15.75" customHeight="1">
      <c r="B546" s="43"/>
      <c r="C546" s="2"/>
      <c r="D546" s="2"/>
      <c r="E546" s="43"/>
      <c r="F546" s="2"/>
      <c r="G546" s="2"/>
      <c r="H546" s="43"/>
      <c r="I546" s="2"/>
      <c r="J546" s="2"/>
      <c r="K546" s="43"/>
      <c r="L546" s="2"/>
      <c r="M546" s="2"/>
    </row>
    <row r="547" spans="2:13" ht="15.75" customHeight="1">
      <c r="B547" s="43"/>
      <c r="C547" s="2"/>
      <c r="D547" s="2"/>
      <c r="E547" s="43"/>
      <c r="F547" s="2"/>
      <c r="G547" s="2"/>
      <c r="H547" s="43"/>
      <c r="I547" s="2"/>
      <c r="J547" s="2"/>
      <c r="K547" s="43"/>
      <c r="L547" s="2"/>
      <c r="M547" s="2"/>
    </row>
    <row r="548" spans="2:13" ht="15.75" customHeight="1">
      <c r="B548" s="43"/>
      <c r="C548" s="2"/>
      <c r="D548" s="2"/>
      <c r="E548" s="43"/>
      <c r="F548" s="2"/>
      <c r="G548" s="2"/>
      <c r="H548" s="43"/>
      <c r="I548" s="2"/>
      <c r="J548" s="2"/>
      <c r="K548" s="43"/>
      <c r="L548" s="2"/>
      <c r="M548" s="2"/>
    </row>
    <row r="549" spans="2:13" ht="15.75" customHeight="1">
      <c r="B549" s="43"/>
      <c r="C549" s="2"/>
      <c r="D549" s="2"/>
      <c r="E549" s="43"/>
      <c r="F549" s="2"/>
      <c r="G549" s="2"/>
      <c r="H549" s="43"/>
      <c r="I549" s="2"/>
      <c r="J549" s="2"/>
      <c r="K549" s="43"/>
      <c r="L549" s="2"/>
      <c r="M549" s="2"/>
    </row>
    <row r="550" spans="2:13" ht="15.75" customHeight="1">
      <c r="B550" s="43"/>
      <c r="C550" s="2"/>
      <c r="D550" s="2"/>
      <c r="E550" s="43"/>
      <c r="F550" s="2"/>
      <c r="G550" s="2"/>
      <c r="H550" s="43"/>
      <c r="I550" s="2"/>
      <c r="J550" s="2"/>
      <c r="K550" s="43"/>
      <c r="L550" s="2"/>
      <c r="M550" s="2"/>
    </row>
    <row r="551" spans="2:13" ht="15.75" customHeight="1">
      <c r="B551" s="43"/>
      <c r="C551" s="2"/>
      <c r="D551" s="2"/>
      <c r="E551" s="43"/>
      <c r="F551" s="2"/>
      <c r="G551" s="2"/>
      <c r="H551" s="43"/>
      <c r="I551" s="2"/>
      <c r="J551" s="2"/>
      <c r="K551" s="43"/>
      <c r="L551" s="2"/>
      <c r="M551" s="2"/>
    </row>
    <row r="552" spans="2:13" ht="15.75" customHeight="1">
      <c r="B552" s="43"/>
      <c r="C552" s="2"/>
      <c r="D552" s="2"/>
      <c r="E552" s="43"/>
      <c r="F552" s="2"/>
      <c r="G552" s="2"/>
      <c r="H552" s="43"/>
      <c r="I552" s="2"/>
      <c r="J552" s="2"/>
      <c r="K552" s="43"/>
      <c r="L552" s="2"/>
      <c r="M552" s="2"/>
    </row>
    <row r="553" spans="2:13" ht="15.75" customHeight="1">
      <c r="B553" s="43"/>
      <c r="C553" s="2"/>
      <c r="D553" s="2"/>
      <c r="E553" s="43"/>
      <c r="F553" s="2"/>
      <c r="G553" s="2"/>
      <c r="H553" s="43"/>
      <c r="I553" s="2"/>
      <c r="J553" s="2"/>
      <c r="K553" s="43"/>
      <c r="L553" s="2"/>
      <c r="M553" s="2"/>
    </row>
    <row r="554" spans="2:13" ht="15.75" customHeight="1">
      <c r="B554" s="43"/>
      <c r="C554" s="2"/>
      <c r="D554" s="2"/>
      <c r="E554" s="43"/>
      <c r="F554" s="2"/>
      <c r="G554" s="2"/>
      <c r="H554" s="43"/>
      <c r="I554" s="2"/>
      <c r="J554" s="2"/>
      <c r="K554" s="43"/>
      <c r="L554" s="2"/>
      <c r="M554" s="2"/>
    </row>
    <row r="555" spans="2:13" ht="15.75" customHeight="1">
      <c r="B555" s="43"/>
      <c r="C555" s="2"/>
      <c r="D555" s="2"/>
      <c r="E555" s="43"/>
      <c r="F555" s="2"/>
      <c r="G555" s="2"/>
      <c r="H555" s="43"/>
      <c r="I555" s="2"/>
      <c r="J555" s="2"/>
      <c r="K555" s="43"/>
      <c r="L555" s="2"/>
      <c r="M555" s="2"/>
    </row>
    <row r="556" spans="2:13" ht="15.75" customHeight="1">
      <c r="B556" s="43"/>
      <c r="C556" s="2"/>
      <c r="D556" s="2"/>
      <c r="E556" s="43"/>
      <c r="F556" s="2"/>
      <c r="G556" s="2"/>
      <c r="H556" s="43"/>
      <c r="I556" s="2"/>
      <c r="J556" s="2"/>
      <c r="K556" s="43"/>
      <c r="L556" s="2"/>
      <c r="M556" s="2"/>
    </row>
    <row r="557" spans="2:13" ht="15.75" customHeight="1">
      <c r="B557" s="43"/>
      <c r="C557" s="2"/>
      <c r="D557" s="2"/>
      <c r="E557" s="43"/>
      <c r="F557" s="2"/>
      <c r="G557" s="2"/>
      <c r="H557" s="43"/>
      <c r="I557" s="2"/>
      <c r="J557" s="2"/>
      <c r="K557" s="43"/>
      <c r="L557" s="2"/>
      <c r="M557" s="2"/>
    </row>
    <row r="558" spans="2:13" ht="15.75" customHeight="1">
      <c r="B558" s="43"/>
      <c r="C558" s="2"/>
      <c r="D558" s="2"/>
      <c r="E558" s="43"/>
      <c r="F558" s="2"/>
      <c r="G558" s="2"/>
      <c r="H558" s="43"/>
      <c r="I558" s="2"/>
      <c r="J558" s="2"/>
      <c r="K558" s="43"/>
      <c r="L558" s="2"/>
      <c r="M558" s="2"/>
    </row>
    <row r="559" spans="2:13" ht="15.75" customHeight="1">
      <c r="B559" s="43"/>
      <c r="C559" s="2"/>
      <c r="D559" s="2"/>
      <c r="E559" s="43"/>
      <c r="F559" s="2"/>
      <c r="G559" s="2"/>
      <c r="H559" s="43"/>
      <c r="I559" s="2"/>
      <c r="J559" s="2"/>
      <c r="K559" s="43"/>
      <c r="L559" s="2"/>
      <c r="M559" s="2"/>
    </row>
    <row r="560" spans="2:13" ht="15.75" customHeight="1">
      <c r="B560" s="43"/>
      <c r="C560" s="2"/>
      <c r="D560" s="2"/>
      <c r="E560" s="43"/>
      <c r="F560" s="2"/>
      <c r="G560" s="2"/>
      <c r="H560" s="43"/>
      <c r="I560" s="2"/>
      <c r="J560" s="2"/>
      <c r="K560" s="43"/>
      <c r="L560" s="2"/>
      <c r="M560" s="2"/>
    </row>
    <row r="561" spans="2:13" ht="15.75" customHeight="1">
      <c r="B561" s="43"/>
      <c r="C561" s="2"/>
      <c r="D561" s="2"/>
      <c r="E561" s="43"/>
      <c r="F561" s="2"/>
      <c r="G561" s="2"/>
      <c r="H561" s="43"/>
      <c r="I561" s="2"/>
      <c r="J561" s="2"/>
      <c r="K561" s="43"/>
      <c r="L561" s="2"/>
      <c r="M561" s="2"/>
    </row>
    <row r="562" spans="2:13" ht="15.75" customHeight="1">
      <c r="B562" s="43"/>
      <c r="C562" s="2"/>
      <c r="D562" s="2"/>
      <c r="E562" s="43"/>
      <c r="F562" s="2"/>
      <c r="G562" s="2"/>
      <c r="H562" s="43"/>
      <c r="I562" s="2"/>
      <c r="J562" s="2"/>
      <c r="K562" s="43"/>
      <c r="L562" s="2"/>
      <c r="M562" s="2"/>
    </row>
    <row r="563" spans="2:13" ht="15.75" customHeight="1">
      <c r="B563" s="43"/>
      <c r="C563" s="2"/>
      <c r="D563" s="2"/>
      <c r="E563" s="43"/>
      <c r="F563" s="2"/>
      <c r="G563" s="2"/>
      <c r="H563" s="43"/>
      <c r="I563" s="2"/>
      <c r="J563" s="2"/>
      <c r="K563" s="43"/>
      <c r="L563" s="2"/>
      <c r="M563" s="2"/>
    </row>
    <row r="564" spans="2:13" ht="15.75" customHeight="1">
      <c r="B564" s="43"/>
      <c r="C564" s="2"/>
      <c r="D564" s="2"/>
      <c r="E564" s="43"/>
      <c r="F564" s="2"/>
      <c r="G564" s="2"/>
      <c r="H564" s="43"/>
      <c r="I564" s="2"/>
      <c r="J564" s="2"/>
      <c r="K564" s="43"/>
      <c r="L564" s="2"/>
      <c r="M564" s="2"/>
    </row>
    <row r="565" spans="2:13" ht="15.75" customHeight="1">
      <c r="B565" s="43"/>
      <c r="C565" s="2"/>
      <c r="D565" s="2"/>
      <c r="E565" s="43"/>
      <c r="F565" s="2"/>
      <c r="G565" s="2"/>
      <c r="H565" s="43"/>
      <c r="I565" s="2"/>
      <c r="J565" s="2"/>
      <c r="K565" s="43"/>
      <c r="L565" s="2"/>
      <c r="M565" s="2"/>
    </row>
    <row r="566" spans="2:13" ht="15.75" customHeight="1">
      <c r="B566" s="43"/>
      <c r="C566" s="2"/>
      <c r="D566" s="2"/>
      <c r="E566" s="43"/>
      <c r="F566" s="2"/>
      <c r="G566" s="2"/>
      <c r="H566" s="43"/>
      <c r="I566" s="2"/>
      <c r="J566" s="2"/>
      <c r="K566" s="43"/>
      <c r="L566" s="2"/>
      <c r="M566" s="2"/>
    </row>
    <row r="567" spans="2:13" ht="15.75" customHeight="1">
      <c r="B567" s="43"/>
      <c r="C567" s="2"/>
      <c r="D567" s="2"/>
      <c r="E567" s="43"/>
      <c r="F567" s="2"/>
      <c r="G567" s="2"/>
      <c r="H567" s="43"/>
      <c r="I567" s="2"/>
      <c r="J567" s="2"/>
      <c r="K567" s="43"/>
      <c r="L567" s="2"/>
      <c r="M567" s="2"/>
    </row>
    <row r="568" spans="2:13" ht="15.75" customHeight="1">
      <c r="B568" s="43"/>
      <c r="C568" s="2"/>
      <c r="D568" s="2"/>
      <c r="E568" s="43"/>
      <c r="F568" s="2"/>
      <c r="G568" s="2"/>
      <c r="H568" s="43"/>
      <c r="I568" s="2"/>
      <c r="J568" s="2"/>
      <c r="K568" s="43"/>
      <c r="L568" s="2"/>
      <c r="M568" s="2"/>
    </row>
    <row r="569" spans="2:13" ht="15.75" customHeight="1">
      <c r="B569" s="43"/>
      <c r="C569" s="2"/>
      <c r="D569" s="2"/>
      <c r="E569" s="43"/>
      <c r="F569" s="2"/>
      <c r="G569" s="2"/>
      <c r="H569" s="43"/>
      <c r="I569" s="2"/>
      <c r="J569" s="2"/>
      <c r="K569" s="43"/>
      <c r="L569" s="2"/>
      <c r="M569" s="2"/>
    </row>
    <row r="570" spans="2:13" ht="15.75" customHeight="1">
      <c r="B570" s="43"/>
      <c r="C570" s="2"/>
      <c r="D570" s="2"/>
      <c r="E570" s="43"/>
      <c r="F570" s="2"/>
      <c r="G570" s="2"/>
      <c r="H570" s="43"/>
      <c r="I570" s="2"/>
      <c r="J570" s="2"/>
      <c r="K570" s="43"/>
      <c r="L570" s="2"/>
      <c r="M570" s="2"/>
    </row>
    <row r="571" spans="2:13" ht="15.75" customHeight="1">
      <c r="B571" s="43"/>
      <c r="C571" s="2"/>
      <c r="D571" s="2"/>
      <c r="E571" s="43"/>
      <c r="F571" s="2"/>
      <c r="G571" s="2"/>
      <c r="H571" s="43"/>
      <c r="I571" s="2"/>
      <c r="J571" s="2"/>
      <c r="K571" s="43"/>
      <c r="L571" s="2"/>
      <c r="M571" s="2"/>
    </row>
    <row r="572" spans="2:13" ht="15.75" customHeight="1">
      <c r="B572" s="43"/>
      <c r="C572" s="2"/>
      <c r="D572" s="2"/>
      <c r="E572" s="43"/>
      <c r="F572" s="2"/>
      <c r="G572" s="2"/>
      <c r="H572" s="43"/>
      <c r="I572" s="2"/>
      <c r="J572" s="2"/>
      <c r="K572" s="43"/>
      <c r="L572" s="2"/>
      <c r="M572" s="2"/>
    </row>
    <row r="573" spans="2:13" ht="15.75" customHeight="1">
      <c r="B573" s="43"/>
      <c r="C573" s="2"/>
      <c r="D573" s="2"/>
      <c r="E573" s="43"/>
      <c r="F573" s="2"/>
      <c r="G573" s="2"/>
      <c r="H573" s="43"/>
      <c r="I573" s="2"/>
      <c r="J573" s="2"/>
      <c r="K573" s="43"/>
      <c r="L573" s="2"/>
      <c r="M573" s="2"/>
    </row>
    <row r="574" spans="2:13" ht="15.75" customHeight="1">
      <c r="B574" s="43"/>
      <c r="C574" s="2"/>
      <c r="D574" s="2"/>
      <c r="E574" s="43"/>
      <c r="F574" s="2"/>
      <c r="G574" s="2"/>
      <c r="H574" s="43"/>
      <c r="I574" s="2"/>
      <c r="J574" s="2"/>
      <c r="K574" s="43"/>
      <c r="L574" s="2"/>
      <c r="M574" s="2"/>
    </row>
    <row r="575" spans="2:13" ht="15.75" customHeight="1">
      <c r="B575" s="43"/>
      <c r="C575" s="2"/>
      <c r="D575" s="2"/>
      <c r="E575" s="43"/>
      <c r="F575" s="2"/>
      <c r="G575" s="2"/>
      <c r="H575" s="43"/>
      <c r="I575" s="2"/>
      <c r="J575" s="2"/>
      <c r="K575" s="43"/>
      <c r="L575" s="2"/>
      <c r="M575" s="2"/>
    </row>
    <row r="576" spans="2:13" ht="15.75" customHeight="1">
      <c r="B576" s="43"/>
      <c r="C576" s="2"/>
      <c r="D576" s="2"/>
      <c r="E576" s="43"/>
      <c r="F576" s="2"/>
      <c r="G576" s="2"/>
      <c r="H576" s="43"/>
      <c r="I576" s="2"/>
      <c r="J576" s="2"/>
      <c r="K576" s="43"/>
      <c r="L576" s="2"/>
      <c r="M576" s="2"/>
    </row>
    <row r="577" spans="2:13" ht="15.75" customHeight="1">
      <c r="B577" s="43"/>
      <c r="C577" s="2"/>
      <c r="D577" s="2"/>
      <c r="E577" s="43"/>
      <c r="F577" s="2"/>
      <c r="G577" s="2"/>
      <c r="H577" s="43"/>
      <c r="I577" s="2"/>
      <c r="J577" s="2"/>
      <c r="K577" s="43"/>
      <c r="L577" s="2"/>
      <c r="M577" s="2"/>
    </row>
    <row r="578" spans="2:13" ht="15.75" customHeight="1">
      <c r="B578" s="43"/>
      <c r="C578" s="2"/>
      <c r="D578" s="2"/>
      <c r="E578" s="43"/>
      <c r="F578" s="2"/>
      <c r="G578" s="2"/>
      <c r="H578" s="43"/>
      <c r="I578" s="2"/>
      <c r="J578" s="2"/>
      <c r="K578" s="43"/>
      <c r="L578" s="2"/>
      <c r="M578" s="2"/>
    </row>
    <row r="579" spans="2:13" ht="15.75" customHeight="1">
      <c r="B579" s="43"/>
      <c r="C579" s="2"/>
      <c r="D579" s="2"/>
      <c r="E579" s="43"/>
      <c r="F579" s="2"/>
      <c r="G579" s="2"/>
      <c r="H579" s="43"/>
      <c r="I579" s="2"/>
      <c r="J579" s="2"/>
      <c r="K579" s="43"/>
      <c r="L579" s="2"/>
      <c r="M579" s="2"/>
    </row>
    <row r="580" spans="2:13" ht="15.75" customHeight="1">
      <c r="B580" s="43"/>
      <c r="C580" s="2"/>
      <c r="D580" s="2"/>
      <c r="E580" s="43"/>
      <c r="F580" s="2"/>
      <c r="G580" s="2"/>
      <c r="H580" s="43"/>
      <c r="I580" s="2"/>
      <c r="J580" s="2"/>
      <c r="K580" s="43"/>
      <c r="L580" s="2"/>
      <c r="M580" s="2"/>
    </row>
    <row r="581" spans="2:13" ht="15.75" customHeight="1">
      <c r="B581" s="43"/>
      <c r="C581" s="2"/>
      <c r="D581" s="2"/>
      <c r="E581" s="43"/>
      <c r="F581" s="2"/>
      <c r="G581" s="2"/>
      <c r="H581" s="43"/>
      <c r="I581" s="2"/>
      <c r="J581" s="2"/>
      <c r="K581" s="43"/>
      <c r="L581" s="2"/>
      <c r="M581" s="2"/>
    </row>
    <row r="582" spans="2:13" ht="15.75" customHeight="1">
      <c r="B582" s="43"/>
      <c r="C582" s="2"/>
      <c r="D582" s="2"/>
      <c r="E582" s="43"/>
      <c r="F582" s="2"/>
      <c r="G582" s="2"/>
      <c r="H582" s="43"/>
      <c r="I582" s="2"/>
      <c r="J582" s="2"/>
      <c r="K582" s="43"/>
      <c r="L582" s="2"/>
      <c r="M582" s="2"/>
    </row>
    <row r="583" spans="2:13" ht="15.75" customHeight="1">
      <c r="B583" s="43"/>
      <c r="C583" s="2"/>
      <c r="D583" s="2"/>
      <c r="E583" s="43"/>
      <c r="F583" s="2"/>
      <c r="G583" s="2"/>
      <c r="H583" s="43"/>
      <c r="I583" s="2"/>
      <c r="J583" s="2"/>
      <c r="K583" s="43"/>
      <c r="L583" s="2"/>
      <c r="M583" s="2"/>
    </row>
    <row r="584" spans="2:13" ht="15.75" customHeight="1">
      <c r="B584" s="43"/>
      <c r="C584" s="2"/>
      <c r="D584" s="2"/>
      <c r="E584" s="43"/>
      <c r="F584" s="2"/>
      <c r="G584" s="2"/>
      <c r="H584" s="43"/>
      <c r="I584" s="2"/>
      <c r="J584" s="2"/>
      <c r="K584" s="43"/>
      <c r="L584" s="2"/>
      <c r="M584" s="2"/>
    </row>
    <row r="585" spans="2:13" ht="15.75" customHeight="1">
      <c r="B585" s="43"/>
      <c r="C585" s="2"/>
      <c r="D585" s="2"/>
      <c r="E585" s="43"/>
      <c r="F585" s="2"/>
      <c r="G585" s="2"/>
      <c r="H585" s="43"/>
      <c r="I585" s="2"/>
      <c r="J585" s="2"/>
      <c r="K585" s="43"/>
      <c r="L585" s="2"/>
      <c r="M585" s="2"/>
    </row>
    <row r="586" spans="2:13" ht="15.75" customHeight="1">
      <c r="B586" s="43"/>
      <c r="C586" s="2"/>
      <c r="D586" s="2"/>
      <c r="E586" s="43"/>
      <c r="F586" s="2"/>
      <c r="G586" s="2"/>
      <c r="H586" s="43"/>
      <c r="I586" s="2"/>
      <c r="J586" s="2"/>
      <c r="K586" s="43"/>
      <c r="L586" s="2"/>
      <c r="M586" s="2"/>
    </row>
    <row r="587" spans="2:13" ht="15.75" customHeight="1">
      <c r="B587" s="43"/>
      <c r="C587" s="2"/>
      <c r="D587" s="2"/>
      <c r="E587" s="43"/>
      <c r="F587" s="2"/>
      <c r="G587" s="2"/>
      <c r="H587" s="43"/>
      <c r="I587" s="2"/>
      <c r="J587" s="2"/>
      <c r="K587" s="43"/>
      <c r="L587" s="2"/>
      <c r="M587" s="2"/>
    </row>
    <row r="588" spans="2:13" ht="15.75" customHeight="1">
      <c r="B588" s="43"/>
      <c r="C588" s="2"/>
      <c r="D588" s="2"/>
      <c r="E588" s="43"/>
      <c r="F588" s="2"/>
      <c r="G588" s="2"/>
      <c r="H588" s="43"/>
      <c r="I588" s="2"/>
      <c r="J588" s="2"/>
      <c r="K588" s="43"/>
      <c r="L588" s="2"/>
      <c r="M588" s="2"/>
    </row>
    <row r="589" spans="2:13" ht="15.75" customHeight="1">
      <c r="B589" s="43"/>
      <c r="C589" s="2"/>
      <c r="D589" s="2"/>
      <c r="E589" s="43"/>
      <c r="F589" s="2"/>
      <c r="G589" s="2"/>
      <c r="H589" s="43"/>
      <c r="I589" s="2"/>
      <c r="J589" s="2"/>
      <c r="K589" s="43"/>
      <c r="L589" s="2"/>
      <c r="M589" s="2"/>
    </row>
    <row r="590" spans="2:13" ht="15.75" customHeight="1">
      <c r="B590" s="43"/>
      <c r="C590" s="2"/>
      <c r="D590" s="2"/>
      <c r="E590" s="43"/>
      <c r="F590" s="2"/>
      <c r="G590" s="2"/>
      <c r="H590" s="43"/>
      <c r="I590" s="2"/>
      <c r="J590" s="2"/>
      <c r="K590" s="43"/>
      <c r="L590" s="2"/>
      <c r="M590" s="2"/>
    </row>
    <row r="591" spans="2:13" ht="15.75" customHeight="1">
      <c r="B591" s="43"/>
      <c r="C591" s="2"/>
      <c r="D591" s="2"/>
      <c r="E591" s="43"/>
      <c r="F591" s="2"/>
      <c r="G591" s="2"/>
      <c r="H591" s="43"/>
      <c r="I591" s="2"/>
      <c r="J591" s="2"/>
      <c r="K591" s="43"/>
      <c r="L591" s="2"/>
      <c r="M591" s="2"/>
    </row>
    <row r="592" spans="2:13" ht="15.75" customHeight="1">
      <c r="B592" s="43"/>
      <c r="C592" s="2"/>
      <c r="D592" s="2"/>
      <c r="E592" s="43"/>
      <c r="F592" s="2"/>
      <c r="G592" s="2"/>
      <c r="H592" s="43"/>
      <c r="I592" s="2"/>
      <c r="J592" s="2"/>
      <c r="K592" s="43"/>
      <c r="L592" s="2"/>
      <c r="M592" s="2"/>
    </row>
    <row r="593" spans="2:13" ht="15.75" customHeight="1">
      <c r="B593" s="43"/>
      <c r="C593" s="2"/>
      <c r="D593" s="2"/>
      <c r="E593" s="43"/>
      <c r="F593" s="2"/>
      <c r="G593" s="2"/>
      <c r="H593" s="43"/>
      <c r="I593" s="2"/>
      <c r="J593" s="2"/>
      <c r="K593" s="43"/>
      <c r="L593" s="2"/>
      <c r="M593" s="2"/>
    </row>
    <row r="594" spans="2:13" ht="15.75" customHeight="1">
      <c r="B594" s="43"/>
      <c r="C594" s="2"/>
      <c r="D594" s="2"/>
      <c r="E594" s="43"/>
      <c r="F594" s="2"/>
      <c r="G594" s="2"/>
      <c r="H594" s="43"/>
      <c r="I594" s="2"/>
      <c r="J594" s="2"/>
      <c r="K594" s="43"/>
      <c r="L594" s="2"/>
      <c r="M594" s="2"/>
    </row>
    <row r="595" spans="2:13" ht="15.75" customHeight="1">
      <c r="B595" s="43"/>
      <c r="C595" s="2"/>
      <c r="D595" s="2"/>
      <c r="E595" s="43"/>
      <c r="F595" s="2"/>
      <c r="G595" s="2"/>
      <c r="H595" s="43"/>
      <c r="I595" s="2"/>
      <c r="J595" s="2"/>
      <c r="K595" s="43"/>
      <c r="L595" s="2"/>
      <c r="M595" s="2"/>
    </row>
    <row r="596" spans="2:13" ht="15.75" customHeight="1">
      <c r="B596" s="43"/>
      <c r="C596" s="2"/>
      <c r="D596" s="2"/>
      <c r="E596" s="43"/>
      <c r="F596" s="2"/>
      <c r="G596" s="2"/>
      <c r="H596" s="43"/>
      <c r="I596" s="2"/>
      <c r="J596" s="2"/>
      <c r="K596" s="43"/>
      <c r="L596" s="2"/>
      <c r="M596" s="2"/>
    </row>
    <row r="597" spans="2:13" ht="15.75" customHeight="1">
      <c r="B597" s="43"/>
      <c r="C597" s="2"/>
      <c r="D597" s="2"/>
      <c r="E597" s="43"/>
      <c r="F597" s="2"/>
      <c r="G597" s="2"/>
      <c r="H597" s="43"/>
      <c r="I597" s="2"/>
      <c r="J597" s="2"/>
      <c r="K597" s="43"/>
      <c r="L597" s="2"/>
      <c r="M597" s="2"/>
    </row>
    <row r="598" spans="2:13" ht="15.75" customHeight="1">
      <c r="B598" s="43"/>
      <c r="C598" s="2"/>
      <c r="D598" s="2"/>
      <c r="E598" s="43"/>
      <c r="F598" s="2"/>
      <c r="G598" s="2"/>
      <c r="H598" s="43"/>
      <c r="I598" s="2"/>
      <c r="J598" s="2"/>
      <c r="K598" s="43"/>
      <c r="L598" s="2"/>
      <c r="M598" s="2"/>
    </row>
    <row r="599" spans="2:13" ht="15.75" customHeight="1">
      <c r="B599" s="43"/>
      <c r="C599" s="2"/>
      <c r="D599" s="2"/>
      <c r="E599" s="43"/>
      <c r="F599" s="2"/>
      <c r="G599" s="2"/>
      <c r="H599" s="43"/>
      <c r="I599" s="2"/>
      <c r="J599" s="2"/>
      <c r="K599" s="43"/>
      <c r="L599" s="2"/>
      <c r="M599" s="2"/>
    </row>
    <row r="600" spans="2:13" ht="15.75" customHeight="1">
      <c r="B600" s="43"/>
      <c r="C600" s="2"/>
      <c r="D600" s="2"/>
      <c r="E600" s="43"/>
      <c r="F600" s="2"/>
      <c r="G600" s="2"/>
      <c r="H600" s="43"/>
      <c r="I600" s="2"/>
      <c r="J600" s="2"/>
      <c r="K600" s="43"/>
      <c r="L600" s="2"/>
      <c r="M600" s="2"/>
    </row>
    <row r="601" spans="2:13" ht="15.75" customHeight="1">
      <c r="B601" s="43"/>
      <c r="C601" s="2"/>
      <c r="D601" s="2"/>
      <c r="E601" s="43"/>
      <c r="F601" s="2"/>
      <c r="G601" s="2"/>
      <c r="H601" s="43"/>
      <c r="I601" s="2"/>
      <c r="J601" s="2"/>
      <c r="K601" s="43"/>
      <c r="L601" s="2"/>
      <c r="M601" s="2"/>
    </row>
    <row r="602" spans="2:13" ht="15.75" customHeight="1">
      <c r="B602" s="43"/>
      <c r="C602" s="2"/>
      <c r="D602" s="2"/>
      <c r="E602" s="43"/>
      <c r="F602" s="2"/>
      <c r="G602" s="2"/>
      <c r="H602" s="43"/>
      <c r="I602" s="2"/>
      <c r="J602" s="2"/>
      <c r="K602" s="43"/>
      <c r="L602" s="2"/>
      <c r="M602" s="2"/>
    </row>
    <row r="603" spans="2:13" ht="15.75" customHeight="1">
      <c r="B603" s="43"/>
      <c r="C603" s="2"/>
      <c r="D603" s="2"/>
      <c r="E603" s="43"/>
      <c r="F603" s="2"/>
      <c r="G603" s="2"/>
      <c r="H603" s="43"/>
      <c r="I603" s="2"/>
      <c r="J603" s="2"/>
      <c r="K603" s="43"/>
      <c r="L603" s="2"/>
      <c r="M603" s="2"/>
    </row>
    <row r="604" spans="2:13" ht="15.75" customHeight="1">
      <c r="B604" s="43"/>
      <c r="C604" s="2"/>
      <c r="D604" s="2"/>
      <c r="E604" s="43"/>
      <c r="F604" s="2"/>
      <c r="G604" s="2"/>
      <c r="H604" s="43"/>
      <c r="I604" s="2"/>
      <c r="J604" s="2"/>
      <c r="K604" s="43"/>
      <c r="L604" s="2"/>
      <c r="M604" s="2"/>
    </row>
    <row r="605" spans="2:13" ht="15.75" customHeight="1">
      <c r="B605" s="43"/>
      <c r="C605" s="2"/>
      <c r="D605" s="2"/>
      <c r="E605" s="43"/>
      <c r="F605" s="2"/>
      <c r="G605" s="2"/>
      <c r="H605" s="43"/>
      <c r="I605" s="2"/>
      <c r="J605" s="2"/>
      <c r="K605" s="43"/>
      <c r="L605" s="2"/>
      <c r="M605" s="2"/>
    </row>
    <row r="606" spans="2:13" ht="15.75" customHeight="1">
      <c r="B606" s="43"/>
      <c r="C606" s="2"/>
      <c r="D606" s="2"/>
      <c r="E606" s="43"/>
      <c r="F606" s="2"/>
      <c r="G606" s="2"/>
      <c r="H606" s="43"/>
      <c r="I606" s="2"/>
      <c r="J606" s="2"/>
      <c r="K606" s="43"/>
      <c r="L606" s="2"/>
      <c r="M606" s="2"/>
    </row>
    <row r="607" spans="2:13" ht="15.75" customHeight="1">
      <c r="B607" s="43"/>
      <c r="C607" s="2"/>
      <c r="D607" s="2"/>
      <c r="E607" s="43"/>
      <c r="F607" s="2"/>
      <c r="G607" s="2"/>
      <c r="H607" s="43"/>
      <c r="I607" s="2"/>
      <c r="J607" s="2"/>
      <c r="K607" s="43"/>
      <c r="L607" s="2"/>
      <c r="M607" s="2"/>
    </row>
    <row r="608" spans="2:13" ht="15.75" customHeight="1">
      <c r="B608" s="43"/>
      <c r="C608" s="2"/>
      <c r="D608" s="2"/>
      <c r="E608" s="43"/>
      <c r="F608" s="2"/>
      <c r="G608" s="2"/>
      <c r="H608" s="43"/>
      <c r="I608" s="2"/>
      <c r="J608" s="2"/>
      <c r="K608" s="43"/>
      <c r="L608" s="2"/>
      <c r="M608" s="2"/>
    </row>
    <row r="609" spans="2:13" ht="15.75" customHeight="1">
      <c r="B609" s="43"/>
      <c r="C609" s="2"/>
      <c r="D609" s="2"/>
      <c r="E609" s="43"/>
      <c r="F609" s="2"/>
      <c r="G609" s="2"/>
      <c r="H609" s="43"/>
      <c r="I609" s="2"/>
      <c r="J609" s="2"/>
      <c r="K609" s="43"/>
      <c r="L609" s="2"/>
      <c r="M609" s="2"/>
    </row>
    <row r="610" spans="2:13" ht="15.75" customHeight="1">
      <c r="B610" s="43"/>
      <c r="C610" s="2"/>
      <c r="D610" s="2"/>
      <c r="E610" s="43"/>
      <c r="F610" s="2"/>
      <c r="G610" s="2"/>
      <c r="H610" s="43"/>
      <c r="I610" s="2"/>
      <c r="J610" s="2"/>
      <c r="K610" s="43"/>
      <c r="L610" s="2"/>
      <c r="M610" s="2"/>
    </row>
    <row r="611" spans="2:13" ht="15.75" customHeight="1">
      <c r="B611" s="43"/>
      <c r="C611" s="2"/>
      <c r="D611" s="2"/>
      <c r="E611" s="43"/>
      <c r="F611" s="2"/>
      <c r="G611" s="2"/>
      <c r="H611" s="43"/>
      <c r="I611" s="2"/>
      <c r="J611" s="2"/>
      <c r="K611" s="43"/>
      <c r="L611" s="2"/>
      <c r="M611" s="2"/>
    </row>
    <row r="612" spans="2:13" ht="15.75" customHeight="1">
      <c r="B612" s="43"/>
      <c r="C612" s="2"/>
      <c r="D612" s="2"/>
      <c r="E612" s="43"/>
      <c r="F612" s="2"/>
      <c r="G612" s="2"/>
      <c r="H612" s="43"/>
      <c r="I612" s="2"/>
      <c r="J612" s="2"/>
      <c r="K612" s="43"/>
      <c r="L612" s="2"/>
      <c r="M612" s="2"/>
    </row>
    <row r="613" spans="2:13" ht="15.75" customHeight="1">
      <c r="B613" s="43"/>
      <c r="C613" s="2"/>
      <c r="D613" s="2"/>
      <c r="E613" s="43"/>
      <c r="F613" s="2"/>
      <c r="G613" s="2"/>
      <c r="H613" s="43"/>
      <c r="I613" s="2"/>
      <c r="J613" s="2"/>
      <c r="K613" s="43"/>
      <c r="L613" s="2"/>
      <c r="M613" s="2"/>
    </row>
    <row r="614" spans="2:13" ht="15.75" customHeight="1">
      <c r="B614" s="43"/>
      <c r="C614" s="2"/>
      <c r="D614" s="2"/>
      <c r="E614" s="43"/>
      <c r="F614" s="2"/>
      <c r="G614" s="2"/>
      <c r="H614" s="43"/>
      <c r="I614" s="2"/>
      <c r="J614" s="2"/>
      <c r="K614" s="43"/>
      <c r="L614" s="2"/>
      <c r="M614" s="2"/>
    </row>
    <row r="615" spans="2:13" ht="15.75" customHeight="1">
      <c r="B615" s="43"/>
      <c r="C615" s="2"/>
      <c r="D615" s="2"/>
      <c r="E615" s="43"/>
      <c r="F615" s="2"/>
      <c r="G615" s="2"/>
      <c r="H615" s="43"/>
      <c r="I615" s="2"/>
      <c r="J615" s="2"/>
      <c r="K615" s="43"/>
      <c r="L615" s="2"/>
      <c r="M615" s="2"/>
    </row>
    <row r="616" spans="2:13" ht="15.75" customHeight="1">
      <c r="B616" s="43"/>
      <c r="C616" s="2"/>
      <c r="D616" s="2"/>
      <c r="E616" s="43"/>
      <c r="F616" s="2"/>
      <c r="G616" s="2"/>
      <c r="H616" s="43"/>
      <c r="I616" s="2"/>
      <c r="J616" s="2"/>
      <c r="K616" s="43"/>
      <c r="L616" s="2"/>
      <c r="M616" s="2"/>
    </row>
    <row r="617" spans="2:13" ht="15.75" customHeight="1">
      <c r="B617" s="43"/>
      <c r="C617" s="2"/>
      <c r="D617" s="2"/>
      <c r="E617" s="43"/>
      <c r="F617" s="2"/>
      <c r="G617" s="2"/>
      <c r="H617" s="43"/>
      <c r="I617" s="2"/>
      <c r="J617" s="2"/>
      <c r="K617" s="43"/>
      <c r="L617" s="2"/>
      <c r="M617" s="2"/>
    </row>
    <row r="618" spans="2:13" ht="15.75" customHeight="1">
      <c r="B618" s="43"/>
      <c r="C618" s="2"/>
      <c r="D618" s="2"/>
      <c r="E618" s="43"/>
      <c r="F618" s="2"/>
      <c r="G618" s="2"/>
      <c r="H618" s="43"/>
      <c r="I618" s="2"/>
      <c r="J618" s="2"/>
      <c r="K618" s="43"/>
      <c r="L618" s="2"/>
      <c r="M618" s="2"/>
    </row>
    <row r="619" spans="2:13" ht="15.75" customHeight="1">
      <c r="B619" s="43"/>
      <c r="C619" s="2"/>
      <c r="D619" s="2"/>
      <c r="E619" s="43"/>
      <c r="F619" s="2"/>
      <c r="G619" s="2"/>
      <c r="H619" s="43"/>
      <c r="I619" s="2"/>
      <c r="J619" s="2"/>
      <c r="K619" s="43"/>
      <c r="L619" s="2"/>
      <c r="M619" s="2"/>
    </row>
    <row r="620" spans="2:13" ht="15.75" customHeight="1">
      <c r="B620" s="43"/>
      <c r="C620" s="2"/>
      <c r="D620" s="2"/>
      <c r="E620" s="43"/>
      <c r="F620" s="2"/>
      <c r="G620" s="2"/>
      <c r="H620" s="43"/>
      <c r="I620" s="2"/>
      <c r="J620" s="2"/>
      <c r="K620" s="43"/>
      <c r="L620" s="2"/>
      <c r="M620" s="2"/>
    </row>
    <row r="621" spans="2:13" ht="15.75" customHeight="1">
      <c r="B621" s="43"/>
      <c r="C621" s="2"/>
      <c r="D621" s="2"/>
      <c r="E621" s="43"/>
      <c r="F621" s="2"/>
      <c r="G621" s="2"/>
      <c r="H621" s="43"/>
      <c r="I621" s="2"/>
      <c r="J621" s="2"/>
      <c r="K621" s="43"/>
      <c r="L621" s="2"/>
      <c r="M621" s="2"/>
    </row>
    <row r="622" spans="2:13" ht="15.75" customHeight="1">
      <c r="B622" s="43"/>
      <c r="C622" s="2"/>
      <c r="D622" s="2"/>
      <c r="E622" s="43"/>
      <c r="F622" s="2"/>
      <c r="G622" s="2"/>
      <c r="H622" s="43"/>
      <c r="I622" s="2"/>
      <c r="J622" s="2"/>
      <c r="K622" s="43"/>
      <c r="L622" s="2"/>
      <c r="M622" s="2"/>
    </row>
    <row r="623" spans="2:13" ht="15.75" customHeight="1">
      <c r="B623" s="43"/>
      <c r="C623" s="2"/>
      <c r="D623" s="2"/>
      <c r="E623" s="43"/>
      <c r="F623" s="2"/>
      <c r="G623" s="2"/>
      <c r="H623" s="43"/>
      <c r="I623" s="2"/>
      <c r="J623" s="2"/>
      <c r="K623" s="43"/>
      <c r="L623" s="2"/>
      <c r="M623" s="2"/>
    </row>
    <row r="624" spans="2:13" ht="15.75" customHeight="1">
      <c r="B624" s="43"/>
      <c r="C624" s="2"/>
      <c r="D624" s="2"/>
      <c r="E624" s="43"/>
      <c r="F624" s="2"/>
      <c r="G624" s="2"/>
      <c r="H624" s="43"/>
      <c r="I624" s="2"/>
      <c r="J624" s="2"/>
      <c r="K624" s="43"/>
      <c r="L624" s="2"/>
      <c r="M624" s="2"/>
    </row>
    <row r="625" spans="2:13" ht="15.75" customHeight="1">
      <c r="B625" s="43"/>
      <c r="C625" s="2"/>
      <c r="D625" s="2"/>
      <c r="E625" s="43"/>
      <c r="F625" s="2"/>
      <c r="G625" s="2"/>
      <c r="H625" s="43"/>
      <c r="I625" s="2"/>
      <c r="J625" s="2"/>
      <c r="K625" s="43"/>
      <c r="L625" s="2"/>
      <c r="M625" s="2"/>
    </row>
    <row r="626" spans="2:13" ht="15.75" customHeight="1">
      <c r="B626" s="43"/>
      <c r="C626" s="2"/>
      <c r="D626" s="2"/>
      <c r="E626" s="43"/>
      <c r="F626" s="2"/>
      <c r="G626" s="2"/>
      <c r="H626" s="43"/>
      <c r="I626" s="2"/>
      <c r="J626" s="2"/>
      <c r="K626" s="43"/>
      <c r="L626" s="2"/>
      <c r="M626" s="2"/>
    </row>
    <row r="627" spans="2:13" ht="15.75" customHeight="1">
      <c r="B627" s="43"/>
      <c r="C627" s="2"/>
      <c r="D627" s="2"/>
      <c r="E627" s="43"/>
      <c r="F627" s="2"/>
      <c r="G627" s="2"/>
      <c r="H627" s="43"/>
      <c r="I627" s="2"/>
      <c r="J627" s="2"/>
      <c r="K627" s="43"/>
      <c r="L627" s="2"/>
      <c r="M627" s="2"/>
    </row>
    <row r="628" spans="2:13" ht="15.75" customHeight="1">
      <c r="B628" s="43"/>
      <c r="C628" s="2"/>
      <c r="D628" s="2"/>
      <c r="E628" s="43"/>
      <c r="F628" s="2"/>
      <c r="G628" s="2"/>
      <c r="H628" s="43"/>
      <c r="I628" s="2"/>
      <c r="J628" s="2"/>
      <c r="K628" s="43"/>
      <c r="L628" s="2"/>
      <c r="M628" s="2"/>
    </row>
    <row r="629" spans="2:13" ht="15.75" customHeight="1">
      <c r="B629" s="43"/>
      <c r="C629" s="2"/>
      <c r="D629" s="2"/>
      <c r="E629" s="43"/>
      <c r="F629" s="2"/>
      <c r="G629" s="2"/>
      <c r="H629" s="43"/>
      <c r="I629" s="2"/>
      <c r="J629" s="2"/>
      <c r="K629" s="43"/>
      <c r="L629" s="2"/>
      <c r="M629" s="2"/>
    </row>
    <row r="630" spans="2:13" ht="15.75" customHeight="1">
      <c r="B630" s="43"/>
      <c r="C630" s="2"/>
      <c r="D630" s="2"/>
      <c r="E630" s="43"/>
      <c r="F630" s="2"/>
      <c r="G630" s="2"/>
      <c r="H630" s="43"/>
      <c r="I630" s="2"/>
      <c r="J630" s="2"/>
      <c r="K630" s="43"/>
      <c r="L630" s="2"/>
      <c r="M630" s="2"/>
    </row>
    <row r="631" spans="2:13" ht="15.75" customHeight="1">
      <c r="B631" s="43"/>
      <c r="C631" s="2"/>
      <c r="D631" s="2"/>
      <c r="E631" s="43"/>
      <c r="F631" s="2"/>
      <c r="G631" s="2"/>
      <c r="H631" s="43"/>
      <c r="I631" s="2"/>
      <c r="J631" s="2"/>
      <c r="K631" s="43"/>
      <c r="L631" s="2"/>
      <c r="M631" s="2"/>
    </row>
    <row r="632" spans="2:13" ht="15.75" customHeight="1">
      <c r="B632" s="43"/>
      <c r="C632" s="2"/>
      <c r="D632" s="2"/>
      <c r="E632" s="43"/>
      <c r="F632" s="2"/>
      <c r="G632" s="2"/>
      <c r="H632" s="43"/>
      <c r="I632" s="2"/>
      <c r="J632" s="2"/>
      <c r="K632" s="43"/>
      <c r="L632" s="2"/>
      <c r="M632" s="2"/>
    </row>
    <row r="633" spans="2:13" ht="15.75" customHeight="1">
      <c r="B633" s="43"/>
      <c r="C633" s="2"/>
      <c r="D633" s="2"/>
      <c r="E633" s="43"/>
      <c r="F633" s="2"/>
      <c r="G633" s="2"/>
      <c r="H633" s="43"/>
      <c r="I633" s="2"/>
      <c r="J633" s="2"/>
      <c r="K633" s="43"/>
      <c r="L633" s="2"/>
      <c r="M633" s="2"/>
    </row>
    <row r="634" spans="2:13" ht="15.75" customHeight="1">
      <c r="B634" s="43"/>
      <c r="C634" s="2"/>
      <c r="D634" s="2"/>
      <c r="E634" s="43"/>
      <c r="F634" s="2"/>
      <c r="G634" s="2"/>
      <c r="H634" s="43"/>
      <c r="I634" s="2"/>
      <c r="J634" s="2"/>
      <c r="K634" s="43"/>
      <c r="L634" s="2"/>
      <c r="M634" s="2"/>
    </row>
    <row r="635" spans="2:13" ht="15.75" customHeight="1">
      <c r="B635" s="43"/>
      <c r="C635" s="2"/>
      <c r="D635" s="2"/>
      <c r="E635" s="43"/>
      <c r="F635" s="2"/>
      <c r="G635" s="2"/>
      <c r="H635" s="43"/>
      <c r="I635" s="2"/>
      <c r="J635" s="2"/>
      <c r="K635" s="43"/>
      <c r="L635" s="2"/>
      <c r="M635" s="2"/>
    </row>
    <row r="636" spans="2:13" ht="15.75" customHeight="1">
      <c r="B636" s="43"/>
      <c r="C636" s="2"/>
      <c r="D636" s="2"/>
      <c r="E636" s="43"/>
      <c r="F636" s="2"/>
      <c r="G636" s="2"/>
      <c r="H636" s="43"/>
      <c r="I636" s="2"/>
      <c r="J636" s="2"/>
      <c r="K636" s="43"/>
      <c r="L636" s="2"/>
      <c r="M636" s="2"/>
    </row>
    <row r="637" spans="2:13" ht="15.75" customHeight="1">
      <c r="B637" s="43"/>
      <c r="C637" s="2"/>
      <c r="D637" s="2"/>
      <c r="E637" s="43"/>
      <c r="F637" s="2"/>
      <c r="G637" s="2"/>
      <c r="H637" s="43"/>
      <c r="I637" s="2"/>
      <c r="J637" s="2"/>
      <c r="K637" s="43"/>
      <c r="L637" s="2"/>
      <c r="M637" s="2"/>
    </row>
    <row r="638" spans="2:13" ht="15.75" customHeight="1">
      <c r="B638" s="43"/>
      <c r="C638" s="2"/>
      <c r="D638" s="2"/>
      <c r="E638" s="43"/>
      <c r="F638" s="2"/>
      <c r="G638" s="2"/>
      <c r="H638" s="43"/>
      <c r="I638" s="2"/>
      <c r="J638" s="2"/>
      <c r="K638" s="43"/>
      <c r="L638" s="2"/>
      <c r="M638" s="2"/>
    </row>
    <row r="639" spans="2:13" ht="15.75" customHeight="1">
      <c r="B639" s="43"/>
      <c r="C639" s="2"/>
      <c r="D639" s="2"/>
      <c r="E639" s="43"/>
      <c r="F639" s="2"/>
      <c r="G639" s="2"/>
      <c r="H639" s="43"/>
      <c r="I639" s="2"/>
      <c r="J639" s="2"/>
      <c r="K639" s="43"/>
      <c r="L639" s="2"/>
      <c r="M639" s="2"/>
    </row>
    <row r="640" spans="2:13" ht="15.75" customHeight="1">
      <c r="B640" s="43"/>
      <c r="C640" s="2"/>
      <c r="D640" s="2"/>
      <c r="E640" s="43"/>
      <c r="F640" s="2"/>
      <c r="G640" s="2"/>
      <c r="H640" s="43"/>
      <c r="I640" s="2"/>
      <c r="J640" s="2"/>
      <c r="K640" s="43"/>
      <c r="L640" s="2"/>
      <c r="M640" s="2"/>
    </row>
    <row r="641" spans="2:13" ht="15.75" customHeight="1">
      <c r="B641" s="43"/>
      <c r="C641" s="2"/>
      <c r="D641" s="2"/>
      <c r="E641" s="43"/>
      <c r="F641" s="2"/>
      <c r="G641" s="2"/>
      <c r="H641" s="43"/>
      <c r="I641" s="2"/>
      <c r="J641" s="2"/>
      <c r="K641" s="43"/>
      <c r="L641" s="2"/>
      <c r="M641" s="2"/>
    </row>
    <row r="642" spans="2:13" ht="15.75" customHeight="1">
      <c r="B642" s="43"/>
      <c r="C642" s="2"/>
      <c r="D642" s="2"/>
      <c r="E642" s="43"/>
      <c r="F642" s="2"/>
      <c r="G642" s="2"/>
      <c r="H642" s="43"/>
      <c r="I642" s="2"/>
      <c r="J642" s="2"/>
      <c r="K642" s="43"/>
      <c r="L642" s="2"/>
      <c r="M642" s="2"/>
    </row>
    <row r="643" spans="2:13" ht="15.75" customHeight="1">
      <c r="B643" s="43"/>
      <c r="C643" s="2"/>
      <c r="D643" s="2"/>
      <c r="E643" s="43"/>
      <c r="F643" s="2"/>
      <c r="G643" s="2"/>
      <c r="H643" s="43"/>
      <c r="I643" s="2"/>
      <c r="J643" s="2"/>
      <c r="K643" s="43"/>
      <c r="L643" s="2"/>
      <c r="M643" s="2"/>
    </row>
    <row r="644" spans="2:13" ht="15.75" customHeight="1">
      <c r="B644" s="43"/>
      <c r="C644" s="2"/>
      <c r="D644" s="2"/>
      <c r="E644" s="43"/>
      <c r="F644" s="2"/>
      <c r="G644" s="2"/>
      <c r="H644" s="43"/>
      <c r="I644" s="2"/>
      <c r="J644" s="2"/>
      <c r="K644" s="43"/>
      <c r="L644" s="2"/>
      <c r="M644" s="2"/>
    </row>
    <row r="645" spans="2:13" ht="15.75" customHeight="1">
      <c r="B645" s="43"/>
      <c r="C645" s="2"/>
      <c r="D645" s="2"/>
      <c r="E645" s="43"/>
      <c r="F645" s="2"/>
      <c r="G645" s="2"/>
      <c r="H645" s="43"/>
      <c r="I645" s="2"/>
      <c r="J645" s="2"/>
      <c r="K645" s="43"/>
      <c r="L645" s="2"/>
      <c r="M645" s="2"/>
    </row>
    <row r="646" spans="2:13" ht="15.75" customHeight="1">
      <c r="B646" s="43"/>
      <c r="C646" s="2"/>
      <c r="D646" s="2"/>
      <c r="E646" s="43"/>
      <c r="F646" s="2"/>
      <c r="G646" s="2"/>
      <c r="H646" s="43"/>
      <c r="I646" s="2"/>
      <c r="J646" s="2"/>
      <c r="K646" s="43"/>
      <c r="L646" s="2"/>
      <c r="M646" s="2"/>
    </row>
    <row r="647" spans="2:13" ht="15.75" customHeight="1">
      <c r="B647" s="43"/>
      <c r="C647" s="2"/>
      <c r="D647" s="2"/>
      <c r="E647" s="43"/>
      <c r="F647" s="2"/>
      <c r="G647" s="2"/>
      <c r="H647" s="43"/>
      <c r="I647" s="2"/>
      <c r="J647" s="2"/>
      <c r="K647" s="43"/>
      <c r="L647" s="2"/>
      <c r="M647" s="2"/>
    </row>
    <row r="648" spans="2:13" ht="15.75" customHeight="1">
      <c r="B648" s="43"/>
      <c r="C648" s="2"/>
      <c r="D648" s="2"/>
      <c r="E648" s="43"/>
      <c r="F648" s="2"/>
      <c r="G648" s="2"/>
      <c r="H648" s="43"/>
      <c r="I648" s="2"/>
      <c r="J648" s="2"/>
      <c r="K648" s="43"/>
      <c r="L648" s="2"/>
      <c r="M648" s="2"/>
    </row>
    <row r="649" spans="2:13" ht="15.75" customHeight="1">
      <c r="B649" s="43"/>
      <c r="C649" s="2"/>
      <c r="D649" s="2"/>
      <c r="E649" s="43"/>
      <c r="F649" s="2"/>
      <c r="G649" s="2"/>
      <c r="H649" s="43"/>
      <c r="I649" s="2"/>
      <c r="J649" s="2"/>
      <c r="K649" s="43"/>
      <c r="L649" s="2"/>
      <c r="M649" s="2"/>
    </row>
    <row r="650" spans="2:13" ht="15.75" customHeight="1">
      <c r="B650" s="43"/>
      <c r="C650" s="2"/>
      <c r="D650" s="2"/>
      <c r="E650" s="43"/>
      <c r="F650" s="2"/>
      <c r="G650" s="2"/>
      <c r="H650" s="43"/>
      <c r="I650" s="2"/>
      <c r="J650" s="2"/>
      <c r="K650" s="43"/>
      <c r="L650" s="2"/>
      <c r="M650" s="2"/>
    </row>
    <row r="651" spans="2:13" ht="15.75" customHeight="1">
      <c r="B651" s="43"/>
      <c r="C651" s="2"/>
      <c r="D651" s="2"/>
      <c r="E651" s="43"/>
      <c r="F651" s="2"/>
      <c r="G651" s="2"/>
      <c r="H651" s="43"/>
      <c r="I651" s="2"/>
      <c r="J651" s="2"/>
      <c r="K651" s="43"/>
      <c r="L651" s="2"/>
      <c r="M651" s="2"/>
    </row>
    <row r="652" spans="2:13" ht="15.75" customHeight="1">
      <c r="B652" s="43"/>
      <c r="C652" s="2"/>
      <c r="D652" s="2"/>
      <c r="E652" s="43"/>
      <c r="F652" s="2"/>
      <c r="G652" s="2"/>
      <c r="H652" s="43"/>
      <c r="I652" s="2"/>
      <c r="J652" s="2"/>
      <c r="K652" s="43"/>
      <c r="L652" s="2"/>
      <c r="M652" s="2"/>
    </row>
    <row r="653" spans="2:13" ht="15.75" customHeight="1">
      <c r="B653" s="43"/>
      <c r="C653" s="2"/>
      <c r="D653" s="2"/>
      <c r="E653" s="43"/>
      <c r="F653" s="2"/>
      <c r="G653" s="2"/>
      <c r="H653" s="43"/>
      <c r="I653" s="2"/>
      <c r="J653" s="2"/>
      <c r="K653" s="43"/>
      <c r="L653" s="2"/>
      <c r="M653" s="2"/>
    </row>
    <row r="654" spans="2:13" ht="15.75" customHeight="1">
      <c r="B654" s="43"/>
      <c r="C654" s="2"/>
      <c r="D654" s="2"/>
      <c r="E654" s="43"/>
      <c r="F654" s="2"/>
      <c r="G654" s="2"/>
      <c r="H654" s="43"/>
      <c r="I654" s="2"/>
      <c r="J654" s="2"/>
      <c r="K654" s="43"/>
      <c r="L654" s="2"/>
      <c r="M654" s="2"/>
    </row>
    <row r="655" spans="2:13" ht="15.75" customHeight="1">
      <c r="B655" s="43"/>
      <c r="C655" s="2"/>
      <c r="D655" s="2"/>
      <c r="E655" s="43"/>
      <c r="F655" s="2"/>
      <c r="G655" s="2"/>
      <c r="H655" s="43"/>
      <c r="I655" s="2"/>
      <c r="J655" s="2"/>
      <c r="K655" s="43"/>
      <c r="L655" s="2"/>
      <c r="M655" s="2"/>
    </row>
    <row r="656" spans="2:13" ht="15.75" customHeight="1">
      <c r="B656" s="43"/>
      <c r="C656" s="2"/>
      <c r="D656" s="2"/>
      <c r="E656" s="43"/>
      <c r="F656" s="2"/>
      <c r="G656" s="2"/>
      <c r="H656" s="43"/>
      <c r="I656" s="2"/>
      <c r="J656" s="2"/>
      <c r="K656" s="43"/>
      <c r="L656" s="2"/>
      <c r="M656" s="2"/>
    </row>
    <row r="657" spans="2:13" ht="15.75" customHeight="1">
      <c r="B657" s="43"/>
      <c r="C657" s="2"/>
      <c r="D657" s="2"/>
      <c r="E657" s="43"/>
      <c r="F657" s="2"/>
      <c r="G657" s="2"/>
      <c r="H657" s="43"/>
      <c r="I657" s="2"/>
      <c r="J657" s="2"/>
      <c r="K657" s="43"/>
      <c r="L657" s="2"/>
      <c r="M657" s="2"/>
    </row>
    <row r="658" spans="2:13" ht="15.75" customHeight="1">
      <c r="B658" s="43"/>
      <c r="C658" s="2"/>
      <c r="D658" s="2"/>
      <c r="E658" s="43"/>
      <c r="F658" s="2"/>
      <c r="G658" s="2"/>
      <c r="H658" s="43"/>
      <c r="I658" s="2"/>
      <c r="J658" s="2"/>
      <c r="K658" s="43"/>
      <c r="L658" s="2"/>
      <c r="M658" s="2"/>
    </row>
    <row r="659" spans="2:13" ht="15.75" customHeight="1">
      <c r="B659" s="43"/>
      <c r="C659" s="2"/>
      <c r="D659" s="2"/>
      <c r="E659" s="43"/>
      <c r="F659" s="2"/>
      <c r="G659" s="2"/>
      <c r="H659" s="43"/>
      <c r="I659" s="2"/>
      <c r="J659" s="2"/>
      <c r="K659" s="43"/>
      <c r="L659" s="2"/>
      <c r="M659" s="2"/>
    </row>
    <row r="660" spans="2:13" ht="15.75" customHeight="1">
      <c r="B660" s="43"/>
      <c r="C660" s="2"/>
      <c r="D660" s="2"/>
      <c r="E660" s="43"/>
      <c r="F660" s="2"/>
      <c r="G660" s="2"/>
      <c r="H660" s="43"/>
      <c r="I660" s="2"/>
      <c r="J660" s="2"/>
      <c r="K660" s="43"/>
      <c r="L660" s="2"/>
      <c r="M660" s="2"/>
    </row>
    <row r="661" spans="2:13" ht="15.75" customHeight="1">
      <c r="B661" s="43"/>
      <c r="C661" s="2"/>
      <c r="D661" s="2"/>
      <c r="E661" s="43"/>
      <c r="F661" s="2"/>
      <c r="G661" s="2"/>
      <c r="H661" s="43"/>
      <c r="I661" s="2"/>
      <c r="J661" s="2"/>
      <c r="K661" s="43"/>
      <c r="L661" s="2"/>
      <c r="M661" s="2"/>
    </row>
    <row r="662" spans="2:13" ht="15.75" customHeight="1">
      <c r="B662" s="43"/>
      <c r="C662" s="2"/>
      <c r="D662" s="2"/>
      <c r="E662" s="43"/>
      <c r="F662" s="2"/>
      <c r="G662" s="2"/>
      <c r="H662" s="43"/>
      <c r="I662" s="2"/>
      <c r="J662" s="2"/>
      <c r="K662" s="43"/>
      <c r="L662" s="2"/>
      <c r="M662" s="2"/>
    </row>
    <row r="663" spans="2:13" ht="15.75" customHeight="1">
      <c r="B663" s="43"/>
      <c r="C663" s="2"/>
      <c r="D663" s="2"/>
      <c r="E663" s="43"/>
      <c r="F663" s="2"/>
      <c r="G663" s="2"/>
      <c r="H663" s="43"/>
      <c r="I663" s="2"/>
      <c r="J663" s="2"/>
      <c r="K663" s="43"/>
      <c r="L663" s="2"/>
      <c r="M663" s="2"/>
    </row>
    <row r="664" spans="2:13" ht="15.75" customHeight="1">
      <c r="B664" s="43"/>
      <c r="C664" s="2"/>
      <c r="D664" s="2"/>
      <c r="E664" s="43"/>
      <c r="F664" s="2"/>
      <c r="G664" s="2"/>
      <c r="H664" s="43"/>
      <c r="I664" s="2"/>
      <c r="J664" s="2"/>
      <c r="K664" s="43"/>
      <c r="L664" s="2"/>
      <c r="M664" s="2"/>
    </row>
    <row r="665" spans="2:13" ht="15.75" customHeight="1">
      <c r="B665" s="43"/>
      <c r="C665" s="2"/>
      <c r="D665" s="2"/>
      <c r="E665" s="43"/>
      <c r="F665" s="2"/>
      <c r="G665" s="2"/>
      <c r="H665" s="43"/>
      <c r="I665" s="2"/>
      <c r="J665" s="2"/>
      <c r="K665" s="43"/>
      <c r="L665" s="2"/>
      <c r="M665" s="2"/>
    </row>
    <row r="666" spans="2:13" ht="15.75" customHeight="1">
      <c r="B666" s="43"/>
      <c r="C666" s="2"/>
      <c r="D666" s="2"/>
      <c r="E666" s="43"/>
      <c r="F666" s="2"/>
      <c r="G666" s="2"/>
      <c r="H666" s="43"/>
      <c r="I666" s="2"/>
      <c r="J666" s="2"/>
      <c r="K666" s="43"/>
      <c r="L666" s="2"/>
      <c r="M666" s="2"/>
    </row>
    <row r="667" spans="2:13" ht="15.75" customHeight="1">
      <c r="B667" s="43"/>
      <c r="C667" s="2"/>
      <c r="D667" s="2"/>
      <c r="E667" s="43"/>
      <c r="F667" s="2"/>
      <c r="G667" s="2"/>
      <c r="H667" s="43"/>
      <c r="I667" s="2"/>
      <c r="J667" s="2"/>
      <c r="K667" s="43"/>
      <c r="L667" s="2"/>
      <c r="M667" s="2"/>
    </row>
    <row r="668" spans="2:13" ht="15.75" customHeight="1">
      <c r="B668" s="43"/>
      <c r="C668" s="2"/>
      <c r="D668" s="2"/>
      <c r="E668" s="43"/>
      <c r="F668" s="2"/>
      <c r="G668" s="2"/>
      <c r="H668" s="43"/>
      <c r="I668" s="2"/>
      <c r="J668" s="2"/>
      <c r="K668" s="43"/>
      <c r="L668" s="2"/>
      <c r="M668" s="2"/>
    </row>
    <row r="669" spans="2:13" ht="15.75" customHeight="1">
      <c r="B669" s="43"/>
      <c r="C669" s="2"/>
      <c r="D669" s="2"/>
      <c r="E669" s="43"/>
      <c r="F669" s="2"/>
      <c r="G669" s="2"/>
      <c r="H669" s="43"/>
      <c r="I669" s="2"/>
      <c r="J669" s="2"/>
      <c r="K669" s="43"/>
      <c r="L669" s="2"/>
      <c r="M669" s="2"/>
    </row>
    <row r="670" spans="2:13" ht="15.75" customHeight="1">
      <c r="B670" s="43"/>
      <c r="C670" s="2"/>
      <c r="D670" s="2"/>
      <c r="E670" s="43"/>
      <c r="F670" s="2"/>
      <c r="G670" s="2"/>
      <c r="H670" s="43"/>
      <c r="I670" s="2"/>
      <c r="J670" s="2"/>
      <c r="K670" s="43"/>
      <c r="L670" s="2"/>
      <c r="M670" s="2"/>
    </row>
    <row r="671" spans="2:13" ht="15.75" customHeight="1">
      <c r="B671" s="43"/>
      <c r="C671" s="2"/>
      <c r="D671" s="2"/>
      <c r="E671" s="43"/>
      <c r="F671" s="2"/>
      <c r="G671" s="2"/>
      <c r="H671" s="43"/>
      <c r="I671" s="2"/>
      <c r="J671" s="2"/>
      <c r="K671" s="43"/>
      <c r="L671" s="2"/>
      <c r="M671" s="2"/>
    </row>
    <row r="672" spans="2:13" ht="15.75" customHeight="1">
      <c r="B672" s="43"/>
      <c r="C672" s="2"/>
      <c r="D672" s="2"/>
      <c r="E672" s="43"/>
      <c r="F672" s="2"/>
      <c r="G672" s="2"/>
      <c r="H672" s="43"/>
      <c r="I672" s="2"/>
      <c r="J672" s="2"/>
      <c r="K672" s="43"/>
      <c r="L672" s="2"/>
      <c r="M672" s="2"/>
    </row>
    <row r="673" spans="2:13" ht="15.75" customHeight="1">
      <c r="B673" s="43"/>
      <c r="C673" s="2"/>
      <c r="D673" s="2"/>
      <c r="E673" s="43"/>
      <c r="F673" s="2"/>
      <c r="G673" s="2"/>
      <c r="H673" s="43"/>
      <c r="I673" s="2"/>
      <c r="J673" s="2"/>
      <c r="K673" s="43"/>
      <c r="L673" s="2"/>
      <c r="M673" s="2"/>
    </row>
    <row r="674" spans="2:13" ht="15.75" customHeight="1">
      <c r="B674" s="43"/>
      <c r="C674" s="2"/>
      <c r="D674" s="2"/>
      <c r="E674" s="43"/>
      <c r="F674" s="2"/>
      <c r="G674" s="2"/>
      <c r="H674" s="43"/>
      <c r="I674" s="2"/>
      <c r="J674" s="2"/>
      <c r="K674" s="43"/>
      <c r="L674" s="2"/>
      <c r="M674" s="2"/>
    </row>
    <row r="675" spans="2:13" ht="15.75" customHeight="1">
      <c r="B675" s="43"/>
      <c r="C675" s="2"/>
      <c r="D675" s="2"/>
      <c r="E675" s="43"/>
      <c r="F675" s="2"/>
      <c r="G675" s="2"/>
      <c r="H675" s="43"/>
      <c r="I675" s="2"/>
      <c r="J675" s="2"/>
      <c r="K675" s="43"/>
      <c r="L675" s="2"/>
      <c r="M675" s="2"/>
    </row>
    <row r="676" spans="2:13" ht="15.75" customHeight="1">
      <c r="B676" s="43"/>
      <c r="C676" s="2"/>
      <c r="D676" s="2"/>
      <c r="E676" s="43"/>
      <c r="F676" s="2"/>
      <c r="G676" s="2"/>
      <c r="H676" s="43"/>
      <c r="I676" s="2"/>
      <c r="J676" s="2"/>
      <c r="K676" s="43"/>
      <c r="L676" s="2"/>
      <c r="M676" s="2"/>
    </row>
    <row r="677" spans="2:13" ht="15.75" customHeight="1">
      <c r="B677" s="43"/>
      <c r="C677" s="2"/>
      <c r="D677" s="2"/>
      <c r="E677" s="43"/>
      <c r="F677" s="2"/>
      <c r="G677" s="2"/>
      <c r="H677" s="43"/>
      <c r="I677" s="2"/>
      <c r="J677" s="2"/>
      <c r="K677" s="43"/>
      <c r="L677" s="2"/>
      <c r="M677" s="2"/>
    </row>
    <row r="678" spans="2:13" ht="15.75" customHeight="1">
      <c r="B678" s="43"/>
      <c r="C678" s="2"/>
      <c r="D678" s="2"/>
      <c r="E678" s="43"/>
      <c r="F678" s="2"/>
      <c r="G678" s="2"/>
      <c r="H678" s="43"/>
      <c r="I678" s="2"/>
      <c r="J678" s="2"/>
      <c r="K678" s="43"/>
      <c r="L678" s="2"/>
      <c r="M678" s="2"/>
    </row>
    <row r="679" spans="2:13" ht="15.75" customHeight="1">
      <c r="B679" s="43"/>
      <c r="C679" s="2"/>
      <c r="D679" s="2"/>
      <c r="E679" s="43"/>
      <c r="F679" s="2"/>
      <c r="G679" s="2"/>
      <c r="H679" s="43"/>
      <c r="I679" s="2"/>
      <c r="J679" s="2"/>
      <c r="K679" s="43"/>
      <c r="L679" s="2"/>
      <c r="M679" s="2"/>
    </row>
    <row r="680" spans="2:13" ht="15.75" customHeight="1">
      <c r="B680" s="43"/>
      <c r="C680" s="2"/>
      <c r="D680" s="2"/>
      <c r="E680" s="43"/>
      <c r="F680" s="2"/>
      <c r="G680" s="2"/>
      <c r="H680" s="43"/>
      <c r="I680" s="2"/>
      <c r="J680" s="2"/>
      <c r="K680" s="43"/>
      <c r="L680" s="2"/>
      <c r="M680" s="2"/>
    </row>
    <row r="681" spans="2:13" ht="15.75" customHeight="1">
      <c r="B681" s="43"/>
      <c r="C681" s="2"/>
      <c r="D681" s="2"/>
      <c r="E681" s="43"/>
      <c r="F681" s="2"/>
      <c r="G681" s="2"/>
      <c r="H681" s="43"/>
      <c r="I681" s="2"/>
      <c r="J681" s="2"/>
      <c r="K681" s="43"/>
      <c r="L681" s="2"/>
      <c r="M681" s="2"/>
    </row>
    <row r="682" spans="2:13" ht="15.75" customHeight="1">
      <c r="B682" s="43"/>
      <c r="C682" s="2"/>
      <c r="D682" s="2"/>
      <c r="E682" s="43"/>
      <c r="F682" s="2"/>
      <c r="G682" s="2"/>
      <c r="H682" s="43"/>
      <c r="I682" s="2"/>
      <c r="J682" s="2"/>
      <c r="K682" s="43"/>
      <c r="L682" s="2"/>
      <c r="M682" s="2"/>
    </row>
    <row r="683" spans="2:13" ht="15.75" customHeight="1">
      <c r="B683" s="43"/>
      <c r="C683" s="2"/>
      <c r="D683" s="2"/>
      <c r="E683" s="43"/>
      <c r="F683" s="2"/>
      <c r="G683" s="2"/>
      <c r="H683" s="43"/>
      <c r="I683" s="2"/>
      <c r="J683" s="2"/>
      <c r="K683" s="43"/>
      <c r="L683" s="2"/>
      <c r="M683" s="2"/>
    </row>
    <row r="684" spans="2:13" ht="15.75" customHeight="1">
      <c r="B684" s="43"/>
      <c r="C684" s="2"/>
      <c r="D684" s="2"/>
      <c r="E684" s="43"/>
      <c r="F684" s="2"/>
      <c r="G684" s="2"/>
      <c r="H684" s="43"/>
      <c r="I684" s="2"/>
      <c r="J684" s="2"/>
      <c r="K684" s="43"/>
      <c r="L684" s="2"/>
      <c r="M684" s="2"/>
    </row>
    <row r="685" spans="2:13" ht="15.75" customHeight="1">
      <c r="B685" s="43"/>
      <c r="C685" s="2"/>
      <c r="D685" s="2"/>
      <c r="E685" s="43"/>
      <c r="F685" s="2"/>
      <c r="G685" s="2"/>
      <c r="H685" s="43"/>
      <c r="I685" s="2"/>
      <c r="J685" s="2"/>
      <c r="K685" s="43"/>
      <c r="L685" s="2"/>
      <c r="M685" s="2"/>
    </row>
    <row r="686" spans="2:13" ht="15.75" customHeight="1">
      <c r="B686" s="43"/>
      <c r="C686" s="2"/>
      <c r="D686" s="2"/>
      <c r="E686" s="43"/>
      <c r="F686" s="2"/>
      <c r="G686" s="2"/>
      <c r="H686" s="43"/>
      <c r="I686" s="2"/>
      <c r="J686" s="2"/>
      <c r="K686" s="43"/>
      <c r="L686" s="2"/>
      <c r="M686" s="2"/>
    </row>
    <row r="687" spans="2:13" ht="15.75" customHeight="1">
      <c r="B687" s="43"/>
      <c r="C687" s="2"/>
      <c r="D687" s="2"/>
      <c r="E687" s="43"/>
      <c r="F687" s="2"/>
      <c r="G687" s="2"/>
      <c r="H687" s="43"/>
      <c r="I687" s="2"/>
      <c r="J687" s="2"/>
      <c r="K687" s="43"/>
      <c r="L687" s="2"/>
      <c r="M687" s="2"/>
    </row>
    <row r="688" spans="2:13" ht="15.75" customHeight="1">
      <c r="B688" s="43"/>
      <c r="C688" s="2"/>
      <c r="D688" s="2"/>
      <c r="E688" s="43"/>
      <c r="F688" s="2"/>
      <c r="G688" s="2"/>
      <c r="H688" s="43"/>
      <c r="I688" s="2"/>
      <c r="J688" s="2"/>
      <c r="K688" s="43"/>
      <c r="L688" s="2"/>
      <c r="M688" s="2"/>
    </row>
    <row r="689" spans="2:13" ht="15.75" customHeight="1">
      <c r="B689" s="43"/>
      <c r="C689" s="2"/>
      <c r="D689" s="2"/>
      <c r="E689" s="43"/>
      <c r="F689" s="2"/>
      <c r="G689" s="2"/>
      <c r="H689" s="43"/>
      <c r="I689" s="2"/>
      <c r="J689" s="2"/>
      <c r="K689" s="43"/>
      <c r="L689" s="2"/>
      <c r="M689" s="2"/>
    </row>
    <row r="690" spans="2:13" ht="15.75" customHeight="1">
      <c r="B690" s="43"/>
      <c r="C690" s="2"/>
      <c r="D690" s="2"/>
      <c r="E690" s="43"/>
      <c r="F690" s="2"/>
      <c r="G690" s="2"/>
      <c r="H690" s="43"/>
      <c r="I690" s="2"/>
      <c r="J690" s="2"/>
      <c r="K690" s="43"/>
      <c r="L690" s="2"/>
      <c r="M690" s="2"/>
    </row>
    <row r="691" spans="2:13" ht="15.75" customHeight="1">
      <c r="B691" s="43"/>
      <c r="C691" s="2"/>
      <c r="D691" s="2"/>
      <c r="E691" s="43"/>
      <c r="F691" s="2"/>
      <c r="G691" s="2"/>
      <c r="H691" s="43"/>
      <c r="I691" s="2"/>
      <c r="J691" s="2"/>
      <c r="K691" s="43"/>
      <c r="L691" s="2"/>
      <c r="M691" s="2"/>
    </row>
    <row r="692" spans="2:13" ht="15.75" customHeight="1">
      <c r="B692" s="43"/>
      <c r="C692" s="2"/>
      <c r="D692" s="2"/>
      <c r="E692" s="43"/>
      <c r="F692" s="2"/>
      <c r="G692" s="2"/>
      <c r="H692" s="43"/>
      <c r="I692" s="2"/>
      <c r="J692" s="2"/>
      <c r="K692" s="43"/>
      <c r="L692" s="2"/>
      <c r="M692" s="2"/>
    </row>
    <row r="693" spans="2:13" ht="15.75" customHeight="1">
      <c r="B693" s="43"/>
      <c r="C693" s="2"/>
      <c r="D693" s="2"/>
      <c r="E693" s="43"/>
      <c r="F693" s="2"/>
      <c r="G693" s="2"/>
      <c r="H693" s="43"/>
      <c r="I693" s="2"/>
      <c r="J693" s="2"/>
      <c r="K693" s="43"/>
      <c r="L693" s="2"/>
      <c r="M693" s="2"/>
    </row>
    <row r="694" spans="2:13" ht="15.75" customHeight="1">
      <c r="B694" s="43"/>
      <c r="C694" s="2"/>
      <c r="D694" s="2"/>
      <c r="E694" s="43"/>
      <c r="F694" s="2"/>
      <c r="G694" s="2"/>
      <c r="H694" s="43"/>
      <c r="I694" s="2"/>
      <c r="J694" s="2"/>
      <c r="K694" s="43"/>
      <c r="L694" s="2"/>
      <c r="M694" s="2"/>
    </row>
    <row r="695" spans="2:13" ht="15.75" customHeight="1">
      <c r="B695" s="43"/>
      <c r="C695" s="2"/>
      <c r="D695" s="2"/>
      <c r="E695" s="43"/>
      <c r="F695" s="2"/>
      <c r="G695" s="2"/>
      <c r="H695" s="43"/>
      <c r="I695" s="2"/>
      <c r="J695" s="2"/>
      <c r="K695" s="43"/>
      <c r="L695" s="2"/>
      <c r="M695" s="2"/>
    </row>
    <row r="696" spans="2:13" ht="15.75" customHeight="1">
      <c r="B696" s="43"/>
      <c r="C696" s="2"/>
      <c r="D696" s="2"/>
      <c r="E696" s="43"/>
      <c r="F696" s="2"/>
      <c r="G696" s="2"/>
      <c r="H696" s="43"/>
      <c r="I696" s="2"/>
      <c r="J696" s="2"/>
      <c r="K696" s="43"/>
      <c r="L696" s="2"/>
      <c r="M696" s="2"/>
    </row>
    <row r="697" spans="2:13" ht="15.75" customHeight="1">
      <c r="B697" s="43"/>
      <c r="C697" s="2"/>
      <c r="D697" s="2"/>
      <c r="E697" s="43"/>
      <c r="F697" s="2"/>
      <c r="G697" s="2"/>
      <c r="H697" s="43"/>
      <c r="I697" s="2"/>
      <c r="J697" s="2"/>
      <c r="K697" s="43"/>
      <c r="L697" s="2"/>
      <c r="M697" s="2"/>
    </row>
    <row r="698" spans="2:13" ht="15.75" customHeight="1">
      <c r="B698" s="43"/>
      <c r="C698" s="2"/>
      <c r="D698" s="2"/>
      <c r="E698" s="43"/>
      <c r="F698" s="2"/>
      <c r="G698" s="2"/>
      <c r="H698" s="43"/>
      <c r="I698" s="2"/>
      <c r="J698" s="2"/>
      <c r="K698" s="43"/>
      <c r="L698" s="2"/>
      <c r="M698" s="2"/>
    </row>
    <row r="699" spans="2:13" ht="15.75" customHeight="1">
      <c r="B699" s="43"/>
      <c r="C699" s="2"/>
      <c r="D699" s="2"/>
      <c r="E699" s="43"/>
      <c r="F699" s="2"/>
      <c r="G699" s="2"/>
      <c r="H699" s="43"/>
      <c r="I699" s="2"/>
      <c r="J699" s="2"/>
      <c r="K699" s="43"/>
      <c r="L699" s="2"/>
      <c r="M699" s="2"/>
    </row>
    <row r="700" spans="2:13" ht="15.75" customHeight="1">
      <c r="B700" s="43"/>
      <c r="C700" s="2"/>
      <c r="D700" s="2"/>
      <c r="E700" s="43"/>
      <c r="F700" s="2"/>
      <c r="G700" s="2"/>
      <c r="H700" s="43"/>
      <c r="I700" s="2"/>
      <c r="J700" s="2"/>
      <c r="K700" s="43"/>
      <c r="L700" s="2"/>
      <c r="M700" s="2"/>
    </row>
    <row r="701" spans="2:13" ht="15.75" customHeight="1">
      <c r="B701" s="43"/>
      <c r="C701" s="2"/>
      <c r="D701" s="2"/>
      <c r="E701" s="43"/>
      <c r="F701" s="2"/>
      <c r="G701" s="2"/>
      <c r="H701" s="43"/>
      <c r="I701" s="2"/>
      <c r="J701" s="2"/>
      <c r="K701" s="43"/>
      <c r="L701" s="2"/>
      <c r="M701" s="2"/>
    </row>
    <row r="702" spans="2:13" ht="15.75" customHeight="1">
      <c r="B702" s="43"/>
      <c r="C702" s="2"/>
      <c r="D702" s="2"/>
      <c r="E702" s="43"/>
      <c r="F702" s="2"/>
      <c r="G702" s="2"/>
      <c r="H702" s="43"/>
      <c r="I702" s="2"/>
      <c r="J702" s="2"/>
      <c r="K702" s="43"/>
      <c r="L702" s="2"/>
      <c r="M702" s="2"/>
    </row>
    <row r="703" spans="2:13" ht="15.75" customHeight="1">
      <c r="B703" s="43"/>
      <c r="C703" s="2"/>
      <c r="D703" s="2"/>
      <c r="E703" s="43"/>
      <c r="F703" s="2"/>
      <c r="G703" s="2"/>
      <c r="H703" s="43"/>
      <c r="I703" s="2"/>
      <c r="J703" s="2"/>
      <c r="K703" s="43"/>
      <c r="L703" s="2"/>
      <c r="M703" s="2"/>
    </row>
    <row r="704" spans="2:13" ht="15.75" customHeight="1">
      <c r="B704" s="43"/>
      <c r="C704" s="2"/>
      <c r="D704" s="2"/>
      <c r="E704" s="43"/>
      <c r="F704" s="2"/>
      <c r="G704" s="2"/>
      <c r="H704" s="43"/>
      <c r="I704" s="2"/>
      <c r="J704" s="2"/>
      <c r="K704" s="43"/>
      <c r="L704" s="2"/>
      <c r="M704" s="2"/>
    </row>
    <row r="705" spans="2:13" ht="15.75" customHeight="1">
      <c r="B705" s="43"/>
      <c r="C705" s="2"/>
      <c r="D705" s="2"/>
      <c r="E705" s="43"/>
      <c r="F705" s="2"/>
      <c r="G705" s="2"/>
      <c r="H705" s="43"/>
      <c r="I705" s="2"/>
      <c r="J705" s="2"/>
      <c r="K705" s="43"/>
      <c r="L705" s="2"/>
      <c r="M705" s="2"/>
    </row>
    <row r="706" spans="2:13" ht="15.75" customHeight="1">
      <c r="B706" s="43"/>
      <c r="C706" s="2"/>
      <c r="D706" s="2"/>
      <c r="E706" s="43"/>
      <c r="F706" s="2"/>
      <c r="G706" s="2"/>
      <c r="H706" s="43"/>
      <c r="I706" s="2"/>
      <c r="J706" s="2"/>
      <c r="K706" s="43"/>
      <c r="L706" s="2"/>
      <c r="M706" s="2"/>
    </row>
    <row r="707" spans="2:13" ht="15.75" customHeight="1">
      <c r="B707" s="43"/>
      <c r="C707" s="2"/>
      <c r="D707" s="2"/>
      <c r="E707" s="43"/>
      <c r="F707" s="2"/>
      <c r="G707" s="2"/>
      <c r="H707" s="43"/>
      <c r="I707" s="2"/>
      <c r="J707" s="2"/>
      <c r="K707" s="43"/>
      <c r="L707" s="2"/>
      <c r="M707" s="2"/>
    </row>
    <row r="708" spans="2:13" ht="15.75" customHeight="1">
      <c r="B708" s="43"/>
      <c r="C708" s="2"/>
      <c r="D708" s="2"/>
      <c r="E708" s="43"/>
      <c r="F708" s="2"/>
      <c r="G708" s="2"/>
      <c r="H708" s="43"/>
      <c r="I708" s="2"/>
      <c r="J708" s="2"/>
      <c r="K708" s="43"/>
      <c r="L708" s="2"/>
      <c r="M708" s="2"/>
    </row>
    <row r="709" spans="2:13" ht="15.75" customHeight="1">
      <c r="B709" s="43"/>
      <c r="C709" s="2"/>
      <c r="D709" s="2"/>
      <c r="E709" s="43"/>
      <c r="F709" s="2"/>
      <c r="G709" s="2"/>
      <c r="H709" s="43"/>
      <c r="I709" s="2"/>
      <c r="J709" s="2"/>
      <c r="K709" s="43"/>
      <c r="L709" s="2"/>
      <c r="M709" s="2"/>
    </row>
    <row r="710" spans="2:13" ht="15.75" customHeight="1">
      <c r="B710" s="43"/>
      <c r="C710" s="2"/>
      <c r="D710" s="2"/>
      <c r="E710" s="43"/>
      <c r="F710" s="2"/>
      <c r="G710" s="2"/>
      <c r="H710" s="43"/>
      <c r="I710" s="2"/>
      <c r="J710" s="2"/>
      <c r="K710" s="43"/>
      <c r="L710" s="2"/>
      <c r="M710" s="2"/>
    </row>
    <row r="711" spans="2:13" ht="15.75" customHeight="1">
      <c r="B711" s="43"/>
      <c r="C711" s="2"/>
      <c r="D711" s="2"/>
      <c r="E711" s="43"/>
      <c r="F711" s="2"/>
      <c r="G711" s="2"/>
      <c r="H711" s="43"/>
      <c r="I711" s="2"/>
      <c r="J711" s="2"/>
      <c r="K711" s="43"/>
      <c r="L711" s="2"/>
      <c r="M711" s="2"/>
    </row>
    <row r="712" spans="2:13" ht="15.75" customHeight="1">
      <c r="B712" s="43"/>
      <c r="C712" s="2"/>
      <c r="D712" s="2"/>
      <c r="E712" s="43"/>
      <c r="F712" s="2"/>
      <c r="G712" s="2"/>
      <c r="H712" s="43"/>
      <c r="I712" s="2"/>
      <c r="J712" s="2"/>
      <c r="K712" s="43"/>
      <c r="L712" s="2"/>
      <c r="M712" s="2"/>
    </row>
    <row r="713" spans="2:13" ht="15.75" customHeight="1">
      <c r="B713" s="43"/>
      <c r="C713" s="2"/>
      <c r="D713" s="2"/>
      <c r="E713" s="43"/>
      <c r="F713" s="2"/>
      <c r="G713" s="2"/>
      <c r="H713" s="43"/>
      <c r="I713" s="2"/>
      <c r="J713" s="2"/>
      <c r="K713" s="43"/>
      <c r="L713" s="2"/>
      <c r="M713" s="2"/>
    </row>
    <row r="714" spans="2:13" ht="15.75" customHeight="1">
      <c r="B714" s="43"/>
      <c r="C714" s="2"/>
      <c r="D714" s="2"/>
      <c r="E714" s="43"/>
      <c r="F714" s="2"/>
      <c r="G714" s="2"/>
      <c r="H714" s="43"/>
      <c r="I714" s="2"/>
      <c r="J714" s="2"/>
      <c r="K714" s="43"/>
      <c r="L714" s="2"/>
      <c r="M714" s="2"/>
    </row>
    <row r="715" spans="2:13" ht="15.75" customHeight="1">
      <c r="B715" s="43"/>
      <c r="C715" s="2"/>
      <c r="D715" s="2"/>
      <c r="E715" s="43"/>
      <c r="F715" s="2"/>
      <c r="G715" s="2"/>
      <c r="H715" s="43"/>
      <c r="I715" s="2"/>
      <c r="J715" s="2"/>
      <c r="K715" s="43"/>
      <c r="L715" s="2"/>
      <c r="M715" s="2"/>
    </row>
    <row r="716" spans="2:13" ht="15.75" customHeight="1">
      <c r="B716" s="43"/>
      <c r="C716" s="2"/>
      <c r="D716" s="2"/>
      <c r="E716" s="43"/>
      <c r="F716" s="2"/>
      <c r="G716" s="2"/>
      <c r="H716" s="43"/>
      <c r="I716" s="2"/>
      <c r="J716" s="2"/>
      <c r="K716" s="43"/>
      <c r="L716" s="2"/>
      <c r="M716" s="2"/>
    </row>
    <row r="717" spans="2:13" ht="15.75" customHeight="1">
      <c r="B717" s="43"/>
      <c r="C717" s="2"/>
      <c r="D717" s="2"/>
      <c r="E717" s="43"/>
      <c r="F717" s="2"/>
      <c r="G717" s="2"/>
      <c r="H717" s="43"/>
      <c r="I717" s="2"/>
      <c r="J717" s="2"/>
      <c r="K717" s="43"/>
      <c r="L717" s="2"/>
      <c r="M717" s="2"/>
    </row>
    <row r="718" spans="2:13" ht="15.75" customHeight="1">
      <c r="B718" s="43"/>
      <c r="C718" s="2"/>
      <c r="D718" s="2"/>
      <c r="E718" s="43"/>
      <c r="F718" s="2"/>
      <c r="G718" s="2"/>
      <c r="H718" s="43"/>
      <c r="I718" s="2"/>
      <c r="J718" s="2"/>
      <c r="K718" s="43"/>
      <c r="L718" s="2"/>
      <c r="M718" s="2"/>
    </row>
    <row r="719" spans="2:13" ht="15.75" customHeight="1">
      <c r="B719" s="43"/>
      <c r="C719" s="2"/>
      <c r="D719" s="2"/>
      <c r="E719" s="43"/>
      <c r="F719" s="2"/>
      <c r="G719" s="2"/>
      <c r="H719" s="43"/>
      <c r="I719" s="2"/>
      <c r="J719" s="2"/>
      <c r="K719" s="43"/>
      <c r="L719" s="2"/>
      <c r="M719" s="2"/>
    </row>
    <row r="720" spans="2:13" ht="15.75" customHeight="1">
      <c r="B720" s="43"/>
      <c r="C720" s="2"/>
      <c r="D720" s="2"/>
      <c r="E720" s="43"/>
      <c r="F720" s="2"/>
      <c r="G720" s="2"/>
      <c r="H720" s="43"/>
      <c r="I720" s="2"/>
      <c r="J720" s="2"/>
      <c r="K720" s="43"/>
      <c r="L720" s="2"/>
      <c r="M720" s="2"/>
    </row>
    <row r="721" spans="2:13" ht="15.75" customHeight="1">
      <c r="B721" s="43"/>
      <c r="C721" s="2"/>
      <c r="D721" s="2"/>
      <c r="E721" s="43"/>
      <c r="F721" s="2"/>
      <c r="G721" s="2"/>
      <c r="H721" s="43"/>
      <c r="I721" s="2"/>
      <c r="J721" s="2"/>
      <c r="K721" s="43"/>
      <c r="L721" s="2"/>
      <c r="M721" s="2"/>
    </row>
    <row r="722" spans="2:13" ht="15.75" customHeight="1">
      <c r="B722" s="43"/>
      <c r="C722" s="2"/>
      <c r="D722" s="2"/>
      <c r="E722" s="43"/>
      <c r="F722" s="2"/>
      <c r="G722" s="2"/>
      <c r="H722" s="43"/>
      <c r="I722" s="2"/>
      <c r="J722" s="2"/>
      <c r="K722" s="43"/>
      <c r="L722" s="2"/>
      <c r="M722" s="2"/>
    </row>
    <row r="723" spans="2:13" ht="15.75" customHeight="1">
      <c r="B723" s="43"/>
      <c r="C723" s="2"/>
      <c r="D723" s="2"/>
      <c r="E723" s="43"/>
      <c r="F723" s="2"/>
      <c r="G723" s="2"/>
      <c r="H723" s="43"/>
      <c r="I723" s="2"/>
      <c r="J723" s="2"/>
      <c r="K723" s="43"/>
      <c r="L723" s="2"/>
      <c r="M723" s="2"/>
    </row>
    <row r="724" spans="2:13" ht="15.75" customHeight="1">
      <c r="B724" s="43"/>
      <c r="C724" s="2"/>
      <c r="D724" s="2"/>
      <c r="E724" s="43"/>
      <c r="F724" s="2"/>
      <c r="G724" s="2"/>
      <c r="H724" s="43"/>
      <c r="I724" s="2"/>
      <c r="J724" s="2"/>
      <c r="K724" s="43"/>
      <c r="L724" s="2"/>
      <c r="M724" s="2"/>
    </row>
    <row r="725" spans="2:13" ht="15.75" customHeight="1">
      <c r="B725" s="43"/>
      <c r="C725" s="2"/>
      <c r="D725" s="2"/>
      <c r="E725" s="43"/>
      <c r="F725" s="2"/>
      <c r="G725" s="2"/>
      <c r="H725" s="43"/>
      <c r="I725" s="2"/>
      <c r="J725" s="2"/>
      <c r="K725" s="43"/>
      <c r="L725" s="2"/>
      <c r="M725" s="2"/>
    </row>
    <row r="726" spans="2:13" ht="15.75" customHeight="1">
      <c r="B726" s="43"/>
      <c r="C726" s="2"/>
      <c r="D726" s="2"/>
      <c r="E726" s="43"/>
      <c r="F726" s="2"/>
      <c r="G726" s="2"/>
      <c r="H726" s="43"/>
      <c r="I726" s="2"/>
      <c r="J726" s="2"/>
      <c r="K726" s="43"/>
      <c r="L726" s="2"/>
      <c r="M726" s="2"/>
    </row>
    <row r="727" spans="2:13" ht="15.75" customHeight="1">
      <c r="B727" s="43"/>
      <c r="C727" s="2"/>
      <c r="D727" s="2"/>
      <c r="E727" s="43"/>
      <c r="F727" s="2"/>
      <c r="G727" s="2"/>
      <c r="H727" s="43"/>
      <c r="I727" s="2"/>
      <c r="J727" s="2"/>
      <c r="K727" s="43"/>
      <c r="L727" s="2"/>
      <c r="M727" s="2"/>
    </row>
    <row r="728" spans="2:13" ht="15.75" customHeight="1">
      <c r="B728" s="43"/>
      <c r="C728" s="2"/>
      <c r="D728" s="2"/>
      <c r="E728" s="43"/>
      <c r="F728" s="2"/>
      <c r="G728" s="2"/>
      <c r="H728" s="43"/>
      <c r="I728" s="2"/>
      <c r="J728" s="2"/>
      <c r="K728" s="43"/>
      <c r="L728" s="2"/>
      <c r="M728" s="2"/>
    </row>
    <row r="729" spans="2:13" ht="15.75" customHeight="1">
      <c r="B729" s="43"/>
      <c r="C729" s="2"/>
      <c r="D729" s="2"/>
      <c r="E729" s="43"/>
      <c r="F729" s="2"/>
      <c r="G729" s="2"/>
      <c r="H729" s="43"/>
      <c r="I729" s="2"/>
      <c r="J729" s="2"/>
      <c r="K729" s="43"/>
      <c r="L729" s="2"/>
      <c r="M729" s="2"/>
    </row>
    <row r="730" spans="2:13" ht="15.75" customHeight="1">
      <c r="B730" s="43"/>
      <c r="C730" s="2"/>
      <c r="D730" s="2"/>
      <c r="E730" s="43"/>
      <c r="F730" s="2"/>
      <c r="G730" s="2"/>
      <c r="H730" s="43"/>
      <c r="I730" s="2"/>
      <c r="J730" s="2"/>
      <c r="K730" s="43"/>
      <c r="L730" s="2"/>
      <c r="M730" s="2"/>
    </row>
    <row r="731" spans="2:13" ht="15.75" customHeight="1">
      <c r="B731" s="43"/>
      <c r="C731" s="2"/>
      <c r="D731" s="2"/>
      <c r="E731" s="43"/>
      <c r="F731" s="2"/>
      <c r="G731" s="2"/>
      <c r="H731" s="43"/>
      <c r="I731" s="2"/>
      <c r="J731" s="2"/>
      <c r="K731" s="43"/>
      <c r="L731" s="2"/>
      <c r="M731" s="2"/>
    </row>
    <row r="732" spans="2:13" ht="15.75" customHeight="1">
      <c r="B732" s="43"/>
      <c r="C732" s="2"/>
      <c r="D732" s="2"/>
      <c r="E732" s="43"/>
      <c r="F732" s="2"/>
      <c r="G732" s="2"/>
      <c r="H732" s="43"/>
      <c r="I732" s="2"/>
      <c r="J732" s="2"/>
      <c r="K732" s="43"/>
      <c r="L732" s="2"/>
      <c r="M732" s="2"/>
    </row>
    <row r="733" spans="2:13" ht="15.75" customHeight="1">
      <c r="B733" s="43"/>
      <c r="C733" s="2"/>
      <c r="D733" s="2"/>
      <c r="E733" s="43"/>
      <c r="F733" s="2"/>
      <c r="G733" s="2"/>
      <c r="H733" s="43"/>
      <c r="I733" s="2"/>
      <c r="J733" s="2"/>
      <c r="K733" s="43"/>
      <c r="L733" s="2"/>
      <c r="M733" s="2"/>
    </row>
    <row r="734" spans="2:13" ht="15.75" customHeight="1">
      <c r="B734" s="43"/>
      <c r="C734" s="2"/>
      <c r="D734" s="2"/>
      <c r="E734" s="43"/>
      <c r="F734" s="2"/>
      <c r="G734" s="2"/>
      <c r="H734" s="43"/>
      <c r="I734" s="2"/>
      <c r="J734" s="2"/>
      <c r="K734" s="43"/>
      <c r="L734" s="2"/>
      <c r="M734" s="2"/>
    </row>
    <row r="735" spans="2:13" ht="15.75" customHeight="1">
      <c r="B735" s="43"/>
      <c r="C735" s="2"/>
      <c r="D735" s="2"/>
      <c r="E735" s="43"/>
      <c r="F735" s="2"/>
      <c r="G735" s="2"/>
      <c r="H735" s="43"/>
      <c r="I735" s="2"/>
      <c r="J735" s="2"/>
      <c r="K735" s="43"/>
      <c r="L735" s="2"/>
      <c r="M735" s="2"/>
    </row>
    <row r="736" spans="2:13" ht="15.75" customHeight="1">
      <c r="B736" s="43"/>
      <c r="C736" s="2"/>
      <c r="D736" s="2"/>
      <c r="E736" s="43"/>
      <c r="F736" s="2"/>
      <c r="G736" s="2"/>
      <c r="H736" s="43"/>
      <c r="I736" s="2"/>
      <c r="J736" s="2"/>
      <c r="K736" s="43"/>
      <c r="L736" s="2"/>
      <c r="M736" s="2"/>
    </row>
    <row r="737" spans="2:13" ht="15.75" customHeight="1">
      <c r="B737" s="43"/>
      <c r="C737" s="2"/>
      <c r="D737" s="2"/>
      <c r="E737" s="43"/>
      <c r="F737" s="2"/>
      <c r="G737" s="2"/>
      <c r="H737" s="43"/>
      <c r="I737" s="2"/>
      <c r="J737" s="2"/>
      <c r="K737" s="43"/>
      <c r="L737" s="2"/>
      <c r="M737" s="2"/>
    </row>
    <row r="738" spans="2:13" ht="15.75" customHeight="1">
      <c r="B738" s="43"/>
      <c r="C738" s="2"/>
      <c r="D738" s="2"/>
      <c r="E738" s="43"/>
      <c r="F738" s="2"/>
      <c r="G738" s="2"/>
      <c r="H738" s="43"/>
      <c r="I738" s="2"/>
      <c r="J738" s="2"/>
      <c r="K738" s="43"/>
      <c r="L738" s="2"/>
      <c r="M738" s="2"/>
    </row>
    <row r="739" spans="2:13" ht="15.75" customHeight="1">
      <c r="B739" s="43"/>
      <c r="C739" s="2"/>
      <c r="D739" s="2"/>
      <c r="E739" s="43"/>
      <c r="F739" s="2"/>
      <c r="G739" s="2"/>
      <c r="H739" s="43"/>
      <c r="I739" s="2"/>
      <c r="J739" s="2"/>
      <c r="K739" s="43"/>
      <c r="L739" s="2"/>
      <c r="M739" s="2"/>
    </row>
    <row r="740" spans="2:13" ht="15.75" customHeight="1">
      <c r="B740" s="43"/>
      <c r="C740" s="2"/>
      <c r="D740" s="2"/>
      <c r="E740" s="43"/>
      <c r="F740" s="2"/>
      <c r="G740" s="2"/>
      <c r="H740" s="43"/>
      <c r="I740" s="2"/>
      <c r="J740" s="2"/>
      <c r="K740" s="43"/>
      <c r="L740" s="2"/>
      <c r="M740" s="2"/>
    </row>
    <row r="741" spans="2:13" ht="15.75" customHeight="1">
      <c r="B741" s="43"/>
      <c r="C741" s="2"/>
      <c r="D741" s="2"/>
      <c r="E741" s="43"/>
      <c r="F741" s="2"/>
      <c r="G741" s="2"/>
      <c r="H741" s="43"/>
      <c r="I741" s="2"/>
      <c r="J741" s="2"/>
      <c r="K741" s="43"/>
      <c r="L741" s="2"/>
      <c r="M741" s="2"/>
    </row>
    <row r="742" spans="2:13" ht="15.75" customHeight="1">
      <c r="B742" s="43"/>
      <c r="C742" s="2"/>
      <c r="D742" s="2"/>
      <c r="E742" s="43"/>
      <c r="F742" s="2"/>
      <c r="G742" s="2"/>
      <c r="H742" s="43"/>
      <c r="I742" s="2"/>
      <c r="J742" s="2"/>
      <c r="K742" s="43"/>
      <c r="L742" s="2"/>
      <c r="M742" s="2"/>
    </row>
    <row r="743" spans="2:13" ht="15.75" customHeight="1">
      <c r="B743" s="43"/>
      <c r="C743" s="2"/>
      <c r="D743" s="2"/>
      <c r="E743" s="43"/>
      <c r="F743" s="2"/>
      <c r="G743" s="2"/>
      <c r="H743" s="43"/>
      <c r="I743" s="2"/>
      <c r="J743" s="2"/>
      <c r="K743" s="43"/>
      <c r="L743" s="2"/>
      <c r="M743" s="2"/>
    </row>
    <row r="744" spans="2:13" ht="15.75" customHeight="1">
      <c r="B744" s="43"/>
      <c r="C744" s="2"/>
      <c r="D744" s="2"/>
      <c r="E744" s="43"/>
      <c r="F744" s="2"/>
      <c r="G744" s="2"/>
      <c r="H744" s="43"/>
      <c r="I744" s="2"/>
      <c r="J744" s="2"/>
      <c r="K744" s="43"/>
      <c r="L744" s="2"/>
      <c r="M744" s="2"/>
    </row>
    <row r="745" spans="2:13" ht="15.75" customHeight="1">
      <c r="B745" s="43"/>
      <c r="C745" s="2"/>
      <c r="D745" s="2"/>
      <c r="E745" s="43"/>
      <c r="F745" s="2"/>
      <c r="G745" s="2"/>
      <c r="H745" s="43"/>
      <c r="I745" s="2"/>
      <c r="J745" s="2"/>
      <c r="K745" s="43"/>
      <c r="L745" s="2"/>
      <c r="M745" s="2"/>
    </row>
    <row r="746" spans="2:13" ht="15.75" customHeight="1">
      <c r="B746" s="43"/>
      <c r="C746" s="2"/>
      <c r="D746" s="2"/>
      <c r="E746" s="43"/>
      <c r="F746" s="2"/>
      <c r="G746" s="2"/>
      <c r="H746" s="43"/>
      <c r="I746" s="2"/>
      <c r="J746" s="2"/>
      <c r="K746" s="43"/>
      <c r="L746" s="2"/>
      <c r="M746" s="2"/>
    </row>
    <row r="747" spans="2:13" ht="15.75" customHeight="1">
      <c r="B747" s="43"/>
      <c r="C747" s="2"/>
      <c r="D747" s="2"/>
      <c r="E747" s="43"/>
      <c r="F747" s="2"/>
      <c r="G747" s="2"/>
      <c r="H747" s="43"/>
      <c r="I747" s="2"/>
      <c r="J747" s="2"/>
      <c r="K747" s="43"/>
      <c r="L747" s="2"/>
      <c r="M747" s="2"/>
    </row>
    <row r="748" spans="2:13" ht="15.75" customHeight="1">
      <c r="B748" s="43"/>
      <c r="C748" s="2"/>
      <c r="D748" s="2"/>
      <c r="E748" s="43"/>
      <c r="F748" s="2"/>
      <c r="G748" s="2"/>
      <c r="H748" s="43"/>
      <c r="I748" s="2"/>
      <c r="J748" s="2"/>
      <c r="K748" s="43"/>
      <c r="L748" s="2"/>
      <c r="M748" s="2"/>
    </row>
    <row r="749" spans="2:13" ht="15.75" customHeight="1">
      <c r="B749" s="43"/>
      <c r="C749" s="2"/>
      <c r="D749" s="2"/>
      <c r="E749" s="43"/>
      <c r="F749" s="2"/>
      <c r="G749" s="2"/>
      <c r="H749" s="43"/>
      <c r="I749" s="2"/>
      <c r="J749" s="2"/>
      <c r="K749" s="43"/>
      <c r="L749" s="2"/>
      <c r="M749" s="2"/>
    </row>
    <row r="750" spans="2:13" ht="15.75" customHeight="1">
      <c r="B750" s="43"/>
      <c r="C750" s="2"/>
      <c r="D750" s="2"/>
      <c r="E750" s="43"/>
      <c r="F750" s="2"/>
      <c r="G750" s="2"/>
      <c r="H750" s="43"/>
      <c r="I750" s="2"/>
      <c r="J750" s="2"/>
      <c r="K750" s="43"/>
      <c r="L750" s="2"/>
      <c r="M750" s="2"/>
    </row>
    <row r="751" spans="2:13" ht="15.75" customHeight="1">
      <c r="B751" s="43"/>
      <c r="C751" s="2"/>
      <c r="D751" s="2"/>
      <c r="E751" s="43"/>
      <c r="F751" s="2"/>
      <c r="G751" s="2"/>
      <c r="H751" s="43"/>
      <c r="I751" s="2"/>
      <c r="J751" s="2"/>
      <c r="K751" s="43"/>
      <c r="L751" s="2"/>
      <c r="M751" s="2"/>
    </row>
    <row r="752" spans="2:13" ht="15.75" customHeight="1">
      <c r="B752" s="43"/>
      <c r="C752" s="2"/>
      <c r="D752" s="2"/>
      <c r="E752" s="43"/>
      <c r="F752" s="2"/>
      <c r="G752" s="2"/>
      <c r="H752" s="43"/>
      <c r="I752" s="2"/>
      <c r="J752" s="2"/>
      <c r="K752" s="43"/>
      <c r="L752" s="2"/>
      <c r="M752" s="2"/>
    </row>
    <row r="753" spans="2:13" ht="15.75" customHeight="1">
      <c r="B753" s="43"/>
      <c r="C753" s="2"/>
      <c r="D753" s="2"/>
      <c r="E753" s="43"/>
      <c r="F753" s="2"/>
      <c r="G753" s="2"/>
      <c r="H753" s="43"/>
      <c r="I753" s="2"/>
      <c r="J753" s="2"/>
      <c r="K753" s="43"/>
      <c r="L753" s="2"/>
      <c r="M753" s="2"/>
    </row>
    <row r="754" spans="2:13" ht="15.75" customHeight="1">
      <c r="B754" s="43"/>
      <c r="C754" s="2"/>
      <c r="D754" s="2"/>
      <c r="E754" s="43"/>
      <c r="F754" s="2"/>
      <c r="G754" s="2"/>
      <c r="H754" s="43"/>
      <c r="I754" s="2"/>
      <c r="J754" s="2"/>
      <c r="K754" s="43"/>
      <c r="L754" s="2"/>
      <c r="M754" s="2"/>
    </row>
    <row r="755" spans="2:13" ht="15.75" customHeight="1">
      <c r="B755" s="43"/>
      <c r="C755" s="2"/>
      <c r="D755" s="2"/>
      <c r="E755" s="43"/>
      <c r="F755" s="2"/>
      <c r="G755" s="2"/>
      <c r="H755" s="43"/>
      <c r="I755" s="2"/>
      <c r="J755" s="2"/>
      <c r="K755" s="43"/>
      <c r="L755" s="2"/>
      <c r="M755" s="2"/>
    </row>
    <row r="756" spans="2:13" ht="15.75" customHeight="1">
      <c r="B756" s="43"/>
      <c r="C756" s="2"/>
      <c r="D756" s="2"/>
      <c r="E756" s="43"/>
      <c r="F756" s="2"/>
      <c r="G756" s="2"/>
      <c r="H756" s="43"/>
      <c r="I756" s="2"/>
      <c r="J756" s="2"/>
      <c r="K756" s="43"/>
      <c r="L756" s="2"/>
      <c r="M756" s="2"/>
    </row>
    <row r="757" spans="2:13" ht="15.75" customHeight="1">
      <c r="B757" s="43"/>
      <c r="C757" s="2"/>
      <c r="D757" s="2"/>
      <c r="E757" s="43"/>
      <c r="F757" s="2"/>
      <c r="G757" s="2"/>
      <c r="H757" s="43"/>
      <c r="I757" s="2"/>
      <c r="J757" s="2"/>
      <c r="K757" s="43"/>
      <c r="L757" s="2"/>
      <c r="M757" s="2"/>
    </row>
    <row r="758" spans="2:13" ht="15.75" customHeight="1">
      <c r="B758" s="43"/>
      <c r="C758" s="2"/>
      <c r="D758" s="2"/>
      <c r="E758" s="43"/>
      <c r="F758" s="2"/>
      <c r="G758" s="2"/>
      <c r="H758" s="43"/>
      <c r="I758" s="2"/>
      <c r="J758" s="2"/>
      <c r="K758" s="43"/>
      <c r="L758" s="2"/>
      <c r="M758" s="2"/>
    </row>
    <row r="759" spans="2:13" ht="15.75" customHeight="1">
      <c r="B759" s="43"/>
      <c r="C759" s="2"/>
      <c r="D759" s="2"/>
      <c r="E759" s="43"/>
      <c r="F759" s="2"/>
      <c r="G759" s="2"/>
      <c r="H759" s="43"/>
      <c r="I759" s="2"/>
      <c r="J759" s="2"/>
      <c r="K759" s="43"/>
      <c r="L759" s="2"/>
      <c r="M759" s="2"/>
    </row>
    <row r="760" spans="2:13" ht="15.75" customHeight="1">
      <c r="B760" s="43"/>
      <c r="C760" s="2"/>
      <c r="D760" s="2"/>
      <c r="E760" s="43"/>
      <c r="F760" s="2"/>
      <c r="G760" s="2"/>
      <c r="H760" s="43"/>
      <c r="I760" s="2"/>
      <c r="J760" s="2"/>
      <c r="K760" s="43"/>
      <c r="L760" s="2"/>
      <c r="M760" s="2"/>
    </row>
    <row r="761" spans="2:13" ht="15.75" customHeight="1">
      <c r="B761" s="43"/>
      <c r="C761" s="2"/>
      <c r="D761" s="2"/>
      <c r="E761" s="43"/>
      <c r="F761" s="2"/>
      <c r="G761" s="2"/>
      <c r="H761" s="43"/>
      <c r="I761" s="2"/>
      <c r="J761" s="2"/>
      <c r="K761" s="43"/>
      <c r="L761" s="2"/>
      <c r="M761" s="2"/>
    </row>
    <row r="762" spans="2:13" ht="15.75" customHeight="1">
      <c r="B762" s="43"/>
      <c r="C762" s="2"/>
      <c r="D762" s="2"/>
      <c r="E762" s="43"/>
      <c r="F762" s="2"/>
      <c r="G762" s="2"/>
      <c r="H762" s="43"/>
      <c r="I762" s="2"/>
      <c r="J762" s="2"/>
      <c r="K762" s="43"/>
      <c r="L762" s="2"/>
      <c r="M762" s="2"/>
    </row>
    <row r="763" spans="2:13" ht="15.75" customHeight="1">
      <c r="B763" s="43"/>
      <c r="C763" s="2"/>
      <c r="D763" s="2"/>
      <c r="E763" s="43"/>
      <c r="F763" s="2"/>
      <c r="G763" s="2"/>
      <c r="H763" s="43"/>
      <c r="I763" s="2"/>
      <c r="J763" s="2"/>
      <c r="K763" s="43"/>
      <c r="L763" s="2"/>
      <c r="M763" s="2"/>
    </row>
    <row r="764" spans="2:13" ht="15.75" customHeight="1">
      <c r="B764" s="43"/>
      <c r="C764" s="2"/>
      <c r="D764" s="2"/>
      <c r="E764" s="43"/>
      <c r="F764" s="2"/>
      <c r="G764" s="2"/>
      <c r="H764" s="43"/>
      <c r="I764" s="2"/>
      <c r="J764" s="2"/>
      <c r="K764" s="43"/>
      <c r="L764" s="2"/>
      <c r="M764" s="2"/>
    </row>
    <row r="765" spans="2:13" ht="15.75" customHeight="1">
      <c r="B765" s="43"/>
      <c r="C765" s="2"/>
      <c r="D765" s="2"/>
      <c r="E765" s="43"/>
      <c r="F765" s="2"/>
      <c r="G765" s="2"/>
      <c r="H765" s="43"/>
      <c r="I765" s="2"/>
      <c r="J765" s="2"/>
      <c r="K765" s="43"/>
      <c r="L765" s="2"/>
      <c r="M765" s="2"/>
    </row>
    <row r="766" spans="2:13" ht="15.75" customHeight="1">
      <c r="B766" s="43"/>
      <c r="C766" s="2"/>
      <c r="D766" s="2"/>
      <c r="E766" s="43"/>
      <c r="F766" s="2"/>
      <c r="G766" s="2"/>
      <c r="H766" s="43"/>
      <c r="I766" s="2"/>
      <c r="J766" s="2"/>
      <c r="K766" s="43"/>
      <c r="L766" s="2"/>
      <c r="M766" s="2"/>
    </row>
    <row r="767" spans="2:13" ht="15.75" customHeight="1">
      <c r="B767" s="43"/>
      <c r="C767" s="2"/>
      <c r="D767" s="2"/>
      <c r="E767" s="43"/>
      <c r="F767" s="2"/>
      <c r="G767" s="2"/>
      <c r="H767" s="43"/>
      <c r="I767" s="2"/>
      <c r="J767" s="2"/>
      <c r="K767" s="43"/>
      <c r="L767" s="2"/>
      <c r="M767" s="2"/>
    </row>
    <row r="768" spans="2:13" ht="15.75" customHeight="1">
      <c r="B768" s="43"/>
      <c r="C768" s="2"/>
      <c r="D768" s="2"/>
      <c r="E768" s="43"/>
      <c r="F768" s="2"/>
      <c r="G768" s="2"/>
      <c r="H768" s="43"/>
      <c r="I768" s="2"/>
      <c r="J768" s="2"/>
      <c r="K768" s="43"/>
      <c r="L768" s="2"/>
      <c r="M768" s="2"/>
    </row>
    <row r="769" spans="2:13" ht="15.75" customHeight="1">
      <c r="B769" s="43"/>
      <c r="C769" s="2"/>
      <c r="D769" s="2"/>
      <c r="E769" s="43"/>
      <c r="F769" s="2"/>
      <c r="G769" s="2"/>
      <c r="H769" s="43"/>
      <c r="I769" s="2"/>
      <c r="J769" s="2"/>
      <c r="K769" s="43"/>
      <c r="L769" s="2"/>
      <c r="M769" s="2"/>
    </row>
    <row r="770" spans="2:13" ht="15.75" customHeight="1">
      <c r="B770" s="43"/>
      <c r="C770" s="2"/>
      <c r="D770" s="2"/>
      <c r="E770" s="43"/>
      <c r="F770" s="2"/>
      <c r="G770" s="2"/>
      <c r="H770" s="43"/>
      <c r="I770" s="2"/>
      <c r="J770" s="2"/>
      <c r="K770" s="43"/>
      <c r="L770" s="2"/>
      <c r="M770" s="2"/>
    </row>
    <row r="771" spans="2:13" ht="15.75" customHeight="1">
      <c r="B771" s="43"/>
      <c r="C771" s="2"/>
      <c r="D771" s="2"/>
      <c r="E771" s="43"/>
      <c r="F771" s="2"/>
      <c r="G771" s="2"/>
      <c r="H771" s="43"/>
      <c r="I771" s="2"/>
      <c r="J771" s="2"/>
      <c r="K771" s="43"/>
      <c r="L771" s="2"/>
      <c r="M771" s="2"/>
    </row>
    <row r="772" spans="2:13" ht="15.75" customHeight="1">
      <c r="B772" s="43"/>
      <c r="C772" s="2"/>
      <c r="D772" s="2"/>
      <c r="E772" s="43"/>
      <c r="F772" s="2"/>
      <c r="G772" s="2"/>
      <c r="H772" s="43"/>
      <c r="I772" s="2"/>
      <c r="J772" s="2"/>
      <c r="K772" s="43"/>
      <c r="L772" s="2"/>
      <c r="M772" s="2"/>
    </row>
    <row r="773" spans="2:13" ht="15.75" customHeight="1">
      <c r="B773" s="43"/>
      <c r="C773" s="2"/>
      <c r="D773" s="2"/>
      <c r="E773" s="43"/>
      <c r="F773" s="2"/>
      <c r="G773" s="2"/>
      <c r="H773" s="43"/>
      <c r="I773" s="2"/>
      <c r="J773" s="2"/>
      <c r="K773" s="43"/>
      <c r="L773" s="2"/>
      <c r="M773" s="2"/>
    </row>
    <row r="774" spans="2:13" ht="15.75" customHeight="1">
      <c r="B774" s="43"/>
      <c r="C774" s="2"/>
      <c r="D774" s="2"/>
      <c r="E774" s="43"/>
      <c r="F774" s="2"/>
      <c r="G774" s="2"/>
      <c r="H774" s="43"/>
      <c r="I774" s="2"/>
      <c r="J774" s="2"/>
      <c r="K774" s="43"/>
      <c r="L774" s="2"/>
      <c r="M774" s="2"/>
    </row>
    <row r="775" spans="2:13" ht="15.75" customHeight="1">
      <c r="B775" s="43"/>
      <c r="C775" s="2"/>
      <c r="D775" s="2"/>
      <c r="E775" s="43"/>
      <c r="F775" s="2"/>
      <c r="G775" s="2"/>
      <c r="H775" s="43"/>
      <c r="I775" s="2"/>
      <c r="J775" s="2"/>
      <c r="K775" s="43"/>
      <c r="L775" s="2"/>
      <c r="M775" s="2"/>
    </row>
    <row r="776" spans="2:13" ht="15.75" customHeight="1">
      <c r="B776" s="43"/>
      <c r="C776" s="2"/>
      <c r="D776" s="2"/>
      <c r="E776" s="43"/>
      <c r="F776" s="2"/>
      <c r="G776" s="2"/>
      <c r="H776" s="43"/>
      <c r="I776" s="2"/>
      <c r="J776" s="2"/>
      <c r="K776" s="43"/>
      <c r="L776" s="2"/>
      <c r="M776" s="2"/>
    </row>
    <row r="777" spans="2:13" ht="15.75" customHeight="1">
      <c r="B777" s="43"/>
      <c r="C777" s="2"/>
      <c r="D777" s="2"/>
      <c r="E777" s="43"/>
      <c r="F777" s="2"/>
      <c r="G777" s="2"/>
      <c r="H777" s="43"/>
      <c r="I777" s="2"/>
      <c r="J777" s="2"/>
      <c r="K777" s="43"/>
      <c r="L777" s="2"/>
      <c r="M777" s="2"/>
    </row>
    <row r="778" spans="2:13" ht="15.75" customHeight="1">
      <c r="B778" s="43"/>
      <c r="C778" s="2"/>
      <c r="D778" s="2"/>
      <c r="E778" s="43"/>
      <c r="F778" s="2"/>
      <c r="G778" s="2"/>
      <c r="H778" s="43"/>
      <c r="I778" s="2"/>
      <c r="J778" s="2"/>
      <c r="K778" s="43"/>
      <c r="L778" s="2"/>
      <c r="M778" s="2"/>
    </row>
    <row r="779" spans="2:13" ht="15.75" customHeight="1">
      <c r="B779" s="43"/>
      <c r="C779" s="2"/>
      <c r="D779" s="2"/>
      <c r="E779" s="43"/>
      <c r="F779" s="2"/>
      <c r="G779" s="2"/>
      <c r="H779" s="43"/>
      <c r="I779" s="2"/>
      <c r="J779" s="2"/>
      <c r="K779" s="43"/>
      <c r="L779" s="2"/>
      <c r="M779" s="2"/>
    </row>
    <row r="780" spans="2:13" ht="15.75" customHeight="1">
      <c r="B780" s="43"/>
      <c r="C780" s="2"/>
      <c r="D780" s="2"/>
      <c r="E780" s="43"/>
      <c r="F780" s="2"/>
      <c r="G780" s="2"/>
      <c r="H780" s="43"/>
      <c r="I780" s="2"/>
      <c r="J780" s="2"/>
      <c r="K780" s="43"/>
      <c r="L780" s="2"/>
      <c r="M780" s="2"/>
    </row>
    <row r="781" spans="2:13" ht="15.75" customHeight="1">
      <c r="B781" s="43"/>
      <c r="C781" s="2"/>
      <c r="D781" s="2"/>
      <c r="E781" s="43"/>
      <c r="F781" s="2"/>
      <c r="G781" s="2"/>
      <c r="H781" s="43"/>
      <c r="I781" s="2"/>
      <c r="J781" s="2"/>
      <c r="K781" s="43"/>
      <c r="L781" s="2"/>
      <c r="M781" s="2"/>
    </row>
    <row r="782" spans="2:13" ht="15.75" customHeight="1">
      <c r="B782" s="43"/>
      <c r="C782" s="2"/>
      <c r="D782" s="2"/>
      <c r="E782" s="43"/>
      <c r="F782" s="2"/>
      <c r="G782" s="2"/>
      <c r="H782" s="43"/>
      <c r="I782" s="2"/>
      <c r="J782" s="2"/>
      <c r="K782" s="43"/>
      <c r="L782" s="2"/>
      <c r="M782" s="2"/>
    </row>
    <row r="783" spans="2:13" ht="15.75" customHeight="1">
      <c r="B783" s="43"/>
      <c r="C783" s="2"/>
      <c r="D783" s="2"/>
      <c r="E783" s="43"/>
      <c r="F783" s="2"/>
      <c r="G783" s="2"/>
      <c r="H783" s="43"/>
      <c r="I783" s="2"/>
      <c r="J783" s="2"/>
      <c r="K783" s="43"/>
      <c r="L783" s="2"/>
      <c r="M783" s="2"/>
    </row>
    <row r="784" spans="2:13" ht="15.75" customHeight="1">
      <c r="B784" s="43"/>
      <c r="C784" s="2"/>
      <c r="D784" s="2"/>
      <c r="E784" s="43"/>
      <c r="F784" s="2"/>
      <c r="G784" s="2"/>
      <c r="H784" s="43"/>
      <c r="I784" s="2"/>
      <c r="J784" s="2"/>
      <c r="K784" s="43"/>
      <c r="L784" s="2"/>
      <c r="M784" s="2"/>
    </row>
    <row r="785" spans="2:13" ht="15.75" customHeight="1">
      <c r="B785" s="43"/>
      <c r="C785" s="2"/>
      <c r="D785" s="2"/>
      <c r="E785" s="43"/>
      <c r="F785" s="2"/>
      <c r="G785" s="2"/>
      <c r="H785" s="43"/>
      <c r="I785" s="2"/>
      <c r="J785" s="2"/>
      <c r="K785" s="43"/>
      <c r="L785" s="2"/>
      <c r="M785" s="2"/>
    </row>
    <row r="786" spans="2:13" ht="15.75" customHeight="1">
      <c r="B786" s="43"/>
      <c r="C786" s="2"/>
      <c r="D786" s="2"/>
      <c r="E786" s="43"/>
      <c r="F786" s="2"/>
      <c r="G786" s="2"/>
      <c r="H786" s="43"/>
      <c r="I786" s="2"/>
      <c r="J786" s="2"/>
      <c r="K786" s="43"/>
      <c r="L786" s="2"/>
      <c r="M786" s="2"/>
    </row>
    <row r="787" spans="2:13" ht="15.75" customHeight="1">
      <c r="B787" s="43"/>
      <c r="C787" s="2"/>
      <c r="D787" s="2"/>
      <c r="E787" s="43"/>
      <c r="F787" s="2"/>
      <c r="G787" s="2"/>
      <c r="H787" s="43"/>
      <c r="I787" s="2"/>
      <c r="J787" s="2"/>
      <c r="K787" s="43"/>
      <c r="L787" s="2"/>
      <c r="M787" s="2"/>
    </row>
    <row r="788" spans="2:13" ht="15.75" customHeight="1">
      <c r="B788" s="43"/>
      <c r="C788" s="2"/>
      <c r="D788" s="2"/>
      <c r="E788" s="43"/>
      <c r="F788" s="2"/>
      <c r="G788" s="2"/>
      <c r="H788" s="43"/>
      <c r="I788" s="2"/>
      <c r="J788" s="2"/>
      <c r="K788" s="43"/>
      <c r="L788" s="2"/>
      <c r="M788" s="2"/>
    </row>
    <row r="789" spans="2:13" ht="15.75" customHeight="1">
      <c r="B789" s="43"/>
      <c r="C789" s="2"/>
      <c r="D789" s="2"/>
      <c r="E789" s="43"/>
      <c r="F789" s="2"/>
      <c r="G789" s="2"/>
      <c r="H789" s="43"/>
      <c r="I789" s="2"/>
      <c r="J789" s="2"/>
      <c r="K789" s="43"/>
      <c r="L789" s="2"/>
      <c r="M789" s="2"/>
    </row>
    <row r="790" spans="2:13" ht="15.75" customHeight="1">
      <c r="B790" s="43"/>
      <c r="C790" s="2"/>
      <c r="D790" s="2"/>
      <c r="E790" s="43"/>
      <c r="F790" s="2"/>
      <c r="G790" s="2"/>
      <c r="H790" s="43"/>
      <c r="I790" s="2"/>
      <c r="J790" s="2"/>
      <c r="K790" s="43"/>
      <c r="L790" s="2"/>
      <c r="M790" s="2"/>
    </row>
    <row r="791" spans="2:13" ht="15.75" customHeight="1">
      <c r="B791" s="43"/>
      <c r="C791" s="2"/>
      <c r="D791" s="2"/>
      <c r="E791" s="43"/>
      <c r="F791" s="2"/>
      <c r="G791" s="2"/>
      <c r="H791" s="43"/>
      <c r="I791" s="2"/>
      <c r="J791" s="2"/>
      <c r="K791" s="43"/>
      <c r="L791" s="2"/>
      <c r="M791" s="2"/>
    </row>
    <row r="792" spans="2:13" ht="15.75" customHeight="1">
      <c r="B792" s="43"/>
      <c r="C792" s="2"/>
      <c r="D792" s="2"/>
      <c r="E792" s="43"/>
      <c r="F792" s="2"/>
      <c r="G792" s="2"/>
      <c r="H792" s="43"/>
      <c r="I792" s="2"/>
      <c r="J792" s="2"/>
      <c r="K792" s="43"/>
      <c r="L792" s="2"/>
      <c r="M792" s="2"/>
    </row>
    <row r="793" spans="2:13" ht="15.75" customHeight="1">
      <c r="B793" s="43"/>
      <c r="C793" s="2"/>
      <c r="D793" s="2"/>
      <c r="E793" s="43"/>
      <c r="F793" s="2"/>
      <c r="G793" s="2"/>
      <c r="H793" s="43"/>
      <c r="I793" s="2"/>
      <c r="J793" s="2"/>
      <c r="K793" s="43"/>
      <c r="L793" s="2"/>
      <c r="M793" s="2"/>
    </row>
    <row r="794" spans="2:13" ht="15.75" customHeight="1">
      <c r="B794" s="43"/>
      <c r="C794" s="2"/>
      <c r="D794" s="2"/>
      <c r="E794" s="43"/>
      <c r="F794" s="2"/>
      <c r="G794" s="2"/>
      <c r="H794" s="43"/>
      <c r="I794" s="2"/>
      <c r="J794" s="2"/>
      <c r="K794" s="43"/>
      <c r="L794" s="2"/>
      <c r="M794" s="2"/>
    </row>
    <row r="795" spans="2:13" ht="15.75" customHeight="1">
      <c r="B795" s="43"/>
      <c r="C795" s="2"/>
      <c r="D795" s="2"/>
      <c r="E795" s="43"/>
      <c r="F795" s="2"/>
      <c r="G795" s="2"/>
      <c r="H795" s="43"/>
      <c r="I795" s="2"/>
      <c r="J795" s="2"/>
      <c r="K795" s="43"/>
      <c r="L795" s="2"/>
      <c r="M795" s="2"/>
    </row>
    <row r="796" spans="2:13" ht="15.75" customHeight="1">
      <c r="B796" s="43"/>
      <c r="C796" s="2"/>
      <c r="D796" s="2"/>
      <c r="E796" s="43"/>
      <c r="F796" s="2"/>
      <c r="G796" s="2"/>
      <c r="H796" s="43"/>
      <c r="I796" s="2"/>
      <c r="J796" s="2"/>
      <c r="K796" s="43"/>
      <c r="L796" s="2"/>
      <c r="M796" s="2"/>
    </row>
    <row r="797" spans="2:13" ht="15.75" customHeight="1">
      <c r="B797" s="43"/>
      <c r="C797" s="2"/>
      <c r="D797" s="2"/>
      <c r="E797" s="43"/>
      <c r="F797" s="2"/>
      <c r="G797" s="2"/>
      <c r="H797" s="43"/>
      <c r="I797" s="2"/>
      <c r="J797" s="2"/>
      <c r="K797" s="43"/>
      <c r="L797" s="2"/>
      <c r="M797" s="2"/>
    </row>
    <row r="798" spans="2:13" ht="15.75" customHeight="1">
      <c r="B798" s="43"/>
      <c r="C798" s="2"/>
      <c r="D798" s="2"/>
      <c r="E798" s="43"/>
      <c r="F798" s="2"/>
      <c r="G798" s="2"/>
      <c r="H798" s="43"/>
      <c r="I798" s="2"/>
      <c r="J798" s="2"/>
      <c r="K798" s="43"/>
      <c r="L798" s="2"/>
      <c r="M798" s="2"/>
    </row>
    <row r="799" spans="2:13" ht="15.75" customHeight="1">
      <c r="B799" s="43"/>
      <c r="C799" s="2"/>
      <c r="D799" s="2"/>
      <c r="E799" s="43"/>
      <c r="F799" s="2"/>
      <c r="G799" s="2"/>
      <c r="H799" s="43"/>
      <c r="I799" s="2"/>
      <c r="J799" s="2"/>
      <c r="K799" s="43"/>
      <c r="L799" s="2"/>
      <c r="M799" s="2"/>
    </row>
    <row r="800" spans="2:13" ht="15.75" customHeight="1">
      <c r="B800" s="43"/>
      <c r="C800" s="2"/>
      <c r="D800" s="2"/>
      <c r="E800" s="43"/>
      <c r="F800" s="2"/>
      <c r="G800" s="2"/>
      <c r="H800" s="43"/>
      <c r="I800" s="2"/>
      <c r="J800" s="2"/>
      <c r="K800" s="43"/>
      <c r="L800" s="2"/>
      <c r="M800" s="2"/>
    </row>
    <row r="801" spans="2:13" ht="15.75" customHeight="1">
      <c r="B801" s="43"/>
      <c r="C801" s="2"/>
      <c r="D801" s="2"/>
      <c r="E801" s="43"/>
      <c r="F801" s="2"/>
      <c r="G801" s="2"/>
      <c r="H801" s="43"/>
      <c r="I801" s="2"/>
      <c r="J801" s="2"/>
      <c r="K801" s="43"/>
      <c r="L801" s="2"/>
      <c r="M801" s="2"/>
    </row>
    <row r="802" spans="2:13" ht="15.75" customHeight="1">
      <c r="B802" s="43"/>
      <c r="C802" s="2"/>
      <c r="D802" s="2"/>
      <c r="E802" s="43"/>
      <c r="F802" s="2"/>
      <c r="G802" s="2"/>
      <c r="H802" s="43"/>
      <c r="I802" s="2"/>
      <c r="J802" s="2"/>
      <c r="K802" s="43"/>
      <c r="L802" s="2"/>
      <c r="M802" s="2"/>
    </row>
    <row r="803" spans="2:13" ht="15.75" customHeight="1">
      <c r="B803" s="43"/>
      <c r="C803" s="2"/>
      <c r="D803" s="2"/>
      <c r="E803" s="43"/>
      <c r="F803" s="2"/>
      <c r="G803" s="2"/>
      <c r="H803" s="43"/>
      <c r="I803" s="2"/>
      <c r="J803" s="2"/>
      <c r="K803" s="43"/>
      <c r="L803" s="2"/>
      <c r="M803" s="2"/>
    </row>
    <row r="804" spans="2:13" ht="15.75" customHeight="1">
      <c r="B804" s="43"/>
      <c r="C804" s="2"/>
      <c r="D804" s="2"/>
      <c r="E804" s="43"/>
      <c r="F804" s="2"/>
      <c r="G804" s="2"/>
      <c r="H804" s="43"/>
      <c r="I804" s="2"/>
      <c r="J804" s="2"/>
      <c r="K804" s="43"/>
      <c r="L804" s="2"/>
      <c r="M804" s="2"/>
    </row>
    <row r="805" spans="2:13" ht="15.75" customHeight="1">
      <c r="B805" s="43"/>
      <c r="C805" s="2"/>
      <c r="D805" s="2"/>
      <c r="E805" s="43"/>
      <c r="F805" s="2"/>
      <c r="G805" s="2"/>
      <c r="H805" s="43"/>
      <c r="I805" s="2"/>
      <c r="J805" s="2"/>
      <c r="K805" s="43"/>
      <c r="L805" s="2"/>
      <c r="M805" s="2"/>
    </row>
    <row r="806" spans="2:13" ht="15.75" customHeight="1">
      <c r="B806" s="43"/>
      <c r="C806" s="2"/>
      <c r="D806" s="2"/>
      <c r="E806" s="43"/>
      <c r="F806" s="2"/>
      <c r="G806" s="2"/>
      <c r="H806" s="43"/>
      <c r="I806" s="2"/>
      <c r="J806" s="2"/>
      <c r="K806" s="43"/>
      <c r="L806" s="2"/>
      <c r="M806" s="2"/>
    </row>
    <row r="807" spans="2:13" ht="15.75" customHeight="1">
      <c r="B807" s="43"/>
      <c r="C807" s="2"/>
      <c r="D807" s="2"/>
      <c r="E807" s="43"/>
      <c r="F807" s="2"/>
      <c r="G807" s="2"/>
      <c r="H807" s="43"/>
      <c r="I807" s="2"/>
      <c r="J807" s="2"/>
      <c r="K807" s="43"/>
      <c r="L807" s="2"/>
      <c r="M807" s="2"/>
    </row>
    <row r="808" spans="2:13" ht="15.75" customHeight="1">
      <c r="B808" s="43"/>
      <c r="C808" s="2"/>
      <c r="D808" s="2"/>
      <c r="E808" s="43"/>
      <c r="F808" s="2"/>
      <c r="G808" s="2"/>
      <c r="H808" s="43"/>
      <c r="I808" s="2"/>
      <c r="J808" s="2"/>
      <c r="K808" s="43"/>
      <c r="L808" s="2"/>
      <c r="M808" s="2"/>
    </row>
    <row r="809" spans="2:13" ht="15.75" customHeight="1">
      <c r="B809" s="43"/>
      <c r="C809" s="2"/>
      <c r="D809" s="2"/>
      <c r="E809" s="43"/>
      <c r="F809" s="2"/>
      <c r="G809" s="2"/>
      <c r="H809" s="43"/>
      <c r="I809" s="2"/>
      <c r="J809" s="2"/>
      <c r="K809" s="43"/>
      <c r="L809" s="2"/>
      <c r="M809" s="2"/>
    </row>
    <row r="810" spans="2:13" ht="15.75" customHeight="1">
      <c r="B810" s="43"/>
      <c r="C810" s="2"/>
      <c r="D810" s="2"/>
      <c r="E810" s="43"/>
      <c r="F810" s="2"/>
      <c r="G810" s="2"/>
      <c r="H810" s="43"/>
      <c r="I810" s="2"/>
      <c r="J810" s="2"/>
      <c r="K810" s="43"/>
      <c r="L810" s="2"/>
      <c r="M810" s="2"/>
    </row>
    <row r="811" spans="2:13" ht="15.75" customHeight="1">
      <c r="B811" s="43"/>
      <c r="C811" s="2"/>
      <c r="D811" s="2"/>
      <c r="E811" s="43"/>
      <c r="F811" s="2"/>
      <c r="G811" s="2"/>
      <c r="H811" s="43"/>
      <c r="I811" s="2"/>
      <c r="J811" s="2"/>
      <c r="K811" s="43"/>
      <c r="L811" s="2"/>
      <c r="M811" s="2"/>
    </row>
    <row r="812" spans="2:13" ht="15.75" customHeight="1">
      <c r="B812" s="43"/>
      <c r="C812" s="2"/>
      <c r="D812" s="2"/>
      <c r="E812" s="43"/>
      <c r="F812" s="2"/>
      <c r="G812" s="2"/>
      <c r="H812" s="43"/>
      <c r="I812" s="2"/>
      <c r="J812" s="2"/>
      <c r="K812" s="43"/>
      <c r="L812" s="2"/>
      <c r="M812" s="2"/>
    </row>
    <row r="813" spans="2:13" ht="15.75" customHeight="1">
      <c r="B813" s="43"/>
      <c r="C813" s="2"/>
      <c r="D813" s="2"/>
      <c r="E813" s="43"/>
      <c r="F813" s="2"/>
      <c r="G813" s="2"/>
      <c r="H813" s="43"/>
      <c r="I813" s="2"/>
      <c r="J813" s="2"/>
      <c r="K813" s="43"/>
      <c r="L813" s="2"/>
      <c r="M813" s="2"/>
    </row>
    <row r="814" spans="2:13" ht="15.75" customHeight="1">
      <c r="B814" s="43"/>
      <c r="C814" s="2"/>
      <c r="D814" s="2"/>
      <c r="E814" s="43"/>
      <c r="F814" s="2"/>
      <c r="G814" s="2"/>
      <c r="H814" s="43"/>
      <c r="I814" s="2"/>
      <c r="J814" s="2"/>
      <c r="K814" s="43"/>
      <c r="L814" s="2"/>
      <c r="M814" s="2"/>
    </row>
    <row r="815" spans="2:13" ht="15.75" customHeight="1">
      <c r="B815" s="43"/>
      <c r="C815" s="2"/>
      <c r="D815" s="2"/>
      <c r="E815" s="43"/>
      <c r="F815" s="2"/>
      <c r="G815" s="2"/>
      <c r="H815" s="43"/>
      <c r="I815" s="2"/>
      <c r="J815" s="2"/>
      <c r="K815" s="43"/>
      <c r="L815" s="2"/>
      <c r="M815" s="2"/>
    </row>
    <row r="816" spans="2:13" ht="15.75" customHeight="1">
      <c r="B816" s="43"/>
      <c r="C816" s="2"/>
      <c r="D816" s="2"/>
      <c r="E816" s="43"/>
      <c r="F816" s="2"/>
      <c r="G816" s="2"/>
      <c r="H816" s="43"/>
      <c r="I816" s="2"/>
      <c r="J816" s="2"/>
      <c r="K816" s="43"/>
      <c r="L816" s="2"/>
      <c r="M816" s="2"/>
    </row>
    <row r="817" spans="2:13" ht="15.75" customHeight="1">
      <c r="B817" s="43"/>
      <c r="C817" s="2"/>
      <c r="D817" s="2"/>
      <c r="E817" s="43"/>
      <c r="F817" s="2"/>
      <c r="G817" s="2"/>
      <c r="H817" s="43"/>
      <c r="I817" s="2"/>
      <c r="J817" s="2"/>
      <c r="K817" s="43"/>
      <c r="L817" s="2"/>
      <c r="M817" s="2"/>
    </row>
    <row r="818" spans="2:13" ht="15.75" customHeight="1">
      <c r="B818" s="43"/>
      <c r="C818" s="2"/>
      <c r="D818" s="2"/>
      <c r="E818" s="43"/>
      <c r="F818" s="2"/>
      <c r="G818" s="2"/>
      <c r="H818" s="43"/>
      <c r="I818" s="2"/>
      <c r="J818" s="2"/>
      <c r="K818" s="43"/>
      <c r="L818" s="2"/>
      <c r="M818" s="2"/>
    </row>
    <row r="819" spans="2:13" ht="15.75" customHeight="1">
      <c r="B819" s="43"/>
      <c r="C819" s="2"/>
      <c r="D819" s="2"/>
      <c r="E819" s="43"/>
      <c r="F819" s="2"/>
      <c r="G819" s="2"/>
      <c r="H819" s="43"/>
      <c r="I819" s="2"/>
      <c r="J819" s="2"/>
      <c r="K819" s="43"/>
      <c r="L819" s="2"/>
      <c r="M819" s="2"/>
    </row>
    <row r="820" spans="2:13" ht="15.75" customHeight="1">
      <c r="B820" s="43"/>
      <c r="C820" s="2"/>
      <c r="D820" s="2"/>
      <c r="E820" s="43"/>
      <c r="F820" s="2"/>
      <c r="G820" s="2"/>
      <c r="H820" s="43"/>
      <c r="I820" s="2"/>
      <c r="J820" s="2"/>
      <c r="K820" s="43"/>
      <c r="L820" s="2"/>
      <c r="M820" s="2"/>
    </row>
    <row r="821" spans="2:13" ht="15.75" customHeight="1">
      <c r="B821" s="43"/>
      <c r="C821" s="2"/>
      <c r="D821" s="2"/>
      <c r="E821" s="43"/>
      <c r="F821" s="2"/>
      <c r="G821" s="2"/>
      <c r="H821" s="43"/>
      <c r="I821" s="2"/>
      <c r="J821" s="2"/>
      <c r="K821" s="43"/>
      <c r="L821" s="2"/>
      <c r="M821" s="2"/>
    </row>
    <row r="822" spans="2:13" ht="15.75" customHeight="1">
      <c r="B822" s="43"/>
      <c r="C822" s="2"/>
      <c r="D822" s="2"/>
      <c r="E822" s="43"/>
      <c r="F822" s="2"/>
      <c r="G822" s="2"/>
      <c r="H822" s="43"/>
      <c r="I822" s="2"/>
      <c r="J822" s="2"/>
      <c r="K822" s="43"/>
      <c r="L822" s="2"/>
      <c r="M822" s="2"/>
    </row>
    <row r="823" spans="2:13" ht="15.75" customHeight="1">
      <c r="B823" s="43"/>
      <c r="C823" s="2"/>
      <c r="D823" s="2"/>
      <c r="E823" s="43"/>
      <c r="F823" s="2"/>
      <c r="G823" s="2"/>
      <c r="H823" s="43"/>
      <c r="I823" s="2"/>
      <c r="J823" s="2"/>
      <c r="K823" s="43"/>
      <c r="L823" s="2"/>
      <c r="M823" s="2"/>
    </row>
    <row r="824" spans="2:13" ht="15.75" customHeight="1">
      <c r="B824" s="43"/>
      <c r="C824" s="2"/>
      <c r="D824" s="2"/>
      <c r="E824" s="43"/>
      <c r="F824" s="2"/>
      <c r="G824" s="2"/>
      <c r="H824" s="43"/>
      <c r="I824" s="2"/>
      <c r="J824" s="2"/>
      <c r="K824" s="43"/>
      <c r="L824" s="2"/>
      <c r="M824" s="2"/>
    </row>
    <row r="825" spans="2:13" ht="15.75" customHeight="1">
      <c r="B825" s="43"/>
      <c r="C825" s="2"/>
      <c r="D825" s="2"/>
      <c r="E825" s="43"/>
      <c r="F825" s="2"/>
      <c r="G825" s="2"/>
      <c r="H825" s="43"/>
      <c r="I825" s="2"/>
      <c r="J825" s="2"/>
      <c r="K825" s="43"/>
      <c r="L825" s="2"/>
      <c r="M825" s="2"/>
    </row>
    <row r="826" spans="2:13" ht="15.75" customHeight="1">
      <c r="B826" s="43"/>
      <c r="C826" s="2"/>
      <c r="D826" s="2"/>
      <c r="E826" s="43"/>
      <c r="F826" s="2"/>
      <c r="G826" s="2"/>
      <c r="H826" s="43"/>
      <c r="I826" s="2"/>
      <c r="J826" s="2"/>
      <c r="K826" s="43"/>
      <c r="L826" s="2"/>
      <c r="M826" s="2"/>
    </row>
    <row r="827" spans="2:13" ht="15.75" customHeight="1">
      <c r="B827" s="43"/>
      <c r="C827" s="2"/>
      <c r="D827" s="2"/>
      <c r="E827" s="43"/>
      <c r="F827" s="2"/>
      <c r="G827" s="2"/>
      <c r="H827" s="43"/>
      <c r="I827" s="2"/>
      <c r="J827" s="2"/>
      <c r="K827" s="43"/>
      <c r="L827" s="2"/>
      <c r="M827" s="2"/>
    </row>
    <row r="828" spans="2:13" ht="15.75" customHeight="1">
      <c r="B828" s="43"/>
      <c r="C828" s="2"/>
      <c r="D828" s="2"/>
      <c r="E828" s="43"/>
      <c r="F828" s="2"/>
      <c r="G828" s="2"/>
      <c r="H828" s="43"/>
      <c r="I828" s="2"/>
      <c r="J828" s="2"/>
      <c r="K828" s="43"/>
      <c r="L828" s="2"/>
      <c r="M828" s="2"/>
    </row>
    <row r="829" spans="2:13" ht="15.75" customHeight="1">
      <c r="B829" s="43"/>
      <c r="C829" s="2"/>
      <c r="D829" s="2"/>
      <c r="E829" s="43"/>
      <c r="F829" s="2"/>
      <c r="G829" s="2"/>
      <c r="H829" s="43"/>
      <c r="I829" s="2"/>
      <c r="J829" s="2"/>
      <c r="K829" s="43"/>
      <c r="L829" s="2"/>
      <c r="M829" s="2"/>
    </row>
    <row r="830" spans="2:13" ht="15.75" customHeight="1">
      <c r="B830" s="43"/>
      <c r="C830" s="2"/>
      <c r="D830" s="2"/>
      <c r="E830" s="43"/>
      <c r="F830" s="2"/>
      <c r="G830" s="2"/>
      <c r="H830" s="43"/>
      <c r="I830" s="2"/>
      <c r="J830" s="2"/>
      <c r="K830" s="43"/>
      <c r="L830" s="2"/>
      <c r="M830" s="2"/>
    </row>
    <row r="831" spans="2:13" ht="15.75" customHeight="1">
      <c r="B831" s="43"/>
      <c r="C831" s="2"/>
      <c r="D831" s="2"/>
      <c r="E831" s="43"/>
      <c r="F831" s="2"/>
      <c r="G831" s="2"/>
      <c r="H831" s="43"/>
      <c r="I831" s="2"/>
      <c r="J831" s="2"/>
      <c r="K831" s="43"/>
      <c r="L831" s="2"/>
      <c r="M831" s="2"/>
    </row>
    <row r="832" spans="2:13" ht="15.75" customHeight="1">
      <c r="B832" s="43"/>
      <c r="C832" s="2"/>
      <c r="D832" s="2"/>
      <c r="E832" s="43"/>
      <c r="F832" s="2"/>
      <c r="G832" s="2"/>
      <c r="H832" s="43"/>
      <c r="I832" s="2"/>
      <c r="J832" s="2"/>
      <c r="K832" s="43"/>
      <c r="L832" s="2"/>
      <c r="M832" s="2"/>
    </row>
    <row r="833" spans="2:13" ht="15.75" customHeight="1">
      <c r="B833" s="43"/>
      <c r="C833" s="2"/>
      <c r="D833" s="2"/>
      <c r="E833" s="43"/>
      <c r="F833" s="2"/>
      <c r="G833" s="2"/>
      <c r="H833" s="43"/>
      <c r="I833" s="2"/>
      <c r="J833" s="2"/>
      <c r="K833" s="43"/>
      <c r="L833" s="2"/>
      <c r="M833" s="2"/>
    </row>
    <row r="834" spans="2:13" ht="15.75" customHeight="1">
      <c r="B834" s="43"/>
      <c r="C834" s="2"/>
      <c r="D834" s="2"/>
      <c r="E834" s="43"/>
      <c r="F834" s="2"/>
      <c r="G834" s="2"/>
      <c r="H834" s="43"/>
      <c r="I834" s="2"/>
      <c r="J834" s="2"/>
      <c r="K834" s="43"/>
      <c r="L834" s="2"/>
      <c r="M834" s="2"/>
    </row>
    <row r="835" spans="2:13" ht="15.75" customHeight="1">
      <c r="B835" s="43"/>
      <c r="C835" s="2"/>
      <c r="D835" s="2"/>
      <c r="E835" s="43"/>
      <c r="F835" s="2"/>
      <c r="G835" s="2"/>
      <c r="H835" s="43"/>
      <c r="I835" s="2"/>
      <c r="J835" s="2"/>
      <c r="K835" s="43"/>
      <c r="L835" s="2"/>
      <c r="M835" s="2"/>
    </row>
    <row r="836" spans="2:13" ht="15.75" customHeight="1">
      <c r="B836" s="43"/>
      <c r="C836" s="2"/>
      <c r="D836" s="2"/>
      <c r="E836" s="43"/>
      <c r="F836" s="2"/>
      <c r="G836" s="2"/>
      <c r="H836" s="43"/>
      <c r="I836" s="2"/>
      <c r="J836" s="2"/>
      <c r="K836" s="43"/>
      <c r="L836" s="2"/>
      <c r="M836" s="2"/>
    </row>
    <row r="837" spans="2:13" ht="15.75" customHeight="1">
      <c r="B837" s="43"/>
      <c r="C837" s="2"/>
      <c r="D837" s="2"/>
      <c r="E837" s="43"/>
      <c r="F837" s="2"/>
      <c r="G837" s="2"/>
      <c r="H837" s="43"/>
      <c r="I837" s="2"/>
      <c r="J837" s="2"/>
      <c r="K837" s="43"/>
      <c r="L837" s="2"/>
      <c r="M837" s="2"/>
    </row>
    <row r="838" spans="2:13" ht="15.75" customHeight="1">
      <c r="B838" s="43"/>
      <c r="C838" s="2"/>
      <c r="D838" s="2"/>
      <c r="E838" s="43"/>
      <c r="F838" s="2"/>
      <c r="G838" s="2"/>
      <c r="H838" s="43"/>
      <c r="I838" s="2"/>
      <c r="J838" s="2"/>
      <c r="K838" s="43"/>
      <c r="L838" s="2"/>
      <c r="M838" s="2"/>
    </row>
    <row r="839" spans="2:13" ht="15.75" customHeight="1">
      <c r="B839" s="43"/>
      <c r="C839" s="2"/>
      <c r="D839" s="2"/>
      <c r="E839" s="43"/>
      <c r="F839" s="2"/>
      <c r="G839" s="2"/>
      <c r="H839" s="43"/>
      <c r="I839" s="2"/>
      <c r="J839" s="2"/>
      <c r="K839" s="43"/>
      <c r="L839" s="2"/>
      <c r="M839" s="2"/>
    </row>
    <row r="840" spans="2:13" ht="15.75" customHeight="1">
      <c r="B840" s="43"/>
      <c r="C840" s="2"/>
      <c r="D840" s="2"/>
      <c r="E840" s="43"/>
      <c r="F840" s="2"/>
      <c r="G840" s="2"/>
      <c r="H840" s="43"/>
      <c r="I840" s="2"/>
      <c r="J840" s="2"/>
      <c r="K840" s="43"/>
      <c r="L840" s="2"/>
      <c r="M840" s="2"/>
    </row>
    <row r="841" spans="2:13" ht="15.75" customHeight="1">
      <c r="B841" s="43"/>
      <c r="C841" s="2"/>
      <c r="D841" s="2"/>
      <c r="E841" s="43"/>
      <c r="F841" s="2"/>
      <c r="G841" s="2"/>
      <c r="H841" s="43"/>
      <c r="I841" s="2"/>
      <c r="J841" s="2"/>
      <c r="K841" s="43"/>
      <c r="L841" s="2"/>
      <c r="M841" s="2"/>
    </row>
    <row r="842" spans="2:13" ht="15.75" customHeight="1">
      <c r="B842" s="43"/>
      <c r="C842" s="2"/>
      <c r="D842" s="2"/>
      <c r="E842" s="43"/>
      <c r="F842" s="2"/>
      <c r="G842" s="2"/>
      <c r="H842" s="43"/>
      <c r="I842" s="2"/>
      <c r="J842" s="2"/>
      <c r="K842" s="43"/>
      <c r="L842" s="2"/>
      <c r="M842" s="2"/>
    </row>
    <row r="843" spans="2:13" ht="15.75" customHeight="1">
      <c r="B843" s="43"/>
      <c r="C843" s="2"/>
      <c r="D843" s="2"/>
      <c r="E843" s="43"/>
      <c r="F843" s="2"/>
      <c r="G843" s="2"/>
      <c r="H843" s="43"/>
      <c r="I843" s="2"/>
      <c r="J843" s="2"/>
      <c r="K843" s="43"/>
      <c r="L843" s="2"/>
      <c r="M843" s="2"/>
    </row>
    <row r="844" spans="2:13" ht="15.75" customHeight="1">
      <c r="B844" s="43"/>
      <c r="C844" s="2"/>
      <c r="D844" s="2"/>
      <c r="E844" s="43"/>
      <c r="F844" s="2"/>
      <c r="G844" s="2"/>
      <c r="H844" s="43"/>
      <c r="I844" s="2"/>
      <c r="J844" s="2"/>
      <c r="K844" s="43"/>
      <c r="L844" s="2"/>
      <c r="M844" s="2"/>
    </row>
    <row r="845" spans="2:13" ht="15.75" customHeight="1">
      <c r="B845" s="43"/>
      <c r="C845" s="2"/>
      <c r="D845" s="2"/>
      <c r="E845" s="43"/>
      <c r="F845" s="2"/>
      <c r="G845" s="2"/>
      <c r="H845" s="43"/>
      <c r="I845" s="2"/>
      <c r="J845" s="2"/>
      <c r="K845" s="43"/>
      <c r="L845" s="2"/>
      <c r="M845" s="2"/>
    </row>
    <row r="846" spans="2:13" ht="15.75" customHeight="1">
      <c r="B846" s="43"/>
      <c r="C846" s="2"/>
      <c r="D846" s="2"/>
      <c r="E846" s="43"/>
      <c r="F846" s="2"/>
      <c r="G846" s="2"/>
      <c r="H846" s="43"/>
      <c r="I846" s="2"/>
      <c r="J846" s="2"/>
      <c r="K846" s="43"/>
      <c r="L846" s="2"/>
      <c r="M846" s="2"/>
    </row>
    <row r="847" spans="2:13" ht="15.75" customHeight="1">
      <c r="B847" s="43"/>
      <c r="C847" s="2"/>
      <c r="D847" s="2"/>
      <c r="E847" s="43"/>
      <c r="F847" s="2"/>
      <c r="G847" s="2"/>
      <c r="H847" s="43"/>
      <c r="I847" s="2"/>
      <c r="J847" s="2"/>
      <c r="K847" s="43"/>
      <c r="L847" s="2"/>
      <c r="M847" s="2"/>
    </row>
    <row r="848" spans="2:13" ht="15.75" customHeight="1">
      <c r="B848" s="43"/>
      <c r="C848" s="2"/>
      <c r="D848" s="2"/>
      <c r="E848" s="43"/>
      <c r="F848" s="2"/>
      <c r="G848" s="2"/>
      <c r="H848" s="43"/>
      <c r="I848" s="2"/>
      <c r="J848" s="2"/>
      <c r="K848" s="43"/>
      <c r="L848" s="2"/>
      <c r="M848" s="2"/>
    </row>
    <row r="849" spans="2:13" ht="15.75" customHeight="1">
      <c r="B849" s="43"/>
      <c r="C849" s="2"/>
      <c r="D849" s="2"/>
      <c r="E849" s="43"/>
      <c r="F849" s="2"/>
      <c r="G849" s="2"/>
      <c r="H849" s="43"/>
      <c r="I849" s="2"/>
      <c r="J849" s="2"/>
      <c r="K849" s="43"/>
      <c r="L849" s="2"/>
      <c r="M849" s="2"/>
    </row>
    <row r="850" spans="2:13" ht="15.75" customHeight="1">
      <c r="B850" s="43"/>
      <c r="C850" s="2"/>
      <c r="D850" s="2"/>
      <c r="E850" s="43"/>
      <c r="F850" s="2"/>
      <c r="G850" s="2"/>
      <c r="H850" s="43"/>
      <c r="I850" s="2"/>
      <c r="J850" s="2"/>
      <c r="K850" s="43"/>
      <c r="L850" s="2"/>
      <c r="M850" s="2"/>
    </row>
    <row r="851" spans="2:13" ht="15.75" customHeight="1">
      <c r="B851" s="43"/>
      <c r="C851" s="2"/>
      <c r="D851" s="2"/>
      <c r="E851" s="43"/>
      <c r="F851" s="2"/>
      <c r="G851" s="2"/>
      <c r="H851" s="43"/>
      <c r="I851" s="2"/>
      <c r="J851" s="2"/>
      <c r="K851" s="43"/>
      <c r="L851" s="2"/>
      <c r="M851" s="2"/>
    </row>
    <row r="852" spans="2:13" ht="15.75" customHeight="1">
      <c r="B852" s="43"/>
      <c r="C852" s="2"/>
      <c r="D852" s="2"/>
      <c r="E852" s="43"/>
      <c r="F852" s="2"/>
      <c r="G852" s="2"/>
      <c r="H852" s="43"/>
      <c r="I852" s="2"/>
      <c r="J852" s="2"/>
      <c r="K852" s="43"/>
      <c r="L852" s="2"/>
      <c r="M852" s="2"/>
    </row>
    <row r="853" spans="2:13" ht="15.75" customHeight="1">
      <c r="B853" s="43"/>
      <c r="C853" s="2"/>
      <c r="D853" s="2"/>
      <c r="E853" s="43"/>
      <c r="F853" s="2"/>
      <c r="G853" s="2"/>
      <c r="H853" s="43"/>
      <c r="I853" s="2"/>
      <c r="J853" s="2"/>
      <c r="K853" s="43"/>
      <c r="L853" s="2"/>
      <c r="M853" s="2"/>
    </row>
    <row r="854" spans="2:13" ht="15.75" customHeight="1">
      <c r="B854" s="43"/>
      <c r="C854" s="2"/>
      <c r="D854" s="2"/>
      <c r="E854" s="43"/>
      <c r="F854" s="2"/>
      <c r="G854" s="2"/>
      <c r="H854" s="43"/>
      <c r="I854" s="2"/>
      <c r="J854" s="2"/>
      <c r="K854" s="43"/>
      <c r="L854" s="2"/>
      <c r="M854" s="2"/>
    </row>
    <row r="855" spans="2:13" ht="15.75" customHeight="1">
      <c r="B855" s="43"/>
      <c r="C855" s="2"/>
      <c r="D855" s="2"/>
      <c r="E855" s="43"/>
      <c r="F855" s="2"/>
      <c r="G855" s="2"/>
      <c r="H855" s="43"/>
      <c r="I855" s="2"/>
      <c r="J855" s="2"/>
      <c r="K855" s="43"/>
      <c r="L855" s="2"/>
      <c r="M855" s="2"/>
    </row>
    <row r="856" spans="2:13" ht="15.75" customHeight="1">
      <c r="B856" s="43"/>
      <c r="C856" s="2"/>
      <c r="D856" s="2"/>
      <c r="E856" s="43"/>
      <c r="F856" s="2"/>
      <c r="G856" s="2"/>
      <c r="H856" s="43"/>
      <c r="I856" s="2"/>
      <c r="J856" s="2"/>
      <c r="K856" s="43"/>
      <c r="L856" s="2"/>
      <c r="M856" s="2"/>
    </row>
    <row r="857" spans="2:13" ht="15.75" customHeight="1">
      <c r="B857" s="43"/>
      <c r="C857" s="2"/>
      <c r="D857" s="2"/>
      <c r="E857" s="43"/>
      <c r="F857" s="2"/>
      <c r="G857" s="2"/>
      <c r="H857" s="43"/>
      <c r="I857" s="2"/>
      <c r="J857" s="2"/>
      <c r="K857" s="43"/>
      <c r="L857" s="2"/>
      <c r="M857" s="2"/>
    </row>
    <row r="858" spans="2:13" ht="15.75" customHeight="1">
      <c r="B858" s="43"/>
      <c r="C858" s="2"/>
      <c r="D858" s="2"/>
      <c r="E858" s="43"/>
      <c r="F858" s="2"/>
      <c r="G858" s="2"/>
      <c r="H858" s="43"/>
      <c r="I858" s="2"/>
      <c r="J858" s="2"/>
      <c r="K858" s="43"/>
      <c r="L858" s="2"/>
      <c r="M858" s="2"/>
    </row>
    <row r="859" spans="2:13" ht="15.75" customHeight="1">
      <c r="B859" s="43"/>
      <c r="C859" s="2"/>
      <c r="D859" s="2"/>
      <c r="E859" s="43"/>
      <c r="F859" s="2"/>
      <c r="G859" s="2"/>
      <c r="H859" s="43"/>
      <c r="I859" s="2"/>
      <c r="J859" s="2"/>
      <c r="K859" s="43"/>
      <c r="L859" s="2"/>
      <c r="M859" s="2"/>
    </row>
    <row r="860" spans="2:13" ht="15.75" customHeight="1">
      <c r="B860" s="43"/>
      <c r="C860" s="2"/>
      <c r="D860" s="2"/>
      <c r="E860" s="43"/>
      <c r="F860" s="2"/>
      <c r="G860" s="2"/>
      <c r="H860" s="43"/>
      <c r="I860" s="2"/>
      <c r="J860" s="2"/>
      <c r="K860" s="43"/>
      <c r="L860" s="2"/>
      <c r="M860" s="2"/>
    </row>
    <row r="861" spans="2:13" ht="15.75" customHeight="1">
      <c r="B861" s="43"/>
      <c r="C861" s="2"/>
      <c r="D861" s="2"/>
      <c r="E861" s="43"/>
      <c r="F861" s="2"/>
      <c r="G861" s="2"/>
      <c r="H861" s="43"/>
      <c r="I861" s="2"/>
      <c r="J861" s="2"/>
      <c r="K861" s="43"/>
      <c r="L861" s="2"/>
      <c r="M861" s="2"/>
    </row>
    <row r="862" spans="2:13" ht="15.75" customHeight="1">
      <c r="B862" s="43"/>
      <c r="C862" s="2"/>
      <c r="D862" s="2"/>
      <c r="E862" s="43"/>
      <c r="F862" s="2"/>
      <c r="G862" s="2"/>
      <c r="H862" s="43"/>
      <c r="I862" s="2"/>
      <c r="J862" s="2"/>
      <c r="K862" s="43"/>
      <c r="L862" s="2"/>
      <c r="M862" s="2"/>
    </row>
    <row r="863" spans="2:13" ht="15.75" customHeight="1">
      <c r="B863" s="43"/>
      <c r="C863" s="2"/>
      <c r="D863" s="2"/>
      <c r="E863" s="43"/>
      <c r="F863" s="2"/>
      <c r="G863" s="2"/>
      <c r="H863" s="43"/>
      <c r="I863" s="2"/>
      <c r="J863" s="2"/>
      <c r="K863" s="43"/>
      <c r="L863" s="2"/>
      <c r="M863" s="2"/>
    </row>
    <row r="864" spans="2:13" ht="15.75" customHeight="1">
      <c r="B864" s="43"/>
      <c r="C864" s="2"/>
      <c r="D864" s="2"/>
      <c r="E864" s="43"/>
      <c r="F864" s="2"/>
      <c r="G864" s="2"/>
      <c r="H864" s="43"/>
      <c r="I864" s="2"/>
      <c r="J864" s="2"/>
      <c r="K864" s="43"/>
      <c r="L864" s="2"/>
      <c r="M864" s="2"/>
    </row>
    <row r="865" spans="2:13" ht="15.75" customHeight="1">
      <c r="B865" s="43"/>
      <c r="C865" s="2"/>
      <c r="D865" s="2"/>
      <c r="E865" s="43"/>
      <c r="F865" s="2"/>
      <c r="G865" s="2"/>
      <c r="H865" s="43"/>
      <c r="I865" s="2"/>
      <c r="J865" s="2"/>
      <c r="K865" s="43"/>
      <c r="L865" s="2"/>
      <c r="M865" s="2"/>
    </row>
    <row r="866" spans="2:13" ht="15.75" customHeight="1">
      <c r="B866" s="43"/>
      <c r="C866" s="2"/>
      <c r="D866" s="2"/>
      <c r="E866" s="43"/>
      <c r="F866" s="2"/>
      <c r="G866" s="2"/>
      <c r="H866" s="43"/>
      <c r="I866" s="2"/>
      <c r="J866" s="2"/>
      <c r="K866" s="43"/>
      <c r="L866" s="2"/>
      <c r="M866" s="2"/>
    </row>
    <row r="867" spans="2:13" ht="15.75" customHeight="1">
      <c r="B867" s="43"/>
      <c r="C867" s="2"/>
      <c r="D867" s="2"/>
      <c r="E867" s="43"/>
      <c r="F867" s="2"/>
      <c r="G867" s="2"/>
      <c r="H867" s="43"/>
      <c r="I867" s="2"/>
      <c r="J867" s="2"/>
      <c r="K867" s="43"/>
      <c r="L867" s="2"/>
      <c r="M867" s="2"/>
    </row>
    <row r="868" spans="2:13" ht="15.75" customHeight="1">
      <c r="B868" s="43"/>
      <c r="C868" s="2"/>
      <c r="D868" s="2"/>
      <c r="E868" s="43"/>
      <c r="F868" s="2"/>
      <c r="G868" s="2"/>
      <c r="H868" s="43"/>
      <c r="I868" s="2"/>
      <c r="J868" s="2"/>
      <c r="K868" s="43"/>
      <c r="L868" s="2"/>
      <c r="M868" s="2"/>
    </row>
    <row r="869" spans="2:13" ht="15.75" customHeight="1">
      <c r="B869" s="43"/>
      <c r="C869" s="2"/>
      <c r="D869" s="2"/>
      <c r="E869" s="43"/>
      <c r="F869" s="2"/>
      <c r="G869" s="2"/>
      <c r="H869" s="43"/>
      <c r="I869" s="2"/>
      <c r="J869" s="2"/>
      <c r="K869" s="43"/>
      <c r="L869" s="2"/>
      <c r="M869" s="2"/>
    </row>
    <row r="870" spans="2:13" ht="15.75" customHeight="1">
      <c r="B870" s="43"/>
      <c r="C870" s="2"/>
      <c r="D870" s="2"/>
      <c r="E870" s="43"/>
      <c r="F870" s="2"/>
      <c r="G870" s="2"/>
      <c r="H870" s="43"/>
      <c r="I870" s="2"/>
      <c r="J870" s="2"/>
      <c r="K870" s="43"/>
      <c r="L870" s="2"/>
      <c r="M870" s="2"/>
    </row>
    <row r="871" spans="2:13" ht="15.75" customHeight="1">
      <c r="B871" s="43"/>
      <c r="C871" s="2"/>
      <c r="D871" s="2"/>
      <c r="E871" s="43"/>
      <c r="F871" s="2"/>
      <c r="G871" s="2"/>
      <c r="H871" s="43"/>
      <c r="I871" s="2"/>
      <c r="J871" s="2"/>
      <c r="K871" s="43"/>
      <c r="L871" s="2"/>
      <c r="M871" s="2"/>
    </row>
    <row r="872" spans="2:13" ht="15.75" customHeight="1">
      <c r="B872" s="43"/>
      <c r="C872" s="2"/>
      <c r="D872" s="2"/>
      <c r="E872" s="43"/>
      <c r="F872" s="2"/>
      <c r="G872" s="2"/>
      <c r="H872" s="43"/>
      <c r="I872" s="2"/>
      <c r="J872" s="2"/>
      <c r="K872" s="43"/>
      <c r="L872" s="2"/>
      <c r="M872" s="2"/>
    </row>
    <row r="873" spans="2:13" ht="15.75" customHeight="1">
      <c r="B873" s="43"/>
      <c r="C873" s="2"/>
      <c r="D873" s="2"/>
      <c r="E873" s="43"/>
      <c r="F873" s="2"/>
      <c r="G873" s="2"/>
      <c r="H873" s="43"/>
      <c r="I873" s="2"/>
      <c r="J873" s="2"/>
      <c r="K873" s="43"/>
      <c r="L873" s="2"/>
      <c r="M873" s="2"/>
    </row>
    <row r="874" spans="2:13" ht="15.75" customHeight="1">
      <c r="B874" s="43"/>
      <c r="C874" s="2"/>
      <c r="D874" s="2"/>
      <c r="E874" s="43"/>
      <c r="F874" s="2"/>
      <c r="G874" s="2"/>
      <c r="H874" s="43"/>
      <c r="I874" s="2"/>
      <c r="J874" s="2"/>
      <c r="K874" s="43"/>
      <c r="L874" s="2"/>
      <c r="M874" s="2"/>
    </row>
    <row r="875" spans="2:13" ht="15.75" customHeight="1">
      <c r="B875" s="43"/>
      <c r="C875" s="2"/>
      <c r="D875" s="2"/>
      <c r="E875" s="43"/>
      <c r="F875" s="2"/>
      <c r="G875" s="2"/>
      <c r="H875" s="43"/>
      <c r="I875" s="2"/>
      <c r="J875" s="2"/>
      <c r="K875" s="43"/>
      <c r="L875" s="2"/>
      <c r="M875" s="2"/>
    </row>
    <row r="876" spans="2:13" ht="15.75" customHeight="1">
      <c r="B876" s="43"/>
      <c r="C876" s="2"/>
      <c r="D876" s="2"/>
      <c r="E876" s="43"/>
      <c r="F876" s="2"/>
      <c r="G876" s="2"/>
      <c r="H876" s="43"/>
      <c r="I876" s="2"/>
      <c r="J876" s="2"/>
      <c r="K876" s="43"/>
      <c r="L876" s="2"/>
      <c r="M876" s="2"/>
    </row>
    <row r="877" spans="2:13" ht="15.75" customHeight="1">
      <c r="B877" s="43"/>
      <c r="C877" s="2"/>
      <c r="D877" s="2"/>
      <c r="E877" s="43"/>
      <c r="F877" s="2"/>
      <c r="G877" s="2"/>
      <c r="H877" s="43"/>
      <c r="I877" s="2"/>
      <c r="J877" s="2"/>
      <c r="K877" s="43"/>
      <c r="L877" s="2"/>
      <c r="M877" s="2"/>
    </row>
    <row r="878" spans="2:13" ht="15.75" customHeight="1">
      <c r="B878" s="43"/>
      <c r="C878" s="2"/>
      <c r="D878" s="2"/>
      <c r="E878" s="43"/>
      <c r="F878" s="2"/>
      <c r="G878" s="2"/>
      <c r="H878" s="43"/>
      <c r="I878" s="2"/>
      <c r="J878" s="2"/>
      <c r="K878" s="43"/>
      <c r="L878" s="2"/>
      <c r="M878" s="2"/>
    </row>
    <row r="879" spans="2:13" ht="15.75" customHeight="1">
      <c r="B879" s="43"/>
      <c r="C879" s="2"/>
      <c r="D879" s="2"/>
      <c r="E879" s="43"/>
      <c r="F879" s="2"/>
      <c r="G879" s="2"/>
      <c r="H879" s="43"/>
      <c r="I879" s="2"/>
      <c r="J879" s="2"/>
      <c r="K879" s="43"/>
      <c r="L879" s="2"/>
      <c r="M879" s="2"/>
    </row>
    <row r="880" spans="2:13" ht="15.75" customHeight="1">
      <c r="B880" s="43"/>
      <c r="C880" s="2"/>
      <c r="D880" s="2"/>
      <c r="E880" s="43"/>
      <c r="F880" s="2"/>
      <c r="G880" s="2"/>
      <c r="H880" s="43"/>
      <c r="I880" s="2"/>
      <c r="J880" s="2"/>
      <c r="K880" s="43"/>
      <c r="L880" s="2"/>
      <c r="M880" s="2"/>
    </row>
    <row r="881" spans="2:13" ht="15.75" customHeight="1">
      <c r="B881" s="43"/>
      <c r="C881" s="2"/>
      <c r="D881" s="2"/>
      <c r="E881" s="43"/>
      <c r="F881" s="2"/>
      <c r="G881" s="2"/>
      <c r="H881" s="43"/>
      <c r="I881" s="2"/>
      <c r="J881" s="2"/>
      <c r="K881" s="43"/>
      <c r="L881" s="2"/>
      <c r="M881" s="2"/>
    </row>
    <row r="882" spans="2:13" ht="15.75" customHeight="1">
      <c r="B882" s="43"/>
      <c r="C882" s="2"/>
      <c r="D882" s="2"/>
      <c r="E882" s="43"/>
      <c r="F882" s="2"/>
      <c r="G882" s="2"/>
      <c r="H882" s="43"/>
      <c r="I882" s="2"/>
      <c r="J882" s="2"/>
      <c r="K882" s="43"/>
      <c r="L882" s="2"/>
      <c r="M882" s="2"/>
    </row>
    <row r="883" spans="2:13" ht="15.75" customHeight="1">
      <c r="B883" s="43"/>
      <c r="C883" s="2"/>
      <c r="D883" s="2"/>
      <c r="E883" s="43"/>
      <c r="F883" s="2"/>
      <c r="G883" s="2"/>
      <c r="H883" s="43"/>
      <c r="I883" s="2"/>
      <c r="J883" s="2"/>
      <c r="K883" s="43"/>
      <c r="L883" s="2"/>
      <c r="M883" s="2"/>
    </row>
    <row r="884" spans="2:13" ht="15.75" customHeight="1">
      <c r="B884" s="43"/>
      <c r="C884" s="2"/>
      <c r="D884" s="2"/>
      <c r="E884" s="43"/>
      <c r="F884" s="2"/>
      <c r="G884" s="2"/>
      <c r="H884" s="43"/>
      <c r="I884" s="2"/>
      <c r="J884" s="2"/>
      <c r="K884" s="43"/>
      <c r="L884" s="2"/>
      <c r="M884" s="2"/>
    </row>
    <row r="885" spans="2:13" ht="15.75" customHeight="1">
      <c r="B885" s="43"/>
      <c r="C885" s="2"/>
      <c r="D885" s="2"/>
      <c r="E885" s="43"/>
      <c r="F885" s="2"/>
      <c r="G885" s="2"/>
      <c r="H885" s="43"/>
      <c r="I885" s="2"/>
      <c r="J885" s="2"/>
      <c r="K885" s="43"/>
      <c r="L885" s="2"/>
      <c r="M885" s="2"/>
    </row>
    <row r="886" spans="2:13" ht="15.75" customHeight="1">
      <c r="B886" s="43"/>
      <c r="C886" s="2"/>
      <c r="D886" s="2"/>
      <c r="E886" s="43"/>
      <c r="F886" s="2"/>
      <c r="G886" s="2"/>
      <c r="H886" s="43"/>
      <c r="I886" s="2"/>
      <c r="J886" s="2"/>
      <c r="K886" s="43"/>
      <c r="L886" s="2"/>
      <c r="M886" s="2"/>
    </row>
    <row r="887" spans="2:13" ht="15.75" customHeight="1">
      <c r="B887" s="43"/>
      <c r="C887" s="2"/>
      <c r="D887" s="2"/>
      <c r="E887" s="43"/>
      <c r="F887" s="2"/>
      <c r="G887" s="2"/>
      <c r="H887" s="43"/>
      <c r="I887" s="2"/>
      <c r="J887" s="2"/>
      <c r="K887" s="43"/>
      <c r="L887" s="2"/>
      <c r="M887" s="2"/>
    </row>
    <row r="888" spans="2:13" ht="15.75" customHeight="1">
      <c r="B888" s="43"/>
      <c r="C888" s="2"/>
      <c r="D888" s="2"/>
      <c r="E888" s="43"/>
      <c r="F888" s="2"/>
      <c r="G888" s="2"/>
      <c r="H888" s="43"/>
      <c r="I888" s="2"/>
      <c r="J888" s="2"/>
      <c r="K888" s="43"/>
      <c r="L888" s="2"/>
      <c r="M888" s="2"/>
    </row>
    <row r="889" spans="2:13" ht="15.75" customHeight="1">
      <c r="B889" s="43"/>
      <c r="C889" s="2"/>
      <c r="D889" s="2"/>
      <c r="E889" s="43"/>
      <c r="F889" s="2"/>
      <c r="G889" s="2"/>
      <c r="H889" s="43"/>
      <c r="I889" s="2"/>
      <c r="J889" s="2"/>
      <c r="K889" s="43"/>
      <c r="L889" s="2"/>
      <c r="M889" s="2"/>
    </row>
    <row r="890" spans="2:13" ht="15.75" customHeight="1">
      <c r="B890" s="43"/>
      <c r="C890" s="2"/>
      <c r="D890" s="2"/>
      <c r="E890" s="43"/>
      <c r="F890" s="2"/>
      <c r="G890" s="2"/>
      <c r="H890" s="43"/>
      <c r="I890" s="2"/>
      <c r="J890" s="2"/>
      <c r="K890" s="43"/>
      <c r="L890" s="2"/>
      <c r="M890" s="2"/>
    </row>
    <row r="891" spans="2:13" ht="15.75" customHeight="1">
      <c r="B891" s="43"/>
      <c r="C891" s="2"/>
      <c r="D891" s="2"/>
      <c r="E891" s="43"/>
      <c r="F891" s="2"/>
      <c r="G891" s="2"/>
      <c r="H891" s="43"/>
      <c r="I891" s="2"/>
      <c r="J891" s="2"/>
      <c r="K891" s="43"/>
      <c r="L891" s="2"/>
      <c r="M891" s="2"/>
    </row>
    <row r="892" spans="2:13" ht="15.75" customHeight="1">
      <c r="B892" s="43"/>
      <c r="C892" s="2"/>
      <c r="D892" s="2"/>
      <c r="E892" s="43"/>
      <c r="F892" s="2"/>
      <c r="G892" s="2"/>
      <c r="H892" s="43"/>
      <c r="I892" s="2"/>
      <c r="J892" s="2"/>
      <c r="K892" s="43"/>
      <c r="L892" s="2"/>
      <c r="M892" s="2"/>
    </row>
    <row r="893" spans="2:13" ht="15.75" customHeight="1">
      <c r="B893" s="43"/>
      <c r="C893" s="2"/>
      <c r="D893" s="2"/>
      <c r="E893" s="43"/>
      <c r="F893" s="2"/>
      <c r="G893" s="2"/>
      <c r="H893" s="43"/>
      <c r="I893" s="2"/>
      <c r="J893" s="2"/>
      <c r="K893" s="43"/>
      <c r="L893" s="2"/>
      <c r="M893" s="2"/>
    </row>
    <row r="894" spans="2:13" ht="15.75" customHeight="1">
      <c r="B894" s="43"/>
      <c r="C894" s="2"/>
      <c r="D894" s="2"/>
      <c r="E894" s="43"/>
      <c r="F894" s="2"/>
      <c r="G894" s="2"/>
      <c r="H894" s="43"/>
      <c r="I894" s="2"/>
      <c r="J894" s="2"/>
      <c r="K894" s="43"/>
      <c r="L894" s="2"/>
      <c r="M894" s="2"/>
    </row>
    <row r="895" spans="2:13" ht="15.75" customHeight="1">
      <c r="B895" s="43"/>
      <c r="C895" s="2"/>
      <c r="D895" s="2"/>
      <c r="E895" s="43"/>
      <c r="F895" s="2"/>
      <c r="G895" s="2"/>
      <c r="H895" s="43"/>
      <c r="I895" s="2"/>
      <c r="J895" s="2"/>
      <c r="K895" s="43"/>
      <c r="L895" s="2"/>
      <c r="M895" s="2"/>
    </row>
    <row r="896" spans="2:13" ht="15.75" customHeight="1">
      <c r="B896" s="43"/>
      <c r="C896" s="2"/>
      <c r="D896" s="2"/>
      <c r="E896" s="43"/>
      <c r="F896" s="2"/>
      <c r="G896" s="2"/>
      <c r="H896" s="43"/>
      <c r="I896" s="2"/>
      <c r="J896" s="2"/>
      <c r="K896" s="43"/>
      <c r="L896" s="2"/>
      <c r="M896" s="2"/>
    </row>
    <row r="897" spans="2:13" ht="15.75" customHeight="1">
      <c r="B897" s="43"/>
      <c r="C897" s="2"/>
      <c r="D897" s="2"/>
      <c r="E897" s="43"/>
      <c r="F897" s="2"/>
      <c r="G897" s="2"/>
      <c r="H897" s="43"/>
      <c r="I897" s="2"/>
      <c r="J897" s="2"/>
      <c r="K897" s="43"/>
      <c r="L897" s="2"/>
      <c r="M897" s="2"/>
    </row>
    <row r="898" spans="2:13" ht="15.75" customHeight="1">
      <c r="B898" s="43"/>
      <c r="C898" s="2"/>
      <c r="D898" s="2"/>
      <c r="E898" s="43"/>
      <c r="F898" s="2"/>
      <c r="G898" s="2"/>
      <c r="H898" s="43"/>
      <c r="I898" s="2"/>
      <c r="J898" s="2"/>
      <c r="K898" s="43"/>
      <c r="L898" s="2"/>
      <c r="M898" s="2"/>
    </row>
    <row r="899" spans="2:13" ht="15.75" customHeight="1">
      <c r="B899" s="43"/>
      <c r="C899" s="2"/>
      <c r="D899" s="2"/>
      <c r="E899" s="43"/>
      <c r="F899" s="2"/>
      <c r="G899" s="2"/>
      <c r="H899" s="43"/>
      <c r="I899" s="2"/>
      <c r="J899" s="2"/>
      <c r="K899" s="43"/>
      <c r="L899" s="2"/>
      <c r="M899" s="2"/>
    </row>
    <row r="900" spans="2:13" ht="15.75" customHeight="1">
      <c r="B900" s="43"/>
      <c r="C900" s="2"/>
      <c r="D900" s="2"/>
      <c r="E900" s="43"/>
      <c r="F900" s="2"/>
      <c r="G900" s="2"/>
      <c r="H900" s="43"/>
      <c r="I900" s="2"/>
      <c r="J900" s="2"/>
      <c r="K900" s="43"/>
      <c r="L900" s="2"/>
      <c r="M900" s="2"/>
    </row>
    <row r="901" spans="2:13" ht="15.75" customHeight="1">
      <c r="B901" s="43"/>
      <c r="C901" s="2"/>
      <c r="D901" s="2"/>
      <c r="E901" s="43"/>
      <c r="F901" s="2"/>
      <c r="G901" s="2"/>
      <c r="H901" s="43"/>
      <c r="I901" s="2"/>
      <c r="J901" s="2"/>
      <c r="K901" s="43"/>
      <c r="L901" s="2"/>
      <c r="M901" s="2"/>
    </row>
    <row r="902" spans="2:13" ht="15.75" customHeight="1">
      <c r="B902" s="43"/>
      <c r="C902" s="2"/>
      <c r="D902" s="2"/>
      <c r="E902" s="43"/>
      <c r="F902" s="2"/>
      <c r="G902" s="2"/>
      <c r="H902" s="43"/>
      <c r="I902" s="2"/>
      <c r="J902" s="2"/>
      <c r="K902" s="43"/>
      <c r="L902" s="2"/>
      <c r="M902" s="2"/>
    </row>
    <row r="903" spans="2:13" ht="15.75" customHeight="1">
      <c r="B903" s="43"/>
      <c r="C903" s="2"/>
      <c r="D903" s="2"/>
      <c r="E903" s="43"/>
      <c r="F903" s="2"/>
      <c r="G903" s="2"/>
      <c r="H903" s="43"/>
      <c r="I903" s="2"/>
      <c r="J903" s="2"/>
      <c r="K903" s="43"/>
      <c r="L903" s="2"/>
      <c r="M903" s="2"/>
    </row>
    <row r="904" spans="2:13" ht="15.75" customHeight="1">
      <c r="B904" s="43"/>
      <c r="C904" s="2"/>
      <c r="D904" s="2"/>
      <c r="E904" s="43"/>
      <c r="F904" s="2"/>
      <c r="G904" s="2"/>
      <c r="H904" s="43"/>
      <c r="I904" s="2"/>
      <c r="J904" s="2"/>
      <c r="K904" s="43"/>
      <c r="L904" s="2"/>
      <c r="M904" s="2"/>
    </row>
    <row r="905" spans="2:13" ht="15.75" customHeight="1">
      <c r="B905" s="43"/>
      <c r="C905" s="2"/>
      <c r="D905" s="2"/>
      <c r="E905" s="43"/>
      <c r="F905" s="2"/>
      <c r="G905" s="2"/>
      <c r="H905" s="43"/>
      <c r="I905" s="2"/>
      <c r="J905" s="2"/>
      <c r="K905" s="43"/>
      <c r="L905" s="2"/>
      <c r="M905" s="2"/>
    </row>
    <row r="906" spans="2:13" ht="15.75" customHeight="1">
      <c r="B906" s="43"/>
      <c r="C906" s="2"/>
      <c r="D906" s="2"/>
      <c r="E906" s="43"/>
      <c r="F906" s="2"/>
      <c r="G906" s="2"/>
      <c r="H906" s="43"/>
      <c r="I906" s="2"/>
      <c r="J906" s="2"/>
      <c r="K906" s="43"/>
      <c r="L906" s="2"/>
      <c r="M906" s="2"/>
    </row>
    <row r="907" spans="2:13" ht="15.75" customHeight="1">
      <c r="B907" s="43"/>
      <c r="C907" s="2"/>
      <c r="D907" s="2"/>
      <c r="E907" s="43"/>
      <c r="F907" s="2"/>
      <c r="G907" s="2"/>
      <c r="H907" s="43"/>
      <c r="I907" s="2"/>
      <c r="J907" s="2"/>
      <c r="K907" s="43"/>
      <c r="L907" s="2"/>
      <c r="M907" s="2"/>
    </row>
    <row r="908" spans="2:13" ht="15.75" customHeight="1">
      <c r="B908" s="43"/>
      <c r="C908" s="2"/>
      <c r="D908" s="2"/>
      <c r="E908" s="43"/>
      <c r="F908" s="2"/>
      <c r="G908" s="2"/>
      <c r="H908" s="43"/>
      <c r="I908" s="2"/>
      <c r="J908" s="2"/>
      <c r="K908" s="43"/>
      <c r="L908" s="2"/>
      <c r="M908" s="2"/>
    </row>
    <row r="909" spans="2:13" ht="15.75" customHeight="1">
      <c r="B909" s="43"/>
      <c r="C909" s="2"/>
      <c r="D909" s="2"/>
      <c r="E909" s="43"/>
      <c r="F909" s="2"/>
      <c r="G909" s="2"/>
      <c r="H909" s="43"/>
      <c r="I909" s="2"/>
      <c r="J909" s="2"/>
      <c r="K909" s="43"/>
      <c r="L909" s="2"/>
      <c r="M909" s="2"/>
    </row>
    <row r="910" spans="2:13" ht="15.75" customHeight="1">
      <c r="B910" s="43"/>
      <c r="C910" s="2"/>
      <c r="D910" s="2"/>
      <c r="E910" s="43"/>
      <c r="F910" s="2"/>
      <c r="G910" s="2"/>
      <c r="H910" s="43"/>
      <c r="I910" s="2"/>
      <c r="J910" s="2"/>
      <c r="K910" s="43"/>
      <c r="L910" s="2"/>
      <c r="M910" s="2"/>
    </row>
    <row r="911" spans="2:13" ht="15.75" customHeight="1">
      <c r="B911" s="43"/>
      <c r="C911" s="2"/>
      <c r="D911" s="2"/>
      <c r="E911" s="43"/>
      <c r="F911" s="2"/>
      <c r="G911" s="2"/>
      <c r="H911" s="43"/>
      <c r="I911" s="2"/>
      <c r="J911" s="2"/>
      <c r="K911" s="43"/>
      <c r="L911" s="2"/>
      <c r="M911" s="2"/>
    </row>
    <row r="912" spans="2:13" ht="15.75" customHeight="1">
      <c r="B912" s="43"/>
      <c r="C912" s="2"/>
      <c r="D912" s="2"/>
      <c r="E912" s="43"/>
      <c r="F912" s="2"/>
      <c r="G912" s="2"/>
      <c r="H912" s="43"/>
      <c r="I912" s="2"/>
      <c r="J912" s="2"/>
      <c r="K912" s="43"/>
      <c r="L912" s="2"/>
      <c r="M912" s="2"/>
    </row>
    <row r="913" spans="2:13" ht="15.75" customHeight="1">
      <c r="B913" s="43"/>
      <c r="C913" s="2"/>
      <c r="D913" s="2"/>
      <c r="E913" s="43"/>
      <c r="F913" s="2"/>
      <c r="G913" s="2"/>
      <c r="H913" s="43"/>
      <c r="I913" s="2"/>
      <c r="J913" s="2"/>
      <c r="K913" s="43"/>
      <c r="L913" s="2"/>
      <c r="M913" s="2"/>
    </row>
    <row r="914" spans="2:13" ht="15.75" customHeight="1">
      <c r="B914" s="43"/>
      <c r="C914" s="2"/>
      <c r="D914" s="2"/>
      <c r="E914" s="43"/>
      <c r="F914" s="2"/>
      <c r="G914" s="2"/>
      <c r="H914" s="43"/>
      <c r="I914" s="2"/>
      <c r="J914" s="2"/>
      <c r="K914" s="43"/>
      <c r="L914" s="2"/>
      <c r="M914" s="2"/>
    </row>
    <row r="915" spans="2:13" ht="15.75" customHeight="1">
      <c r="B915" s="43"/>
      <c r="C915" s="2"/>
      <c r="D915" s="2"/>
      <c r="E915" s="43"/>
      <c r="F915" s="2"/>
      <c r="G915" s="2"/>
      <c r="H915" s="43"/>
      <c r="I915" s="2"/>
      <c r="J915" s="2"/>
      <c r="K915" s="43"/>
      <c r="L915" s="2"/>
      <c r="M915" s="2"/>
    </row>
    <row r="916" spans="2:13" ht="15.75" customHeight="1">
      <c r="B916" s="43"/>
      <c r="C916" s="2"/>
      <c r="D916" s="2"/>
      <c r="E916" s="43"/>
      <c r="F916" s="2"/>
      <c r="G916" s="2"/>
      <c r="H916" s="43"/>
      <c r="I916" s="2"/>
      <c r="J916" s="2"/>
      <c r="K916" s="43"/>
      <c r="L916" s="2"/>
      <c r="M916" s="2"/>
    </row>
    <row r="917" spans="2:13" ht="15.75" customHeight="1">
      <c r="B917" s="43"/>
      <c r="C917" s="2"/>
      <c r="D917" s="2"/>
      <c r="E917" s="43"/>
      <c r="F917" s="2"/>
      <c r="G917" s="2"/>
      <c r="H917" s="43"/>
      <c r="I917" s="2"/>
      <c r="J917" s="2"/>
      <c r="K917" s="43"/>
      <c r="L917" s="2"/>
      <c r="M917" s="2"/>
    </row>
    <row r="918" spans="2:13" ht="15.75" customHeight="1">
      <c r="B918" s="43"/>
      <c r="C918" s="2"/>
      <c r="D918" s="2"/>
      <c r="E918" s="43"/>
      <c r="F918" s="2"/>
      <c r="G918" s="2"/>
      <c r="H918" s="43"/>
      <c r="I918" s="2"/>
      <c r="J918" s="2"/>
      <c r="K918" s="43"/>
      <c r="L918" s="2"/>
      <c r="M918" s="2"/>
    </row>
    <row r="919" spans="2:13" ht="15.75" customHeight="1">
      <c r="B919" s="43"/>
      <c r="C919" s="2"/>
      <c r="D919" s="2"/>
      <c r="E919" s="43"/>
      <c r="F919" s="2"/>
      <c r="G919" s="2"/>
      <c r="H919" s="43"/>
      <c r="I919" s="2"/>
      <c r="J919" s="2"/>
      <c r="K919" s="43"/>
      <c r="L919" s="2"/>
      <c r="M919" s="2"/>
    </row>
    <row r="920" spans="2:13" ht="15.75" customHeight="1">
      <c r="B920" s="43"/>
      <c r="C920" s="2"/>
      <c r="D920" s="2"/>
      <c r="E920" s="43"/>
      <c r="F920" s="2"/>
      <c r="G920" s="2"/>
      <c r="H920" s="43"/>
      <c r="I920" s="2"/>
      <c r="J920" s="2"/>
      <c r="K920" s="43"/>
      <c r="L920" s="2"/>
      <c r="M920" s="2"/>
    </row>
    <row r="921" spans="2:13" ht="15.75" customHeight="1">
      <c r="B921" s="43"/>
      <c r="C921" s="2"/>
      <c r="D921" s="2"/>
      <c r="E921" s="43"/>
      <c r="F921" s="2"/>
      <c r="G921" s="2"/>
      <c r="H921" s="43"/>
      <c r="I921" s="2"/>
      <c r="J921" s="2"/>
      <c r="K921" s="43"/>
      <c r="L921" s="2"/>
      <c r="M921" s="2"/>
    </row>
    <row r="922" spans="2:13" ht="15.75" customHeight="1">
      <c r="B922" s="43"/>
      <c r="C922" s="2"/>
      <c r="D922" s="2"/>
      <c r="E922" s="43"/>
      <c r="F922" s="2"/>
      <c r="G922" s="2"/>
      <c r="H922" s="43"/>
      <c r="I922" s="2"/>
      <c r="J922" s="2"/>
      <c r="K922" s="43"/>
      <c r="L922" s="2"/>
      <c r="M922" s="2"/>
    </row>
    <row r="923" spans="2:13" ht="15.75" customHeight="1">
      <c r="B923" s="43"/>
      <c r="C923" s="2"/>
      <c r="D923" s="2"/>
      <c r="E923" s="43"/>
      <c r="F923" s="2"/>
      <c r="G923" s="2"/>
      <c r="H923" s="43"/>
      <c r="I923" s="2"/>
      <c r="J923" s="2"/>
      <c r="K923" s="43"/>
      <c r="L923" s="2"/>
      <c r="M923" s="2"/>
    </row>
    <row r="924" spans="2:13" ht="15.75" customHeight="1">
      <c r="B924" s="43"/>
      <c r="C924" s="2"/>
      <c r="D924" s="2"/>
      <c r="E924" s="43"/>
      <c r="F924" s="2"/>
      <c r="G924" s="2"/>
      <c r="H924" s="43"/>
      <c r="I924" s="2"/>
      <c r="J924" s="2"/>
      <c r="K924" s="43"/>
      <c r="L924" s="2"/>
      <c r="M924" s="2"/>
    </row>
    <row r="925" spans="2:13" ht="15.75" customHeight="1">
      <c r="B925" s="43"/>
      <c r="C925" s="2"/>
      <c r="D925" s="2"/>
      <c r="E925" s="43"/>
      <c r="F925" s="2"/>
      <c r="G925" s="2"/>
      <c r="H925" s="43"/>
      <c r="I925" s="2"/>
      <c r="J925" s="2"/>
      <c r="K925" s="43"/>
      <c r="L925" s="2"/>
      <c r="M925" s="2"/>
    </row>
    <row r="926" spans="2:13" ht="15.75" customHeight="1">
      <c r="B926" s="43"/>
      <c r="C926" s="2"/>
      <c r="D926" s="2"/>
      <c r="E926" s="43"/>
      <c r="F926" s="2"/>
      <c r="G926" s="2"/>
      <c r="H926" s="43"/>
      <c r="I926" s="2"/>
      <c r="J926" s="2"/>
      <c r="K926" s="43"/>
      <c r="L926" s="2"/>
      <c r="M926" s="2"/>
    </row>
    <row r="927" spans="2:13" ht="15.75" customHeight="1">
      <c r="B927" s="43"/>
      <c r="C927" s="2"/>
      <c r="D927" s="2"/>
      <c r="E927" s="43"/>
      <c r="F927" s="2"/>
      <c r="G927" s="2"/>
      <c r="H927" s="43"/>
      <c r="I927" s="2"/>
      <c r="J927" s="2"/>
      <c r="K927" s="43"/>
      <c r="L927" s="2"/>
      <c r="M927" s="2"/>
    </row>
    <row r="928" spans="2:13" ht="15.75" customHeight="1">
      <c r="B928" s="43"/>
      <c r="C928" s="2"/>
      <c r="D928" s="2"/>
      <c r="E928" s="43"/>
      <c r="F928" s="2"/>
      <c r="G928" s="2"/>
      <c r="H928" s="43"/>
      <c r="I928" s="2"/>
      <c r="J928" s="2"/>
      <c r="K928" s="43"/>
      <c r="L928" s="2"/>
      <c r="M928" s="2"/>
    </row>
    <row r="929" spans="2:13" ht="15.75" customHeight="1">
      <c r="B929" s="43"/>
      <c r="C929" s="2"/>
      <c r="D929" s="2"/>
      <c r="E929" s="43"/>
      <c r="F929" s="2"/>
      <c r="G929" s="2"/>
      <c r="H929" s="43"/>
      <c r="I929" s="2"/>
      <c r="J929" s="2"/>
      <c r="K929" s="43"/>
      <c r="L929" s="2"/>
      <c r="M929" s="2"/>
    </row>
    <row r="930" spans="2:13" ht="15.75" customHeight="1">
      <c r="B930" s="43"/>
      <c r="C930" s="2"/>
      <c r="D930" s="2"/>
      <c r="E930" s="43"/>
      <c r="F930" s="2"/>
      <c r="G930" s="2"/>
      <c r="H930" s="43"/>
      <c r="I930" s="2"/>
      <c r="J930" s="2"/>
      <c r="K930" s="43"/>
      <c r="L930" s="2"/>
      <c r="M930" s="2"/>
    </row>
    <row r="931" spans="2:13" ht="15.75" customHeight="1">
      <c r="B931" s="43"/>
      <c r="C931" s="2"/>
      <c r="D931" s="2"/>
      <c r="E931" s="43"/>
      <c r="F931" s="2"/>
      <c r="G931" s="2"/>
      <c r="H931" s="43"/>
      <c r="I931" s="2"/>
      <c r="J931" s="2"/>
      <c r="K931" s="43"/>
      <c r="L931" s="2"/>
      <c r="M931" s="2"/>
    </row>
    <row r="932" spans="2:13" ht="15.7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2:13" ht="15.7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2:13" ht="15.7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2:13" ht="15.7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2:13" ht="15.7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2:13" ht="15.7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2:13" ht="15.7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2:13" ht="15.7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2:13" ht="15.7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2:13" ht="15.7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2:13" ht="15.7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2:13" ht="15.7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2:13" ht="15.7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2:13" ht="15.7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2:13" ht="15.7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2:13" ht="15.7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2:13" ht="15.7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2:13" ht="15.7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2:13" ht="15.7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2:13" ht="15.7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2:13" ht="15.7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2:13" ht="15.7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2:13" ht="15.7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2:13" ht="15.7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2:13" ht="15.7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2:13" ht="15.7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2:13" ht="15.7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2:13" ht="15.7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2:13" ht="15.7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2:13" ht="15.7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2:13" ht="15.7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2:13" ht="15.7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2:13" ht="15.7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2:13" ht="15.7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2:13" ht="15.7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2:13" ht="15.7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2:13" ht="15.7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2:13" ht="15.7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2:13" ht="15.7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2:13" ht="15.7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2:13" ht="15.7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2:13" ht="15.7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2:13" ht="15.7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2:13" ht="15.7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2:13" ht="15.7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2:13" ht="15.7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2:13" ht="15.7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2:13" ht="15.7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2:13" ht="15.7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2:13" ht="15.7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2:13" ht="15.7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2:13" ht="15.7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2:13" ht="15.7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2:13" ht="15.7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2:13" ht="15.7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2:13" ht="15.7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2:13" ht="15.7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2:13" ht="15.7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2:13" ht="15.7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2:13" ht="15.7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2:13" ht="15.7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2:13" ht="15.7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2:13" ht="15.7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2:13" ht="15.7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2:13" ht="15.7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2:13" ht="15.7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2:13" ht="15.7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2:13" ht="15.7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2:13" ht="15.75" customHeight="1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ECSTCR</vt:lpstr>
      <vt:lpstr>Historical</vt:lpstr>
      <vt:lpstr>SSP126</vt:lpstr>
      <vt:lpstr>SSP245</vt:lpstr>
      <vt:lpstr>SSP370</vt:lpstr>
      <vt:lpstr>SSP585</vt:lpstr>
      <vt:lpstr>AR6 Assessed Warming</vt:lpstr>
      <vt:lpstr>CMIP6 MMM</vt:lpstr>
      <vt:lpstr>TCR-Screened Likely</vt:lpstr>
      <vt:lpstr>TCR-Screened Very Likely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Waidelich  Paul Dietmar</dc:creator>
  <cp:lastModifiedBy>Waidelich  Paul Dietmar</cp:lastModifiedBy>
  <dcterms:created xsi:type="dcterms:W3CDTF">2022-04-28T13:51:59Z</dcterms:created>
  <dcterms:modified xsi:type="dcterms:W3CDTF">2022-05-16T11:18:57Z</dcterms:modified>
</cp:coreProperties>
</file>