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point_cloud_vegetation_filtering\dev\"/>
    </mc:Choice>
  </mc:AlternateContent>
  <xr:revisionPtr revIDLastSave="0" documentId="13_ncr:1_{9828F358-7E8D-441B-B7D6-46CD1EAE2007}" xr6:coauthVersionLast="46" xr6:coauthVersionMax="46" xr10:uidLastSave="{00000000-0000-0000-0000-000000000000}"/>
  <bookViews>
    <workbookView xWindow="12045" yWindow="2400" windowWidth="21225" windowHeight="12045" xr2:uid="{8DCF5AFF-D886-48A3-80E0-141B4EF1D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R13" i="1"/>
  <c r="S13" i="1"/>
  <c r="R14" i="1"/>
  <c r="S14" i="1"/>
  <c r="S12" i="1"/>
  <c r="R12" i="1"/>
  <c r="T12" i="1"/>
  <c r="U12" i="1"/>
  <c r="T13" i="1"/>
  <c r="U13" i="1"/>
  <c r="T14" i="1"/>
  <c r="U14" i="1"/>
  <c r="N32" i="1"/>
  <c r="M32" i="1"/>
  <c r="L32" i="1"/>
  <c r="K32" i="1"/>
  <c r="J32" i="1"/>
  <c r="N29" i="1"/>
  <c r="M29" i="1"/>
  <c r="L29" i="1"/>
  <c r="K29" i="1"/>
  <c r="J29" i="1"/>
  <c r="N26" i="1"/>
  <c r="M26" i="1"/>
  <c r="L26" i="1"/>
  <c r="K26" i="1"/>
  <c r="J26" i="1"/>
  <c r="N23" i="1"/>
  <c r="M23" i="1"/>
  <c r="L23" i="1"/>
  <c r="K23" i="1"/>
  <c r="J23" i="1"/>
  <c r="N20" i="1"/>
  <c r="M20" i="1"/>
  <c r="L20" i="1"/>
  <c r="K20" i="1"/>
  <c r="J20" i="1"/>
  <c r="N14" i="1"/>
  <c r="M14" i="1"/>
  <c r="L14" i="1"/>
  <c r="K14" i="1"/>
  <c r="J14" i="1"/>
  <c r="U10" i="1"/>
  <c r="T10" i="1"/>
  <c r="S10" i="1"/>
  <c r="R10" i="1"/>
  <c r="U9" i="1"/>
  <c r="T9" i="1"/>
  <c r="S9" i="1"/>
  <c r="R9" i="1"/>
  <c r="U8" i="1"/>
  <c r="T8" i="1"/>
  <c r="S8" i="1"/>
  <c r="R8" i="1"/>
  <c r="N8" i="1"/>
  <c r="M8" i="1"/>
  <c r="L8" i="1"/>
  <c r="K8" i="1"/>
  <c r="J8" i="1"/>
  <c r="U7" i="1"/>
  <c r="T7" i="1"/>
  <c r="S7" i="1"/>
  <c r="R7" i="1"/>
  <c r="U6" i="1"/>
  <c r="T6" i="1"/>
  <c r="S6" i="1"/>
  <c r="R6" i="1"/>
  <c r="U5" i="1"/>
  <c r="T5" i="1"/>
  <c r="S5" i="1"/>
  <c r="R5" i="1"/>
  <c r="N2" i="1"/>
  <c r="M2" i="1"/>
  <c r="L2" i="1"/>
  <c r="K2" i="1"/>
  <c r="J2" i="1"/>
  <c r="AP5" i="1"/>
  <c r="AP6" i="1"/>
  <c r="AP7" i="1"/>
  <c r="AP8" i="1"/>
  <c r="AP9" i="1"/>
  <c r="AP10" i="1"/>
  <c r="AO6" i="1"/>
  <c r="AO7" i="1"/>
  <c r="AO8" i="1"/>
  <c r="AO9" i="1"/>
  <c r="AO10" i="1"/>
  <c r="AO5" i="1"/>
  <c r="AM9" i="1"/>
  <c r="AN5" i="1"/>
  <c r="AN6" i="1"/>
  <c r="AN7" i="1"/>
  <c r="AN8" i="1"/>
  <c r="AN9" i="1"/>
  <c r="AN10" i="1"/>
  <c r="AM6" i="1"/>
  <c r="AM7" i="1"/>
  <c r="AM8" i="1"/>
  <c r="AM10" i="1"/>
  <c r="AM5" i="1"/>
  <c r="AI20" i="1"/>
  <c r="AI2" i="1"/>
  <c r="AI8" i="1"/>
  <c r="AI14" i="1"/>
  <c r="AI23" i="1"/>
  <c r="AI26" i="1"/>
  <c r="AI29" i="1"/>
  <c r="AI32" i="1"/>
  <c r="AF2" i="1"/>
  <c r="AG2" i="1"/>
  <c r="AH2" i="1"/>
  <c r="AE2" i="1"/>
  <c r="AF32" i="1"/>
  <c r="AG32" i="1"/>
  <c r="AH32" i="1"/>
  <c r="AF29" i="1"/>
  <c r="AG29" i="1"/>
  <c r="AH29" i="1"/>
  <c r="AF26" i="1"/>
  <c r="AG26" i="1"/>
  <c r="AH26" i="1"/>
  <c r="AE32" i="1"/>
  <c r="AE29" i="1"/>
  <c r="AE26" i="1"/>
  <c r="AF23" i="1"/>
  <c r="AG23" i="1"/>
  <c r="AH23" i="1"/>
  <c r="AE23" i="1"/>
  <c r="AF20" i="1"/>
  <c r="AG20" i="1"/>
  <c r="AH20" i="1"/>
  <c r="AE20" i="1"/>
  <c r="AF14" i="1"/>
  <c r="AG14" i="1"/>
  <c r="AH14" i="1"/>
  <c r="AE14" i="1"/>
  <c r="AF8" i="1"/>
  <c r="AG8" i="1"/>
  <c r="AH8" i="1"/>
  <c r="AE8" i="1"/>
</calcChain>
</file>

<file path=xl/sharedStrings.xml><?xml version="1.0" encoding="utf-8"?>
<sst xmlns="http://schemas.openxmlformats.org/spreadsheetml/2006/main" count="66" uniqueCount="46">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</sst>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0" xfId="1" applyAlignment="1">
      <alignment horizontal="center"/>
    </xf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Sheet1!$W$3:$W$8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Sheet1!$W$9:$W$14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Sheet1!$W$15:$W$20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Sheet1!$F$3:$F$33</c:f>
              <c:numCache>
                <c:formatCode>General</c:formatCode>
                <c:ptCount val="31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Sheet1!$D$27:$D$29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Sheet1!$D$30:$D$32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Sheet1!$D$24:$D$26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Sheet1!$AA$3:$AA$33</c:f>
              <c:numCache>
                <c:formatCode>General</c:formatCode>
                <c:ptCount val="31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Sheet1!$Y$3:$Y$33</c:f>
              <c:numCache>
                <c:formatCode>General</c:formatCode>
                <c:ptCount val="31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Sheet1!$AA$3:$AA$8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Sheet1!$AA$9:$AA$14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Sheet1!$Y$9:$Y$14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Sheet1!$AA$15:$AA$20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Sheet1!$Y$15:$Y$20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Sheet1!$AB$3:$AB$8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Sheet1!$Y$3:$Y$8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Sheet1!$AB$9:$AB$14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Sheet1!$Y$9:$Y$14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Sheet1!$AC$15:$AC$20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Sheet1!$Y$15:$Y$20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Sheet1!$AB$27:$AB$29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Sheet1!$Y$27:$Y$29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Sheet1!$AB$30:$AB$32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Sheet1!$Y$30:$Y$32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Sheet1!$AB$21:$AB$23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Sheet1!$Y$21:$Y$23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Sheet1!$AB$24:$AB$26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Sheet1!$Y$24:$Y$26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Sheet1!$AB$3:$AB$33</c:f>
              <c:numCache>
                <c:formatCode>General</c:formatCode>
                <c:ptCount val="31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Sheet1!$Y$3:$Y$33</c:f>
              <c:numCache>
                <c:formatCode>General</c:formatCode>
                <c:ptCount val="31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Sheet1!$E$9:$E$14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Sheet1!$E$15:$E$20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Sheet1!$F$3:$F$33</c:f>
              <c:numCache>
                <c:formatCode>General</c:formatCode>
                <c:ptCount val="31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</c:numCache>
            </c:numRef>
          </c:xVal>
          <c:yVal>
            <c:numRef>
              <c:f>Sheet1!$D$3:$D$33</c:f>
              <c:numCache>
                <c:formatCode>General</c:formatCode>
                <c:ptCount val="31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Sheet1!$F$3:$F$8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Sheet1!$F$9:$F$14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Sheet1!$D$9:$D$14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Sheet1!$F$15:$F$20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Sheet1!$F$27:$F$29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Sheet1!$D$27:$D$29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Sheet1!$F$30:$F$32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Sheet1!$D$30:$D$32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Sheet1!$F$21:$F$23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Sheet1!$D$21:$D$23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Sheet1!$F$24:$F$26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Sheet1!$D$24:$D$26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33</xdr:row>
      <xdr:rowOff>0</xdr:rowOff>
    </xdr:from>
    <xdr:to>
      <xdr:col>28</xdr:col>
      <xdr:colOff>1076325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48</xdr:row>
      <xdr:rowOff>0</xdr:rowOff>
    </xdr:from>
    <xdr:to>
      <xdr:col>28</xdr:col>
      <xdr:colOff>114300</xdr:colOff>
      <xdr:row>70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71</xdr:row>
      <xdr:rowOff>0</xdr:rowOff>
    </xdr:from>
    <xdr:to>
      <xdr:col>28</xdr:col>
      <xdr:colOff>390525</xdr:colOff>
      <xdr:row>93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94</xdr:row>
      <xdr:rowOff>0</xdr:rowOff>
    </xdr:from>
    <xdr:to>
      <xdr:col>28</xdr:col>
      <xdr:colOff>381001</xdr:colOff>
      <xdr:row>116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117</xdr:row>
      <xdr:rowOff>0</xdr:rowOff>
    </xdr:from>
    <xdr:to>
      <xdr:col>28</xdr:col>
      <xdr:colOff>114299</xdr:colOff>
      <xdr:row>139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7</xdr:col>
      <xdr:colOff>1076325</xdr:colOff>
      <xdr:row>47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48</xdr:row>
      <xdr:rowOff>0</xdr:rowOff>
    </xdr:from>
    <xdr:to>
      <xdr:col>7</xdr:col>
      <xdr:colOff>114300</xdr:colOff>
      <xdr:row>70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7</xdr:col>
      <xdr:colOff>390525</xdr:colOff>
      <xdr:row>93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94</xdr:row>
      <xdr:rowOff>0</xdr:rowOff>
    </xdr:from>
    <xdr:to>
      <xdr:col>7</xdr:col>
      <xdr:colOff>381001</xdr:colOff>
      <xdr:row>116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7</xdr:col>
      <xdr:colOff>114299</xdr:colOff>
      <xdr:row>139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11</xdr:col>
      <xdr:colOff>752475</xdr:colOff>
      <xdr:row>116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B1:AP95"/>
  <sheetViews>
    <sheetView tabSelected="1" topLeftCell="A91" workbookViewId="0">
      <selection activeCell="I79" sqref="I79"/>
    </sheetView>
  </sheetViews>
  <sheetFormatPr defaultRowHeight="15" x14ac:dyDescent="0.25"/>
  <cols>
    <col min="2" max="2" width="8.42578125" customWidth="1"/>
    <col min="4" max="4" width="14.85546875" bestFit="1" customWidth="1"/>
    <col min="5" max="5" width="13.28515625" bestFit="1" customWidth="1"/>
    <col min="7" max="7" width="12.28515625" bestFit="1" customWidth="1"/>
    <col min="8" max="8" width="16.28515625" bestFit="1" customWidth="1"/>
    <col min="9" max="9" width="39.5703125" bestFit="1" customWidth="1"/>
    <col min="10" max="10" width="7.140625" bestFit="1" customWidth="1"/>
    <col min="11" max="11" width="14.85546875" bestFit="1" customWidth="1"/>
    <col min="12" max="12" width="13.28515625" bestFit="1" customWidth="1"/>
    <col min="13" max="13" width="8.140625" bestFit="1" customWidth="1"/>
    <col min="14" max="14" width="12.28515625" bestFit="1" customWidth="1"/>
    <col min="17" max="17" width="12.42578125" bestFit="1" customWidth="1"/>
    <col min="19" max="19" width="11.140625" customWidth="1"/>
    <col min="21" max="21" width="12.28515625" bestFit="1" customWidth="1"/>
    <col min="23" max="23" width="8.42578125" customWidth="1"/>
    <col min="25" max="25" width="14.85546875" bestFit="1" customWidth="1"/>
    <col min="26" max="26" width="13.28515625" bestFit="1" customWidth="1"/>
    <col min="28" max="28" width="12.28515625" bestFit="1" customWidth="1"/>
    <col min="29" max="29" width="16.28515625" bestFit="1" customWidth="1"/>
    <col min="30" max="30" width="39.5703125" bestFit="1" customWidth="1"/>
    <col min="31" max="31" width="7.140625" bestFit="1" customWidth="1"/>
    <col min="32" max="32" width="14.85546875" bestFit="1" customWidth="1"/>
    <col min="33" max="33" width="13.28515625" bestFit="1" customWidth="1"/>
    <col min="34" max="34" width="8.140625" bestFit="1" customWidth="1"/>
    <col min="35" max="35" width="12.28515625" bestFit="1" customWidth="1"/>
    <col min="40" max="40" width="11.140625" customWidth="1"/>
    <col min="42" max="42" width="12.28515625" bestFit="1" customWidth="1"/>
  </cols>
  <sheetData>
    <row r="1" spans="2:42" x14ac:dyDescent="0.25">
      <c r="B1" t="s">
        <v>42</v>
      </c>
      <c r="J1" s="14" t="s">
        <v>39</v>
      </c>
      <c r="K1" s="14"/>
      <c r="L1" s="14"/>
      <c r="M1" s="14"/>
      <c r="N1" s="14"/>
      <c r="W1" s="18" t="s">
        <v>26</v>
      </c>
      <c r="X1" s="18"/>
      <c r="Y1" s="18"/>
      <c r="Z1" s="18"/>
      <c r="AA1" s="18"/>
      <c r="AB1" s="18"/>
      <c r="AC1" s="18"/>
      <c r="AD1" s="18"/>
      <c r="AE1" s="19" t="s">
        <v>39</v>
      </c>
      <c r="AF1" s="19"/>
      <c r="AG1" s="19"/>
      <c r="AH1" s="19"/>
      <c r="AI1" s="19"/>
      <c r="AJ1" s="18"/>
      <c r="AK1" s="18"/>
      <c r="AL1" s="18"/>
      <c r="AM1" s="18"/>
      <c r="AN1" s="18"/>
      <c r="AO1" s="18"/>
      <c r="AP1" s="18"/>
    </row>
    <row r="2" spans="2:42" x14ac:dyDescent="0.25">
      <c r="B2" t="s">
        <v>25</v>
      </c>
      <c r="C2" t="s">
        <v>0</v>
      </c>
      <c r="D2" t="s">
        <v>23</v>
      </c>
      <c r="E2" t="s">
        <v>24</v>
      </c>
      <c r="F2" t="s">
        <v>2</v>
      </c>
      <c r="G2" t="s">
        <v>6</v>
      </c>
      <c r="H2" t="s">
        <v>7</v>
      </c>
      <c r="J2" t="str">
        <f>C2</f>
        <v>Epochs</v>
      </c>
      <c r="K2" t="str">
        <f t="shared" ref="K2" si="0">D2</f>
        <v>Accuracy (train)</v>
      </c>
      <c r="L2" t="str">
        <f t="shared" ref="L2" si="1">E2</f>
        <v>Accuracy (val)</v>
      </c>
      <c r="M2" t="str">
        <f t="shared" ref="M2" si="2">F2</f>
        <v>Time (s)</v>
      </c>
      <c r="N2" t="str">
        <f t="shared" ref="N2" si="3">G2</f>
        <v>Total Params</v>
      </c>
      <c r="W2" s="18" t="s">
        <v>25</v>
      </c>
      <c r="X2" s="18" t="s">
        <v>0</v>
      </c>
      <c r="Y2" s="18" t="s">
        <v>23</v>
      </c>
      <c r="Z2" s="18" t="s">
        <v>24</v>
      </c>
      <c r="AA2" s="18" t="s">
        <v>2</v>
      </c>
      <c r="AB2" s="18" t="s">
        <v>6</v>
      </c>
      <c r="AC2" s="18" t="s">
        <v>7</v>
      </c>
      <c r="AD2" s="18"/>
      <c r="AE2" s="18" t="str">
        <f>X2</f>
        <v>Epochs</v>
      </c>
      <c r="AF2" s="18" t="str">
        <f t="shared" ref="AF2:AI2" si="4">Y2</f>
        <v>Accuracy (train)</v>
      </c>
      <c r="AG2" s="18" t="str">
        <f t="shared" si="4"/>
        <v>Accuracy (val)</v>
      </c>
      <c r="AH2" s="18" t="str">
        <f t="shared" si="4"/>
        <v>Time (s)</v>
      </c>
      <c r="AI2" s="18" t="str">
        <f t="shared" si="4"/>
        <v>Total Params</v>
      </c>
      <c r="AJ2" s="18"/>
      <c r="AK2" s="18"/>
      <c r="AL2" s="18"/>
      <c r="AM2" s="18"/>
      <c r="AN2" s="18"/>
      <c r="AO2" s="18"/>
      <c r="AP2" s="18"/>
    </row>
    <row r="3" spans="2:42" x14ac:dyDescent="0.25">
      <c r="B3" s="4">
        <v>1</v>
      </c>
      <c r="C3" s="5">
        <v>7</v>
      </c>
      <c r="D3" s="5">
        <v>0.91479999999999995</v>
      </c>
      <c r="E3" s="5">
        <v>0.9214</v>
      </c>
      <c r="F3" s="5">
        <v>545</v>
      </c>
      <c r="G3" s="5">
        <v>81</v>
      </c>
      <c r="H3" s="5">
        <v>81</v>
      </c>
      <c r="I3" s="6" t="str">
        <f>AD3</f>
        <v>model_rgb_16</v>
      </c>
      <c r="R3" s="14" t="s">
        <v>39</v>
      </c>
      <c r="S3" s="14"/>
      <c r="T3" s="14"/>
      <c r="U3" s="14"/>
      <c r="W3" s="20">
        <v>1</v>
      </c>
      <c r="X3" s="21">
        <v>9</v>
      </c>
      <c r="Y3" s="21">
        <v>0.9042</v>
      </c>
      <c r="Z3" s="21">
        <v>0.9264</v>
      </c>
      <c r="AA3" s="21">
        <v>2495</v>
      </c>
      <c r="AB3" s="21">
        <v>81</v>
      </c>
      <c r="AC3" s="21">
        <v>81</v>
      </c>
      <c r="AD3" s="22" t="s">
        <v>3</v>
      </c>
      <c r="AE3" s="18"/>
      <c r="AF3" s="18"/>
      <c r="AG3" s="18"/>
      <c r="AH3" s="18"/>
      <c r="AI3" s="18"/>
      <c r="AJ3" s="18"/>
      <c r="AK3" s="18"/>
      <c r="AL3" s="18"/>
      <c r="AM3" s="19" t="s">
        <v>39</v>
      </c>
      <c r="AN3" s="19"/>
      <c r="AO3" s="19"/>
      <c r="AP3" s="19"/>
    </row>
    <row r="4" spans="2:42" x14ac:dyDescent="0.25">
      <c r="B4" s="7">
        <v>2</v>
      </c>
      <c r="C4" s="8">
        <v>11</v>
      </c>
      <c r="D4" s="8">
        <v>0.93910000000000005</v>
      </c>
      <c r="E4" s="13">
        <v>0.93799999999999994</v>
      </c>
      <c r="F4" s="13">
        <v>884</v>
      </c>
      <c r="G4" s="8">
        <v>641</v>
      </c>
      <c r="H4" s="8">
        <v>641</v>
      </c>
      <c r="I4" s="9" t="str">
        <f>AD4</f>
        <v>model_rgb_16_32</v>
      </c>
      <c r="Q4" t="s">
        <v>41</v>
      </c>
      <c r="R4" t="s">
        <v>0</v>
      </c>
      <c r="S4" t="s">
        <v>1</v>
      </c>
      <c r="T4" t="s">
        <v>40</v>
      </c>
      <c r="U4" t="s">
        <v>6</v>
      </c>
      <c r="W4" s="23">
        <v>2</v>
      </c>
      <c r="X4" s="24">
        <v>9</v>
      </c>
      <c r="Y4" s="24">
        <v>0.93600000000000005</v>
      </c>
      <c r="Z4" s="24">
        <v>0.9365</v>
      </c>
      <c r="AA4" s="24">
        <v>3111</v>
      </c>
      <c r="AB4" s="24">
        <v>641</v>
      </c>
      <c r="AC4" s="24">
        <v>641</v>
      </c>
      <c r="AD4" s="25" t="s">
        <v>8</v>
      </c>
      <c r="AE4" s="18"/>
      <c r="AF4" s="18"/>
      <c r="AG4" s="18"/>
      <c r="AH4" s="18"/>
      <c r="AI4" s="18"/>
      <c r="AJ4" s="18"/>
      <c r="AK4" s="18"/>
      <c r="AL4" s="18" t="s">
        <v>41</v>
      </c>
      <c r="AM4" s="18" t="s">
        <v>0</v>
      </c>
      <c r="AN4" s="18" t="s">
        <v>1</v>
      </c>
      <c r="AO4" s="18" t="s">
        <v>40</v>
      </c>
      <c r="AP4" s="18" t="s">
        <v>6</v>
      </c>
    </row>
    <row r="5" spans="2:42" x14ac:dyDescent="0.25">
      <c r="B5" s="7">
        <v>3</v>
      </c>
      <c r="C5" s="8">
        <v>7</v>
      </c>
      <c r="D5" s="8">
        <v>0.93979999999999997</v>
      </c>
      <c r="E5" s="13">
        <v>0.93859999999999999</v>
      </c>
      <c r="F5" s="13">
        <v>576</v>
      </c>
      <c r="G5" s="8">
        <v>2785</v>
      </c>
      <c r="H5" s="8">
        <v>2785</v>
      </c>
      <c r="I5" s="9" t="str">
        <f>AD5</f>
        <v>model_rgb_16_32_64</v>
      </c>
      <c r="Q5">
        <v>1</v>
      </c>
      <c r="R5" s="1">
        <f>AVERAGE(C3,C9,C15)</f>
        <v>8.3333333333333339</v>
      </c>
      <c r="S5" s="2">
        <f t="shared" ref="S5:S10" si="5">AVERAGE(D3,D9,D15)</f>
        <v>0.9206333333333333</v>
      </c>
      <c r="T5" s="3">
        <f>AVERAGE(F3,F9,F15)</f>
        <v>978</v>
      </c>
      <c r="U5" s="3">
        <f>AVERAGE(G3,G9,G15)</f>
        <v>155.66666666666666</v>
      </c>
      <c r="W5" s="23">
        <v>3</v>
      </c>
      <c r="X5" s="24">
        <v>7</v>
      </c>
      <c r="Y5" s="24">
        <v>0.93659999999999999</v>
      </c>
      <c r="Z5" s="24">
        <v>0.93679999999999997</v>
      </c>
      <c r="AA5" s="24">
        <v>2933</v>
      </c>
      <c r="AB5" s="24">
        <v>2785</v>
      </c>
      <c r="AC5" s="24">
        <v>2785</v>
      </c>
      <c r="AD5" s="25" t="s">
        <v>9</v>
      </c>
      <c r="AE5" s="18"/>
      <c r="AF5" s="18"/>
      <c r="AG5" s="18"/>
      <c r="AH5" s="18"/>
      <c r="AI5" s="18"/>
      <c r="AJ5" s="18"/>
      <c r="AK5" s="18"/>
      <c r="AL5" s="18">
        <v>1</v>
      </c>
      <c r="AM5" s="26">
        <f>AVERAGE(X3,X9,X15)</f>
        <v>8.3333333333333339</v>
      </c>
      <c r="AN5" s="27">
        <f t="shared" ref="AN5:AN10" si="6">AVERAGE(Y3,Y9,Y15)</f>
        <v>0.91473333333333329</v>
      </c>
      <c r="AO5" s="28">
        <f>AVERAGE(AA3,AA9,AA15)</f>
        <v>2374.6666666666665</v>
      </c>
      <c r="AP5" s="28">
        <f>AVERAGE(AB3,AB9,AB15)</f>
        <v>155.66666666666666</v>
      </c>
    </row>
    <row r="6" spans="2:42" x14ac:dyDescent="0.25">
      <c r="B6" s="7">
        <v>4</v>
      </c>
      <c r="C6" s="13">
        <v>7</v>
      </c>
      <c r="D6" s="13">
        <v>0.93979999999999997</v>
      </c>
      <c r="E6" s="13">
        <v>0.93659999999999999</v>
      </c>
      <c r="F6" s="13">
        <v>592</v>
      </c>
      <c r="G6" s="8">
        <v>11169</v>
      </c>
      <c r="H6" s="8">
        <v>11169</v>
      </c>
      <c r="I6" s="9" t="str">
        <f>AD6</f>
        <v>model_rgb_16_32_64_128</v>
      </c>
      <c r="Q6">
        <v>2</v>
      </c>
      <c r="R6" s="1">
        <f t="shared" ref="R6:R8" si="7">AVERAGE(C4,C10,C16)</f>
        <v>8.3333333333333339</v>
      </c>
      <c r="S6" s="2">
        <f t="shared" si="5"/>
        <v>0.93956666666666655</v>
      </c>
      <c r="T6" s="3">
        <f t="shared" ref="T6:T10" si="8">AVERAGE(F4,F10,F16)</f>
        <v>865.66666666666663</v>
      </c>
      <c r="U6" s="3">
        <f t="shared" ref="U6:U10" si="9">AVERAGE(G4,G10,G16)</f>
        <v>715.66666666666663</v>
      </c>
      <c r="W6" s="23">
        <v>4</v>
      </c>
      <c r="X6" s="24">
        <v>7</v>
      </c>
      <c r="Y6" s="24">
        <v>0.93669999999999998</v>
      </c>
      <c r="Z6" s="24">
        <v>0.93720000000000003</v>
      </c>
      <c r="AA6" s="24">
        <v>3343</v>
      </c>
      <c r="AB6" s="24">
        <v>11169</v>
      </c>
      <c r="AC6" s="24">
        <v>11169</v>
      </c>
      <c r="AD6" s="25" t="s">
        <v>10</v>
      </c>
      <c r="AE6" s="18"/>
      <c r="AF6" s="18"/>
      <c r="AG6" s="18"/>
      <c r="AH6" s="18"/>
      <c r="AI6" s="18"/>
      <c r="AJ6" s="18"/>
      <c r="AK6" s="18"/>
      <c r="AL6" s="18">
        <v>2</v>
      </c>
      <c r="AM6" s="26">
        <f t="shared" ref="AM6:AM10" si="10">AVERAGE(X4,X10,X16)</f>
        <v>7.666666666666667</v>
      </c>
      <c r="AN6" s="27">
        <f t="shared" si="6"/>
        <v>0.93659999999999999</v>
      </c>
      <c r="AO6" s="28">
        <f t="shared" ref="AO6:AP10" si="11">AVERAGE(AA4,AA10,AA16)</f>
        <v>2348.6666666666665</v>
      </c>
      <c r="AP6" s="28">
        <f t="shared" si="11"/>
        <v>715.66666666666663</v>
      </c>
    </row>
    <row r="7" spans="2:42" x14ac:dyDescent="0.25">
      <c r="B7" s="7">
        <v>5</v>
      </c>
      <c r="C7" s="13">
        <v>7</v>
      </c>
      <c r="D7" s="13">
        <v>0.93989999999999996</v>
      </c>
      <c r="E7" s="13">
        <v>0.9385</v>
      </c>
      <c r="F7" s="13">
        <v>592</v>
      </c>
      <c r="G7" s="8">
        <v>44321</v>
      </c>
      <c r="H7" s="8">
        <v>44321</v>
      </c>
      <c r="I7" s="9" t="str">
        <f>AD7</f>
        <v>model_rgb_16_32_64_128_256</v>
      </c>
      <c r="Q7">
        <v>3</v>
      </c>
      <c r="R7" s="1">
        <f t="shared" si="7"/>
        <v>7</v>
      </c>
      <c r="S7" s="2">
        <f t="shared" si="5"/>
        <v>0.94016666666666671</v>
      </c>
      <c r="T7" s="3">
        <f t="shared" si="8"/>
        <v>795.33333333333337</v>
      </c>
      <c r="U7" s="3">
        <f t="shared" si="9"/>
        <v>2859.6666666666665</v>
      </c>
      <c r="W7" s="23">
        <v>5</v>
      </c>
      <c r="X7" s="24">
        <v>7</v>
      </c>
      <c r="Y7" s="24">
        <v>0.93669999999999998</v>
      </c>
      <c r="Z7" s="24">
        <v>0.93630000000000002</v>
      </c>
      <c r="AA7" s="24">
        <v>3602</v>
      </c>
      <c r="AB7" s="24">
        <v>44321</v>
      </c>
      <c r="AC7" s="24">
        <v>44321</v>
      </c>
      <c r="AD7" s="25" t="s">
        <v>11</v>
      </c>
      <c r="AE7" s="18"/>
      <c r="AF7" s="18"/>
      <c r="AG7" s="18"/>
      <c r="AH7" s="18"/>
      <c r="AI7" s="18"/>
      <c r="AJ7" s="18"/>
      <c r="AK7" s="18"/>
      <c r="AL7" s="18">
        <v>3</v>
      </c>
      <c r="AM7" s="26">
        <f t="shared" si="10"/>
        <v>7.333333333333333</v>
      </c>
      <c r="AN7" s="27">
        <f t="shared" si="6"/>
        <v>0.93699999999999994</v>
      </c>
      <c r="AO7" s="28">
        <f t="shared" si="11"/>
        <v>2423.3333333333335</v>
      </c>
      <c r="AP7" s="28">
        <f t="shared" si="11"/>
        <v>2859.6666666666665</v>
      </c>
    </row>
    <row r="8" spans="2:42" x14ac:dyDescent="0.25">
      <c r="B8" s="10">
        <v>6</v>
      </c>
      <c r="C8" s="11">
        <v>7</v>
      </c>
      <c r="D8" s="11">
        <v>0.93979999999999997</v>
      </c>
      <c r="E8" s="11">
        <v>0.93889999999999996</v>
      </c>
      <c r="F8" s="11">
        <v>621</v>
      </c>
      <c r="G8" s="11">
        <v>176161</v>
      </c>
      <c r="H8" s="11">
        <v>176161</v>
      </c>
      <c r="I8" s="12" t="str">
        <f>AD8</f>
        <v>model_rgb_16_32_64_128_256_512</v>
      </c>
      <c r="J8" s="1">
        <f>AVERAGE(C3:C8)</f>
        <v>7.666666666666667</v>
      </c>
      <c r="K8" s="2">
        <f t="shared" ref="K8" si="12">AVERAGE(D3:D8)</f>
        <v>0.93553333333333333</v>
      </c>
      <c r="L8" s="2">
        <f t="shared" ref="L8" si="13">AVERAGE(E3:E8)</f>
        <v>0.93533333333333335</v>
      </c>
      <c r="M8" s="3">
        <f t="shared" ref="M8" si="14">AVERAGE(F3:F8)</f>
        <v>635</v>
      </c>
      <c r="N8" s="3">
        <f t="shared" ref="N8" si="15">AVERAGE(G3:G8)</f>
        <v>39193</v>
      </c>
      <c r="Q8">
        <v>4</v>
      </c>
      <c r="R8" s="1">
        <f t="shared" si="7"/>
        <v>9</v>
      </c>
      <c r="S8" s="2">
        <f t="shared" si="5"/>
        <v>0.94056666666666666</v>
      </c>
      <c r="T8" s="3">
        <f t="shared" si="8"/>
        <v>1057.3333333333333</v>
      </c>
      <c r="U8" s="3">
        <f t="shared" si="9"/>
        <v>11243.666666666666</v>
      </c>
      <c r="W8" s="29">
        <v>6</v>
      </c>
      <c r="X8" s="30">
        <v>7</v>
      </c>
      <c r="Y8" s="30">
        <v>0.93679999999999997</v>
      </c>
      <c r="Z8" s="30">
        <v>0.93669999999999998</v>
      </c>
      <c r="AA8" s="30">
        <v>3837</v>
      </c>
      <c r="AB8" s="30">
        <v>176161</v>
      </c>
      <c r="AC8" s="30">
        <v>176161</v>
      </c>
      <c r="AD8" s="31" t="s">
        <v>12</v>
      </c>
      <c r="AE8" s="26">
        <f>AVERAGE(X3:X8)</f>
        <v>7.666666666666667</v>
      </c>
      <c r="AF8" s="27">
        <f t="shared" ref="AF8:AI8" si="16">AVERAGE(Y3:Y8)</f>
        <v>0.93116666666666659</v>
      </c>
      <c r="AG8" s="27">
        <f t="shared" si="16"/>
        <v>0.93498333333333339</v>
      </c>
      <c r="AH8" s="28">
        <f t="shared" si="16"/>
        <v>3220.1666666666665</v>
      </c>
      <c r="AI8" s="28">
        <f t="shared" si="16"/>
        <v>39193</v>
      </c>
      <c r="AJ8" s="18"/>
      <c r="AK8" s="18"/>
      <c r="AL8" s="18">
        <v>4</v>
      </c>
      <c r="AM8" s="26">
        <f t="shared" si="10"/>
        <v>9.3333333333333339</v>
      </c>
      <c r="AN8" s="27">
        <f t="shared" si="6"/>
        <v>0.9376000000000001</v>
      </c>
      <c r="AO8" s="28">
        <f t="shared" si="11"/>
        <v>3245.6666666666665</v>
      </c>
      <c r="AP8" s="28">
        <f t="shared" si="11"/>
        <v>11243.666666666666</v>
      </c>
    </row>
    <row r="9" spans="2:42" x14ac:dyDescent="0.25">
      <c r="B9" s="4">
        <v>1</v>
      </c>
      <c r="C9" s="5">
        <v>7</v>
      </c>
      <c r="D9" s="5">
        <v>0.91569999999999996</v>
      </c>
      <c r="E9" s="5">
        <v>0.92269999999999996</v>
      </c>
      <c r="F9" s="5">
        <v>741</v>
      </c>
      <c r="G9" s="5">
        <v>145</v>
      </c>
      <c r="H9" s="5">
        <v>145</v>
      </c>
      <c r="I9" s="6" t="str">
        <f>AD9</f>
        <v>model_rgb_simple_16</v>
      </c>
      <c r="J9" s="1"/>
      <c r="K9" s="2"/>
      <c r="L9" s="2"/>
      <c r="M9" s="3"/>
      <c r="N9" s="3"/>
      <c r="Q9">
        <v>5</v>
      </c>
      <c r="R9" s="1">
        <f>AVERAGE(C7,C13,C19)</f>
        <v>9.6666666666666661</v>
      </c>
      <c r="S9" s="2">
        <f t="shared" si="5"/>
        <v>0.94099999999999995</v>
      </c>
      <c r="T9" s="3">
        <f t="shared" si="8"/>
        <v>1216</v>
      </c>
      <c r="U9" s="3">
        <f t="shared" si="9"/>
        <v>44395.666666666664</v>
      </c>
      <c r="W9" s="20">
        <v>1</v>
      </c>
      <c r="X9" s="21">
        <v>7</v>
      </c>
      <c r="Y9" s="21">
        <v>0.91159999999999997</v>
      </c>
      <c r="Z9" s="21">
        <v>0.91890000000000005</v>
      </c>
      <c r="AA9" s="21">
        <v>1541</v>
      </c>
      <c r="AB9" s="21">
        <v>145</v>
      </c>
      <c r="AC9" s="21">
        <v>145</v>
      </c>
      <c r="AD9" s="22" t="s">
        <v>4</v>
      </c>
      <c r="AE9" s="26"/>
      <c r="AF9" s="27"/>
      <c r="AG9" s="27"/>
      <c r="AH9" s="28"/>
      <c r="AI9" s="28"/>
      <c r="AJ9" s="18"/>
      <c r="AK9" s="18"/>
      <c r="AL9" s="18">
        <v>5</v>
      </c>
      <c r="AM9" s="26">
        <f>AVERAGE(X7,X13,X19)</f>
        <v>7.666666666666667</v>
      </c>
      <c r="AN9" s="27">
        <f t="shared" si="6"/>
        <v>0.93769999999999998</v>
      </c>
      <c r="AO9" s="28">
        <f t="shared" si="11"/>
        <v>2761.6666666666665</v>
      </c>
      <c r="AP9" s="28">
        <f t="shared" si="11"/>
        <v>44395.666666666664</v>
      </c>
    </row>
    <row r="10" spans="2:42" x14ac:dyDescent="0.25">
      <c r="B10" s="7">
        <v>2</v>
      </c>
      <c r="C10" s="13">
        <v>7</v>
      </c>
      <c r="D10" s="13">
        <v>0.93969999999999998</v>
      </c>
      <c r="E10" s="13">
        <v>0.94010000000000005</v>
      </c>
      <c r="F10" s="13">
        <v>700</v>
      </c>
      <c r="G10" s="8">
        <v>705</v>
      </c>
      <c r="H10" s="8">
        <v>705</v>
      </c>
      <c r="I10" s="9" t="str">
        <f>AD10</f>
        <v>model_rgb_simple_16_32</v>
      </c>
      <c r="J10" s="1"/>
      <c r="K10" s="2"/>
      <c r="L10" s="2"/>
      <c r="M10" s="3"/>
      <c r="N10" s="3"/>
      <c r="Q10">
        <v>6</v>
      </c>
      <c r="R10" s="1">
        <f t="shared" ref="R10" si="17">AVERAGE(C8,C14,C20)</f>
        <v>9</v>
      </c>
      <c r="S10" s="2">
        <f t="shared" si="5"/>
        <v>0.9408333333333333</v>
      </c>
      <c r="T10" s="3">
        <f t="shared" si="8"/>
        <v>1130</v>
      </c>
      <c r="U10" s="3">
        <f t="shared" si="9"/>
        <v>176235.66666666666</v>
      </c>
      <c r="W10" s="23">
        <v>2</v>
      </c>
      <c r="X10" s="24">
        <v>7</v>
      </c>
      <c r="Y10" s="24">
        <v>0.93679999999999997</v>
      </c>
      <c r="Z10" s="24">
        <v>0.93700000000000006</v>
      </c>
      <c r="AA10" s="24">
        <v>1514</v>
      </c>
      <c r="AB10" s="24">
        <v>705</v>
      </c>
      <c r="AC10" s="24">
        <v>705</v>
      </c>
      <c r="AD10" s="25" t="s">
        <v>13</v>
      </c>
      <c r="AE10" s="26"/>
      <c r="AF10" s="27"/>
      <c r="AG10" s="27"/>
      <c r="AH10" s="28"/>
      <c r="AI10" s="28"/>
      <c r="AJ10" s="18"/>
      <c r="AK10" s="18"/>
      <c r="AL10" s="18">
        <v>6</v>
      </c>
      <c r="AM10" s="26">
        <f t="shared" si="10"/>
        <v>7.333333333333333</v>
      </c>
      <c r="AN10" s="27">
        <f t="shared" si="6"/>
        <v>0.9375</v>
      </c>
      <c r="AO10" s="28">
        <f t="shared" si="11"/>
        <v>2823.6666666666665</v>
      </c>
      <c r="AP10" s="28">
        <f t="shared" si="11"/>
        <v>176235.66666666666</v>
      </c>
    </row>
    <row r="11" spans="2:42" x14ac:dyDescent="0.25">
      <c r="B11" s="7">
        <v>3</v>
      </c>
      <c r="C11" s="13">
        <v>7</v>
      </c>
      <c r="D11" s="13">
        <v>0.94030000000000002</v>
      </c>
      <c r="E11" s="13">
        <v>0.94030000000000002</v>
      </c>
      <c r="F11" s="13">
        <v>749</v>
      </c>
      <c r="G11" s="8">
        <v>2849</v>
      </c>
      <c r="H11" s="8">
        <v>2849</v>
      </c>
      <c r="I11" s="9" t="str">
        <f>AD11</f>
        <v>model_rgb_simple_16_32_64</v>
      </c>
      <c r="J11" s="1"/>
      <c r="K11" s="2"/>
      <c r="L11" s="2"/>
      <c r="M11" s="3"/>
      <c r="N11" s="3"/>
      <c r="W11" s="23">
        <v>3</v>
      </c>
      <c r="X11" s="24">
        <v>7</v>
      </c>
      <c r="Y11" s="24">
        <v>0.93720000000000003</v>
      </c>
      <c r="Z11" s="24">
        <v>0.93740000000000001</v>
      </c>
      <c r="AA11" s="24">
        <v>1556</v>
      </c>
      <c r="AB11" s="24">
        <v>2849</v>
      </c>
      <c r="AC11" s="24">
        <v>2849</v>
      </c>
      <c r="AD11" s="25" t="s">
        <v>14</v>
      </c>
      <c r="AE11" s="26"/>
      <c r="AF11" s="27"/>
      <c r="AG11" s="27"/>
      <c r="AH11" s="28"/>
      <c r="AI11" s="28"/>
      <c r="AJ11" s="18"/>
      <c r="AK11" s="18"/>
      <c r="AL11" s="18"/>
      <c r="AM11" s="18"/>
      <c r="AN11" s="18"/>
      <c r="AO11" s="18"/>
      <c r="AP11" s="18"/>
    </row>
    <row r="12" spans="2:42" x14ac:dyDescent="0.25">
      <c r="B12" s="7">
        <v>4</v>
      </c>
      <c r="C12" s="13">
        <v>10</v>
      </c>
      <c r="D12" s="13">
        <v>0.94059999999999999</v>
      </c>
      <c r="E12" s="13">
        <v>0.94059999999999999</v>
      </c>
      <c r="F12" s="13">
        <v>1075</v>
      </c>
      <c r="G12" s="8">
        <v>11233</v>
      </c>
      <c r="H12" s="8">
        <v>11233</v>
      </c>
      <c r="I12" s="9" t="str">
        <f>AD12</f>
        <v>model_rgb_simple_16_32_64_128</v>
      </c>
      <c r="J12" s="1"/>
      <c r="K12" s="2"/>
      <c r="L12" s="2"/>
      <c r="M12" s="3"/>
      <c r="N12" s="3"/>
      <c r="Q12" t="s">
        <v>43</v>
      </c>
      <c r="R12" s="1">
        <f>AVERAGE(C21,C24,C27,C30)</f>
        <v>8.25</v>
      </c>
      <c r="S12" s="1">
        <f>AVERAGE(D21,D24,D27,D30)</f>
        <v>0.91677500000000001</v>
      </c>
      <c r="T12" s="1">
        <f>AVERAGE(F21,F24,F27,F30)</f>
        <v>630.75</v>
      </c>
      <c r="U12" s="1">
        <f t="shared" ref="T12:U14" si="18">AVERAGE(G21,G24,G27,G30)</f>
        <v>319</v>
      </c>
      <c r="W12" s="23">
        <v>4</v>
      </c>
      <c r="X12" s="24">
        <v>7</v>
      </c>
      <c r="Y12" s="24">
        <v>0.9375</v>
      </c>
      <c r="Z12" s="24">
        <v>0.93759999999999999</v>
      </c>
      <c r="AA12" s="24">
        <v>1534</v>
      </c>
      <c r="AB12" s="24">
        <v>11233</v>
      </c>
      <c r="AC12" s="24">
        <v>11233</v>
      </c>
      <c r="AD12" s="25" t="s">
        <v>15</v>
      </c>
      <c r="AE12" s="26"/>
      <c r="AF12" s="27"/>
      <c r="AG12" s="27"/>
      <c r="AH12" s="28"/>
      <c r="AI12" s="28"/>
      <c r="AJ12" s="18"/>
      <c r="AK12" s="18"/>
      <c r="AL12" s="18" t="s">
        <v>43</v>
      </c>
      <c r="AM12" s="26">
        <f>AVERAGE(X21,X24,X27,X30)</f>
        <v>10.25</v>
      </c>
      <c r="AN12" s="26">
        <f>AVERAGE(Y21,Y24,Y27,Y30)</f>
        <v>0.93254999999999999</v>
      </c>
      <c r="AO12" s="26">
        <f>AVERAGE(AA21,AA24,AA27,AA30)</f>
        <v>1948.5</v>
      </c>
      <c r="AP12" s="26">
        <f t="shared" ref="AP12:AP14" si="19">AVERAGE(AB21,AB24,AB27,AB30)</f>
        <v>319</v>
      </c>
    </row>
    <row r="13" spans="2:42" x14ac:dyDescent="0.25">
      <c r="B13" s="7">
        <v>5</v>
      </c>
      <c r="C13" s="13">
        <v>9</v>
      </c>
      <c r="D13" s="13">
        <v>0.94089999999999996</v>
      </c>
      <c r="E13" s="13">
        <v>0.94089999999999996</v>
      </c>
      <c r="F13" s="13">
        <v>1009</v>
      </c>
      <c r="G13" s="8">
        <v>44385</v>
      </c>
      <c r="H13" s="8">
        <v>44385</v>
      </c>
      <c r="I13" s="9" t="str">
        <f>AD13</f>
        <v>model_rgb_simple_16_32_64_128_256</v>
      </c>
      <c r="J13" s="1"/>
      <c r="K13" s="2"/>
      <c r="L13" s="2"/>
      <c r="M13" s="3"/>
      <c r="N13" s="3"/>
      <c r="Q13" t="s">
        <v>44</v>
      </c>
      <c r="R13" s="1">
        <f t="shared" ref="R13:S13" si="20">AVERAGE(C22,C25,C28,C31)</f>
        <v>8</v>
      </c>
      <c r="S13" s="1">
        <f t="shared" si="20"/>
        <v>0.936025</v>
      </c>
      <c r="T13" s="1">
        <f t="shared" si="18"/>
        <v>838.25</v>
      </c>
      <c r="U13" s="1">
        <f t="shared" si="18"/>
        <v>367</v>
      </c>
      <c r="W13" s="23">
        <v>5</v>
      </c>
      <c r="X13" s="24">
        <v>8</v>
      </c>
      <c r="Y13" s="24">
        <v>0.93769999999999998</v>
      </c>
      <c r="Z13" s="24">
        <v>0.93759999999999999</v>
      </c>
      <c r="AA13" s="24">
        <v>1826</v>
      </c>
      <c r="AB13" s="24">
        <v>44385</v>
      </c>
      <c r="AC13" s="24">
        <v>44385</v>
      </c>
      <c r="AD13" s="25" t="s">
        <v>16</v>
      </c>
      <c r="AE13" s="26"/>
      <c r="AF13" s="27"/>
      <c r="AG13" s="27"/>
      <c r="AH13" s="28"/>
      <c r="AI13" s="28"/>
      <c r="AJ13" s="18"/>
      <c r="AK13" s="18"/>
      <c r="AL13" s="18" t="s">
        <v>44</v>
      </c>
      <c r="AM13" s="26">
        <f t="shared" ref="AM13:AM14" si="21">AVERAGE(X22,X25,X28,X31)</f>
        <v>9.25</v>
      </c>
      <c r="AN13" s="26">
        <f t="shared" ref="AN13:AN14" si="22">AVERAGE(Y22,Y25,Y28,Y31)</f>
        <v>0.93137500000000006</v>
      </c>
      <c r="AO13" s="26">
        <f t="shared" ref="AO13:AO14" si="23">AVERAGE(AA22,AA25,AA28,AA31)</f>
        <v>2058.25</v>
      </c>
      <c r="AP13" s="26">
        <f t="shared" si="19"/>
        <v>367</v>
      </c>
    </row>
    <row r="14" spans="2:42" x14ac:dyDescent="0.25">
      <c r="B14" s="10">
        <v>6</v>
      </c>
      <c r="C14" s="11">
        <v>11</v>
      </c>
      <c r="D14" s="11">
        <v>0.94099999999999995</v>
      </c>
      <c r="E14" s="11">
        <v>0.94079999999999997</v>
      </c>
      <c r="F14" s="11">
        <v>1314</v>
      </c>
      <c r="G14" s="11">
        <v>176225</v>
      </c>
      <c r="H14" s="11">
        <v>176225</v>
      </c>
      <c r="I14" s="12" t="str">
        <f>AD14</f>
        <v>model_rgb_simple_16_32_64_128_256_512</v>
      </c>
      <c r="J14" s="1">
        <f>AVERAGE(C9:C14)</f>
        <v>8.5</v>
      </c>
      <c r="K14" s="2">
        <f t="shared" ref="K14" si="24">AVERAGE(D9:D14)</f>
        <v>0.93636666666666668</v>
      </c>
      <c r="L14" s="2">
        <f t="shared" ref="L14" si="25">AVERAGE(E9:E14)</f>
        <v>0.93756666666666666</v>
      </c>
      <c r="M14" s="3">
        <f t="shared" ref="M14" si="26">AVERAGE(F9:F14)</f>
        <v>931.33333333333337</v>
      </c>
      <c r="N14" s="3">
        <f t="shared" ref="N14" si="27">AVERAGE(G9:G14)</f>
        <v>39257</v>
      </c>
      <c r="Q14" t="s">
        <v>45</v>
      </c>
      <c r="R14" s="1">
        <f t="shared" ref="R14:S14" si="28">AVERAGE(C23,C26,C29,C32)</f>
        <v>7</v>
      </c>
      <c r="S14" s="1">
        <f t="shared" si="28"/>
        <v>0.93569999999999998</v>
      </c>
      <c r="T14" s="1">
        <f t="shared" si="18"/>
        <v>1024.75</v>
      </c>
      <c r="U14" s="1">
        <f t="shared" si="18"/>
        <v>439</v>
      </c>
      <c r="W14" s="29">
        <v>6</v>
      </c>
      <c r="X14" s="30">
        <v>6</v>
      </c>
      <c r="Y14" s="30">
        <v>0.93720000000000003</v>
      </c>
      <c r="Z14" s="30">
        <v>0.9375</v>
      </c>
      <c r="AA14" s="30">
        <v>1389</v>
      </c>
      <c r="AB14" s="30">
        <v>176225</v>
      </c>
      <c r="AC14" s="30">
        <v>176225</v>
      </c>
      <c r="AD14" s="31" t="s">
        <v>17</v>
      </c>
      <c r="AE14" s="26">
        <f>AVERAGE(X9:X14)</f>
        <v>7</v>
      </c>
      <c r="AF14" s="27">
        <f t="shared" ref="AF14:AI14" si="29">AVERAGE(Y9:Y14)</f>
        <v>0.93299999999999994</v>
      </c>
      <c r="AG14" s="27">
        <f t="shared" si="29"/>
        <v>0.93433333333333335</v>
      </c>
      <c r="AH14" s="28">
        <f t="shared" si="29"/>
        <v>1560</v>
      </c>
      <c r="AI14" s="28">
        <f t="shared" si="29"/>
        <v>39257</v>
      </c>
      <c r="AJ14" s="18"/>
      <c r="AK14" s="18"/>
      <c r="AL14" s="18" t="s">
        <v>45</v>
      </c>
      <c r="AM14" s="26">
        <f t="shared" si="21"/>
        <v>8</v>
      </c>
      <c r="AN14" s="26">
        <f t="shared" si="22"/>
        <v>0.93524999999999991</v>
      </c>
      <c r="AO14" s="26">
        <f t="shared" si="23"/>
        <v>2806.5</v>
      </c>
      <c r="AP14" s="26">
        <f t="shared" si="19"/>
        <v>439</v>
      </c>
    </row>
    <row r="15" spans="2:42" x14ac:dyDescent="0.25">
      <c r="B15" s="4">
        <v>1</v>
      </c>
      <c r="C15" s="5">
        <v>11</v>
      </c>
      <c r="D15" s="5">
        <v>0.93140000000000001</v>
      </c>
      <c r="E15" s="5">
        <v>0.93530000000000002</v>
      </c>
      <c r="F15" s="5">
        <v>1648</v>
      </c>
      <c r="G15" s="5">
        <v>241</v>
      </c>
      <c r="H15" s="5">
        <v>241</v>
      </c>
      <c r="I15" s="6" t="str">
        <f>AD15</f>
        <v>all_16</v>
      </c>
      <c r="J15" s="1"/>
      <c r="M15" s="3"/>
      <c r="N15" s="3"/>
      <c r="W15" s="20">
        <v>1</v>
      </c>
      <c r="X15" s="21">
        <v>9</v>
      </c>
      <c r="Y15" s="21">
        <v>0.9284</v>
      </c>
      <c r="Z15" s="21">
        <v>0.93110000000000004</v>
      </c>
      <c r="AA15" s="21">
        <v>3088</v>
      </c>
      <c r="AB15" s="21">
        <v>241</v>
      </c>
      <c r="AC15" s="21">
        <v>241</v>
      </c>
      <c r="AD15" s="22" t="s">
        <v>5</v>
      </c>
      <c r="AE15" s="26"/>
      <c r="AF15" s="18"/>
      <c r="AG15" s="18"/>
      <c r="AH15" s="28"/>
      <c r="AI15" s="28"/>
      <c r="AJ15" s="18"/>
      <c r="AK15" s="18"/>
      <c r="AL15" s="18"/>
      <c r="AM15" s="18"/>
      <c r="AN15" s="18"/>
      <c r="AO15" s="18"/>
      <c r="AP15" s="18"/>
    </row>
    <row r="16" spans="2:42" x14ac:dyDescent="0.25">
      <c r="B16" s="7">
        <v>2</v>
      </c>
      <c r="C16" s="13">
        <v>7</v>
      </c>
      <c r="D16" s="13">
        <v>0.93989999999999996</v>
      </c>
      <c r="E16" s="13">
        <v>0.94010000000000005</v>
      </c>
      <c r="F16" s="13">
        <v>1013</v>
      </c>
      <c r="G16" s="8">
        <v>801</v>
      </c>
      <c r="H16" s="8">
        <v>801</v>
      </c>
      <c r="I16" s="9" t="str">
        <f>AD16</f>
        <v>all_16_32</v>
      </c>
      <c r="J16" s="1"/>
      <c r="M16" s="3"/>
      <c r="N16" s="3"/>
      <c r="W16" s="23">
        <v>2</v>
      </c>
      <c r="X16" s="24">
        <v>7</v>
      </c>
      <c r="Y16" s="24">
        <v>0.93700000000000006</v>
      </c>
      <c r="Z16" s="24">
        <v>0.93710000000000004</v>
      </c>
      <c r="AA16" s="24">
        <v>2421</v>
      </c>
      <c r="AB16" s="24">
        <v>801</v>
      </c>
      <c r="AC16" s="24">
        <v>801</v>
      </c>
      <c r="AD16" s="25" t="s">
        <v>18</v>
      </c>
      <c r="AE16" s="26"/>
      <c r="AF16" s="18"/>
      <c r="AG16" s="18"/>
      <c r="AH16" s="28"/>
      <c r="AI16" s="28"/>
      <c r="AJ16" s="18"/>
      <c r="AK16" s="18"/>
      <c r="AL16" s="18"/>
      <c r="AM16" s="18"/>
      <c r="AN16" s="18"/>
      <c r="AO16" s="18"/>
      <c r="AP16" s="18"/>
    </row>
    <row r="17" spans="2:42" x14ac:dyDescent="0.25">
      <c r="B17" s="7">
        <v>3</v>
      </c>
      <c r="C17" s="13">
        <v>7</v>
      </c>
      <c r="D17" s="13">
        <v>0.94040000000000001</v>
      </c>
      <c r="E17" s="13">
        <v>0.94010000000000005</v>
      </c>
      <c r="F17" s="13">
        <v>1061</v>
      </c>
      <c r="G17" s="8">
        <v>2945</v>
      </c>
      <c r="H17" s="8">
        <v>2945</v>
      </c>
      <c r="I17" s="9" t="str">
        <f>AD17</f>
        <v>all_16_32_64</v>
      </c>
      <c r="J17" s="1"/>
      <c r="M17" s="3"/>
      <c r="N17" s="3"/>
      <c r="W17" s="23">
        <v>3</v>
      </c>
      <c r="X17" s="24">
        <v>8</v>
      </c>
      <c r="Y17" s="24">
        <v>0.93720000000000003</v>
      </c>
      <c r="Z17" s="24">
        <v>0.93710000000000004</v>
      </c>
      <c r="AA17" s="24">
        <v>2781</v>
      </c>
      <c r="AB17" s="24">
        <v>2945</v>
      </c>
      <c r="AC17" s="24">
        <v>2945</v>
      </c>
      <c r="AD17" s="25" t="s">
        <v>19</v>
      </c>
      <c r="AE17" s="26"/>
      <c r="AF17" s="18"/>
      <c r="AG17" s="18"/>
      <c r="AH17" s="28"/>
      <c r="AI17" s="28"/>
      <c r="AJ17" s="18"/>
      <c r="AK17" s="18"/>
      <c r="AL17" s="18"/>
      <c r="AM17" s="18"/>
      <c r="AN17" s="18"/>
      <c r="AO17" s="18"/>
      <c r="AP17" s="18"/>
    </row>
    <row r="18" spans="2:42" x14ac:dyDescent="0.25">
      <c r="B18" s="7">
        <v>4</v>
      </c>
      <c r="C18" s="13">
        <v>10</v>
      </c>
      <c r="D18" s="13">
        <v>0.94130000000000003</v>
      </c>
      <c r="E18" s="13">
        <v>0.94130000000000003</v>
      </c>
      <c r="F18" s="13">
        <v>1505</v>
      </c>
      <c r="G18" s="8">
        <v>11329</v>
      </c>
      <c r="H18" s="8">
        <v>11329</v>
      </c>
      <c r="I18" s="9" t="str">
        <f>AD18</f>
        <v>all_16_32_64_128</v>
      </c>
      <c r="J18" s="1"/>
      <c r="M18" s="3"/>
      <c r="N18" s="3"/>
      <c r="W18" s="23">
        <v>4</v>
      </c>
      <c r="X18" s="24">
        <v>14</v>
      </c>
      <c r="Y18" s="24">
        <v>0.93859999999999999</v>
      </c>
      <c r="Z18" s="24">
        <v>0.93869999999999998</v>
      </c>
      <c r="AA18" s="24">
        <v>4860</v>
      </c>
      <c r="AB18" s="24">
        <v>11329</v>
      </c>
      <c r="AC18" s="24">
        <v>11329</v>
      </c>
      <c r="AD18" s="25" t="s">
        <v>20</v>
      </c>
      <c r="AE18" s="26"/>
      <c r="AF18" s="18"/>
      <c r="AG18" s="18"/>
      <c r="AH18" s="28"/>
      <c r="AI18" s="28"/>
      <c r="AJ18" s="18"/>
      <c r="AK18" s="18"/>
      <c r="AL18" s="18"/>
      <c r="AM18" s="18"/>
      <c r="AN18" s="18"/>
      <c r="AO18" s="18"/>
      <c r="AP18" s="18"/>
    </row>
    <row r="19" spans="2:42" x14ac:dyDescent="0.25">
      <c r="B19" s="7">
        <v>5</v>
      </c>
      <c r="C19" s="13">
        <v>13</v>
      </c>
      <c r="D19" s="13">
        <v>0.94220000000000004</v>
      </c>
      <c r="E19" s="13">
        <v>0.94230000000000003</v>
      </c>
      <c r="F19" s="13">
        <v>2047</v>
      </c>
      <c r="G19" s="8">
        <v>44481</v>
      </c>
      <c r="H19" s="8">
        <v>44481</v>
      </c>
      <c r="I19" s="9" t="str">
        <f>AD19</f>
        <v>all_16_32_64_128_256</v>
      </c>
      <c r="J19" s="1"/>
      <c r="M19" s="3"/>
      <c r="N19" s="3"/>
      <c r="W19" s="23">
        <v>5</v>
      </c>
      <c r="X19" s="24">
        <v>8</v>
      </c>
      <c r="Y19" s="24">
        <v>0.93869999999999998</v>
      </c>
      <c r="Z19" s="24">
        <v>0.93869999999999998</v>
      </c>
      <c r="AA19" s="24">
        <v>2857</v>
      </c>
      <c r="AB19" s="24">
        <v>44481</v>
      </c>
      <c r="AC19" s="24">
        <v>44481</v>
      </c>
      <c r="AD19" s="25" t="s">
        <v>21</v>
      </c>
      <c r="AE19" s="26"/>
      <c r="AF19" s="18"/>
      <c r="AG19" s="18"/>
      <c r="AH19" s="28"/>
      <c r="AI19" s="28"/>
      <c r="AJ19" s="18"/>
      <c r="AK19" s="18"/>
      <c r="AL19" s="18"/>
      <c r="AM19" s="18"/>
      <c r="AN19" s="18"/>
      <c r="AO19" s="18"/>
      <c r="AP19" s="18"/>
    </row>
    <row r="20" spans="2:42" x14ac:dyDescent="0.25">
      <c r="B20" s="10">
        <v>6</v>
      </c>
      <c r="C20" s="11">
        <v>9</v>
      </c>
      <c r="D20" s="11">
        <v>0.94169999999999998</v>
      </c>
      <c r="E20" s="11">
        <v>0.94179999999999997</v>
      </c>
      <c r="F20" s="11">
        <v>1455</v>
      </c>
      <c r="G20" s="11">
        <v>176321</v>
      </c>
      <c r="H20" s="11">
        <v>176321</v>
      </c>
      <c r="I20" s="12" t="str">
        <f>AD20</f>
        <v>all_16_32_64_128_256_512</v>
      </c>
      <c r="J20" s="1">
        <f>AVERAGE(C15:C20)</f>
        <v>9.5</v>
      </c>
      <c r="K20" s="2">
        <f t="shared" ref="K20" si="30">AVERAGE(D15:D20)</f>
        <v>0.93948333333333334</v>
      </c>
      <c r="L20" s="2">
        <f t="shared" ref="L20" si="31">AVERAGE(E15:E20)</f>
        <v>0.94015000000000004</v>
      </c>
      <c r="M20" s="3">
        <f t="shared" ref="M20" si="32">AVERAGE(F15:F20)</f>
        <v>1454.8333333333333</v>
      </c>
      <c r="N20" s="3">
        <f>AVERAGE(G15:G20)</f>
        <v>39353</v>
      </c>
      <c r="W20" s="29">
        <v>6</v>
      </c>
      <c r="X20" s="30">
        <v>9</v>
      </c>
      <c r="Y20" s="30">
        <v>0.9385</v>
      </c>
      <c r="Z20" s="30">
        <v>0.93869999999999998</v>
      </c>
      <c r="AA20" s="30">
        <v>3245</v>
      </c>
      <c r="AB20" s="30">
        <v>176321</v>
      </c>
      <c r="AC20" s="30">
        <v>176321</v>
      </c>
      <c r="AD20" s="31" t="s">
        <v>22</v>
      </c>
      <c r="AE20" s="26">
        <f>AVERAGE(X15:X20)</f>
        <v>9.1666666666666661</v>
      </c>
      <c r="AF20" s="27">
        <f t="shared" ref="AF20:AH20" si="33">AVERAGE(Y15:Y20)</f>
        <v>0.93640000000000001</v>
      </c>
      <c r="AG20" s="27">
        <f t="shared" si="33"/>
        <v>0.93689999999999996</v>
      </c>
      <c r="AH20" s="28">
        <f t="shared" si="33"/>
        <v>3208.6666666666665</v>
      </c>
      <c r="AI20" s="28">
        <f>AVERAGE(AB15:AB20)</f>
        <v>39353</v>
      </c>
      <c r="AJ20" s="18"/>
      <c r="AK20" s="18"/>
      <c r="AL20" s="18"/>
      <c r="AM20" s="18"/>
      <c r="AN20" s="18"/>
      <c r="AO20" s="18"/>
      <c r="AP20" s="18"/>
    </row>
    <row r="21" spans="2:42" x14ac:dyDescent="0.25">
      <c r="B21" s="4">
        <v>2</v>
      </c>
      <c r="C21" s="5">
        <v>8</v>
      </c>
      <c r="D21" s="5">
        <v>0.93479999999999996</v>
      </c>
      <c r="E21" s="5">
        <v>0.93859999999999999</v>
      </c>
      <c r="F21" s="5">
        <v>624</v>
      </c>
      <c r="G21" s="5">
        <v>353</v>
      </c>
      <c r="H21" s="5">
        <v>353</v>
      </c>
      <c r="I21" s="6" t="str">
        <f>AD21</f>
        <v>model_rgb_16_16</v>
      </c>
      <c r="J21" s="1"/>
      <c r="M21" s="3"/>
      <c r="N21" s="3"/>
      <c r="W21" s="20">
        <v>2</v>
      </c>
      <c r="X21" s="21">
        <v>11</v>
      </c>
      <c r="Y21" s="21">
        <v>0.93600000000000005</v>
      </c>
      <c r="Z21" s="21">
        <v>0.93620000000000003</v>
      </c>
      <c r="AA21" s="21">
        <v>2946</v>
      </c>
      <c r="AB21" s="21">
        <v>353</v>
      </c>
      <c r="AC21" s="21">
        <v>353</v>
      </c>
      <c r="AD21" s="22" t="s">
        <v>27</v>
      </c>
      <c r="AE21" s="26"/>
      <c r="AF21" s="18"/>
      <c r="AG21" s="18"/>
      <c r="AH21" s="28"/>
      <c r="AI21" s="28"/>
      <c r="AJ21" s="18"/>
      <c r="AK21" s="18"/>
      <c r="AL21" s="18"/>
      <c r="AM21" s="18"/>
      <c r="AN21" s="18"/>
      <c r="AO21" s="18"/>
      <c r="AP21" s="18"/>
    </row>
    <row r="22" spans="2:42" x14ac:dyDescent="0.25">
      <c r="B22" s="7">
        <v>2</v>
      </c>
      <c r="C22" s="13">
        <v>7</v>
      </c>
      <c r="D22" s="13">
        <v>0.93879999999999997</v>
      </c>
      <c r="E22" s="13">
        <v>0.94</v>
      </c>
      <c r="F22" s="13">
        <v>724</v>
      </c>
      <c r="G22" s="8">
        <v>417</v>
      </c>
      <c r="H22" s="8">
        <v>417</v>
      </c>
      <c r="I22" s="9" t="str">
        <f>AD22</f>
        <v>model_rgb_simple_16_16</v>
      </c>
      <c r="J22" s="1"/>
      <c r="M22" s="3"/>
      <c r="N22" s="3"/>
      <c r="W22" s="23">
        <v>2</v>
      </c>
      <c r="X22" s="24">
        <v>10</v>
      </c>
      <c r="Y22" s="24">
        <v>0.93359999999999999</v>
      </c>
      <c r="Z22" s="24">
        <v>0.93659999999999999</v>
      </c>
      <c r="AA22" s="24">
        <v>2185</v>
      </c>
      <c r="AB22" s="24">
        <v>417</v>
      </c>
      <c r="AC22" s="24">
        <v>417</v>
      </c>
      <c r="AD22" s="25" t="s">
        <v>28</v>
      </c>
      <c r="AE22" s="26"/>
      <c r="AF22" s="18"/>
      <c r="AG22" s="18"/>
      <c r="AH22" s="28"/>
      <c r="AI22" s="28"/>
      <c r="AJ22" s="18"/>
      <c r="AK22" s="18"/>
      <c r="AL22" s="18"/>
      <c r="AM22" s="18"/>
      <c r="AN22" s="18"/>
      <c r="AO22" s="18"/>
      <c r="AP22" s="18"/>
    </row>
    <row r="23" spans="2:42" x14ac:dyDescent="0.25">
      <c r="B23" s="10">
        <v>2</v>
      </c>
      <c r="C23" s="11">
        <v>7</v>
      </c>
      <c r="D23" s="11">
        <v>0.94</v>
      </c>
      <c r="E23" s="11">
        <v>0.94030000000000002</v>
      </c>
      <c r="F23" s="11">
        <v>1033</v>
      </c>
      <c r="G23" s="11">
        <v>513</v>
      </c>
      <c r="H23" s="11">
        <v>513</v>
      </c>
      <c r="I23" s="12" t="str">
        <f>AD23</f>
        <v>model_all_16_16</v>
      </c>
      <c r="J23" s="1">
        <f>AVERAGE(C21:C23)</f>
        <v>7.333333333333333</v>
      </c>
      <c r="K23" s="2">
        <f t="shared" ref="K23" si="34">AVERAGE(D21:D23)</f>
        <v>0.93786666666666674</v>
      </c>
      <c r="L23" s="2">
        <f t="shared" ref="L23" si="35">AVERAGE(E21:E23)</f>
        <v>0.93963333333333343</v>
      </c>
      <c r="M23" s="3">
        <f t="shared" ref="M23" si="36">AVERAGE(F21:F23)</f>
        <v>793.66666666666663</v>
      </c>
      <c r="N23" s="3">
        <f t="shared" ref="N23" si="37">AVERAGE(G21:G23)</f>
        <v>427.66666666666669</v>
      </c>
      <c r="W23" s="29">
        <v>2</v>
      </c>
      <c r="X23" s="30">
        <v>11</v>
      </c>
      <c r="Y23" s="30">
        <v>0.93620000000000003</v>
      </c>
      <c r="Z23" s="30">
        <v>0.93679999999999997</v>
      </c>
      <c r="AA23" s="30">
        <v>3851</v>
      </c>
      <c r="AB23" s="30">
        <v>513</v>
      </c>
      <c r="AC23" s="30">
        <v>513</v>
      </c>
      <c r="AD23" s="31" t="s">
        <v>29</v>
      </c>
      <c r="AE23" s="26">
        <f>AVERAGE(X21:X23)</f>
        <v>10.666666666666666</v>
      </c>
      <c r="AF23" s="27">
        <f t="shared" ref="AF23:AI23" si="38">AVERAGE(Y21:Y23)</f>
        <v>0.93526666666666669</v>
      </c>
      <c r="AG23" s="27">
        <f t="shared" si="38"/>
        <v>0.93653333333333333</v>
      </c>
      <c r="AH23" s="28">
        <f t="shared" si="38"/>
        <v>2994</v>
      </c>
      <c r="AI23" s="28">
        <f t="shared" si="38"/>
        <v>427.66666666666669</v>
      </c>
      <c r="AJ23" s="18"/>
      <c r="AK23" s="18"/>
      <c r="AL23" s="18"/>
      <c r="AM23" s="18"/>
      <c r="AN23" s="18"/>
      <c r="AO23" s="18"/>
      <c r="AP23" s="18"/>
    </row>
    <row r="24" spans="2:42" x14ac:dyDescent="0.25">
      <c r="B24" s="4">
        <v>3</v>
      </c>
      <c r="C24" s="5">
        <v>7</v>
      </c>
      <c r="D24" s="5">
        <v>0.93940000000000001</v>
      </c>
      <c r="E24" s="5">
        <v>0.93879999999999997</v>
      </c>
      <c r="F24" s="5">
        <v>513</v>
      </c>
      <c r="G24" s="5">
        <v>625</v>
      </c>
      <c r="H24" s="5">
        <v>625</v>
      </c>
      <c r="I24" s="15" t="str">
        <f>AD24</f>
        <v>model_rgb_16_16_16</v>
      </c>
      <c r="J24" s="1"/>
      <c r="M24" s="3"/>
      <c r="N24" s="3"/>
      <c r="W24" s="20">
        <v>3</v>
      </c>
      <c r="X24" s="21">
        <v>11</v>
      </c>
      <c r="Y24" s="21">
        <v>0.93659999999999999</v>
      </c>
      <c r="Z24" s="21">
        <v>0.93669999999999998</v>
      </c>
      <c r="AA24" s="21">
        <v>1765</v>
      </c>
      <c r="AB24" s="21">
        <v>625</v>
      </c>
      <c r="AC24" s="21">
        <v>625</v>
      </c>
      <c r="AD24" s="22" t="s">
        <v>30</v>
      </c>
      <c r="AE24" s="26"/>
      <c r="AF24" s="18"/>
      <c r="AG24" s="18"/>
      <c r="AH24" s="28"/>
      <c r="AI24" s="28"/>
      <c r="AJ24" s="18"/>
      <c r="AK24" s="18"/>
      <c r="AL24" s="18"/>
      <c r="AM24" s="18"/>
      <c r="AN24" s="18"/>
      <c r="AO24" s="18"/>
      <c r="AP24" s="18"/>
    </row>
    <row r="25" spans="2:42" x14ac:dyDescent="0.25">
      <c r="B25" s="7">
        <v>3</v>
      </c>
      <c r="C25" s="13">
        <v>7</v>
      </c>
      <c r="D25" s="13">
        <v>0.94</v>
      </c>
      <c r="E25" s="13">
        <v>0.94040000000000001</v>
      </c>
      <c r="F25" s="13">
        <v>742</v>
      </c>
      <c r="G25" s="8">
        <v>689</v>
      </c>
      <c r="H25" s="8">
        <v>689</v>
      </c>
      <c r="I25" s="16" t="str">
        <f>AD25</f>
        <v>model_rgb_simple_16_16_16</v>
      </c>
      <c r="J25" s="1"/>
      <c r="M25" s="3"/>
      <c r="N25" s="3"/>
      <c r="W25" s="23">
        <v>3</v>
      </c>
      <c r="X25" s="24">
        <v>7</v>
      </c>
      <c r="Y25" s="24">
        <v>0.93640000000000001</v>
      </c>
      <c r="Z25" s="24">
        <v>0.93710000000000004</v>
      </c>
      <c r="AA25" s="24">
        <v>1555</v>
      </c>
      <c r="AB25" s="24">
        <v>689</v>
      </c>
      <c r="AC25" s="24">
        <v>689</v>
      </c>
      <c r="AD25" s="25" t="s">
        <v>31</v>
      </c>
      <c r="AE25" s="26"/>
      <c r="AF25" s="18"/>
      <c r="AG25" s="18"/>
      <c r="AH25" s="28"/>
      <c r="AI25" s="28"/>
      <c r="AJ25" s="18"/>
      <c r="AK25" s="18"/>
      <c r="AL25" s="18"/>
      <c r="AM25" s="18"/>
      <c r="AN25" s="18"/>
      <c r="AO25" s="18"/>
      <c r="AP25" s="18"/>
    </row>
    <row r="26" spans="2:42" x14ac:dyDescent="0.25">
      <c r="B26" s="10">
        <v>3</v>
      </c>
      <c r="C26" s="11">
        <v>7</v>
      </c>
      <c r="D26" s="11">
        <v>0.94030000000000002</v>
      </c>
      <c r="E26" s="11">
        <v>0.94030000000000002</v>
      </c>
      <c r="F26" s="11">
        <v>1018</v>
      </c>
      <c r="G26" s="11">
        <v>785</v>
      </c>
      <c r="H26" s="11">
        <v>785</v>
      </c>
      <c r="I26" s="17" t="str">
        <f>AD26</f>
        <v>model_all_16_16_16</v>
      </c>
      <c r="J26" s="1">
        <f>AVERAGE(C24:C26)</f>
        <v>7</v>
      </c>
      <c r="K26" s="2">
        <f t="shared" ref="K26" si="39">AVERAGE(D24:D26)</f>
        <v>0.93990000000000007</v>
      </c>
      <c r="L26" s="2">
        <f t="shared" ref="L26" si="40">AVERAGE(E24:E26)</f>
        <v>0.93983333333333341</v>
      </c>
      <c r="M26" s="3">
        <f t="shared" ref="M26" si="41">AVERAGE(F24:F26)</f>
        <v>757.66666666666663</v>
      </c>
      <c r="N26" s="3">
        <f t="shared" ref="N26" si="42">AVERAGE(G24:G26)</f>
        <v>699.66666666666663</v>
      </c>
      <c r="W26" s="29">
        <v>3</v>
      </c>
      <c r="X26" s="30">
        <v>7</v>
      </c>
      <c r="Y26" s="30">
        <v>0.93710000000000004</v>
      </c>
      <c r="Z26" s="30">
        <v>0.93710000000000004</v>
      </c>
      <c r="AA26" s="30">
        <v>2437</v>
      </c>
      <c r="AB26" s="30">
        <v>785</v>
      </c>
      <c r="AC26" s="30">
        <v>785</v>
      </c>
      <c r="AD26" s="31" t="s">
        <v>32</v>
      </c>
      <c r="AE26" s="26">
        <f>AVERAGE(X24:X26)</f>
        <v>8.3333333333333339</v>
      </c>
      <c r="AF26" s="27">
        <f t="shared" ref="AF26:AI26" si="43">AVERAGE(Y24:Y26)</f>
        <v>0.93670000000000009</v>
      </c>
      <c r="AG26" s="27">
        <f t="shared" si="43"/>
        <v>0.93696666666666673</v>
      </c>
      <c r="AH26" s="28">
        <f t="shared" si="43"/>
        <v>1919</v>
      </c>
      <c r="AI26" s="28">
        <f t="shared" si="43"/>
        <v>699.66666666666663</v>
      </c>
      <c r="AJ26" s="18"/>
      <c r="AK26" s="18"/>
      <c r="AL26" s="18"/>
      <c r="AM26" s="18"/>
      <c r="AN26" s="18"/>
      <c r="AO26" s="18"/>
      <c r="AP26" s="18"/>
    </row>
    <row r="27" spans="2:42" x14ac:dyDescent="0.25">
      <c r="B27" s="4">
        <v>2</v>
      </c>
      <c r="C27" s="5">
        <v>11</v>
      </c>
      <c r="D27" s="5">
        <v>0.85650000000000004</v>
      </c>
      <c r="E27" s="5">
        <v>0.89449999999999996</v>
      </c>
      <c r="F27" s="5">
        <v>850</v>
      </c>
      <c r="G27" s="5">
        <v>113</v>
      </c>
      <c r="H27" s="5">
        <v>113</v>
      </c>
      <c r="I27" s="6" t="str">
        <f>AD27</f>
        <v>model_rgb_8_8</v>
      </c>
      <c r="J27" s="1"/>
      <c r="M27" s="3"/>
      <c r="N27" s="3"/>
      <c r="W27" s="20">
        <v>2</v>
      </c>
      <c r="X27" s="21">
        <v>9</v>
      </c>
      <c r="Y27" s="21">
        <v>0.92730000000000001</v>
      </c>
      <c r="Z27" s="21">
        <v>0.93300000000000005</v>
      </c>
      <c r="AA27" s="21">
        <v>1453</v>
      </c>
      <c r="AB27" s="21">
        <v>113</v>
      </c>
      <c r="AC27" s="21">
        <v>113</v>
      </c>
      <c r="AD27" s="22" t="s">
        <v>33</v>
      </c>
      <c r="AE27" s="26"/>
      <c r="AF27" s="18"/>
      <c r="AG27" s="18"/>
      <c r="AH27" s="28"/>
      <c r="AI27" s="28"/>
      <c r="AJ27" s="18"/>
      <c r="AK27" s="18"/>
      <c r="AL27" s="18"/>
      <c r="AM27" s="18"/>
      <c r="AN27" s="18"/>
      <c r="AO27" s="18"/>
      <c r="AP27" s="18"/>
    </row>
    <row r="28" spans="2:42" x14ac:dyDescent="0.25">
      <c r="B28" s="7">
        <v>2</v>
      </c>
      <c r="C28" s="13">
        <v>11</v>
      </c>
      <c r="D28" s="13">
        <v>0.92589999999999995</v>
      </c>
      <c r="E28" s="13">
        <v>0.93859999999999999</v>
      </c>
      <c r="F28" s="13">
        <v>1154</v>
      </c>
      <c r="G28" s="8">
        <v>145</v>
      </c>
      <c r="H28" s="8">
        <v>145</v>
      </c>
      <c r="I28" s="9" t="str">
        <f>AD28</f>
        <v>model_rgb_simple_8_8</v>
      </c>
      <c r="J28" s="1"/>
      <c r="M28" s="3"/>
      <c r="N28" s="3"/>
      <c r="W28" s="23">
        <v>2</v>
      </c>
      <c r="X28" s="24">
        <v>12</v>
      </c>
      <c r="Y28" s="24">
        <v>0.93220000000000003</v>
      </c>
      <c r="Z28" s="24">
        <v>0.9365</v>
      </c>
      <c r="AA28" s="24">
        <v>2634</v>
      </c>
      <c r="AB28" s="24">
        <v>145</v>
      </c>
      <c r="AC28" s="24">
        <v>145</v>
      </c>
      <c r="AD28" s="25" t="s">
        <v>34</v>
      </c>
      <c r="AE28" s="26"/>
      <c r="AF28" s="18"/>
      <c r="AG28" s="18"/>
      <c r="AH28" s="28"/>
      <c r="AI28" s="28"/>
      <c r="AJ28" s="18"/>
      <c r="AK28" s="18"/>
      <c r="AL28" s="18"/>
      <c r="AM28" s="18"/>
      <c r="AN28" s="18"/>
      <c r="AO28" s="18"/>
      <c r="AP28" s="18"/>
    </row>
    <row r="29" spans="2:42" x14ac:dyDescent="0.25">
      <c r="B29" s="10">
        <v>2</v>
      </c>
      <c r="C29" s="11">
        <v>7</v>
      </c>
      <c r="D29" s="11">
        <v>0.92610000000000003</v>
      </c>
      <c r="E29" s="11">
        <v>0.93869999999999998</v>
      </c>
      <c r="F29" s="11">
        <v>1037</v>
      </c>
      <c r="G29" s="11">
        <v>193</v>
      </c>
      <c r="H29" s="11">
        <v>193</v>
      </c>
      <c r="I29" s="12" t="str">
        <f>AD29</f>
        <v>model_all_8_8</v>
      </c>
      <c r="J29" s="1">
        <f>AVERAGE(C27:C29)</f>
        <v>9.6666666666666661</v>
      </c>
      <c r="K29" s="2">
        <f t="shared" ref="K29" si="44">AVERAGE(D27:D29)</f>
        <v>0.90283333333333327</v>
      </c>
      <c r="L29" s="2">
        <f t="shared" ref="L29" si="45">AVERAGE(E27:E29)</f>
        <v>0.92393333333333327</v>
      </c>
      <c r="M29" s="3">
        <f t="shared" ref="M29" si="46">AVERAGE(F27:F29)</f>
        <v>1013.6666666666666</v>
      </c>
      <c r="N29" s="3">
        <f t="shared" ref="N29" si="47">AVERAGE(G27:G29)</f>
        <v>150.33333333333334</v>
      </c>
      <c r="W29" s="29">
        <v>2</v>
      </c>
      <c r="X29" s="30">
        <v>7</v>
      </c>
      <c r="Y29" s="30">
        <v>0.9345</v>
      </c>
      <c r="Z29" s="30">
        <v>0.93640000000000001</v>
      </c>
      <c r="AA29" s="30">
        <v>2434</v>
      </c>
      <c r="AB29" s="30">
        <v>193</v>
      </c>
      <c r="AC29" s="30">
        <v>193</v>
      </c>
      <c r="AD29" s="31" t="s">
        <v>35</v>
      </c>
      <c r="AE29" s="26">
        <f>AVERAGE(X27:X29)</f>
        <v>9.3333333333333339</v>
      </c>
      <c r="AF29" s="27">
        <f t="shared" ref="AF29:AI29" si="48">AVERAGE(Y27:Y29)</f>
        <v>0.93133333333333335</v>
      </c>
      <c r="AG29" s="27">
        <f t="shared" si="48"/>
        <v>0.93529999999999991</v>
      </c>
      <c r="AH29" s="28">
        <f t="shared" si="48"/>
        <v>2173.6666666666665</v>
      </c>
      <c r="AI29" s="28">
        <f t="shared" si="48"/>
        <v>150.33333333333334</v>
      </c>
      <c r="AJ29" s="18"/>
      <c r="AK29" s="18"/>
      <c r="AL29" s="18"/>
      <c r="AM29" s="18"/>
      <c r="AN29" s="18"/>
      <c r="AO29" s="18"/>
      <c r="AP29" s="18"/>
    </row>
    <row r="30" spans="2:42" x14ac:dyDescent="0.25">
      <c r="B30" s="4">
        <v>3</v>
      </c>
      <c r="C30" s="5">
        <v>7</v>
      </c>
      <c r="D30" s="5">
        <v>0.93640000000000001</v>
      </c>
      <c r="E30" s="5">
        <v>0.93799999999999994</v>
      </c>
      <c r="F30" s="5">
        <v>536</v>
      </c>
      <c r="G30" s="5">
        <v>185</v>
      </c>
      <c r="H30" s="5">
        <v>185</v>
      </c>
      <c r="I30" s="15" t="str">
        <f>AD30</f>
        <v>model_rgb_8_8_8</v>
      </c>
      <c r="J30" s="1"/>
      <c r="M30" s="3"/>
      <c r="N30" s="3"/>
      <c r="W30" s="20">
        <v>3</v>
      </c>
      <c r="X30" s="21">
        <v>10</v>
      </c>
      <c r="Y30" s="21">
        <v>0.93030000000000002</v>
      </c>
      <c r="Z30" s="21">
        <v>0.93559999999999999</v>
      </c>
      <c r="AA30" s="21">
        <v>1630</v>
      </c>
      <c r="AB30" s="21">
        <v>185</v>
      </c>
      <c r="AC30" s="21">
        <v>185</v>
      </c>
      <c r="AD30" s="22" t="s">
        <v>36</v>
      </c>
      <c r="AE30" s="26"/>
      <c r="AF30" s="18"/>
      <c r="AG30" s="18"/>
      <c r="AH30" s="28"/>
      <c r="AI30" s="28"/>
      <c r="AJ30" s="18"/>
      <c r="AK30" s="18"/>
      <c r="AL30" s="18"/>
      <c r="AM30" s="18"/>
      <c r="AN30" s="18"/>
      <c r="AO30" s="18"/>
      <c r="AP30" s="18"/>
    </row>
    <row r="31" spans="2:42" x14ac:dyDescent="0.25">
      <c r="B31" s="7">
        <v>3</v>
      </c>
      <c r="C31" s="13">
        <v>7</v>
      </c>
      <c r="D31" s="13">
        <v>0.93940000000000001</v>
      </c>
      <c r="E31" s="13">
        <v>0.94020000000000004</v>
      </c>
      <c r="F31" s="13">
        <v>733</v>
      </c>
      <c r="G31" s="8">
        <v>217</v>
      </c>
      <c r="H31" s="8">
        <v>217</v>
      </c>
      <c r="I31" s="16" t="str">
        <f>AD31</f>
        <v>model_rgb_simple_8_8_8</v>
      </c>
      <c r="J31" s="1"/>
      <c r="M31" s="3"/>
      <c r="N31" s="3"/>
      <c r="W31" s="23">
        <v>3</v>
      </c>
      <c r="X31" s="24">
        <v>8</v>
      </c>
      <c r="Y31" s="24">
        <v>0.92330000000000001</v>
      </c>
      <c r="Z31" s="24">
        <v>0.93669999999999998</v>
      </c>
      <c r="AA31" s="24">
        <v>1859</v>
      </c>
      <c r="AB31" s="24">
        <v>217</v>
      </c>
      <c r="AC31" s="24">
        <v>217</v>
      </c>
      <c r="AD31" s="25" t="s">
        <v>37</v>
      </c>
      <c r="AE31" s="26"/>
      <c r="AF31" s="18"/>
      <c r="AG31" s="18"/>
      <c r="AH31" s="28"/>
      <c r="AI31" s="28"/>
      <c r="AJ31" s="18"/>
      <c r="AK31" s="18"/>
      <c r="AL31" s="18"/>
      <c r="AM31" s="18"/>
      <c r="AN31" s="18"/>
      <c r="AO31" s="18"/>
      <c r="AP31" s="18"/>
    </row>
    <row r="32" spans="2:42" x14ac:dyDescent="0.25">
      <c r="B32" s="10">
        <v>3</v>
      </c>
      <c r="C32" s="11">
        <v>7</v>
      </c>
      <c r="D32" s="11">
        <v>0.93640000000000001</v>
      </c>
      <c r="E32" s="11">
        <v>0.94</v>
      </c>
      <c r="F32" s="11">
        <v>1011</v>
      </c>
      <c r="G32" s="11">
        <v>265</v>
      </c>
      <c r="H32" s="11">
        <v>265</v>
      </c>
      <c r="I32" s="17" t="str">
        <f>AD32</f>
        <v>model_all_8_8_8</v>
      </c>
      <c r="J32" s="1">
        <f>AVERAGE(C30:C32)</f>
        <v>7</v>
      </c>
      <c r="K32" s="2">
        <f t="shared" ref="K32" si="49">AVERAGE(D30:D32)</f>
        <v>0.9373999999999999</v>
      </c>
      <c r="L32" s="2">
        <f t="shared" ref="L32" si="50">AVERAGE(E30:E32)</f>
        <v>0.93940000000000001</v>
      </c>
      <c r="M32" s="3">
        <f t="shared" ref="M32" si="51">AVERAGE(F30:F32)</f>
        <v>760</v>
      </c>
      <c r="N32" s="3">
        <f t="shared" ref="N32" si="52">AVERAGE(G30:G32)</f>
        <v>222.33333333333334</v>
      </c>
      <c r="W32" s="29">
        <v>3</v>
      </c>
      <c r="X32" s="30">
        <v>7</v>
      </c>
      <c r="Y32" s="30">
        <v>0.93320000000000003</v>
      </c>
      <c r="Z32" s="30">
        <v>0.93700000000000006</v>
      </c>
      <c r="AA32" s="30">
        <v>2504</v>
      </c>
      <c r="AB32" s="30">
        <v>265</v>
      </c>
      <c r="AC32" s="30">
        <v>265</v>
      </c>
      <c r="AD32" s="31" t="s">
        <v>38</v>
      </c>
      <c r="AE32" s="26">
        <f>AVERAGE(X30:X32)</f>
        <v>8.3333333333333339</v>
      </c>
      <c r="AF32" s="27">
        <f t="shared" ref="AF32:AI32" si="53">AVERAGE(Y30:Y32)</f>
        <v>0.9289333333333335</v>
      </c>
      <c r="AG32" s="27">
        <f t="shared" si="53"/>
        <v>0.93643333333333345</v>
      </c>
      <c r="AH32" s="28">
        <f t="shared" si="53"/>
        <v>1997.6666666666667</v>
      </c>
      <c r="AI32" s="28">
        <f t="shared" si="53"/>
        <v>222.33333333333334</v>
      </c>
      <c r="AJ32" s="18"/>
      <c r="AK32" s="18"/>
      <c r="AL32" s="18"/>
      <c r="AM32" s="18"/>
      <c r="AN32" s="18"/>
      <c r="AO32" s="18"/>
      <c r="AP32" s="18"/>
    </row>
    <row r="33" spans="23:42" x14ac:dyDescent="0.25"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</row>
    <row r="34" spans="23:42" x14ac:dyDescent="0.25"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</row>
    <row r="35" spans="23:42" x14ac:dyDescent="0.25"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</row>
    <row r="36" spans="23:42" x14ac:dyDescent="0.25"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</row>
    <row r="37" spans="23:42" x14ac:dyDescent="0.25"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</row>
    <row r="38" spans="23:42" x14ac:dyDescent="0.25"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</row>
    <row r="39" spans="23:42" x14ac:dyDescent="0.25"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</row>
    <row r="40" spans="23:42" x14ac:dyDescent="0.25"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</row>
    <row r="41" spans="23:42" x14ac:dyDescent="0.25"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</row>
    <row r="42" spans="23:42" x14ac:dyDescent="0.25"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</row>
    <row r="43" spans="23:42" x14ac:dyDescent="0.25"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</row>
    <row r="44" spans="23:42" x14ac:dyDescent="0.25"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</row>
    <row r="45" spans="23:42" x14ac:dyDescent="0.25"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</row>
    <row r="46" spans="23:42" x14ac:dyDescent="0.25"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</row>
    <row r="47" spans="23:42" x14ac:dyDescent="0.25"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</row>
    <row r="48" spans="23:42" x14ac:dyDescent="0.25"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</row>
    <row r="49" spans="23:42" x14ac:dyDescent="0.25"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</row>
    <row r="50" spans="23:42" x14ac:dyDescent="0.25"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</row>
    <row r="51" spans="23:42" x14ac:dyDescent="0.25"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</row>
    <row r="52" spans="23:42" x14ac:dyDescent="0.25"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</row>
    <row r="53" spans="23:42" x14ac:dyDescent="0.25"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</row>
    <row r="54" spans="23:42" x14ac:dyDescent="0.25"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</row>
    <row r="55" spans="23:42" x14ac:dyDescent="0.25"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</row>
    <row r="56" spans="23:42" x14ac:dyDescent="0.25"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</row>
    <row r="57" spans="23:42" x14ac:dyDescent="0.25"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</row>
    <row r="58" spans="23:42" x14ac:dyDescent="0.25"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</row>
    <row r="59" spans="23:42" x14ac:dyDescent="0.25"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</row>
    <row r="60" spans="23:42" x14ac:dyDescent="0.25"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</row>
    <row r="61" spans="23:42" x14ac:dyDescent="0.25"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</row>
    <row r="62" spans="23:42" x14ac:dyDescent="0.25"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</row>
    <row r="63" spans="23:42" x14ac:dyDescent="0.25"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</row>
    <row r="64" spans="23:42" x14ac:dyDescent="0.25"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</row>
    <row r="65" spans="23:42" x14ac:dyDescent="0.25"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</row>
    <row r="66" spans="23:42" x14ac:dyDescent="0.25"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</row>
    <row r="67" spans="23:42" x14ac:dyDescent="0.25"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</row>
    <row r="68" spans="23:42" x14ac:dyDescent="0.25"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</row>
    <row r="69" spans="23:42" x14ac:dyDescent="0.25"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</row>
    <row r="70" spans="23:42" x14ac:dyDescent="0.25"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</row>
    <row r="71" spans="23:42" x14ac:dyDescent="0.25"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</row>
    <row r="72" spans="23:42" x14ac:dyDescent="0.25"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</row>
    <row r="73" spans="23:42" x14ac:dyDescent="0.25"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</row>
    <row r="74" spans="23:42" x14ac:dyDescent="0.25"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</row>
    <row r="75" spans="23:42" x14ac:dyDescent="0.25"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</row>
    <row r="76" spans="23:42" x14ac:dyDescent="0.25"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</row>
    <row r="77" spans="23:42" x14ac:dyDescent="0.25"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</row>
    <row r="78" spans="23:42" x14ac:dyDescent="0.25"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</row>
    <row r="79" spans="23:42" x14ac:dyDescent="0.25"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23:42" x14ac:dyDescent="0.25"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23:42" x14ac:dyDescent="0.25"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23:42" x14ac:dyDescent="0.25"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23:42" x14ac:dyDescent="0.25"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</row>
    <row r="84" spans="23:42" x14ac:dyDescent="0.25"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</row>
    <row r="85" spans="23:42" x14ac:dyDescent="0.25"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</row>
    <row r="86" spans="23:42" x14ac:dyDescent="0.25"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</row>
    <row r="87" spans="23:42" x14ac:dyDescent="0.25"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</row>
    <row r="88" spans="23:42" x14ac:dyDescent="0.25"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</row>
    <row r="89" spans="23:42" x14ac:dyDescent="0.25"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</row>
    <row r="90" spans="23:42" x14ac:dyDescent="0.25"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</row>
    <row r="91" spans="23:42" x14ac:dyDescent="0.25"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</row>
    <row r="92" spans="23:42" x14ac:dyDescent="0.25"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</row>
    <row r="93" spans="23:42" x14ac:dyDescent="0.25"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</row>
    <row r="94" spans="23:42" x14ac:dyDescent="0.25"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</row>
    <row r="95" spans="23:42" x14ac:dyDescent="0.25"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</row>
  </sheetData>
  <mergeCells count="4">
    <mergeCell ref="R3:U3"/>
    <mergeCell ref="AE1:AI1"/>
    <mergeCell ref="AM3:AP3"/>
    <mergeCell ref="J1:N1"/>
  </mergeCells>
  <conditionalFormatting sqref="F3:F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2021-08-11T00:29:20Z</dcterms:created>
  <dcterms:modified xsi:type="dcterms:W3CDTF">2021-09-07T22:41:16Z</dcterms:modified>
</cp:coreProperties>
</file>