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\Documents\GitHub\point_cloud_vegetation_filtering\dev\"/>
    </mc:Choice>
  </mc:AlternateContent>
  <xr:revisionPtr revIDLastSave="0" documentId="13_ncr:1_{6454F8F3-8794-4095-9054-A2E0705BA861}" xr6:coauthVersionLast="46" xr6:coauthVersionMax="46" xr10:uidLastSave="{00000000-0000-0000-0000-000000000000}"/>
  <bookViews>
    <workbookView xWindow="-120" yWindow="-120" windowWidth="38640" windowHeight="15840" activeTab="1" xr2:uid="{8DCF5AFF-D886-48A3-80E0-141B4EF1DBE8}"/>
  </bookViews>
  <sheets>
    <sheet name="analysis" sheetId="1" r:id="rId1"/>
    <sheet name="analysis_UPDATED_functions" sheetId="5" r:id="rId2"/>
    <sheet name="formatted_tables" sheetId="2" r:id="rId3"/>
    <sheet name="classification_analysis" sheetId="3" r:id="rId4"/>
    <sheet name="computing_cloud_metric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3" i="5" l="1"/>
  <c r="M43" i="5"/>
  <c r="L43" i="5"/>
  <c r="K43" i="5"/>
  <c r="J43" i="5"/>
  <c r="N41" i="5"/>
  <c r="M41" i="5"/>
  <c r="L41" i="5"/>
  <c r="K41" i="5"/>
  <c r="J41" i="5"/>
  <c r="AI39" i="5"/>
  <c r="AH39" i="5"/>
  <c r="AG39" i="5"/>
  <c r="AF39" i="5"/>
  <c r="AE39" i="5"/>
  <c r="N39" i="5"/>
  <c r="M39" i="5"/>
  <c r="L39" i="5"/>
  <c r="K39" i="5"/>
  <c r="J39" i="5"/>
  <c r="I39" i="5"/>
  <c r="I38" i="5"/>
  <c r="I37" i="5"/>
  <c r="AI36" i="5"/>
  <c r="AH36" i="5"/>
  <c r="AG36" i="5"/>
  <c r="AF36" i="5"/>
  <c r="AE36" i="5"/>
  <c r="N36" i="5"/>
  <c r="M36" i="5"/>
  <c r="L36" i="5"/>
  <c r="K36" i="5"/>
  <c r="J36" i="5"/>
  <c r="I36" i="5"/>
  <c r="I35" i="5"/>
  <c r="I34" i="5"/>
  <c r="AI33" i="5"/>
  <c r="AH33" i="5"/>
  <c r="AG33" i="5"/>
  <c r="AF33" i="5"/>
  <c r="AE33" i="5"/>
  <c r="N33" i="5"/>
  <c r="M33" i="5"/>
  <c r="L33" i="5"/>
  <c r="K33" i="5"/>
  <c r="J33" i="5"/>
  <c r="I33" i="5"/>
  <c r="I32" i="5"/>
  <c r="I31" i="5"/>
  <c r="AI30" i="5"/>
  <c r="AH30" i="5"/>
  <c r="AG30" i="5"/>
  <c r="AF30" i="5"/>
  <c r="AE30" i="5"/>
  <c r="N30" i="5"/>
  <c r="M30" i="5"/>
  <c r="L30" i="5"/>
  <c r="K30" i="5"/>
  <c r="J30" i="5"/>
  <c r="I30" i="5"/>
  <c r="I29" i="5"/>
  <c r="I28" i="5"/>
  <c r="AI27" i="5"/>
  <c r="AH27" i="5"/>
  <c r="AG27" i="5"/>
  <c r="AF27" i="5"/>
  <c r="AE27" i="5"/>
  <c r="N27" i="5"/>
  <c r="M27" i="5"/>
  <c r="L27" i="5"/>
  <c r="K27" i="5"/>
  <c r="J27" i="5"/>
  <c r="I27" i="5"/>
  <c r="I26" i="5"/>
  <c r="I25" i="5"/>
  <c r="I24" i="5"/>
  <c r="I23" i="5"/>
  <c r="I22" i="5"/>
  <c r="AP21" i="5"/>
  <c r="AO21" i="5"/>
  <c r="AN21" i="5"/>
  <c r="AM21" i="5"/>
  <c r="AI21" i="5"/>
  <c r="AH21" i="5"/>
  <c r="AG21" i="5"/>
  <c r="AF21" i="5"/>
  <c r="AE21" i="5"/>
  <c r="U21" i="5"/>
  <c r="T21" i="5"/>
  <c r="S21" i="5"/>
  <c r="R21" i="5"/>
  <c r="N21" i="5"/>
  <c r="M21" i="5"/>
  <c r="L21" i="5"/>
  <c r="K21" i="5"/>
  <c r="J21" i="5"/>
  <c r="I21" i="5"/>
  <c r="AP20" i="5"/>
  <c r="AO20" i="5"/>
  <c r="AN20" i="5"/>
  <c r="AM20" i="5"/>
  <c r="U20" i="5"/>
  <c r="T20" i="5"/>
  <c r="S20" i="5"/>
  <c r="R20" i="5"/>
  <c r="I20" i="5"/>
  <c r="AP19" i="5"/>
  <c r="AO19" i="5"/>
  <c r="AN19" i="5"/>
  <c r="AM19" i="5"/>
  <c r="U19" i="5"/>
  <c r="T19" i="5"/>
  <c r="S19" i="5"/>
  <c r="R19" i="5"/>
  <c r="I19" i="5"/>
  <c r="I18" i="5"/>
  <c r="AP17" i="5"/>
  <c r="AO17" i="5"/>
  <c r="AN17" i="5"/>
  <c r="AM17" i="5"/>
  <c r="U17" i="5"/>
  <c r="T17" i="5"/>
  <c r="S17" i="5"/>
  <c r="R17" i="5"/>
  <c r="I17" i="5"/>
  <c r="AP16" i="5"/>
  <c r="AO16" i="5"/>
  <c r="AN16" i="5"/>
  <c r="AM16" i="5"/>
  <c r="U16" i="5"/>
  <c r="T16" i="5"/>
  <c r="S16" i="5"/>
  <c r="R16" i="5"/>
  <c r="I16" i="5"/>
  <c r="AP15" i="5"/>
  <c r="AO15" i="5"/>
  <c r="AN15" i="5"/>
  <c r="AM15" i="5"/>
  <c r="AI15" i="5"/>
  <c r="AH15" i="5"/>
  <c r="AG15" i="5"/>
  <c r="AF15" i="5"/>
  <c r="AE15" i="5"/>
  <c r="U15" i="5"/>
  <c r="T15" i="5"/>
  <c r="S15" i="5"/>
  <c r="R15" i="5"/>
  <c r="N15" i="5"/>
  <c r="M15" i="5"/>
  <c r="L15" i="5"/>
  <c r="K15" i="5"/>
  <c r="J15" i="5"/>
  <c r="I15" i="5"/>
  <c r="AP14" i="5"/>
  <c r="AO14" i="5"/>
  <c r="AN14" i="5"/>
  <c r="AM14" i="5"/>
  <c r="U14" i="5"/>
  <c r="T14" i="5"/>
  <c r="S14" i="5"/>
  <c r="R14" i="5"/>
  <c r="I14" i="5"/>
  <c r="AP13" i="5"/>
  <c r="AO13" i="5"/>
  <c r="AN13" i="5"/>
  <c r="AM13" i="5"/>
  <c r="U13" i="5"/>
  <c r="T13" i="5"/>
  <c r="S13" i="5"/>
  <c r="R13" i="5"/>
  <c r="I13" i="5"/>
  <c r="AP12" i="5"/>
  <c r="AO12" i="5"/>
  <c r="AN12" i="5"/>
  <c r="AM12" i="5"/>
  <c r="U12" i="5"/>
  <c r="T12" i="5"/>
  <c r="S12" i="5"/>
  <c r="R12" i="5"/>
  <c r="I12" i="5"/>
  <c r="I11" i="5"/>
  <c r="I10" i="5"/>
  <c r="AI9" i="5"/>
  <c r="AH9" i="5"/>
  <c r="AG9" i="5"/>
  <c r="AF9" i="5"/>
  <c r="AE9" i="5"/>
  <c r="N9" i="5"/>
  <c r="M9" i="5"/>
  <c r="L9" i="5"/>
  <c r="K9" i="5"/>
  <c r="J9" i="5"/>
  <c r="H6" i="5"/>
  <c r="E6" i="5"/>
  <c r="H5" i="5"/>
  <c r="E5" i="5"/>
  <c r="E6" i="1"/>
  <c r="E5" i="1"/>
  <c r="H6" i="1"/>
  <c r="H5" i="1"/>
  <c r="N43" i="1"/>
  <c r="M43" i="1"/>
  <c r="L43" i="1"/>
  <c r="K43" i="1"/>
  <c r="J43" i="1"/>
  <c r="N41" i="1"/>
  <c r="M41" i="1"/>
  <c r="L41" i="1"/>
  <c r="K41" i="1"/>
  <c r="J41" i="1"/>
  <c r="G24" i="4"/>
  <c r="G25" i="4"/>
  <c r="G26" i="4"/>
  <c r="G27" i="4"/>
  <c r="L6" i="4"/>
  <c r="K6" i="4"/>
  <c r="J6" i="4"/>
  <c r="K5" i="4"/>
  <c r="J5" i="4"/>
  <c r="J4" i="4"/>
  <c r="E6" i="4"/>
  <c r="D6" i="4"/>
  <c r="D5" i="4"/>
  <c r="C5" i="4"/>
  <c r="C6" i="4"/>
  <c r="C4" i="4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F13" i="3"/>
  <c r="E13" i="3"/>
  <c r="D13" i="3"/>
  <c r="C13" i="3"/>
  <c r="B13" i="3"/>
  <c r="A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F3" i="2"/>
  <c r="E3" i="2"/>
  <c r="D3" i="2"/>
  <c r="C3" i="2"/>
  <c r="B3" i="2"/>
  <c r="A31" i="2"/>
  <c r="A7" i="2"/>
  <c r="A16" i="2"/>
  <c r="A24" i="2"/>
  <c r="A3" i="2"/>
  <c r="I39" i="1"/>
  <c r="A32" i="2" s="1"/>
  <c r="I38" i="1"/>
  <c r="A31" i="3" s="1"/>
  <c r="I37" i="1"/>
  <c r="A30" i="3" s="1"/>
  <c r="I36" i="1"/>
  <c r="A29" i="3" s="1"/>
  <c r="I35" i="1"/>
  <c r="A28" i="2" s="1"/>
  <c r="I34" i="1"/>
  <c r="A27" i="3" s="1"/>
  <c r="I33" i="1"/>
  <c r="A26" i="3" s="1"/>
  <c r="I32" i="1"/>
  <c r="A25" i="2" s="1"/>
  <c r="I31" i="1"/>
  <c r="A24" i="3" s="1"/>
  <c r="I30" i="1"/>
  <c r="A23" i="2" s="1"/>
  <c r="I29" i="1"/>
  <c r="A22" i="3" s="1"/>
  <c r="I28" i="1"/>
  <c r="A21" i="2" s="1"/>
  <c r="I27" i="1"/>
  <c r="A20" i="2" s="1"/>
  <c r="I26" i="1"/>
  <c r="A19" i="2" s="1"/>
  <c r="I25" i="1"/>
  <c r="A18" i="3" s="1"/>
  <c r="I24" i="1"/>
  <c r="A17" i="2" s="1"/>
  <c r="I23" i="1"/>
  <c r="I22" i="1"/>
  <c r="A15" i="2" s="1"/>
  <c r="I21" i="1"/>
  <c r="A14" i="3" s="1"/>
  <c r="I20" i="1"/>
  <c r="A13" i="2" s="1"/>
  <c r="I19" i="1"/>
  <c r="A12" i="2" s="1"/>
  <c r="I18" i="1"/>
  <c r="A11" i="2" s="1"/>
  <c r="I17" i="1"/>
  <c r="A10" i="3" s="1"/>
  <c r="I16" i="1"/>
  <c r="A9" i="2" s="1"/>
  <c r="I15" i="1"/>
  <c r="A8" i="2" s="1"/>
  <c r="I14" i="1"/>
  <c r="A7" i="3" s="1"/>
  <c r="I13" i="1"/>
  <c r="A6" i="3" s="1"/>
  <c r="I12" i="1"/>
  <c r="A5" i="2" s="1"/>
  <c r="I11" i="1"/>
  <c r="A4" i="2" s="1"/>
  <c r="I10" i="1"/>
  <c r="A3" i="3" s="1"/>
  <c r="AP21" i="1"/>
  <c r="AO21" i="1"/>
  <c r="AN21" i="1"/>
  <c r="AM21" i="1"/>
  <c r="AP20" i="1"/>
  <c r="AO20" i="1"/>
  <c r="AN20" i="1"/>
  <c r="AM20" i="1"/>
  <c r="AP19" i="1"/>
  <c r="AO19" i="1"/>
  <c r="AN19" i="1"/>
  <c r="AM19" i="1"/>
  <c r="R20" i="1"/>
  <c r="S20" i="1"/>
  <c r="R21" i="1"/>
  <c r="S21" i="1"/>
  <c r="S19" i="1"/>
  <c r="R19" i="1"/>
  <c r="T19" i="1"/>
  <c r="U19" i="1"/>
  <c r="T20" i="1"/>
  <c r="U20" i="1"/>
  <c r="T21" i="1"/>
  <c r="U21" i="1"/>
  <c r="N39" i="1"/>
  <c r="M39" i="1"/>
  <c r="L39" i="1"/>
  <c r="K39" i="1"/>
  <c r="J39" i="1"/>
  <c r="N36" i="1"/>
  <c r="M36" i="1"/>
  <c r="L36" i="1"/>
  <c r="K36" i="1"/>
  <c r="J36" i="1"/>
  <c r="N33" i="1"/>
  <c r="M33" i="1"/>
  <c r="L33" i="1"/>
  <c r="K33" i="1"/>
  <c r="J33" i="1"/>
  <c r="N30" i="1"/>
  <c r="M30" i="1"/>
  <c r="L30" i="1"/>
  <c r="K30" i="1"/>
  <c r="J30" i="1"/>
  <c r="N27" i="1"/>
  <c r="M27" i="1"/>
  <c r="L27" i="1"/>
  <c r="K27" i="1"/>
  <c r="J27" i="1"/>
  <c r="N21" i="1"/>
  <c r="M21" i="1"/>
  <c r="L21" i="1"/>
  <c r="K21" i="1"/>
  <c r="J21" i="1"/>
  <c r="U17" i="1"/>
  <c r="T17" i="1"/>
  <c r="S17" i="1"/>
  <c r="R17" i="1"/>
  <c r="U16" i="1"/>
  <c r="T16" i="1"/>
  <c r="S16" i="1"/>
  <c r="R16" i="1"/>
  <c r="U15" i="1"/>
  <c r="T15" i="1"/>
  <c r="S15" i="1"/>
  <c r="R15" i="1"/>
  <c r="N15" i="1"/>
  <c r="M15" i="1"/>
  <c r="L15" i="1"/>
  <c r="K15" i="1"/>
  <c r="J15" i="1"/>
  <c r="U14" i="1"/>
  <c r="T14" i="1"/>
  <c r="S14" i="1"/>
  <c r="R14" i="1"/>
  <c r="U13" i="1"/>
  <c r="T13" i="1"/>
  <c r="S13" i="1"/>
  <c r="R13" i="1"/>
  <c r="U12" i="1"/>
  <c r="T12" i="1"/>
  <c r="S12" i="1"/>
  <c r="R12" i="1"/>
  <c r="N9" i="1"/>
  <c r="M9" i="1"/>
  <c r="L9" i="1"/>
  <c r="K9" i="1"/>
  <c r="J9" i="1"/>
  <c r="AP12" i="1"/>
  <c r="AP13" i="1"/>
  <c r="AP14" i="1"/>
  <c r="AP15" i="1"/>
  <c r="AP16" i="1"/>
  <c r="AP17" i="1"/>
  <c r="AO13" i="1"/>
  <c r="AO14" i="1"/>
  <c r="AO15" i="1"/>
  <c r="AO16" i="1"/>
  <c r="AO17" i="1"/>
  <c r="AO12" i="1"/>
  <c r="AM16" i="1"/>
  <c r="AN12" i="1"/>
  <c r="AN13" i="1"/>
  <c r="AN14" i="1"/>
  <c r="AN15" i="1"/>
  <c r="AN16" i="1"/>
  <c r="AN17" i="1"/>
  <c r="AM13" i="1"/>
  <c r="AM14" i="1"/>
  <c r="AM15" i="1"/>
  <c r="AM17" i="1"/>
  <c r="AM12" i="1"/>
  <c r="AI27" i="1"/>
  <c r="AI9" i="1"/>
  <c r="AI15" i="1"/>
  <c r="AI21" i="1"/>
  <c r="AI30" i="1"/>
  <c r="AI33" i="1"/>
  <c r="AI36" i="1"/>
  <c r="AI39" i="1"/>
  <c r="AF9" i="1"/>
  <c r="AG9" i="1"/>
  <c r="AH9" i="1"/>
  <c r="AE9" i="1"/>
  <c r="AF39" i="1"/>
  <c r="AG39" i="1"/>
  <c r="AH39" i="1"/>
  <c r="AF36" i="1"/>
  <c r="AG36" i="1"/>
  <c r="AH36" i="1"/>
  <c r="AF33" i="1"/>
  <c r="AG33" i="1"/>
  <c r="AH33" i="1"/>
  <c r="AE39" i="1"/>
  <c r="AE36" i="1"/>
  <c r="AE33" i="1"/>
  <c r="AF30" i="1"/>
  <c r="AG30" i="1"/>
  <c r="AH30" i="1"/>
  <c r="AE30" i="1"/>
  <c r="AF27" i="1"/>
  <c r="AG27" i="1"/>
  <c r="AH27" i="1"/>
  <c r="AE27" i="1"/>
  <c r="AF21" i="1"/>
  <c r="AG21" i="1"/>
  <c r="AH21" i="1"/>
  <c r="AE21" i="1"/>
  <c r="AF15" i="1"/>
  <c r="AG15" i="1"/>
  <c r="AH15" i="1"/>
  <c r="AE15" i="1"/>
  <c r="A5" i="3" l="1"/>
  <c r="A21" i="3"/>
  <c r="A8" i="3"/>
  <c r="A10" i="2"/>
  <c r="A4" i="3"/>
  <c r="A20" i="3"/>
  <c r="A23" i="3"/>
  <c r="A29" i="2"/>
  <c r="A12" i="3"/>
  <c r="A28" i="3"/>
  <c r="A18" i="2"/>
  <c r="A30" i="2"/>
  <c r="A32" i="3"/>
  <c r="A9" i="3"/>
  <c r="A17" i="3"/>
  <c r="A25" i="3"/>
  <c r="A22" i="2"/>
  <c r="A14" i="2"/>
  <c r="A6" i="2"/>
  <c r="A27" i="2"/>
  <c r="A11" i="3"/>
  <c r="A19" i="3"/>
  <c r="A26" i="2"/>
</calcChain>
</file>

<file path=xl/sharedStrings.xml><?xml version="1.0" encoding="utf-8"?>
<sst xmlns="http://schemas.openxmlformats.org/spreadsheetml/2006/main" count="185" uniqueCount="70">
  <si>
    <t>Epochs</t>
  </si>
  <si>
    <t>Accuracy</t>
  </si>
  <si>
    <t>Time (s)</t>
  </si>
  <si>
    <t>model_rgb_16</t>
  </si>
  <si>
    <t>model_rgb_simple_16</t>
  </si>
  <si>
    <t>all_16</t>
  </si>
  <si>
    <t>Total Params</t>
  </si>
  <si>
    <t>Trainable Params</t>
  </si>
  <si>
    <t>model_rgb_16_32</t>
  </si>
  <si>
    <t>model_rgb_16_32_64</t>
  </si>
  <si>
    <t>model_rgb_16_32_64_128</t>
  </si>
  <si>
    <t>model_rgb_16_32_64_128_256</t>
  </si>
  <si>
    <t>model_rgb_16_32_64_128_256_512</t>
  </si>
  <si>
    <t>model_rgb_simple_16_32</t>
  </si>
  <si>
    <t>model_rgb_simple_16_32_64</t>
  </si>
  <si>
    <t>model_rgb_simple_16_32_64_128</t>
  </si>
  <si>
    <t>model_rgb_simple_16_32_64_128_256</t>
  </si>
  <si>
    <t>model_rgb_simple_16_32_64_128_256_512</t>
  </si>
  <si>
    <t>all_16_32</t>
  </si>
  <si>
    <t>all_16_32_64</t>
  </si>
  <si>
    <t>all_16_32_64_128</t>
  </si>
  <si>
    <t>all_16_32_64_128_256</t>
  </si>
  <si>
    <t>all_16_32_64_128_256_512</t>
  </si>
  <si>
    <t>Accuracy (train)</t>
  </si>
  <si>
    <t>Accuracy (val)</t>
  </si>
  <si>
    <t>layers</t>
  </si>
  <si>
    <t>train_epochs=100;  batch=1000;  patience=5;  min_delta=0.001</t>
  </si>
  <si>
    <t>model_rgb_16_16</t>
  </si>
  <si>
    <t>model_rgb_simple_16_16</t>
  </si>
  <si>
    <t>model_all_16_16</t>
  </si>
  <si>
    <t>model_rgb_16_16_16</t>
  </si>
  <si>
    <t>model_rgb_simple_16_16_16</t>
  </si>
  <si>
    <t>model_all_16_16_16</t>
  </si>
  <si>
    <t>model_rgb_8_8</t>
  </si>
  <si>
    <t>model_rgb_simple_8_8</t>
  </si>
  <si>
    <t>model_all_8_8</t>
  </si>
  <si>
    <t>model_rgb_8_8_8</t>
  </si>
  <si>
    <t>model_rgb_simple_8_8_8</t>
  </si>
  <si>
    <t>model_all_8_8_8</t>
  </si>
  <si>
    <t>Averages</t>
  </si>
  <si>
    <t>Time</t>
  </si>
  <si>
    <t>Layers</t>
  </si>
  <si>
    <t>train_epochs=100;  batch=1000;  patience=5;  min_delta=0.001  -- UPDATED_20210825 - PRE-SHUFFLED</t>
  </si>
  <si>
    <t>RGB only</t>
  </si>
  <si>
    <t>RGB + simple</t>
  </si>
  <si>
    <t>RGB + all</t>
  </si>
  <si>
    <t>Model</t>
  </si>
  <si>
    <t>Training</t>
  </si>
  <si>
    <t>Validation</t>
  </si>
  <si>
    <t>Ground</t>
  </si>
  <si>
    <t>Vegetation</t>
  </si>
  <si>
    <t>Classification (0.6)</t>
  </si>
  <si>
    <t>number of points</t>
  </si>
  <si>
    <t>time to compute 3D sd</t>
  </si>
  <si>
    <t>cKDTree; query_ball_point; XYZ sd combined; r=0.50m</t>
  </si>
  <si>
    <t>cKDTree; query_ball_point; XYZ sd combined; r=0.10m</t>
  </si>
  <si>
    <t>model_xyzrgb_8_8_8</t>
  </si>
  <si>
    <t>model_xyzrgb_16_16_16</t>
  </si>
  <si>
    <t>model_sdrgb_8_8_8</t>
  </si>
  <si>
    <t>model_sdrgb_16_16_16</t>
  </si>
  <si>
    <t>CloudCompare CANUPO classifier</t>
  </si>
  <si>
    <t>noveg</t>
  </si>
  <si>
    <t>veg</t>
  </si>
  <si>
    <t>total</t>
  </si>
  <si>
    <t>correct</t>
  </si>
  <si>
    <t>incorrect</t>
  </si>
  <si>
    <t>dist. to boundary</t>
  </si>
  <si>
    <t>accuracy</t>
  </si>
  <si>
    <t>balanced accuracy:</t>
  </si>
  <si>
    <t>Fisher Discriminany Ratio: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</si>
</sst>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"/>
    <numFmt numFmtId="166" formatCode="_(* #,##0_);_(* \(#,##0\);_(* &quot;-&quot;??_);_(@_)"/>
    <numFmt numFmtId="167" formatCode="0.000%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3" borderId="3" xfId="0" applyFill="1" applyBorder="1"/>
    <xf numFmtId="0" fontId="0" fillId="4" borderId="5" xfId="0" applyFill="1" applyBorder="1"/>
    <xf numFmtId="0" fontId="0" fillId="5" borderId="8" xfId="0" applyFill="1" applyBorder="1"/>
    <xf numFmtId="0" fontId="1" fillId="2" borderId="0" xfId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0" xfId="1" applyBorder="1"/>
    <xf numFmtId="0" fontId="1" fillId="2" borderId="5" xfId="1" applyBorder="1"/>
    <xf numFmtId="2" fontId="1" fillId="2" borderId="0" xfId="1" applyNumberFormat="1"/>
    <xf numFmtId="164" fontId="1" fillId="2" borderId="0" xfId="1" applyNumberFormat="1"/>
    <xf numFmtId="165" fontId="1" fillId="2" borderId="0" xfId="1" applyNumberFormat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2" fillId="0" borderId="0" xfId="0" applyFont="1"/>
    <xf numFmtId="0" fontId="2" fillId="0" borderId="9" xfId="0" applyFont="1" applyBorder="1"/>
    <xf numFmtId="0" fontId="0" fillId="0" borderId="9" xfId="0" applyBorder="1"/>
    <xf numFmtId="0" fontId="2" fillId="0" borderId="0" xfId="0" applyFont="1" applyFill="1" applyBorder="1"/>
    <xf numFmtId="166" fontId="0" fillId="0" borderId="0" xfId="2" applyNumberFormat="1" applyFont="1"/>
    <xf numFmtId="167" fontId="0" fillId="0" borderId="0" xfId="3" applyNumberFormat="1" applyFont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Bad" xfId="1" builtinId="27"/>
    <cellStyle name="Comma" xfId="2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analysis!$W$10:$W$15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D-406C-9F7D-040E458411F8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analysis!$W$16:$W$21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D-406C-9F7D-040E458411F8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analysis!$W$22:$W$27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5D-406C-9F7D-040E45841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C-4AFA-B25E-4C894E48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A-4CC0-A347-04281394BF73}"/>
            </c:ext>
          </c:extLst>
        </c:ser>
        <c:ser>
          <c:idx val="1"/>
          <c:order val="1"/>
          <c:tx>
            <c:v>RGB+indices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A-4CC0-A347-04281394BF73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A-4CC0-A347-04281394BF73}"/>
            </c:ext>
          </c:extLst>
        </c:ser>
        <c:ser>
          <c:idx val="3"/>
          <c:order val="3"/>
          <c:tx>
            <c:v>2 layers (8 nodes)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A-4CC0-A347-04281394BF73}"/>
            </c:ext>
          </c:extLst>
        </c:ser>
        <c:ser>
          <c:idx val="4"/>
          <c:order val="4"/>
          <c:tx>
            <c:v>3 layers (8 nodes)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EA-4CC0-A347-04281394BF73}"/>
            </c:ext>
          </c:extLst>
        </c:ser>
        <c:ser>
          <c:idx val="5"/>
          <c:order val="5"/>
          <c:tx>
            <c:v>2 layers (16 nodes)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EA-4CC0-A347-04281394BF73}"/>
            </c:ext>
          </c:extLst>
        </c:ser>
        <c:ser>
          <c:idx val="6"/>
          <c:order val="6"/>
          <c:tx>
            <c:v>3 layers (16 nodes)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EA-4CC0-A347-04281394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analysis!$B$10:$B$39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xVal>
          <c:yVal>
            <c:numRef>
              <c:f>analysis!$D$10:$D$39</c:f>
              <c:numCache>
                <c:formatCode>General</c:formatCode>
                <c:ptCount val="30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8-455B-955B-70CEEF92E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analysis_UPDATED_functions!$W$10:$W$15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8-44C8-A37D-B8624F2129EC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analysis_UPDATED_functions!$W$16:$W$21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8-44C8-A37D-B8624F2129EC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analysis_UPDATED_functions!$W$22:$W$27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B8-44C8-A37D-B8624F212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analysis_UPDATED_functions!$AA$10:$AA$44</c:f>
              <c:numCache>
                <c:formatCode>General</c:formatCode>
                <c:ptCount val="35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  <c:pt idx="6">
                  <c:v>1541</c:v>
                </c:pt>
                <c:pt idx="7">
                  <c:v>1514</c:v>
                </c:pt>
                <c:pt idx="8">
                  <c:v>1556</c:v>
                </c:pt>
                <c:pt idx="9">
                  <c:v>1534</c:v>
                </c:pt>
                <c:pt idx="10">
                  <c:v>1826</c:v>
                </c:pt>
                <c:pt idx="11">
                  <c:v>1389</c:v>
                </c:pt>
                <c:pt idx="12">
                  <c:v>3088</c:v>
                </c:pt>
                <c:pt idx="13">
                  <c:v>2421</c:v>
                </c:pt>
                <c:pt idx="14">
                  <c:v>2781</c:v>
                </c:pt>
                <c:pt idx="15">
                  <c:v>4860</c:v>
                </c:pt>
                <c:pt idx="16">
                  <c:v>2857</c:v>
                </c:pt>
                <c:pt idx="17">
                  <c:v>3245</c:v>
                </c:pt>
                <c:pt idx="18">
                  <c:v>2946</c:v>
                </c:pt>
                <c:pt idx="19">
                  <c:v>2185</c:v>
                </c:pt>
                <c:pt idx="20">
                  <c:v>3851</c:v>
                </c:pt>
                <c:pt idx="21">
                  <c:v>1765</c:v>
                </c:pt>
                <c:pt idx="22">
                  <c:v>1555</c:v>
                </c:pt>
                <c:pt idx="23">
                  <c:v>2437</c:v>
                </c:pt>
                <c:pt idx="24">
                  <c:v>1453</c:v>
                </c:pt>
                <c:pt idx="25">
                  <c:v>2634</c:v>
                </c:pt>
                <c:pt idx="26">
                  <c:v>2434</c:v>
                </c:pt>
                <c:pt idx="27">
                  <c:v>1630</c:v>
                </c:pt>
                <c:pt idx="28">
                  <c:v>1859</c:v>
                </c:pt>
                <c:pt idx="29">
                  <c:v>2504</c:v>
                </c:pt>
              </c:numCache>
            </c:numRef>
          </c:xVal>
          <c:yVal>
            <c:numRef>
              <c:f>analysis_UPDATED_functions!$Y$10:$Y$44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3-4A22-A10D-EE12025E3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analysis_UPDATED_functions!$AA$10:$AA$15</c:f>
              <c:numCache>
                <c:formatCode>General</c:formatCode>
                <c:ptCount val="6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</c:numCache>
            </c:numRef>
          </c:xVal>
          <c:yVal>
            <c:numRef>
              <c:f>analysis_UPDATED_functions!$Y$10:$Y$15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8-432C-9AFB-F61E9A23CF5C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analysis_UPDATED_functions!$AA$16:$AA$21</c:f>
              <c:numCache>
                <c:formatCode>General</c:formatCode>
                <c:ptCount val="6"/>
                <c:pt idx="0">
                  <c:v>1541</c:v>
                </c:pt>
                <c:pt idx="1">
                  <c:v>1514</c:v>
                </c:pt>
                <c:pt idx="2">
                  <c:v>1556</c:v>
                </c:pt>
                <c:pt idx="3">
                  <c:v>1534</c:v>
                </c:pt>
                <c:pt idx="4">
                  <c:v>1826</c:v>
                </c:pt>
                <c:pt idx="5">
                  <c:v>1389</c:v>
                </c:pt>
              </c:numCache>
            </c:numRef>
          </c:xVal>
          <c:yVal>
            <c:numRef>
              <c:f>analysis_UPDATED_functions!$Y$16:$Y$21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8-432C-9AFB-F61E9A23CF5C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analysis_UPDATED_functions!$AA$22:$AA$27</c:f>
              <c:numCache>
                <c:formatCode>General</c:formatCode>
                <c:ptCount val="6"/>
                <c:pt idx="0">
                  <c:v>3088</c:v>
                </c:pt>
                <c:pt idx="1">
                  <c:v>2421</c:v>
                </c:pt>
                <c:pt idx="2">
                  <c:v>2781</c:v>
                </c:pt>
                <c:pt idx="3">
                  <c:v>4860</c:v>
                </c:pt>
                <c:pt idx="4">
                  <c:v>2857</c:v>
                </c:pt>
                <c:pt idx="5">
                  <c:v>3245</c:v>
                </c:pt>
              </c:numCache>
            </c:numRef>
          </c:xVal>
          <c:yVal>
            <c:numRef>
              <c:f>analysis_UPDATED_functions!$Y$22:$Y$27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88-432C-9AFB-F61E9A23C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analysis_UPDATED_functions!$AB$10:$AB$15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analysis_UPDATED_functions!$Y$10:$Y$15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B-4D82-8C4D-B56EEE3B1245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analysis_UPDATED_functions!$AB$16:$AB$21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analysis_UPDATED_functions!$Y$16:$Y$21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B-4D82-8C4D-B56EEE3B1245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analysis_UPDATED_functions!$AC$22:$AC$27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analysis_UPDATED_functions!$Y$22:$Y$27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B-4D82-8C4D-B56EEE3B1245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analysis_UPDATED_functions!$AB$34:$AB$36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analysis_UPDATED_functions!$Y$34:$Y$36</c:f>
              <c:numCache>
                <c:formatCode>General</c:formatCode>
                <c:ptCount val="3"/>
                <c:pt idx="0">
                  <c:v>0.92730000000000001</c:v>
                </c:pt>
                <c:pt idx="1">
                  <c:v>0.93220000000000003</c:v>
                </c:pt>
                <c:pt idx="2">
                  <c:v>0.9345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EB-4D82-8C4D-B56EEE3B1245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analysis_UPDATED_functions!$AB$37:$AB$39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analysis_UPDATED_functions!$Y$37:$Y$39</c:f>
              <c:numCache>
                <c:formatCode>General</c:formatCode>
                <c:ptCount val="3"/>
                <c:pt idx="0">
                  <c:v>0.93030000000000002</c:v>
                </c:pt>
                <c:pt idx="1">
                  <c:v>0.92330000000000001</c:v>
                </c:pt>
                <c:pt idx="2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EB-4D82-8C4D-B56EEE3B1245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analysis_UPDATED_functions!$AB$28:$AB$30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analysis_UPDATED_functions!$Y$28:$Y$30</c:f>
              <c:numCache>
                <c:formatCode>General</c:formatCode>
                <c:ptCount val="3"/>
                <c:pt idx="0">
                  <c:v>0.93600000000000005</c:v>
                </c:pt>
                <c:pt idx="1">
                  <c:v>0.93359999999999999</c:v>
                </c:pt>
                <c:pt idx="2">
                  <c:v>0.93620000000000003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EB-4D82-8C4D-B56EEE3B1245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analysis_UPDATED_functions!$AB$31:$AB$33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analysis_UPDATED_functions!$Y$31:$Y$33</c:f>
              <c:numCache>
                <c:formatCode>General</c:formatCode>
                <c:ptCount val="3"/>
                <c:pt idx="0">
                  <c:v>0.93659999999999999</c:v>
                </c:pt>
                <c:pt idx="1">
                  <c:v>0.93640000000000001</c:v>
                </c:pt>
                <c:pt idx="2">
                  <c:v>0.93710000000000004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EB-4D82-8C4D-B56EEE3B1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analysis_UPDATED_functions!$AB$10:$AB$44</c:f>
              <c:numCache>
                <c:formatCode>General</c:formatCode>
                <c:ptCount val="35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</c:numCache>
            </c:numRef>
          </c:xVal>
          <c:yVal>
            <c:numRef>
              <c:f>analysis_UPDATED_functions!$Y$10:$Y$44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F-4E08-BB42-E5F93206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analysis_UPDATED_functions!$B$10:$B$15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analysis_UPDATED_functions!$E$10:$E$15</c:f>
              <c:numCache>
                <c:formatCode>General</c:formatCode>
                <c:ptCount val="6"/>
                <c:pt idx="0">
                  <c:v>0.9214</c:v>
                </c:pt>
                <c:pt idx="1">
                  <c:v>0.93799999999999994</c:v>
                </c:pt>
                <c:pt idx="2">
                  <c:v>0.93859999999999999</c:v>
                </c:pt>
                <c:pt idx="3">
                  <c:v>0.93659999999999999</c:v>
                </c:pt>
                <c:pt idx="4">
                  <c:v>0.9385</c:v>
                </c:pt>
                <c:pt idx="5">
                  <c:v>0.93889999999999996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3-480E-AB5F-BF2011214E2E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analysis_UPDATED_functions!$E$16:$E$21</c:f>
              <c:numCache>
                <c:formatCode>General</c:formatCode>
                <c:ptCount val="6"/>
                <c:pt idx="0">
                  <c:v>0.92269999999999996</c:v>
                </c:pt>
                <c:pt idx="1">
                  <c:v>0.94010000000000005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3-480E-AB5F-BF2011214E2E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analysis_UPDATED_functions!$B$22:$B$27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analysis_UPDATED_functions!$E$22:$E$27</c:f>
              <c:numCache>
                <c:formatCode>General</c:formatCode>
                <c:ptCount val="6"/>
                <c:pt idx="0">
                  <c:v>0.93530000000000002</c:v>
                </c:pt>
                <c:pt idx="1">
                  <c:v>0.94010000000000005</c:v>
                </c:pt>
                <c:pt idx="2">
                  <c:v>0.94010000000000005</c:v>
                </c:pt>
                <c:pt idx="3">
                  <c:v>0.94130000000000003</c:v>
                </c:pt>
                <c:pt idx="4">
                  <c:v>0.94230000000000003</c:v>
                </c:pt>
                <c:pt idx="5">
                  <c:v>0.94179999999999997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3-480E-AB5F-BF201121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analysis_UPDATED_functions!$D$10:$D$44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2-4F8A-BFB0-B7725B1EA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analysis!$AA$10:$AA$44</c:f>
              <c:numCache>
                <c:formatCode>General</c:formatCode>
                <c:ptCount val="35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  <c:pt idx="6">
                  <c:v>1541</c:v>
                </c:pt>
                <c:pt idx="7">
                  <c:v>1514</c:v>
                </c:pt>
                <c:pt idx="8">
                  <c:v>1556</c:v>
                </c:pt>
                <c:pt idx="9">
                  <c:v>1534</c:v>
                </c:pt>
                <c:pt idx="10">
                  <c:v>1826</c:v>
                </c:pt>
                <c:pt idx="11">
                  <c:v>1389</c:v>
                </c:pt>
                <c:pt idx="12">
                  <c:v>3088</c:v>
                </c:pt>
                <c:pt idx="13">
                  <c:v>2421</c:v>
                </c:pt>
                <c:pt idx="14">
                  <c:v>2781</c:v>
                </c:pt>
                <c:pt idx="15">
                  <c:v>4860</c:v>
                </c:pt>
                <c:pt idx="16">
                  <c:v>2857</c:v>
                </c:pt>
                <c:pt idx="17">
                  <c:v>3245</c:v>
                </c:pt>
                <c:pt idx="18">
                  <c:v>2946</c:v>
                </c:pt>
                <c:pt idx="19">
                  <c:v>2185</c:v>
                </c:pt>
                <c:pt idx="20">
                  <c:v>3851</c:v>
                </c:pt>
                <c:pt idx="21">
                  <c:v>1765</c:v>
                </c:pt>
                <c:pt idx="22">
                  <c:v>1555</c:v>
                </c:pt>
                <c:pt idx="23">
                  <c:v>2437</c:v>
                </c:pt>
                <c:pt idx="24">
                  <c:v>1453</c:v>
                </c:pt>
                <c:pt idx="25">
                  <c:v>2634</c:v>
                </c:pt>
                <c:pt idx="26">
                  <c:v>2434</c:v>
                </c:pt>
                <c:pt idx="27">
                  <c:v>1630</c:v>
                </c:pt>
                <c:pt idx="28">
                  <c:v>1859</c:v>
                </c:pt>
                <c:pt idx="29">
                  <c:v>2504</c:v>
                </c:pt>
              </c:numCache>
            </c:numRef>
          </c:xVal>
          <c:yVal>
            <c:numRef>
              <c:f>analysis!$Y$10:$Y$44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E-4E86-B1A3-603EDD672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2-4968-9E4F-51175E0B1F87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2-4968-9E4F-51175E0B1F87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2-4968-9E4F-51175E0B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C-4E2A-895A-FF31601B673A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C-4E2A-895A-FF31601B673A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8C-4E2A-895A-FF31601B673A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analysis_UPDATED_functions!$D$34:$D$36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8C-4E2A-895A-FF31601B673A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analysis_UPDATED_functions!$D$37:$D$39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8C-4E2A-895A-FF31601B673A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analysis_UPDATED_functions!$D$28:$D$30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8C-4E2A-895A-FF31601B673A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analysis_UPDATED_functions!$D$31:$D$33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8C-4E2A-895A-FF31601B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analysis_UPDATED_functions!$D$10:$D$44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9-412C-B2C0-E82CFA7FC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A-426A-B026-211E7D193DCE}"/>
            </c:ext>
          </c:extLst>
        </c:ser>
        <c:ser>
          <c:idx val="1"/>
          <c:order val="1"/>
          <c:tx>
            <c:v>RGB+indices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A-426A-B026-211E7D193DCE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DA-426A-B026-211E7D193DCE}"/>
            </c:ext>
          </c:extLst>
        </c:ser>
        <c:ser>
          <c:idx val="3"/>
          <c:order val="3"/>
          <c:tx>
            <c:v>2 layers (8 nodes)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analysis_UPDATED_functions!$D$34:$D$36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DA-426A-B026-211E7D193DCE}"/>
            </c:ext>
          </c:extLst>
        </c:ser>
        <c:ser>
          <c:idx val="4"/>
          <c:order val="4"/>
          <c:tx>
            <c:v>3 layers (8 nodes)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analysis_UPDATED_functions!$D$37:$D$39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DA-426A-B026-211E7D193DCE}"/>
            </c:ext>
          </c:extLst>
        </c:ser>
        <c:ser>
          <c:idx val="5"/>
          <c:order val="5"/>
          <c:tx>
            <c:v>2 layers (16 nodes)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analysis_UPDATED_functions!$D$28:$D$30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DA-426A-B026-211E7D193DCE}"/>
            </c:ext>
          </c:extLst>
        </c:ser>
        <c:ser>
          <c:idx val="6"/>
          <c:order val="6"/>
          <c:tx>
            <c:v>3 layers (16 nodes)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analysis_UPDATED_functions!$D$31:$D$33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DA-426A-B026-211E7D19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analysis_UPDATED_functions!$B$10:$B$39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xVal>
          <c:yVal>
            <c:numRef>
              <c:f>analysis_UPDATED_functions!$D$10:$D$39</c:f>
              <c:numCache>
                <c:formatCode>General</c:formatCode>
                <c:ptCount val="30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5-476F-8D9C-AB264B062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 Standard Deviation over r=0.5m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4391951006124"/>
                  <c:y val="0.38557341790609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computing_cloud_metrics!$A$3:$A$6</c:f>
              <c:numCache>
                <c:formatCode>General</c:formatCode>
                <c:ptCount val="4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</c:numCache>
            </c:numRef>
          </c:xVal>
          <c:yVal>
            <c:numRef>
              <c:f>computing_cloud_metrics!$B$3:$B$6</c:f>
              <c:numCache>
                <c:formatCode>General</c:formatCode>
                <c:ptCount val="4"/>
                <c:pt idx="0">
                  <c:v>275</c:v>
                </c:pt>
                <c:pt idx="1">
                  <c:v>591</c:v>
                </c:pt>
                <c:pt idx="2">
                  <c:v>912</c:v>
                </c:pt>
                <c:pt idx="3">
                  <c:v>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2-4EAA-8475-AD23C2B88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09887"/>
        <c:axId val="2063310303"/>
      </c:scatterChart>
      <c:valAx>
        <c:axId val="20633098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0303"/>
        <c:crosses val="autoZero"/>
        <c:crossBetween val="midCat"/>
      </c:valAx>
      <c:valAx>
        <c:axId val="2063310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 Standard Deviation over r=0.1m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43788276465442"/>
                  <c:y val="0.383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computing_cloud_metrics!$H$3:$H$6</c:f>
              <c:numCache>
                <c:formatCode>General</c:formatCode>
                <c:ptCount val="4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</c:numCache>
            </c:numRef>
          </c:xVal>
          <c:yVal>
            <c:numRef>
              <c:f>computing_cloud_metrics!$I$3:$I$6</c:f>
              <c:numCache>
                <c:formatCode>General</c:formatCode>
                <c:ptCount val="4"/>
                <c:pt idx="0">
                  <c:v>36</c:v>
                </c:pt>
                <c:pt idx="1">
                  <c:v>73</c:v>
                </c:pt>
                <c:pt idx="2">
                  <c:v>110</c:v>
                </c:pt>
                <c:pt idx="3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A-4E22-B33F-A634BCD32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09887"/>
        <c:axId val="2063310303"/>
      </c:scatterChart>
      <c:valAx>
        <c:axId val="20633098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0303"/>
        <c:crosses val="autoZero"/>
        <c:crossBetween val="midCat"/>
      </c:valAx>
      <c:valAx>
        <c:axId val="2063310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analysis!$AA$10:$AA$15</c:f>
              <c:numCache>
                <c:formatCode>General</c:formatCode>
                <c:ptCount val="6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</c:numCache>
            </c:numRef>
          </c:xVal>
          <c:yVal>
            <c:numRef>
              <c:f>analysis!$Y$10:$Y$15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F-4BF8-B996-FF7E38395029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analysis!$AA$16:$AA$21</c:f>
              <c:numCache>
                <c:formatCode>General</c:formatCode>
                <c:ptCount val="6"/>
                <c:pt idx="0">
                  <c:v>1541</c:v>
                </c:pt>
                <c:pt idx="1">
                  <c:v>1514</c:v>
                </c:pt>
                <c:pt idx="2">
                  <c:v>1556</c:v>
                </c:pt>
                <c:pt idx="3">
                  <c:v>1534</c:v>
                </c:pt>
                <c:pt idx="4">
                  <c:v>1826</c:v>
                </c:pt>
                <c:pt idx="5">
                  <c:v>1389</c:v>
                </c:pt>
              </c:numCache>
            </c:numRef>
          </c:xVal>
          <c:yVal>
            <c:numRef>
              <c:f>analysis!$Y$16:$Y$21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F-4BF8-B996-FF7E38395029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analysis!$AA$22:$AA$27</c:f>
              <c:numCache>
                <c:formatCode>General</c:formatCode>
                <c:ptCount val="6"/>
                <c:pt idx="0">
                  <c:v>3088</c:v>
                </c:pt>
                <c:pt idx="1">
                  <c:v>2421</c:v>
                </c:pt>
                <c:pt idx="2">
                  <c:v>2781</c:v>
                </c:pt>
                <c:pt idx="3">
                  <c:v>4860</c:v>
                </c:pt>
                <c:pt idx="4">
                  <c:v>2857</c:v>
                </c:pt>
                <c:pt idx="5">
                  <c:v>3245</c:v>
                </c:pt>
              </c:numCache>
            </c:numRef>
          </c:xVal>
          <c:yVal>
            <c:numRef>
              <c:f>analysis!$Y$22:$Y$27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F-4BF8-B996-FF7E38395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analysis!$AB$10:$AB$15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A-4CE5-80C7-839E26377D5E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analysis!$AB$16:$AB$21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A-4CE5-80C7-839E26377D5E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analysis!$AC$22:$AC$27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DA-4CE5-80C7-839E26377D5E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analysis!$AB$34:$AB$36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analysis!$Y$34:$Y$36</c:f>
              <c:numCache>
                <c:formatCode>General</c:formatCode>
                <c:ptCount val="3"/>
                <c:pt idx="0">
                  <c:v>0.92730000000000001</c:v>
                </c:pt>
                <c:pt idx="1">
                  <c:v>0.93220000000000003</c:v>
                </c:pt>
                <c:pt idx="2">
                  <c:v>0.9345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DA-4CE5-80C7-839E26377D5E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analysis!$AB$37:$AB$39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analysis!$Y$37:$Y$39</c:f>
              <c:numCache>
                <c:formatCode>General</c:formatCode>
                <c:ptCount val="3"/>
                <c:pt idx="0">
                  <c:v>0.93030000000000002</c:v>
                </c:pt>
                <c:pt idx="1">
                  <c:v>0.92330000000000001</c:v>
                </c:pt>
                <c:pt idx="2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DA-4CE5-80C7-839E26377D5E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analysis!$AB$28:$AB$30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analysis!$Y$28:$Y$30</c:f>
              <c:numCache>
                <c:formatCode>General</c:formatCode>
                <c:ptCount val="3"/>
                <c:pt idx="0">
                  <c:v>0.93600000000000005</c:v>
                </c:pt>
                <c:pt idx="1">
                  <c:v>0.93359999999999999</c:v>
                </c:pt>
                <c:pt idx="2">
                  <c:v>0.93620000000000003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DA-4CE5-80C7-839E26377D5E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analysis!$AB$31:$AB$33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analysis!$Y$31:$Y$33</c:f>
              <c:numCache>
                <c:formatCode>General</c:formatCode>
                <c:ptCount val="3"/>
                <c:pt idx="0">
                  <c:v>0.93659999999999999</c:v>
                </c:pt>
                <c:pt idx="1">
                  <c:v>0.93640000000000001</c:v>
                </c:pt>
                <c:pt idx="2">
                  <c:v>0.93710000000000004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DA-4CE5-80C7-839E2637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analysis!$AB$10:$AB$44</c:f>
              <c:numCache>
                <c:formatCode>General</c:formatCode>
                <c:ptCount val="35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</c:numCache>
            </c:numRef>
          </c:xVal>
          <c:yVal>
            <c:numRef>
              <c:f>analysis!$Y$10:$Y$44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A-440D-8674-71B4874C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analysis!$B$10:$B$15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analysis!$E$10:$E$15</c:f>
              <c:numCache>
                <c:formatCode>General</c:formatCode>
                <c:ptCount val="6"/>
                <c:pt idx="0">
                  <c:v>0.9214</c:v>
                </c:pt>
                <c:pt idx="1">
                  <c:v>0.93799999999999994</c:v>
                </c:pt>
                <c:pt idx="2">
                  <c:v>0.93859999999999999</c:v>
                </c:pt>
                <c:pt idx="3">
                  <c:v>0.93659999999999999</c:v>
                </c:pt>
                <c:pt idx="4">
                  <c:v>0.9385</c:v>
                </c:pt>
                <c:pt idx="5">
                  <c:v>0.93889999999999996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C-4D86-A94D-0FD3EE72AB03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analysis!$E$16:$E$21</c:f>
              <c:numCache>
                <c:formatCode>General</c:formatCode>
                <c:ptCount val="6"/>
                <c:pt idx="0">
                  <c:v>0.92269999999999996</c:v>
                </c:pt>
                <c:pt idx="1">
                  <c:v>0.94010000000000005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C-4D86-A94D-0FD3EE72AB03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analysis!$B$22:$B$27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analysis!$E$22:$E$27</c:f>
              <c:numCache>
                <c:formatCode>General</c:formatCode>
                <c:ptCount val="6"/>
                <c:pt idx="0">
                  <c:v>0.93530000000000002</c:v>
                </c:pt>
                <c:pt idx="1">
                  <c:v>0.94010000000000005</c:v>
                </c:pt>
                <c:pt idx="2">
                  <c:v>0.94010000000000005</c:v>
                </c:pt>
                <c:pt idx="3">
                  <c:v>0.94130000000000003</c:v>
                </c:pt>
                <c:pt idx="4">
                  <c:v>0.94230000000000003</c:v>
                </c:pt>
                <c:pt idx="5">
                  <c:v>0.94179999999999997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9C-4D86-A94D-0FD3EE72A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A-4CF8-8783-4B7A1551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C-4C97-A6AD-78A54B631F94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C-4C97-A6AD-78A54B631F94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4C-4C97-A6AD-78A54B6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B-4E5C-9073-6FC855A8063F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B-4E5C-9073-6FC855A8063F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FB-4E5C-9073-6FC855A8063F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FB-4E5C-9073-6FC855A8063F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FB-4E5C-9073-6FC855A8063F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FB-4E5C-9073-6FC855A8063F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FB-4E5C-9073-6FC855A80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44</xdr:row>
      <xdr:rowOff>0</xdr:rowOff>
    </xdr:from>
    <xdr:to>
      <xdr:col>28</xdr:col>
      <xdr:colOff>1076325</xdr:colOff>
      <xdr:row>58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EA159F-6476-48B3-A5F8-DD0BFACE6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</xdr:colOff>
      <xdr:row>59</xdr:row>
      <xdr:rowOff>0</xdr:rowOff>
    </xdr:from>
    <xdr:to>
      <xdr:col>28</xdr:col>
      <xdr:colOff>114300</xdr:colOff>
      <xdr:row>81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33206-3993-40C7-B03B-9A110C7FF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28</xdr:col>
      <xdr:colOff>390525</xdr:colOff>
      <xdr:row>104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281FD3-3D1C-4848-8AE0-D533ABA58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105</xdr:row>
      <xdr:rowOff>0</xdr:rowOff>
    </xdr:from>
    <xdr:to>
      <xdr:col>28</xdr:col>
      <xdr:colOff>381001</xdr:colOff>
      <xdr:row>127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D47314-119A-49C6-B6B7-30A41D0F7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128</xdr:row>
      <xdr:rowOff>0</xdr:rowOff>
    </xdr:from>
    <xdr:to>
      <xdr:col>28</xdr:col>
      <xdr:colOff>114299</xdr:colOff>
      <xdr:row>150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6B31C4-B0FB-419D-AA67-7852620B2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7</xdr:col>
      <xdr:colOff>1076325</xdr:colOff>
      <xdr:row>58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46EEB2-119F-44F7-A936-15D7EF70F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</xdr:colOff>
      <xdr:row>59</xdr:row>
      <xdr:rowOff>0</xdr:rowOff>
    </xdr:from>
    <xdr:to>
      <xdr:col>7</xdr:col>
      <xdr:colOff>114300</xdr:colOff>
      <xdr:row>81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B4771C4-AA52-471B-ABBB-08F67CF7B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390525</xdr:colOff>
      <xdr:row>104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3F65AA0-A3C8-4F1C-B9D6-9557D1ACE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</xdr:colOff>
      <xdr:row>105</xdr:row>
      <xdr:rowOff>0</xdr:rowOff>
    </xdr:from>
    <xdr:to>
      <xdr:col>7</xdr:col>
      <xdr:colOff>381001</xdr:colOff>
      <xdr:row>127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CCAA196-B685-4C87-913D-396A816F3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7</xdr:col>
      <xdr:colOff>114299</xdr:colOff>
      <xdr:row>150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FD06EE-5E1B-4A58-AD1D-56985865C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11</xdr:col>
      <xdr:colOff>752475</xdr:colOff>
      <xdr:row>127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4C89F03-DA38-4505-8E0C-CB745AF82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285750</xdr:colOff>
      <xdr:row>44</xdr:row>
      <xdr:rowOff>14287</xdr:rowOff>
    </xdr:from>
    <xdr:to>
      <xdr:col>11</xdr:col>
      <xdr:colOff>752475</xdr:colOff>
      <xdr:row>58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5871E-FF35-475F-B149-FFCBE18A0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44</xdr:row>
      <xdr:rowOff>0</xdr:rowOff>
    </xdr:from>
    <xdr:to>
      <xdr:col>28</xdr:col>
      <xdr:colOff>1076325</xdr:colOff>
      <xdr:row>58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CDD76-24F2-459B-BC68-352C48DE4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</xdr:colOff>
      <xdr:row>59</xdr:row>
      <xdr:rowOff>0</xdr:rowOff>
    </xdr:from>
    <xdr:to>
      <xdr:col>28</xdr:col>
      <xdr:colOff>114300</xdr:colOff>
      <xdr:row>81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0C38D6-7970-4F89-994C-221D36EE5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28</xdr:col>
      <xdr:colOff>390525</xdr:colOff>
      <xdr:row>104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B4D7B7-EF9B-4C8F-A9A7-EE1F1408F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105</xdr:row>
      <xdr:rowOff>0</xdr:rowOff>
    </xdr:from>
    <xdr:to>
      <xdr:col>28</xdr:col>
      <xdr:colOff>381001</xdr:colOff>
      <xdr:row>127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C2D3B6-03C2-41F6-879B-88CC65464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128</xdr:row>
      <xdr:rowOff>0</xdr:rowOff>
    </xdr:from>
    <xdr:to>
      <xdr:col>28</xdr:col>
      <xdr:colOff>114299</xdr:colOff>
      <xdr:row>150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AD0615-AAAD-4C59-B421-D1451E82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7</xdr:col>
      <xdr:colOff>1076325</xdr:colOff>
      <xdr:row>58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38CCBF-8470-4192-B9F1-D524F069A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</xdr:colOff>
      <xdr:row>59</xdr:row>
      <xdr:rowOff>0</xdr:rowOff>
    </xdr:from>
    <xdr:to>
      <xdr:col>7</xdr:col>
      <xdr:colOff>114300</xdr:colOff>
      <xdr:row>81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E54B79-174D-49ED-9642-C62DA82DE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390525</xdr:colOff>
      <xdr:row>104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C77D40-DAE9-41BF-84F8-DA7320848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</xdr:colOff>
      <xdr:row>105</xdr:row>
      <xdr:rowOff>0</xdr:rowOff>
    </xdr:from>
    <xdr:to>
      <xdr:col>7</xdr:col>
      <xdr:colOff>381001</xdr:colOff>
      <xdr:row>127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90272E-6770-4C67-B9CD-C6064E25F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7</xdr:col>
      <xdr:colOff>114299</xdr:colOff>
      <xdr:row>150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8B49E0-BD4F-4273-A650-C0EC75C79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11</xdr:col>
      <xdr:colOff>752475</xdr:colOff>
      <xdr:row>127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9CD261-FCA5-4DD0-9EC2-37DCEE431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285750</xdr:colOff>
      <xdr:row>44</xdr:row>
      <xdr:rowOff>14287</xdr:rowOff>
    </xdr:from>
    <xdr:to>
      <xdr:col>11</xdr:col>
      <xdr:colOff>752475</xdr:colOff>
      <xdr:row>58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D899EC-6D32-4EB9-B847-5725C5F3E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6</xdr:row>
      <xdr:rowOff>171450</xdr:rowOff>
    </xdr:from>
    <xdr:to>
      <xdr:col>5</xdr:col>
      <xdr:colOff>338137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E7354-41CC-4FD8-BB87-4CB2A7A03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6</xdr:row>
      <xdr:rowOff>171450</xdr:rowOff>
    </xdr:from>
    <xdr:to>
      <xdr:col>12</xdr:col>
      <xdr:colOff>338137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55940-A82C-4AF1-9C15-04938454A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A66E-88A0-4AD5-8234-0F09C8AD5240}">
  <dimension ref="A1:AP43"/>
  <sheetViews>
    <sheetView workbookViewId="0">
      <selection activeCell="I3" sqref="I3"/>
    </sheetView>
  </sheetViews>
  <sheetFormatPr defaultRowHeight="15" x14ac:dyDescent="0.25"/>
  <cols>
    <col min="2" max="2" width="8.42578125" customWidth="1"/>
    <col min="4" max="4" width="14.85546875" bestFit="1" customWidth="1"/>
    <col min="5" max="5" width="13.28515625" bestFit="1" customWidth="1"/>
    <col min="7" max="7" width="12.28515625" bestFit="1" customWidth="1"/>
    <col min="8" max="8" width="16.28515625" bestFit="1" customWidth="1"/>
    <col min="9" max="9" width="39.5703125" bestFit="1" customWidth="1"/>
    <col min="10" max="10" width="7.140625" bestFit="1" customWidth="1"/>
    <col min="11" max="11" width="14.85546875" bestFit="1" customWidth="1"/>
    <col min="12" max="12" width="13.28515625" bestFit="1" customWidth="1"/>
    <col min="13" max="13" width="8.140625" bestFit="1" customWidth="1"/>
    <col min="14" max="14" width="12.28515625" bestFit="1" customWidth="1"/>
    <col min="17" max="17" width="12.42578125" bestFit="1" customWidth="1"/>
    <col min="19" max="19" width="11.140625" customWidth="1"/>
    <col min="21" max="21" width="12.28515625" bestFit="1" customWidth="1"/>
    <col min="23" max="23" width="8.42578125" style="17" customWidth="1"/>
    <col min="24" max="24" width="9.140625" style="17"/>
    <col min="25" max="25" width="14.85546875" style="17" bestFit="1" customWidth="1"/>
    <col min="26" max="26" width="13.28515625" style="17" bestFit="1" customWidth="1"/>
    <col min="27" max="27" width="9.140625" style="17"/>
    <col min="28" max="28" width="12.28515625" style="17" bestFit="1" customWidth="1"/>
    <col min="29" max="29" width="16.28515625" style="17" bestFit="1" customWidth="1"/>
    <col min="30" max="30" width="39.5703125" style="17" bestFit="1" customWidth="1"/>
    <col min="31" max="31" width="7.140625" style="17" bestFit="1" customWidth="1"/>
    <col min="32" max="32" width="14.85546875" style="17" bestFit="1" customWidth="1"/>
    <col min="33" max="33" width="13.28515625" style="17" bestFit="1" customWidth="1"/>
    <col min="34" max="34" width="8.140625" style="17" bestFit="1" customWidth="1"/>
    <col min="35" max="35" width="12.28515625" style="17" bestFit="1" customWidth="1"/>
    <col min="36" max="39" width="9.140625" style="17"/>
    <col min="40" max="40" width="11.140625" style="17" customWidth="1"/>
    <col min="41" max="41" width="9.140625" style="17"/>
    <col min="42" max="42" width="12.28515625" style="17" bestFit="1" customWidth="1"/>
  </cols>
  <sheetData>
    <row r="1" spans="1:42" x14ac:dyDescent="0.25">
      <c r="A1" s="45" t="s">
        <v>60</v>
      </c>
      <c r="B1" s="45"/>
      <c r="C1" s="45"/>
      <c r="D1" s="45"/>
      <c r="E1" s="45"/>
      <c r="F1" s="45"/>
    </row>
    <row r="2" spans="1:42" x14ac:dyDescent="0.25">
      <c r="A2" s="45" t="s">
        <v>68</v>
      </c>
      <c r="B2" s="45"/>
      <c r="C2" s="45"/>
      <c r="D2" s="42">
        <v>0.88724999999999998</v>
      </c>
      <c r="E2" s="42"/>
      <c r="F2" s="42"/>
      <c r="G2" s="44"/>
      <c r="H2" s="44"/>
      <c r="I2" s="42"/>
    </row>
    <row r="3" spans="1:42" x14ac:dyDescent="0.25">
      <c r="A3" s="45" t="s">
        <v>69</v>
      </c>
      <c r="B3" s="45"/>
      <c r="C3" s="45"/>
      <c r="D3" s="42">
        <v>2.8186100000000001</v>
      </c>
      <c r="E3" s="42"/>
      <c r="F3" s="42"/>
      <c r="G3" s="44"/>
      <c r="H3" s="44"/>
      <c r="I3" s="42"/>
    </row>
    <row r="4" spans="1:42" x14ac:dyDescent="0.25">
      <c r="B4" t="s">
        <v>63</v>
      </c>
      <c r="C4" t="s">
        <v>64</v>
      </c>
      <c r="D4" t="s">
        <v>65</v>
      </c>
      <c r="E4" t="s">
        <v>67</v>
      </c>
      <c r="F4" s="45" t="s">
        <v>66</v>
      </c>
      <c r="G4" s="45"/>
      <c r="H4" s="45"/>
    </row>
    <row r="5" spans="1:42" x14ac:dyDescent="0.25">
      <c r="A5" t="s">
        <v>62</v>
      </c>
      <c r="B5">
        <v>10000</v>
      </c>
      <c r="C5">
        <v>9036</v>
      </c>
      <c r="D5">
        <v>964</v>
      </c>
      <c r="E5">
        <f>C5/B5</f>
        <v>0.90359999999999996</v>
      </c>
      <c r="F5">
        <v>-4.0767600000000002</v>
      </c>
      <c r="G5">
        <v>3.1579799999999998</v>
      </c>
      <c r="H5" t="str">
        <f>_xlfn.CONCAT(F5," +/- ",G5)</f>
        <v>-4.07676 +/- 3.15798</v>
      </c>
    </row>
    <row r="6" spans="1:42" x14ac:dyDescent="0.25">
      <c r="A6" t="s">
        <v>61</v>
      </c>
      <c r="B6">
        <v>10000</v>
      </c>
      <c r="C6">
        <v>8709</v>
      </c>
      <c r="D6">
        <v>1291</v>
      </c>
      <c r="E6">
        <f>C6/B6</f>
        <v>0.87090000000000001</v>
      </c>
      <c r="F6">
        <v>2.4986700000000002</v>
      </c>
      <c r="G6">
        <v>2.31663</v>
      </c>
      <c r="H6" t="str">
        <f>_xlfn.CONCAT(F6," +/- ",G6)</f>
        <v>2.49867 +/- 2.31663</v>
      </c>
    </row>
    <row r="8" spans="1:42" x14ac:dyDescent="0.25">
      <c r="B8" t="s">
        <v>42</v>
      </c>
      <c r="J8" s="45" t="s">
        <v>39</v>
      </c>
      <c r="K8" s="45"/>
      <c r="L8" s="45"/>
      <c r="M8" s="45"/>
      <c r="N8" s="45"/>
      <c r="W8" s="17" t="s">
        <v>26</v>
      </c>
      <c r="AE8" s="46" t="s">
        <v>39</v>
      </c>
      <c r="AF8" s="46"/>
      <c r="AG8" s="46"/>
      <c r="AH8" s="46"/>
      <c r="AI8" s="46"/>
    </row>
    <row r="9" spans="1:42" x14ac:dyDescent="0.25">
      <c r="B9" t="s">
        <v>25</v>
      </c>
      <c r="C9" t="s">
        <v>0</v>
      </c>
      <c r="D9" t="s">
        <v>23</v>
      </c>
      <c r="E9" t="s">
        <v>24</v>
      </c>
      <c r="F9" t="s">
        <v>2</v>
      </c>
      <c r="G9" t="s">
        <v>6</v>
      </c>
      <c r="H9" t="s">
        <v>7</v>
      </c>
      <c r="J9" t="str">
        <f>C9</f>
        <v>Epochs</v>
      </c>
      <c r="K9" t="str">
        <f t="shared" ref="K9" si="0">D9</f>
        <v>Accuracy (train)</v>
      </c>
      <c r="L9" t="str">
        <f t="shared" ref="L9" si="1">E9</f>
        <v>Accuracy (val)</v>
      </c>
      <c r="M9" t="str">
        <f t="shared" ref="M9" si="2">F9</f>
        <v>Time (s)</v>
      </c>
      <c r="N9" t="str">
        <f t="shared" ref="N9" si="3">G9</f>
        <v>Total Params</v>
      </c>
      <c r="W9" s="17" t="s">
        <v>25</v>
      </c>
      <c r="X9" s="17" t="s">
        <v>0</v>
      </c>
      <c r="Y9" s="17" t="s">
        <v>23</v>
      </c>
      <c r="Z9" s="17" t="s">
        <v>24</v>
      </c>
      <c r="AA9" s="17" t="s">
        <v>2</v>
      </c>
      <c r="AB9" s="17" t="s">
        <v>6</v>
      </c>
      <c r="AC9" s="17" t="s">
        <v>7</v>
      </c>
      <c r="AE9" s="17" t="str">
        <f>X9</f>
        <v>Epochs</v>
      </c>
      <c r="AF9" s="17" t="str">
        <f t="shared" ref="AF9:AI9" si="4">Y9</f>
        <v>Accuracy (train)</v>
      </c>
      <c r="AG9" s="17" t="str">
        <f t="shared" si="4"/>
        <v>Accuracy (val)</v>
      </c>
      <c r="AH9" s="17" t="str">
        <f t="shared" si="4"/>
        <v>Time (s)</v>
      </c>
      <c r="AI9" s="17" t="str">
        <f t="shared" si="4"/>
        <v>Total Params</v>
      </c>
    </row>
    <row r="10" spans="1:42" x14ac:dyDescent="0.25">
      <c r="B10" s="4">
        <v>1</v>
      </c>
      <c r="C10" s="5">
        <v>7</v>
      </c>
      <c r="D10" s="5">
        <v>0.91479999999999995</v>
      </c>
      <c r="E10" s="5">
        <v>0.9214</v>
      </c>
      <c r="F10" s="5">
        <v>545</v>
      </c>
      <c r="G10" s="5">
        <v>81</v>
      </c>
      <c r="H10" s="5">
        <v>81</v>
      </c>
      <c r="I10" s="6" t="str">
        <f t="shared" ref="I10:I39" si="5">AD10</f>
        <v>model_rgb_16</v>
      </c>
      <c r="R10" s="45" t="s">
        <v>39</v>
      </c>
      <c r="S10" s="45"/>
      <c r="T10" s="45"/>
      <c r="U10" s="45"/>
      <c r="W10" s="18">
        <v>1</v>
      </c>
      <c r="X10" s="19">
        <v>9</v>
      </c>
      <c r="Y10" s="19">
        <v>0.9042</v>
      </c>
      <c r="Z10" s="19">
        <v>0.9264</v>
      </c>
      <c r="AA10" s="19">
        <v>2495</v>
      </c>
      <c r="AB10" s="19">
        <v>81</v>
      </c>
      <c r="AC10" s="19">
        <v>81</v>
      </c>
      <c r="AD10" s="20" t="s">
        <v>3</v>
      </c>
      <c r="AM10" s="46" t="s">
        <v>39</v>
      </c>
      <c r="AN10" s="46"/>
      <c r="AO10" s="46"/>
      <c r="AP10" s="46"/>
    </row>
    <row r="11" spans="1:42" x14ac:dyDescent="0.25">
      <c r="B11" s="7">
        <v>2</v>
      </c>
      <c r="C11" s="8">
        <v>11</v>
      </c>
      <c r="D11" s="8">
        <v>0.93910000000000005</v>
      </c>
      <c r="E11" s="13">
        <v>0.93799999999999994</v>
      </c>
      <c r="F11" s="13">
        <v>884</v>
      </c>
      <c r="G11" s="8">
        <v>641</v>
      </c>
      <c r="H11" s="8">
        <v>641</v>
      </c>
      <c r="I11" s="9" t="str">
        <f t="shared" si="5"/>
        <v>model_rgb_16_32</v>
      </c>
      <c r="Q11" t="s">
        <v>41</v>
      </c>
      <c r="R11" t="s">
        <v>0</v>
      </c>
      <c r="S11" t="s">
        <v>1</v>
      </c>
      <c r="T11" t="s">
        <v>40</v>
      </c>
      <c r="U11" t="s">
        <v>6</v>
      </c>
      <c r="W11" s="21">
        <v>2</v>
      </c>
      <c r="X11" s="22">
        <v>9</v>
      </c>
      <c r="Y11" s="22">
        <v>0.93600000000000005</v>
      </c>
      <c r="Z11" s="22">
        <v>0.9365</v>
      </c>
      <c r="AA11" s="22">
        <v>3111</v>
      </c>
      <c r="AB11" s="22">
        <v>641</v>
      </c>
      <c r="AC11" s="22">
        <v>641</v>
      </c>
      <c r="AD11" s="23" t="s">
        <v>8</v>
      </c>
      <c r="AL11" s="17" t="s">
        <v>41</v>
      </c>
      <c r="AM11" s="17" t="s">
        <v>0</v>
      </c>
      <c r="AN11" s="17" t="s">
        <v>1</v>
      </c>
      <c r="AO11" s="17" t="s">
        <v>40</v>
      </c>
      <c r="AP11" s="17" t="s">
        <v>6</v>
      </c>
    </row>
    <row r="12" spans="1:42" x14ac:dyDescent="0.25">
      <c r="B12" s="7">
        <v>3</v>
      </c>
      <c r="C12" s="8">
        <v>7</v>
      </c>
      <c r="D12" s="8">
        <v>0.93979999999999997</v>
      </c>
      <c r="E12" s="13">
        <v>0.93859999999999999</v>
      </c>
      <c r="F12" s="13">
        <v>576</v>
      </c>
      <c r="G12" s="8">
        <v>2785</v>
      </c>
      <c r="H12" s="8">
        <v>2785</v>
      </c>
      <c r="I12" s="9" t="str">
        <f t="shared" si="5"/>
        <v>model_rgb_16_32_64</v>
      </c>
      <c r="Q12">
        <v>1</v>
      </c>
      <c r="R12" s="1">
        <f>AVERAGE(C10,C16,C22)</f>
        <v>8.3333333333333339</v>
      </c>
      <c r="S12" s="2">
        <f t="shared" ref="S12:S17" si="6">AVERAGE(D10,D16,D22)</f>
        <v>0.9206333333333333</v>
      </c>
      <c r="T12" s="3">
        <f>AVERAGE(F10,F16,F22)</f>
        <v>978</v>
      </c>
      <c r="U12" s="3">
        <f>AVERAGE(G10,G16,G22)</f>
        <v>155.66666666666666</v>
      </c>
      <c r="W12" s="21">
        <v>3</v>
      </c>
      <c r="X12" s="22">
        <v>7</v>
      </c>
      <c r="Y12" s="22">
        <v>0.93659999999999999</v>
      </c>
      <c r="Z12" s="22">
        <v>0.93679999999999997</v>
      </c>
      <c r="AA12" s="22">
        <v>2933</v>
      </c>
      <c r="AB12" s="22">
        <v>2785</v>
      </c>
      <c r="AC12" s="22">
        <v>2785</v>
      </c>
      <c r="AD12" s="23" t="s">
        <v>9</v>
      </c>
      <c r="AL12" s="17">
        <v>1</v>
      </c>
      <c r="AM12" s="24">
        <f>AVERAGE(X10,X16,X22)</f>
        <v>8.3333333333333339</v>
      </c>
      <c r="AN12" s="25">
        <f t="shared" ref="AN12:AN17" si="7">AVERAGE(Y10,Y16,Y22)</f>
        <v>0.91473333333333329</v>
      </c>
      <c r="AO12" s="26">
        <f>AVERAGE(AA10,AA16,AA22)</f>
        <v>2374.6666666666665</v>
      </c>
      <c r="AP12" s="26">
        <f>AVERAGE(AB10,AB16,AB22)</f>
        <v>155.66666666666666</v>
      </c>
    </row>
    <row r="13" spans="1:42" x14ac:dyDescent="0.25">
      <c r="B13" s="7">
        <v>4</v>
      </c>
      <c r="C13" s="13">
        <v>7</v>
      </c>
      <c r="D13" s="13">
        <v>0.93979999999999997</v>
      </c>
      <c r="E13" s="13">
        <v>0.93659999999999999</v>
      </c>
      <c r="F13" s="13">
        <v>592</v>
      </c>
      <c r="G13" s="8">
        <v>11169</v>
      </c>
      <c r="H13" s="8">
        <v>11169</v>
      </c>
      <c r="I13" s="9" t="str">
        <f t="shared" si="5"/>
        <v>model_rgb_16_32_64_128</v>
      </c>
      <c r="Q13">
        <v>2</v>
      </c>
      <c r="R13" s="1">
        <f t="shared" ref="R13:R15" si="8">AVERAGE(C11,C17,C23)</f>
        <v>8.3333333333333339</v>
      </c>
      <c r="S13" s="2">
        <f t="shared" si="6"/>
        <v>0.93956666666666655</v>
      </c>
      <c r="T13" s="3">
        <f t="shared" ref="T13:T17" si="9">AVERAGE(F11,F17,F23)</f>
        <v>865.66666666666663</v>
      </c>
      <c r="U13" s="3">
        <f t="shared" ref="U13:U17" si="10">AVERAGE(G11,G17,G23)</f>
        <v>715.66666666666663</v>
      </c>
      <c r="W13" s="21">
        <v>4</v>
      </c>
      <c r="X13" s="22">
        <v>7</v>
      </c>
      <c r="Y13" s="22">
        <v>0.93669999999999998</v>
      </c>
      <c r="Z13" s="22">
        <v>0.93720000000000003</v>
      </c>
      <c r="AA13" s="22">
        <v>3343</v>
      </c>
      <c r="AB13" s="22">
        <v>11169</v>
      </c>
      <c r="AC13" s="22">
        <v>11169</v>
      </c>
      <c r="AD13" s="23" t="s">
        <v>10</v>
      </c>
      <c r="AL13" s="17">
        <v>2</v>
      </c>
      <c r="AM13" s="24">
        <f t="shared" ref="AM13:AM17" si="11">AVERAGE(X11,X17,X23)</f>
        <v>7.666666666666667</v>
      </c>
      <c r="AN13" s="25">
        <f t="shared" si="7"/>
        <v>0.93659999999999999</v>
      </c>
      <c r="AO13" s="26">
        <f t="shared" ref="AO13:AP17" si="12">AVERAGE(AA11,AA17,AA23)</f>
        <v>2348.6666666666665</v>
      </c>
      <c r="AP13" s="26">
        <f t="shared" si="12"/>
        <v>715.66666666666663</v>
      </c>
    </row>
    <row r="14" spans="1:42" x14ac:dyDescent="0.25">
      <c r="B14" s="7">
        <v>5</v>
      </c>
      <c r="C14" s="13">
        <v>7</v>
      </c>
      <c r="D14" s="13">
        <v>0.93989999999999996</v>
      </c>
      <c r="E14" s="13">
        <v>0.9385</v>
      </c>
      <c r="F14" s="13">
        <v>592</v>
      </c>
      <c r="G14" s="8">
        <v>44321</v>
      </c>
      <c r="H14" s="8">
        <v>44321</v>
      </c>
      <c r="I14" s="9" t="str">
        <f t="shared" si="5"/>
        <v>model_rgb_16_32_64_128_256</v>
      </c>
      <c r="Q14">
        <v>3</v>
      </c>
      <c r="R14" s="1">
        <f t="shared" si="8"/>
        <v>7</v>
      </c>
      <c r="S14" s="2">
        <f t="shared" si="6"/>
        <v>0.94016666666666671</v>
      </c>
      <c r="T14" s="3">
        <f t="shared" si="9"/>
        <v>795.33333333333337</v>
      </c>
      <c r="U14" s="3">
        <f t="shared" si="10"/>
        <v>2859.6666666666665</v>
      </c>
      <c r="W14" s="21">
        <v>5</v>
      </c>
      <c r="X14" s="22">
        <v>7</v>
      </c>
      <c r="Y14" s="22">
        <v>0.93669999999999998</v>
      </c>
      <c r="Z14" s="22">
        <v>0.93630000000000002</v>
      </c>
      <c r="AA14" s="22">
        <v>3602</v>
      </c>
      <c r="AB14" s="22">
        <v>44321</v>
      </c>
      <c r="AC14" s="22">
        <v>44321</v>
      </c>
      <c r="AD14" s="23" t="s">
        <v>11</v>
      </c>
      <c r="AL14" s="17">
        <v>3</v>
      </c>
      <c r="AM14" s="24">
        <f t="shared" si="11"/>
        <v>7.333333333333333</v>
      </c>
      <c r="AN14" s="25">
        <f t="shared" si="7"/>
        <v>0.93699999999999994</v>
      </c>
      <c r="AO14" s="26">
        <f t="shared" si="12"/>
        <v>2423.3333333333335</v>
      </c>
      <c r="AP14" s="26">
        <f t="shared" si="12"/>
        <v>2859.6666666666665</v>
      </c>
    </row>
    <row r="15" spans="1:42" x14ac:dyDescent="0.25">
      <c r="B15" s="10">
        <v>6</v>
      </c>
      <c r="C15" s="11">
        <v>7</v>
      </c>
      <c r="D15" s="11">
        <v>0.93979999999999997</v>
      </c>
      <c r="E15" s="11">
        <v>0.93889999999999996</v>
      </c>
      <c r="F15" s="11">
        <v>621</v>
      </c>
      <c r="G15" s="11">
        <v>176161</v>
      </c>
      <c r="H15" s="11">
        <v>176161</v>
      </c>
      <c r="I15" s="12" t="str">
        <f t="shared" si="5"/>
        <v>model_rgb_16_32_64_128_256_512</v>
      </c>
      <c r="J15" s="1">
        <f>AVERAGE(C10:C15)</f>
        <v>7.666666666666667</v>
      </c>
      <c r="K15" s="2">
        <f t="shared" ref="K15" si="13">AVERAGE(D10:D15)</f>
        <v>0.93553333333333333</v>
      </c>
      <c r="L15" s="2">
        <f t="shared" ref="L15" si="14">AVERAGE(E10:E15)</f>
        <v>0.93533333333333335</v>
      </c>
      <c r="M15" s="3">
        <f t="shared" ref="M15" si="15">AVERAGE(F10:F15)</f>
        <v>635</v>
      </c>
      <c r="N15" s="3">
        <f t="shared" ref="N15" si="16">AVERAGE(G10:G15)</f>
        <v>39193</v>
      </c>
      <c r="Q15">
        <v>4</v>
      </c>
      <c r="R15" s="1">
        <f t="shared" si="8"/>
        <v>9</v>
      </c>
      <c r="S15" s="2">
        <f t="shared" si="6"/>
        <v>0.94056666666666666</v>
      </c>
      <c r="T15" s="3">
        <f t="shared" si="9"/>
        <v>1057.3333333333333</v>
      </c>
      <c r="U15" s="3">
        <f t="shared" si="10"/>
        <v>11243.666666666666</v>
      </c>
      <c r="W15" s="27">
        <v>6</v>
      </c>
      <c r="X15" s="28">
        <v>7</v>
      </c>
      <c r="Y15" s="28">
        <v>0.93679999999999997</v>
      </c>
      <c r="Z15" s="28">
        <v>0.93669999999999998</v>
      </c>
      <c r="AA15" s="28">
        <v>3837</v>
      </c>
      <c r="AB15" s="28">
        <v>176161</v>
      </c>
      <c r="AC15" s="28">
        <v>176161</v>
      </c>
      <c r="AD15" s="29" t="s">
        <v>12</v>
      </c>
      <c r="AE15" s="24">
        <f>AVERAGE(X10:X15)</f>
        <v>7.666666666666667</v>
      </c>
      <c r="AF15" s="25">
        <f t="shared" ref="AF15:AI15" si="17">AVERAGE(Y10:Y15)</f>
        <v>0.93116666666666659</v>
      </c>
      <c r="AG15" s="25">
        <f t="shared" si="17"/>
        <v>0.93498333333333339</v>
      </c>
      <c r="AH15" s="26">
        <f t="shared" si="17"/>
        <v>3220.1666666666665</v>
      </c>
      <c r="AI15" s="26">
        <f t="shared" si="17"/>
        <v>39193</v>
      </c>
      <c r="AL15" s="17">
        <v>4</v>
      </c>
      <c r="AM15" s="24">
        <f t="shared" si="11"/>
        <v>9.3333333333333339</v>
      </c>
      <c r="AN15" s="25">
        <f t="shared" si="7"/>
        <v>0.9376000000000001</v>
      </c>
      <c r="AO15" s="26">
        <f t="shared" si="12"/>
        <v>3245.6666666666665</v>
      </c>
      <c r="AP15" s="26">
        <f t="shared" si="12"/>
        <v>11243.666666666666</v>
      </c>
    </row>
    <row r="16" spans="1:42" x14ac:dyDescent="0.25">
      <c r="B16" s="4">
        <v>1</v>
      </c>
      <c r="C16" s="5">
        <v>7</v>
      </c>
      <c r="D16" s="5">
        <v>0.91569999999999996</v>
      </c>
      <c r="E16" s="5">
        <v>0.92269999999999996</v>
      </c>
      <c r="F16" s="5">
        <v>741</v>
      </c>
      <c r="G16" s="5">
        <v>145</v>
      </c>
      <c r="H16" s="5">
        <v>145</v>
      </c>
      <c r="I16" s="6" t="str">
        <f t="shared" si="5"/>
        <v>model_rgb_simple_16</v>
      </c>
      <c r="J16" s="1"/>
      <c r="K16" s="2"/>
      <c r="L16" s="2"/>
      <c r="M16" s="3"/>
      <c r="N16" s="3"/>
      <c r="Q16">
        <v>5</v>
      </c>
      <c r="R16" s="1">
        <f>AVERAGE(C14,C20,C26)</f>
        <v>9.6666666666666661</v>
      </c>
      <c r="S16" s="2">
        <f t="shared" si="6"/>
        <v>0.94099999999999995</v>
      </c>
      <c r="T16" s="3">
        <f t="shared" si="9"/>
        <v>1216</v>
      </c>
      <c r="U16" s="3">
        <f t="shared" si="10"/>
        <v>44395.666666666664</v>
      </c>
      <c r="W16" s="18">
        <v>1</v>
      </c>
      <c r="X16" s="19">
        <v>7</v>
      </c>
      <c r="Y16" s="19">
        <v>0.91159999999999997</v>
      </c>
      <c r="Z16" s="19">
        <v>0.91890000000000005</v>
      </c>
      <c r="AA16" s="19">
        <v>1541</v>
      </c>
      <c r="AB16" s="19">
        <v>145</v>
      </c>
      <c r="AC16" s="19">
        <v>145</v>
      </c>
      <c r="AD16" s="20" t="s">
        <v>4</v>
      </c>
      <c r="AE16" s="24"/>
      <c r="AF16" s="25"/>
      <c r="AG16" s="25"/>
      <c r="AH16" s="26"/>
      <c r="AI16" s="26"/>
      <c r="AL16" s="17">
        <v>5</v>
      </c>
      <c r="AM16" s="24">
        <f>AVERAGE(X14,X20,X26)</f>
        <v>7.666666666666667</v>
      </c>
      <c r="AN16" s="25">
        <f t="shared" si="7"/>
        <v>0.93769999999999998</v>
      </c>
      <c r="AO16" s="26">
        <f t="shared" si="12"/>
        <v>2761.6666666666665</v>
      </c>
      <c r="AP16" s="26">
        <f t="shared" si="12"/>
        <v>44395.666666666664</v>
      </c>
    </row>
    <row r="17" spans="2:42" x14ac:dyDescent="0.25">
      <c r="B17" s="7">
        <v>2</v>
      </c>
      <c r="C17" s="13">
        <v>7</v>
      </c>
      <c r="D17" s="13">
        <v>0.93969999999999998</v>
      </c>
      <c r="E17" s="13">
        <v>0.94010000000000005</v>
      </c>
      <c r="F17" s="13">
        <v>700</v>
      </c>
      <c r="G17" s="8">
        <v>705</v>
      </c>
      <c r="H17" s="8">
        <v>705</v>
      </c>
      <c r="I17" s="9" t="str">
        <f t="shared" si="5"/>
        <v>model_rgb_simple_16_32</v>
      </c>
      <c r="J17" s="1"/>
      <c r="K17" s="2"/>
      <c r="L17" s="2"/>
      <c r="M17" s="3"/>
      <c r="N17" s="3"/>
      <c r="Q17">
        <v>6</v>
      </c>
      <c r="R17" s="1">
        <f t="shared" ref="R17" si="18">AVERAGE(C15,C21,C27)</f>
        <v>9</v>
      </c>
      <c r="S17" s="2">
        <f t="shared" si="6"/>
        <v>0.9408333333333333</v>
      </c>
      <c r="T17" s="3">
        <f t="shared" si="9"/>
        <v>1130</v>
      </c>
      <c r="U17" s="3">
        <f t="shared" si="10"/>
        <v>176235.66666666666</v>
      </c>
      <c r="W17" s="21">
        <v>2</v>
      </c>
      <c r="X17" s="22">
        <v>7</v>
      </c>
      <c r="Y17" s="22">
        <v>0.93679999999999997</v>
      </c>
      <c r="Z17" s="22">
        <v>0.93700000000000006</v>
      </c>
      <c r="AA17" s="22">
        <v>1514</v>
      </c>
      <c r="AB17" s="22">
        <v>705</v>
      </c>
      <c r="AC17" s="22">
        <v>705</v>
      </c>
      <c r="AD17" s="23" t="s">
        <v>13</v>
      </c>
      <c r="AE17" s="24"/>
      <c r="AF17" s="25"/>
      <c r="AG17" s="25"/>
      <c r="AH17" s="26"/>
      <c r="AI17" s="26"/>
      <c r="AL17" s="17">
        <v>6</v>
      </c>
      <c r="AM17" s="24">
        <f t="shared" si="11"/>
        <v>7.333333333333333</v>
      </c>
      <c r="AN17" s="25">
        <f t="shared" si="7"/>
        <v>0.9375</v>
      </c>
      <c r="AO17" s="26">
        <f t="shared" si="12"/>
        <v>2823.6666666666665</v>
      </c>
      <c r="AP17" s="26">
        <f t="shared" si="12"/>
        <v>176235.66666666666</v>
      </c>
    </row>
    <row r="18" spans="2:42" x14ac:dyDescent="0.25">
      <c r="B18" s="7">
        <v>3</v>
      </c>
      <c r="C18" s="13">
        <v>7</v>
      </c>
      <c r="D18" s="13">
        <v>0.94030000000000002</v>
      </c>
      <c r="E18" s="13">
        <v>0.94030000000000002</v>
      </c>
      <c r="F18" s="13">
        <v>749</v>
      </c>
      <c r="G18" s="8">
        <v>2849</v>
      </c>
      <c r="H18" s="8">
        <v>2849</v>
      </c>
      <c r="I18" s="9" t="str">
        <f t="shared" si="5"/>
        <v>model_rgb_simple_16_32_64</v>
      </c>
      <c r="J18" s="1"/>
      <c r="K18" s="2"/>
      <c r="L18" s="2"/>
      <c r="M18" s="3"/>
      <c r="N18" s="3"/>
      <c r="W18" s="21">
        <v>3</v>
      </c>
      <c r="X18" s="22">
        <v>7</v>
      </c>
      <c r="Y18" s="22">
        <v>0.93720000000000003</v>
      </c>
      <c r="Z18" s="22">
        <v>0.93740000000000001</v>
      </c>
      <c r="AA18" s="22">
        <v>1556</v>
      </c>
      <c r="AB18" s="22">
        <v>2849</v>
      </c>
      <c r="AC18" s="22">
        <v>2849</v>
      </c>
      <c r="AD18" s="23" t="s">
        <v>14</v>
      </c>
      <c r="AE18" s="24"/>
      <c r="AF18" s="25"/>
      <c r="AG18" s="25"/>
      <c r="AH18" s="26"/>
      <c r="AI18" s="26"/>
    </row>
    <row r="19" spans="2:42" x14ac:dyDescent="0.25">
      <c r="B19" s="7">
        <v>4</v>
      </c>
      <c r="C19" s="13">
        <v>10</v>
      </c>
      <c r="D19" s="13">
        <v>0.94059999999999999</v>
      </c>
      <c r="E19" s="13">
        <v>0.94059999999999999</v>
      </c>
      <c r="F19" s="13">
        <v>1075</v>
      </c>
      <c r="G19" s="8">
        <v>11233</v>
      </c>
      <c r="H19" s="8">
        <v>11233</v>
      </c>
      <c r="I19" s="9" t="str">
        <f t="shared" si="5"/>
        <v>model_rgb_simple_16_32_64_128</v>
      </c>
      <c r="J19" s="1"/>
      <c r="K19" s="2"/>
      <c r="L19" s="2"/>
      <c r="M19" s="3"/>
      <c r="N19" s="3"/>
      <c r="Q19" t="s">
        <v>43</v>
      </c>
      <c r="R19" s="1">
        <f>AVERAGE(C28,C31,C34,C37)</f>
        <v>8.25</v>
      </c>
      <c r="S19" s="1">
        <f>AVERAGE(D28,D31,D34,D37)</f>
        <v>0.91677500000000001</v>
      </c>
      <c r="T19" s="1">
        <f>AVERAGE(F28,F31,F34,F37)</f>
        <v>630.75</v>
      </c>
      <c r="U19" s="1">
        <f t="shared" ref="T19:U21" si="19">AVERAGE(G28,G31,G34,G37)</f>
        <v>319</v>
      </c>
      <c r="W19" s="21">
        <v>4</v>
      </c>
      <c r="X19" s="22">
        <v>7</v>
      </c>
      <c r="Y19" s="22">
        <v>0.9375</v>
      </c>
      <c r="Z19" s="22">
        <v>0.93759999999999999</v>
      </c>
      <c r="AA19" s="22">
        <v>1534</v>
      </c>
      <c r="AB19" s="22">
        <v>11233</v>
      </c>
      <c r="AC19" s="22">
        <v>11233</v>
      </c>
      <c r="AD19" s="23" t="s">
        <v>15</v>
      </c>
      <c r="AE19" s="24"/>
      <c r="AF19" s="25"/>
      <c r="AG19" s="25"/>
      <c r="AH19" s="26"/>
      <c r="AI19" s="26"/>
      <c r="AL19" s="17" t="s">
        <v>43</v>
      </c>
      <c r="AM19" s="24">
        <f>AVERAGE(X28,X31,X34,X37)</f>
        <v>10.25</v>
      </c>
      <c r="AN19" s="24">
        <f>AVERAGE(Y28,Y31,Y34,Y37)</f>
        <v>0.93254999999999999</v>
      </c>
      <c r="AO19" s="24">
        <f>AVERAGE(AA28,AA31,AA34,AA37)</f>
        <v>1948.5</v>
      </c>
      <c r="AP19" s="24">
        <f t="shared" ref="AP19:AP21" si="20">AVERAGE(AB28,AB31,AB34,AB37)</f>
        <v>319</v>
      </c>
    </row>
    <row r="20" spans="2:42" x14ac:dyDescent="0.25">
      <c r="B20" s="7">
        <v>5</v>
      </c>
      <c r="C20" s="13">
        <v>9</v>
      </c>
      <c r="D20" s="13">
        <v>0.94089999999999996</v>
      </c>
      <c r="E20" s="13">
        <v>0.94089999999999996</v>
      </c>
      <c r="F20" s="13">
        <v>1009</v>
      </c>
      <c r="G20" s="8">
        <v>44385</v>
      </c>
      <c r="H20" s="8">
        <v>44385</v>
      </c>
      <c r="I20" s="9" t="str">
        <f t="shared" si="5"/>
        <v>model_rgb_simple_16_32_64_128_256</v>
      </c>
      <c r="J20" s="1"/>
      <c r="K20" s="2"/>
      <c r="L20" s="2"/>
      <c r="M20" s="3"/>
      <c r="N20" s="3"/>
      <c r="Q20" t="s">
        <v>44</v>
      </c>
      <c r="R20" s="1">
        <f t="shared" ref="R20:S20" si="21">AVERAGE(C29,C32,C35,C38)</f>
        <v>8</v>
      </c>
      <c r="S20" s="1">
        <f t="shared" si="21"/>
        <v>0.936025</v>
      </c>
      <c r="T20" s="1">
        <f t="shared" si="19"/>
        <v>838.25</v>
      </c>
      <c r="U20" s="1">
        <f t="shared" si="19"/>
        <v>367</v>
      </c>
      <c r="W20" s="21">
        <v>5</v>
      </c>
      <c r="X20" s="22">
        <v>8</v>
      </c>
      <c r="Y20" s="22">
        <v>0.93769999999999998</v>
      </c>
      <c r="Z20" s="22">
        <v>0.93759999999999999</v>
      </c>
      <c r="AA20" s="22">
        <v>1826</v>
      </c>
      <c r="AB20" s="22">
        <v>44385</v>
      </c>
      <c r="AC20" s="22">
        <v>44385</v>
      </c>
      <c r="AD20" s="23" t="s">
        <v>16</v>
      </c>
      <c r="AE20" s="24"/>
      <c r="AF20" s="25"/>
      <c r="AG20" s="25"/>
      <c r="AH20" s="26"/>
      <c r="AI20" s="26"/>
      <c r="AL20" s="17" t="s">
        <v>44</v>
      </c>
      <c r="AM20" s="24">
        <f t="shared" ref="AM20:AM21" si="22">AVERAGE(X29,X32,X35,X38)</f>
        <v>9.25</v>
      </c>
      <c r="AN20" s="24">
        <f t="shared" ref="AN20:AN21" si="23">AVERAGE(Y29,Y32,Y35,Y38)</f>
        <v>0.93137500000000006</v>
      </c>
      <c r="AO20" s="24">
        <f t="shared" ref="AO20:AO21" si="24">AVERAGE(AA29,AA32,AA35,AA38)</f>
        <v>2058.25</v>
      </c>
      <c r="AP20" s="24">
        <f t="shared" si="20"/>
        <v>367</v>
      </c>
    </row>
    <row r="21" spans="2:42" x14ac:dyDescent="0.25">
      <c r="B21" s="10">
        <v>6</v>
      </c>
      <c r="C21" s="11">
        <v>11</v>
      </c>
      <c r="D21" s="11">
        <v>0.94099999999999995</v>
      </c>
      <c r="E21" s="11">
        <v>0.94079999999999997</v>
      </c>
      <c r="F21" s="11">
        <v>1314</v>
      </c>
      <c r="G21" s="11">
        <v>176225</v>
      </c>
      <c r="H21" s="11">
        <v>176225</v>
      </c>
      <c r="I21" s="12" t="str">
        <f t="shared" si="5"/>
        <v>model_rgb_simple_16_32_64_128_256_512</v>
      </c>
      <c r="J21" s="1">
        <f>AVERAGE(C16:C21)</f>
        <v>8.5</v>
      </c>
      <c r="K21" s="2">
        <f t="shared" ref="K21" si="25">AVERAGE(D16:D21)</f>
        <v>0.93636666666666668</v>
      </c>
      <c r="L21" s="2">
        <f t="shared" ref="L21" si="26">AVERAGE(E16:E21)</f>
        <v>0.93756666666666666</v>
      </c>
      <c r="M21" s="3">
        <f t="shared" ref="M21" si="27">AVERAGE(F16:F21)</f>
        <v>931.33333333333337</v>
      </c>
      <c r="N21" s="3">
        <f t="shared" ref="N21" si="28">AVERAGE(G16:G21)</f>
        <v>39257</v>
      </c>
      <c r="Q21" t="s">
        <v>45</v>
      </c>
      <c r="R21" s="1">
        <f t="shared" ref="R21:S21" si="29">AVERAGE(C30,C33,C36,C39)</f>
        <v>7</v>
      </c>
      <c r="S21" s="1">
        <f t="shared" si="29"/>
        <v>0.93569999999999998</v>
      </c>
      <c r="T21" s="1">
        <f t="shared" si="19"/>
        <v>1024.75</v>
      </c>
      <c r="U21" s="1">
        <f t="shared" si="19"/>
        <v>439</v>
      </c>
      <c r="W21" s="27">
        <v>6</v>
      </c>
      <c r="X21" s="28">
        <v>6</v>
      </c>
      <c r="Y21" s="28">
        <v>0.93720000000000003</v>
      </c>
      <c r="Z21" s="28">
        <v>0.9375</v>
      </c>
      <c r="AA21" s="28">
        <v>1389</v>
      </c>
      <c r="AB21" s="28">
        <v>176225</v>
      </c>
      <c r="AC21" s="28">
        <v>176225</v>
      </c>
      <c r="AD21" s="29" t="s">
        <v>17</v>
      </c>
      <c r="AE21" s="24">
        <f>AVERAGE(X16:X21)</f>
        <v>7</v>
      </c>
      <c r="AF21" s="25">
        <f t="shared" ref="AF21:AI21" si="30">AVERAGE(Y16:Y21)</f>
        <v>0.93299999999999994</v>
      </c>
      <c r="AG21" s="25">
        <f t="shared" si="30"/>
        <v>0.93433333333333335</v>
      </c>
      <c r="AH21" s="26">
        <f t="shared" si="30"/>
        <v>1560</v>
      </c>
      <c r="AI21" s="26">
        <f t="shared" si="30"/>
        <v>39257</v>
      </c>
      <c r="AL21" s="17" t="s">
        <v>45</v>
      </c>
      <c r="AM21" s="24">
        <f t="shared" si="22"/>
        <v>8</v>
      </c>
      <c r="AN21" s="24">
        <f t="shared" si="23"/>
        <v>0.93524999999999991</v>
      </c>
      <c r="AO21" s="24">
        <f t="shared" si="24"/>
        <v>2806.5</v>
      </c>
      <c r="AP21" s="24">
        <f t="shared" si="20"/>
        <v>439</v>
      </c>
    </row>
    <row r="22" spans="2:42" x14ac:dyDescent="0.25">
      <c r="B22" s="4">
        <v>1</v>
      </c>
      <c r="C22" s="5">
        <v>11</v>
      </c>
      <c r="D22" s="5">
        <v>0.93140000000000001</v>
      </c>
      <c r="E22" s="5">
        <v>0.93530000000000002</v>
      </c>
      <c r="F22" s="5">
        <v>1648</v>
      </c>
      <c r="G22" s="5">
        <v>241</v>
      </c>
      <c r="H22" s="5">
        <v>241</v>
      </c>
      <c r="I22" s="6" t="str">
        <f t="shared" si="5"/>
        <v>all_16</v>
      </c>
      <c r="J22" s="1"/>
      <c r="M22" s="3"/>
      <c r="N22" s="3"/>
      <c r="W22" s="18">
        <v>1</v>
      </c>
      <c r="X22" s="19">
        <v>9</v>
      </c>
      <c r="Y22" s="19">
        <v>0.9284</v>
      </c>
      <c r="Z22" s="19">
        <v>0.93110000000000004</v>
      </c>
      <c r="AA22" s="19">
        <v>3088</v>
      </c>
      <c r="AB22" s="19">
        <v>241</v>
      </c>
      <c r="AC22" s="19">
        <v>241</v>
      </c>
      <c r="AD22" s="20" t="s">
        <v>5</v>
      </c>
      <c r="AE22" s="24"/>
      <c r="AH22" s="26"/>
      <c r="AI22" s="26"/>
    </row>
    <row r="23" spans="2:42" x14ac:dyDescent="0.25">
      <c r="B23" s="7">
        <v>2</v>
      </c>
      <c r="C23" s="13">
        <v>7</v>
      </c>
      <c r="D23" s="13">
        <v>0.93989999999999996</v>
      </c>
      <c r="E23" s="13">
        <v>0.94010000000000005</v>
      </c>
      <c r="F23" s="13">
        <v>1013</v>
      </c>
      <c r="G23" s="8">
        <v>801</v>
      </c>
      <c r="H23" s="8">
        <v>801</v>
      </c>
      <c r="I23" s="9" t="str">
        <f t="shared" si="5"/>
        <v>all_16_32</v>
      </c>
      <c r="J23" s="1"/>
      <c r="M23" s="3"/>
      <c r="N23" s="3"/>
      <c r="W23" s="21">
        <v>2</v>
      </c>
      <c r="X23" s="22">
        <v>7</v>
      </c>
      <c r="Y23" s="22">
        <v>0.93700000000000006</v>
      </c>
      <c r="Z23" s="22">
        <v>0.93710000000000004</v>
      </c>
      <c r="AA23" s="22">
        <v>2421</v>
      </c>
      <c r="AB23" s="22">
        <v>801</v>
      </c>
      <c r="AC23" s="22">
        <v>801</v>
      </c>
      <c r="AD23" s="23" t="s">
        <v>18</v>
      </c>
      <c r="AE23" s="24"/>
      <c r="AH23" s="26"/>
      <c r="AI23" s="26"/>
    </row>
    <row r="24" spans="2:42" x14ac:dyDescent="0.25">
      <c r="B24" s="7">
        <v>3</v>
      </c>
      <c r="C24" s="13">
        <v>7</v>
      </c>
      <c r="D24" s="13">
        <v>0.94040000000000001</v>
      </c>
      <c r="E24" s="13">
        <v>0.94010000000000005</v>
      </c>
      <c r="F24" s="13">
        <v>1061</v>
      </c>
      <c r="G24" s="8">
        <v>2945</v>
      </c>
      <c r="H24" s="8">
        <v>2945</v>
      </c>
      <c r="I24" s="9" t="str">
        <f t="shared" si="5"/>
        <v>all_16_32_64</v>
      </c>
      <c r="J24" s="1"/>
      <c r="M24" s="3"/>
      <c r="N24" s="3"/>
      <c r="W24" s="21">
        <v>3</v>
      </c>
      <c r="X24" s="22">
        <v>8</v>
      </c>
      <c r="Y24" s="22">
        <v>0.93720000000000003</v>
      </c>
      <c r="Z24" s="22">
        <v>0.93710000000000004</v>
      </c>
      <c r="AA24" s="22">
        <v>2781</v>
      </c>
      <c r="AB24" s="22">
        <v>2945</v>
      </c>
      <c r="AC24" s="22">
        <v>2945</v>
      </c>
      <c r="AD24" s="23" t="s">
        <v>19</v>
      </c>
      <c r="AE24" s="24"/>
      <c r="AH24" s="26"/>
      <c r="AI24" s="26"/>
    </row>
    <row r="25" spans="2:42" x14ac:dyDescent="0.25">
      <c r="B25" s="7">
        <v>4</v>
      </c>
      <c r="C25" s="13">
        <v>10</v>
      </c>
      <c r="D25" s="13">
        <v>0.94130000000000003</v>
      </c>
      <c r="E25" s="13">
        <v>0.94130000000000003</v>
      </c>
      <c r="F25" s="13">
        <v>1505</v>
      </c>
      <c r="G25" s="8">
        <v>11329</v>
      </c>
      <c r="H25" s="8">
        <v>11329</v>
      </c>
      <c r="I25" s="9" t="str">
        <f t="shared" si="5"/>
        <v>all_16_32_64_128</v>
      </c>
      <c r="J25" s="1"/>
      <c r="M25" s="3"/>
      <c r="N25" s="3"/>
      <c r="W25" s="21">
        <v>4</v>
      </c>
      <c r="X25" s="22">
        <v>14</v>
      </c>
      <c r="Y25" s="22">
        <v>0.93859999999999999</v>
      </c>
      <c r="Z25" s="22">
        <v>0.93869999999999998</v>
      </c>
      <c r="AA25" s="22">
        <v>4860</v>
      </c>
      <c r="AB25" s="22">
        <v>11329</v>
      </c>
      <c r="AC25" s="22">
        <v>11329</v>
      </c>
      <c r="AD25" s="23" t="s">
        <v>20</v>
      </c>
      <c r="AE25" s="24"/>
      <c r="AH25" s="26"/>
      <c r="AI25" s="26"/>
    </row>
    <row r="26" spans="2:42" x14ac:dyDescent="0.25">
      <c r="B26" s="7">
        <v>5</v>
      </c>
      <c r="C26" s="13">
        <v>13</v>
      </c>
      <c r="D26" s="13">
        <v>0.94220000000000004</v>
      </c>
      <c r="E26" s="13">
        <v>0.94230000000000003</v>
      </c>
      <c r="F26" s="13">
        <v>2047</v>
      </c>
      <c r="G26" s="8">
        <v>44481</v>
      </c>
      <c r="H26" s="8">
        <v>44481</v>
      </c>
      <c r="I26" s="9" t="str">
        <f t="shared" si="5"/>
        <v>all_16_32_64_128_256</v>
      </c>
      <c r="J26" s="1"/>
      <c r="M26" s="3"/>
      <c r="N26" s="3"/>
      <c r="W26" s="21">
        <v>5</v>
      </c>
      <c r="X26" s="22">
        <v>8</v>
      </c>
      <c r="Y26" s="22">
        <v>0.93869999999999998</v>
      </c>
      <c r="Z26" s="22">
        <v>0.93869999999999998</v>
      </c>
      <c r="AA26" s="22">
        <v>2857</v>
      </c>
      <c r="AB26" s="22">
        <v>44481</v>
      </c>
      <c r="AC26" s="22">
        <v>44481</v>
      </c>
      <c r="AD26" s="23" t="s">
        <v>21</v>
      </c>
      <c r="AE26" s="24"/>
      <c r="AH26" s="26"/>
      <c r="AI26" s="26"/>
    </row>
    <row r="27" spans="2:42" x14ac:dyDescent="0.25">
      <c r="B27" s="10">
        <v>6</v>
      </c>
      <c r="C27" s="11">
        <v>9</v>
      </c>
      <c r="D27" s="11">
        <v>0.94169999999999998</v>
      </c>
      <c r="E27" s="11">
        <v>0.94179999999999997</v>
      </c>
      <c r="F27" s="11">
        <v>1455</v>
      </c>
      <c r="G27" s="11">
        <v>176321</v>
      </c>
      <c r="H27" s="11">
        <v>176321</v>
      </c>
      <c r="I27" s="12" t="str">
        <f t="shared" si="5"/>
        <v>all_16_32_64_128_256_512</v>
      </c>
      <c r="J27" s="1">
        <f>AVERAGE(C22:C27)</f>
        <v>9.5</v>
      </c>
      <c r="K27" s="2">
        <f t="shared" ref="K27" si="31">AVERAGE(D22:D27)</f>
        <v>0.93948333333333334</v>
      </c>
      <c r="L27" s="2">
        <f t="shared" ref="L27" si="32">AVERAGE(E22:E27)</f>
        <v>0.94015000000000004</v>
      </c>
      <c r="M27" s="3">
        <f t="shared" ref="M27" si="33">AVERAGE(F22:F27)</f>
        <v>1454.8333333333333</v>
      </c>
      <c r="N27" s="3">
        <f>AVERAGE(G22:G27)</f>
        <v>39353</v>
      </c>
      <c r="W27" s="27">
        <v>6</v>
      </c>
      <c r="X27" s="28">
        <v>9</v>
      </c>
      <c r="Y27" s="28">
        <v>0.9385</v>
      </c>
      <c r="Z27" s="28">
        <v>0.93869999999999998</v>
      </c>
      <c r="AA27" s="28">
        <v>3245</v>
      </c>
      <c r="AB27" s="28">
        <v>176321</v>
      </c>
      <c r="AC27" s="28">
        <v>176321</v>
      </c>
      <c r="AD27" s="29" t="s">
        <v>22</v>
      </c>
      <c r="AE27" s="24">
        <f>AVERAGE(X22:X27)</f>
        <v>9.1666666666666661</v>
      </c>
      <c r="AF27" s="25">
        <f t="shared" ref="AF27:AH27" si="34">AVERAGE(Y22:Y27)</f>
        <v>0.93640000000000001</v>
      </c>
      <c r="AG27" s="25">
        <f t="shared" si="34"/>
        <v>0.93689999999999996</v>
      </c>
      <c r="AH27" s="26">
        <f t="shared" si="34"/>
        <v>3208.6666666666665</v>
      </c>
      <c r="AI27" s="26">
        <f>AVERAGE(AB22:AB27)</f>
        <v>39353</v>
      </c>
    </row>
    <row r="28" spans="2:42" x14ac:dyDescent="0.25">
      <c r="B28" s="4">
        <v>2</v>
      </c>
      <c r="C28" s="5">
        <v>8</v>
      </c>
      <c r="D28" s="5">
        <v>0.93479999999999996</v>
      </c>
      <c r="E28" s="5">
        <v>0.93859999999999999</v>
      </c>
      <c r="F28" s="5">
        <v>624</v>
      </c>
      <c r="G28" s="5">
        <v>353</v>
      </c>
      <c r="H28" s="5">
        <v>353</v>
      </c>
      <c r="I28" s="6" t="str">
        <f t="shared" si="5"/>
        <v>model_rgb_16_16</v>
      </c>
      <c r="J28" s="1"/>
      <c r="M28" s="3"/>
      <c r="N28" s="3"/>
      <c r="W28" s="18">
        <v>2</v>
      </c>
      <c r="X28" s="19">
        <v>11</v>
      </c>
      <c r="Y28" s="19">
        <v>0.93600000000000005</v>
      </c>
      <c r="Z28" s="19">
        <v>0.93620000000000003</v>
      </c>
      <c r="AA28" s="19">
        <v>2946</v>
      </c>
      <c r="AB28" s="19">
        <v>353</v>
      </c>
      <c r="AC28" s="19">
        <v>353</v>
      </c>
      <c r="AD28" s="20" t="s">
        <v>27</v>
      </c>
      <c r="AE28" s="24"/>
      <c r="AH28" s="26"/>
      <c r="AI28" s="26"/>
    </row>
    <row r="29" spans="2:42" x14ac:dyDescent="0.25">
      <c r="B29" s="7">
        <v>2</v>
      </c>
      <c r="C29" s="13">
        <v>7</v>
      </c>
      <c r="D29" s="13">
        <v>0.93879999999999997</v>
      </c>
      <c r="E29" s="13">
        <v>0.94</v>
      </c>
      <c r="F29" s="13">
        <v>724</v>
      </c>
      <c r="G29" s="8">
        <v>417</v>
      </c>
      <c r="H29" s="8">
        <v>417</v>
      </c>
      <c r="I29" s="9" t="str">
        <f t="shared" si="5"/>
        <v>model_rgb_simple_16_16</v>
      </c>
      <c r="J29" s="1"/>
      <c r="M29" s="3"/>
      <c r="N29" s="3"/>
      <c r="W29" s="21">
        <v>2</v>
      </c>
      <c r="X29" s="22">
        <v>10</v>
      </c>
      <c r="Y29" s="22">
        <v>0.93359999999999999</v>
      </c>
      <c r="Z29" s="22">
        <v>0.93659999999999999</v>
      </c>
      <c r="AA29" s="22">
        <v>2185</v>
      </c>
      <c r="AB29" s="22">
        <v>417</v>
      </c>
      <c r="AC29" s="22">
        <v>417</v>
      </c>
      <c r="AD29" s="23" t="s">
        <v>28</v>
      </c>
      <c r="AE29" s="24"/>
      <c r="AH29" s="26"/>
      <c r="AI29" s="26"/>
    </row>
    <row r="30" spans="2:42" x14ac:dyDescent="0.25">
      <c r="B30" s="10">
        <v>2</v>
      </c>
      <c r="C30" s="11">
        <v>7</v>
      </c>
      <c r="D30" s="11">
        <v>0.94</v>
      </c>
      <c r="E30" s="11">
        <v>0.94030000000000002</v>
      </c>
      <c r="F30" s="11">
        <v>1033</v>
      </c>
      <c r="G30" s="11">
        <v>513</v>
      </c>
      <c r="H30" s="11">
        <v>513</v>
      </c>
      <c r="I30" s="12" t="str">
        <f t="shared" si="5"/>
        <v>model_all_16_16</v>
      </c>
      <c r="J30" s="1">
        <f>AVERAGE(C28:C30)</f>
        <v>7.333333333333333</v>
      </c>
      <c r="K30" s="2">
        <f t="shared" ref="K30" si="35">AVERAGE(D28:D30)</f>
        <v>0.93786666666666674</v>
      </c>
      <c r="L30" s="2">
        <f t="shared" ref="L30" si="36">AVERAGE(E28:E30)</f>
        <v>0.93963333333333343</v>
      </c>
      <c r="M30" s="3">
        <f t="shared" ref="M30" si="37">AVERAGE(F28:F30)</f>
        <v>793.66666666666663</v>
      </c>
      <c r="N30" s="3">
        <f t="shared" ref="N30" si="38">AVERAGE(G28:G30)</f>
        <v>427.66666666666669</v>
      </c>
      <c r="W30" s="27">
        <v>2</v>
      </c>
      <c r="X30" s="28">
        <v>11</v>
      </c>
      <c r="Y30" s="28">
        <v>0.93620000000000003</v>
      </c>
      <c r="Z30" s="28">
        <v>0.93679999999999997</v>
      </c>
      <c r="AA30" s="28">
        <v>3851</v>
      </c>
      <c r="AB30" s="28">
        <v>513</v>
      </c>
      <c r="AC30" s="28">
        <v>513</v>
      </c>
      <c r="AD30" s="29" t="s">
        <v>29</v>
      </c>
      <c r="AE30" s="24">
        <f>AVERAGE(X28:X30)</f>
        <v>10.666666666666666</v>
      </c>
      <c r="AF30" s="25">
        <f t="shared" ref="AF30:AI30" si="39">AVERAGE(Y28:Y30)</f>
        <v>0.93526666666666669</v>
      </c>
      <c r="AG30" s="25">
        <f t="shared" si="39"/>
        <v>0.93653333333333333</v>
      </c>
      <c r="AH30" s="26">
        <f t="shared" si="39"/>
        <v>2994</v>
      </c>
      <c r="AI30" s="26">
        <f t="shared" si="39"/>
        <v>427.66666666666669</v>
      </c>
    </row>
    <row r="31" spans="2:42" x14ac:dyDescent="0.25">
      <c r="B31" s="4">
        <v>3</v>
      </c>
      <c r="C31" s="5">
        <v>7</v>
      </c>
      <c r="D31" s="5">
        <v>0.93940000000000001</v>
      </c>
      <c r="E31" s="5">
        <v>0.93879999999999997</v>
      </c>
      <c r="F31" s="5">
        <v>513</v>
      </c>
      <c r="G31" s="5">
        <v>625</v>
      </c>
      <c r="H31" s="5">
        <v>625</v>
      </c>
      <c r="I31" s="14" t="str">
        <f t="shared" si="5"/>
        <v>model_rgb_16_16_16</v>
      </c>
      <c r="J31" s="1"/>
      <c r="M31" s="3"/>
      <c r="N31" s="3"/>
      <c r="W31" s="18">
        <v>3</v>
      </c>
      <c r="X31" s="19">
        <v>11</v>
      </c>
      <c r="Y31" s="19">
        <v>0.93659999999999999</v>
      </c>
      <c r="Z31" s="19">
        <v>0.93669999999999998</v>
      </c>
      <c r="AA31" s="19">
        <v>1765</v>
      </c>
      <c r="AB31" s="19">
        <v>625</v>
      </c>
      <c r="AC31" s="19">
        <v>625</v>
      </c>
      <c r="AD31" s="20" t="s">
        <v>30</v>
      </c>
      <c r="AE31" s="24"/>
      <c r="AH31" s="26"/>
      <c r="AI31" s="26"/>
    </row>
    <row r="32" spans="2:42" x14ac:dyDescent="0.25">
      <c r="B32" s="7">
        <v>3</v>
      </c>
      <c r="C32" s="13">
        <v>7</v>
      </c>
      <c r="D32" s="13">
        <v>0.94</v>
      </c>
      <c r="E32" s="13">
        <v>0.94040000000000001</v>
      </c>
      <c r="F32" s="13">
        <v>742</v>
      </c>
      <c r="G32" s="8">
        <v>689</v>
      </c>
      <c r="H32" s="8">
        <v>689</v>
      </c>
      <c r="I32" s="15" t="str">
        <f t="shared" si="5"/>
        <v>model_rgb_simple_16_16_16</v>
      </c>
      <c r="J32" s="1"/>
      <c r="M32" s="3"/>
      <c r="N32" s="3"/>
      <c r="W32" s="21">
        <v>3</v>
      </c>
      <c r="X32" s="22">
        <v>7</v>
      </c>
      <c r="Y32" s="22">
        <v>0.93640000000000001</v>
      </c>
      <c r="Z32" s="22">
        <v>0.93710000000000004</v>
      </c>
      <c r="AA32" s="22">
        <v>1555</v>
      </c>
      <c r="AB32" s="22">
        <v>689</v>
      </c>
      <c r="AC32" s="22">
        <v>689</v>
      </c>
      <c r="AD32" s="23" t="s">
        <v>31</v>
      </c>
      <c r="AE32" s="24"/>
      <c r="AH32" s="26"/>
      <c r="AI32" s="26"/>
    </row>
    <row r="33" spans="2:35" x14ac:dyDescent="0.25">
      <c r="B33" s="10">
        <v>3</v>
      </c>
      <c r="C33" s="11">
        <v>7</v>
      </c>
      <c r="D33" s="11">
        <v>0.94030000000000002</v>
      </c>
      <c r="E33" s="11">
        <v>0.94030000000000002</v>
      </c>
      <c r="F33" s="11">
        <v>1018</v>
      </c>
      <c r="G33" s="11">
        <v>785</v>
      </c>
      <c r="H33" s="11">
        <v>785</v>
      </c>
      <c r="I33" s="16" t="str">
        <f t="shared" si="5"/>
        <v>model_all_16_16_16</v>
      </c>
      <c r="J33" s="1">
        <f>AVERAGE(C31:C33)</f>
        <v>7</v>
      </c>
      <c r="K33" s="2">
        <f t="shared" ref="K33" si="40">AVERAGE(D31:D33)</f>
        <v>0.93990000000000007</v>
      </c>
      <c r="L33" s="2">
        <f t="shared" ref="L33" si="41">AVERAGE(E31:E33)</f>
        <v>0.93983333333333341</v>
      </c>
      <c r="M33" s="3">
        <f t="shared" ref="M33" si="42">AVERAGE(F31:F33)</f>
        <v>757.66666666666663</v>
      </c>
      <c r="N33" s="3">
        <f t="shared" ref="N33" si="43">AVERAGE(G31:G33)</f>
        <v>699.66666666666663</v>
      </c>
      <c r="W33" s="27">
        <v>3</v>
      </c>
      <c r="X33" s="28">
        <v>7</v>
      </c>
      <c r="Y33" s="28">
        <v>0.93710000000000004</v>
      </c>
      <c r="Z33" s="28">
        <v>0.93710000000000004</v>
      </c>
      <c r="AA33" s="28">
        <v>2437</v>
      </c>
      <c r="AB33" s="28">
        <v>785</v>
      </c>
      <c r="AC33" s="28">
        <v>785</v>
      </c>
      <c r="AD33" s="29" t="s">
        <v>32</v>
      </c>
      <c r="AE33" s="24">
        <f>AVERAGE(X31:X33)</f>
        <v>8.3333333333333339</v>
      </c>
      <c r="AF33" s="25">
        <f t="shared" ref="AF33:AI33" si="44">AVERAGE(Y31:Y33)</f>
        <v>0.93670000000000009</v>
      </c>
      <c r="AG33" s="25">
        <f t="shared" si="44"/>
        <v>0.93696666666666673</v>
      </c>
      <c r="AH33" s="26">
        <f t="shared" si="44"/>
        <v>1919</v>
      </c>
      <c r="AI33" s="26">
        <f t="shared" si="44"/>
        <v>699.66666666666663</v>
      </c>
    </row>
    <row r="34" spans="2:35" x14ac:dyDescent="0.25">
      <c r="B34" s="4">
        <v>2</v>
      </c>
      <c r="C34" s="5">
        <v>11</v>
      </c>
      <c r="D34" s="5">
        <v>0.85650000000000004</v>
      </c>
      <c r="E34" s="5">
        <v>0.89449999999999996</v>
      </c>
      <c r="F34" s="5">
        <v>850</v>
      </c>
      <c r="G34" s="5">
        <v>113</v>
      </c>
      <c r="H34" s="5">
        <v>113</v>
      </c>
      <c r="I34" s="6" t="str">
        <f t="shared" si="5"/>
        <v>model_rgb_8_8</v>
      </c>
      <c r="J34" s="1"/>
      <c r="M34" s="3"/>
      <c r="N34" s="3"/>
      <c r="W34" s="18">
        <v>2</v>
      </c>
      <c r="X34" s="19">
        <v>9</v>
      </c>
      <c r="Y34" s="19">
        <v>0.92730000000000001</v>
      </c>
      <c r="Z34" s="19">
        <v>0.93300000000000005</v>
      </c>
      <c r="AA34" s="19">
        <v>1453</v>
      </c>
      <c r="AB34" s="19">
        <v>113</v>
      </c>
      <c r="AC34" s="19">
        <v>113</v>
      </c>
      <c r="AD34" s="20" t="s">
        <v>33</v>
      </c>
      <c r="AE34" s="24"/>
      <c r="AH34" s="26"/>
      <c r="AI34" s="26"/>
    </row>
    <row r="35" spans="2:35" x14ac:dyDescent="0.25">
      <c r="B35" s="7">
        <v>2</v>
      </c>
      <c r="C35" s="13">
        <v>11</v>
      </c>
      <c r="D35" s="13">
        <v>0.92589999999999995</v>
      </c>
      <c r="E35" s="13">
        <v>0.93859999999999999</v>
      </c>
      <c r="F35" s="13">
        <v>1154</v>
      </c>
      <c r="G35" s="8">
        <v>145</v>
      </c>
      <c r="H35" s="8">
        <v>145</v>
      </c>
      <c r="I35" s="9" t="str">
        <f t="shared" si="5"/>
        <v>model_rgb_simple_8_8</v>
      </c>
      <c r="J35" s="1"/>
      <c r="M35" s="3"/>
      <c r="N35" s="3"/>
      <c r="W35" s="21">
        <v>2</v>
      </c>
      <c r="X35" s="22">
        <v>12</v>
      </c>
      <c r="Y35" s="22">
        <v>0.93220000000000003</v>
      </c>
      <c r="Z35" s="22">
        <v>0.9365</v>
      </c>
      <c r="AA35" s="22">
        <v>2634</v>
      </c>
      <c r="AB35" s="22">
        <v>145</v>
      </c>
      <c r="AC35" s="22">
        <v>145</v>
      </c>
      <c r="AD35" s="23" t="s">
        <v>34</v>
      </c>
      <c r="AE35" s="24"/>
      <c r="AH35" s="26"/>
      <c r="AI35" s="26"/>
    </row>
    <row r="36" spans="2:35" x14ac:dyDescent="0.25">
      <c r="B36" s="10">
        <v>2</v>
      </c>
      <c r="C36" s="11">
        <v>7</v>
      </c>
      <c r="D36" s="11">
        <v>0.92610000000000003</v>
      </c>
      <c r="E36" s="11">
        <v>0.93869999999999998</v>
      </c>
      <c r="F36" s="11">
        <v>1037</v>
      </c>
      <c r="G36" s="11">
        <v>193</v>
      </c>
      <c r="H36" s="11">
        <v>193</v>
      </c>
      <c r="I36" s="12" t="str">
        <f t="shared" si="5"/>
        <v>model_all_8_8</v>
      </c>
      <c r="J36" s="1">
        <f>AVERAGE(C34:C36)</f>
        <v>9.6666666666666661</v>
      </c>
      <c r="K36" s="2">
        <f t="shared" ref="K36" si="45">AVERAGE(D34:D36)</f>
        <v>0.90283333333333327</v>
      </c>
      <c r="L36" s="2">
        <f t="shared" ref="L36" si="46">AVERAGE(E34:E36)</f>
        <v>0.92393333333333327</v>
      </c>
      <c r="M36" s="3">
        <f t="shared" ref="M36" si="47">AVERAGE(F34:F36)</f>
        <v>1013.6666666666666</v>
      </c>
      <c r="N36" s="3">
        <f t="shared" ref="N36" si="48">AVERAGE(G34:G36)</f>
        <v>150.33333333333334</v>
      </c>
      <c r="W36" s="27">
        <v>2</v>
      </c>
      <c r="X36" s="28">
        <v>7</v>
      </c>
      <c r="Y36" s="28">
        <v>0.9345</v>
      </c>
      <c r="Z36" s="28">
        <v>0.93640000000000001</v>
      </c>
      <c r="AA36" s="28">
        <v>2434</v>
      </c>
      <c r="AB36" s="28">
        <v>193</v>
      </c>
      <c r="AC36" s="28">
        <v>193</v>
      </c>
      <c r="AD36" s="29" t="s">
        <v>35</v>
      </c>
      <c r="AE36" s="24">
        <f>AVERAGE(X34:X36)</f>
        <v>9.3333333333333339</v>
      </c>
      <c r="AF36" s="25">
        <f t="shared" ref="AF36:AI36" si="49">AVERAGE(Y34:Y36)</f>
        <v>0.93133333333333335</v>
      </c>
      <c r="AG36" s="25">
        <f t="shared" si="49"/>
        <v>0.93529999999999991</v>
      </c>
      <c r="AH36" s="26">
        <f t="shared" si="49"/>
        <v>2173.6666666666665</v>
      </c>
      <c r="AI36" s="26">
        <f t="shared" si="49"/>
        <v>150.33333333333334</v>
      </c>
    </row>
    <row r="37" spans="2:35" x14ac:dyDescent="0.25">
      <c r="B37" s="4">
        <v>3</v>
      </c>
      <c r="C37" s="5">
        <v>7</v>
      </c>
      <c r="D37" s="5">
        <v>0.93640000000000001</v>
      </c>
      <c r="E37" s="5">
        <v>0.93799999999999994</v>
      </c>
      <c r="F37" s="5">
        <v>536</v>
      </c>
      <c r="G37" s="5">
        <v>185</v>
      </c>
      <c r="H37" s="5">
        <v>185</v>
      </c>
      <c r="I37" s="14" t="str">
        <f t="shared" si="5"/>
        <v>model_rgb_8_8_8</v>
      </c>
      <c r="J37" s="1"/>
      <c r="M37" s="3"/>
      <c r="N37" s="3"/>
      <c r="W37" s="18">
        <v>3</v>
      </c>
      <c r="X37" s="19">
        <v>10</v>
      </c>
      <c r="Y37" s="19">
        <v>0.93030000000000002</v>
      </c>
      <c r="Z37" s="19">
        <v>0.93559999999999999</v>
      </c>
      <c r="AA37" s="19">
        <v>1630</v>
      </c>
      <c r="AB37" s="19">
        <v>185</v>
      </c>
      <c r="AC37" s="19">
        <v>185</v>
      </c>
      <c r="AD37" s="20" t="s">
        <v>36</v>
      </c>
      <c r="AE37" s="24"/>
      <c r="AH37" s="26"/>
      <c r="AI37" s="26"/>
    </row>
    <row r="38" spans="2:35" x14ac:dyDescent="0.25">
      <c r="B38" s="7">
        <v>3</v>
      </c>
      <c r="C38" s="13">
        <v>7</v>
      </c>
      <c r="D38" s="13">
        <v>0.93940000000000001</v>
      </c>
      <c r="E38" s="13">
        <v>0.94020000000000004</v>
      </c>
      <c r="F38" s="13">
        <v>733</v>
      </c>
      <c r="G38" s="8">
        <v>217</v>
      </c>
      <c r="H38" s="8">
        <v>217</v>
      </c>
      <c r="I38" s="15" t="str">
        <f t="shared" si="5"/>
        <v>model_rgb_simple_8_8_8</v>
      </c>
      <c r="J38" s="1"/>
      <c r="M38" s="3"/>
      <c r="N38" s="3"/>
      <c r="W38" s="21">
        <v>3</v>
      </c>
      <c r="X38" s="22">
        <v>8</v>
      </c>
      <c r="Y38" s="22">
        <v>0.92330000000000001</v>
      </c>
      <c r="Z38" s="22">
        <v>0.93669999999999998</v>
      </c>
      <c r="AA38" s="22">
        <v>1859</v>
      </c>
      <c r="AB38" s="22">
        <v>217</v>
      </c>
      <c r="AC38" s="22">
        <v>217</v>
      </c>
      <c r="AD38" s="23" t="s">
        <v>37</v>
      </c>
      <c r="AE38" s="24"/>
      <c r="AH38" s="26"/>
      <c r="AI38" s="26"/>
    </row>
    <row r="39" spans="2:35" x14ac:dyDescent="0.25">
      <c r="B39" s="10">
        <v>3</v>
      </c>
      <c r="C39" s="11">
        <v>7</v>
      </c>
      <c r="D39" s="11">
        <v>0.93640000000000001</v>
      </c>
      <c r="E39" s="11">
        <v>0.94</v>
      </c>
      <c r="F39" s="11">
        <v>1011</v>
      </c>
      <c r="G39" s="11">
        <v>265</v>
      </c>
      <c r="H39" s="11">
        <v>265</v>
      </c>
      <c r="I39" s="16" t="str">
        <f t="shared" si="5"/>
        <v>model_all_8_8_8</v>
      </c>
      <c r="J39" s="1">
        <f>AVERAGE(C37:C39)</f>
        <v>7</v>
      </c>
      <c r="K39" s="2">
        <f t="shared" ref="K39" si="50">AVERAGE(D37:D39)</f>
        <v>0.9373999999999999</v>
      </c>
      <c r="L39" s="2">
        <f t="shared" ref="L39" si="51">AVERAGE(E37:E39)</f>
        <v>0.93940000000000001</v>
      </c>
      <c r="M39" s="3">
        <f t="shared" ref="M39" si="52">AVERAGE(F37:F39)</f>
        <v>760</v>
      </c>
      <c r="N39" s="3">
        <f t="shared" ref="N39" si="53">AVERAGE(G37:G39)</f>
        <v>222.33333333333334</v>
      </c>
      <c r="W39" s="27">
        <v>3</v>
      </c>
      <c r="X39" s="28">
        <v>7</v>
      </c>
      <c r="Y39" s="28">
        <v>0.93320000000000003</v>
      </c>
      <c r="Z39" s="28">
        <v>0.93700000000000006</v>
      </c>
      <c r="AA39" s="28">
        <v>2504</v>
      </c>
      <c r="AB39" s="28">
        <v>265</v>
      </c>
      <c r="AC39" s="28">
        <v>265</v>
      </c>
      <c r="AD39" s="29" t="s">
        <v>38</v>
      </c>
      <c r="AE39" s="24">
        <f>AVERAGE(X37:X39)</f>
        <v>8.3333333333333339</v>
      </c>
      <c r="AF39" s="25">
        <f t="shared" ref="AF39:AI39" si="54">AVERAGE(Y37:Y39)</f>
        <v>0.9289333333333335</v>
      </c>
      <c r="AG39" s="25">
        <f t="shared" si="54"/>
        <v>0.93643333333333345</v>
      </c>
      <c r="AH39" s="26">
        <f t="shared" si="54"/>
        <v>1997.6666666666667</v>
      </c>
      <c r="AI39" s="26">
        <f t="shared" si="54"/>
        <v>222.33333333333334</v>
      </c>
    </row>
    <row r="40" spans="2:35" x14ac:dyDescent="0.25">
      <c r="B40" s="36">
        <v>3</v>
      </c>
      <c r="C40" s="13">
        <v>6</v>
      </c>
      <c r="D40" s="13">
        <v>0.49990000000000001</v>
      </c>
      <c r="E40" s="13">
        <v>0.50029999999999997</v>
      </c>
      <c r="F40" s="13">
        <v>589</v>
      </c>
      <c r="G40" s="13">
        <v>209</v>
      </c>
      <c r="H40" s="13">
        <v>209</v>
      </c>
      <c r="I40" s="39" t="s">
        <v>56</v>
      </c>
      <c r="J40" s="1"/>
      <c r="K40" s="2"/>
      <c r="L40" s="2"/>
      <c r="M40" s="3"/>
      <c r="N40" s="3"/>
      <c r="W40" s="22"/>
      <c r="X40" s="22"/>
      <c r="Y40" s="22"/>
      <c r="Z40" s="22"/>
      <c r="AA40" s="22"/>
      <c r="AB40" s="22"/>
      <c r="AC40" s="22"/>
      <c r="AD40" s="22"/>
      <c r="AE40" s="24"/>
      <c r="AF40" s="25"/>
      <c r="AG40" s="25"/>
      <c r="AH40" s="26"/>
      <c r="AI40" s="26"/>
    </row>
    <row r="41" spans="2:35" x14ac:dyDescent="0.25">
      <c r="B41" s="37">
        <v>3</v>
      </c>
      <c r="C41" s="38">
        <v>6</v>
      </c>
      <c r="D41" s="38">
        <v>0.49990000000000001</v>
      </c>
      <c r="E41" s="38">
        <v>0.50029999999999997</v>
      </c>
      <c r="F41" s="38">
        <v>585</v>
      </c>
      <c r="G41" s="38">
        <v>673</v>
      </c>
      <c r="H41" s="38">
        <v>673</v>
      </c>
      <c r="I41" s="40" t="s">
        <v>57</v>
      </c>
      <c r="J41" s="1">
        <f>AVERAGE(C40:C41)</f>
        <v>6</v>
      </c>
      <c r="K41" s="2">
        <f>AVERAGE(D40:D41)</f>
        <v>0.49990000000000001</v>
      </c>
      <c r="L41" s="2">
        <f>AVERAGE(E40:E41)</f>
        <v>0.50029999999999997</v>
      </c>
      <c r="M41" s="3">
        <f>AVERAGE(F40:F41)</f>
        <v>587</v>
      </c>
      <c r="N41" s="3">
        <f>AVERAGE(G40:G41)</f>
        <v>441</v>
      </c>
      <c r="W41" s="22"/>
      <c r="X41" s="22"/>
      <c r="Y41" s="22"/>
      <c r="Z41" s="22"/>
      <c r="AA41" s="22"/>
      <c r="AB41" s="22"/>
      <c r="AC41" s="22"/>
      <c r="AD41" s="22"/>
      <c r="AE41" s="24"/>
      <c r="AF41" s="25"/>
      <c r="AG41" s="25"/>
      <c r="AH41" s="26"/>
      <c r="AI41" s="26"/>
    </row>
    <row r="42" spans="2:35" x14ac:dyDescent="0.25">
      <c r="B42" s="36">
        <v>3</v>
      </c>
      <c r="C42" s="13">
        <v>10</v>
      </c>
      <c r="D42" s="13">
        <v>0.9506</v>
      </c>
      <c r="E42" s="13">
        <v>0.95250000000000001</v>
      </c>
      <c r="F42" s="13">
        <v>889</v>
      </c>
      <c r="G42" s="13">
        <v>193</v>
      </c>
      <c r="H42" s="13">
        <v>193</v>
      </c>
      <c r="I42" s="41" t="s">
        <v>58</v>
      </c>
      <c r="J42" s="1"/>
      <c r="K42" s="2"/>
      <c r="L42" s="2"/>
      <c r="M42" s="3"/>
      <c r="N42" s="3"/>
      <c r="W42" s="22"/>
      <c r="X42" s="22"/>
      <c r="Y42" s="22"/>
      <c r="Z42" s="22"/>
      <c r="AA42" s="22"/>
      <c r="AB42" s="22"/>
      <c r="AC42" s="22"/>
      <c r="AD42" s="22"/>
      <c r="AE42" s="24"/>
      <c r="AF42" s="25"/>
      <c r="AG42" s="25"/>
      <c r="AH42" s="26"/>
      <c r="AI42" s="26"/>
    </row>
    <row r="43" spans="2:35" x14ac:dyDescent="0.25">
      <c r="B43" s="37">
        <v>3</v>
      </c>
      <c r="C43" s="11">
        <v>11</v>
      </c>
      <c r="D43" s="11">
        <v>0.95250000000000001</v>
      </c>
      <c r="E43" s="11">
        <v>0.95250000000000001</v>
      </c>
      <c r="F43" s="11">
        <v>967</v>
      </c>
      <c r="G43" s="11">
        <v>641</v>
      </c>
      <c r="H43" s="11">
        <v>641</v>
      </c>
      <c r="I43" s="40" t="s">
        <v>59</v>
      </c>
      <c r="J43" s="1">
        <f>AVERAGE(C42:C43)</f>
        <v>10.5</v>
      </c>
      <c r="K43" s="2">
        <f>AVERAGE(D42:D43)</f>
        <v>0.95155000000000001</v>
      </c>
      <c r="L43" s="2">
        <f>AVERAGE(E42:E43)</f>
        <v>0.95250000000000001</v>
      </c>
      <c r="M43" s="3">
        <f>AVERAGE(F42:F43)</f>
        <v>928</v>
      </c>
      <c r="N43" s="3">
        <f>AVERAGE(G42:G43)</f>
        <v>417</v>
      </c>
      <c r="W43" s="22"/>
      <c r="X43" s="22"/>
      <c r="Y43" s="22"/>
      <c r="Z43" s="22"/>
      <c r="AA43" s="22"/>
      <c r="AB43" s="22"/>
      <c r="AC43" s="22"/>
      <c r="AD43" s="22"/>
      <c r="AE43" s="24"/>
      <c r="AF43" s="25"/>
      <c r="AG43" s="25"/>
      <c r="AH43" s="26"/>
      <c r="AI43" s="26"/>
    </row>
  </sheetData>
  <mergeCells count="8">
    <mergeCell ref="R10:U10"/>
    <mergeCell ref="AE8:AI8"/>
    <mergeCell ref="AM10:AP10"/>
    <mergeCell ref="J8:N8"/>
    <mergeCell ref="A1:F1"/>
    <mergeCell ref="F4:H4"/>
    <mergeCell ref="A2:C2"/>
    <mergeCell ref="A3:C3"/>
  </mergeCells>
  <conditionalFormatting sqref="F10:F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EADE-EB92-49D2-AC21-19FD28E12729}">
  <dimension ref="A1:AP43"/>
  <sheetViews>
    <sheetView tabSelected="1" topLeftCell="A16" workbookViewId="0">
      <selection activeCell="K37" sqref="K37"/>
    </sheetView>
  </sheetViews>
  <sheetFormatPr defaultRowHeight="15" x14ac:dyDescent="0.25"/>
  <cols>
    <col min="2" max="2" width="8.42578125" customWidth="1"/>
    <col min="4" max="4" width="14.85546875" bestFit="1" customWidth="1"/>
    <col min="5" max="5" width="13.28515625" bestFit="1" customWidth="1"/>
    <col min="7" max="7" width="12.28515625" bestFit="1" customWidth="1"/>
    <col min="8" max="8" width="16.28515625" bestFit="1" customWidth="1"/>
    <col min="9" max="9" width="39.5703125" bestFit="1" customWidth="1"/>
    <col min="10" max="10" width="7.140625" bestFit="1" customWidth="1"/>
    <col min="11" max="11" width="14.85546875" bestFit="1" customWidth="1"/>
    <col min="12" max="12" width="13.28515625" bestFit="1" customWidth="1"/>
    <col min="13" max="13" width="8.140625" bestFit="1" customWidth="1"/>
    <col min="14" max="14" width="12.28515625" bestFit="1" customWidth="1"/>
    <col min="17" max="17" width="12.42578125" bestFit="1" customWidth="1"/>
    <col min="19" max="19" width="11.140625" customWidth="1"/>
    <col min="21" max="21" width="12.28515625" bestFit="1" customWidth="1"/>
    <col min="23" max="23" width="8.42578125" style="17" customWidth="1"/>
    <col min="24" max="24" width="9.140625" style="17"/>
    <col min="25" max="25" width="14.85546875" style="17" bestFit="1" customWidth="1"/>
    <col min="26" max="26" width="13.28515625" style="17" bestFit="1" customWidth="1"/>
    <col min="27" max="27" width="9.140625" style="17"/>
    <col min="28" max="28" width="12.28515625" style="17" bestFit="1" customWidth="1"/>
    <col min="29" max="29" width="16.28515625" style="17" bestFit="1" customWidth="1"/>
    <col min="30" max="30" width="39.5703125" style="17" bestFit="1" customWidth="1"/>
    <col min="31" max="31" width="7.140625" style="17" bestFit="1" customWidth="1"/>
    <col min="32" max="32" width="14.85546875" style="17" bestFit="1" customWidth="1"/>
    <col min="33" max="33" width="13.28515625" style="17" bestFit="1" customWidth="1"/>
    <col min="34" max="34" width="8.140625" style="17" bestFit="1" customWidth="1"/>
    <col min="35" max="35" width="12.28515625" style="17" bestFit="1" customWidth="1"/>
    <col min="36" max="39" width="9.140625" style="17"/>
    <col min="40" max="40" width="11.140625" style="17" customWidth="1"/>
    <col min="41" max="41" width="9.140625" style="17"/>
    <col min="42" max="42" width="12.28515625" style="17" bestFit="1" customWidth="1"/>
  </cols>
  <sheetData>
    <row r="1" spans="1:42" x14ac:dyDescent="0.25">
      <c r="A1" s="45" t="s">
        <v>60</v>
      </c>
      <c r="B1" s="45"/>
      <c r="C1" s="45"/>
      <c r="D1" s="45"/>
      <c r="E1" s="45"/>
      <c r="F1" s="45"/>
    </row>
    <row r="2" spans="1:42" x14ac:dyDescent="0.25">
      <c r="A2" s="45" t="s">
        <v>68</v>
      </c>
      <c r="B2" s="45"/>
      <c r="C2" s="45"/>
      <c r="D2" s="43">
        <v>0.88724999999999998</v>
      </c>
      <c r="E2" s="43"/>
      <c r="F2" s="43"/>
      <c r="G2" s="44"/>
      <c r="H2" s="44"/>
      <c r="I2" s="43"/>
    </row>
    <row r="3" spans="1:42" x14ac:dyDescent="0.25">
      <c r="A3" s="45" t="s">
        <v>69</v>
      </c>
      <c r="B3" s="45"/>
      <c r="C3" s="45"/>
      <c r="D3" s="43">
        <v>2.8186100000000001</v>
      </c>
      <c r="E3" s="43"/>
      <c r="F3" s="43"/>
      <c r="G3" s="44"/>
      <c r="H3" s="44"/>
      <c r="I3" s="43"/>
    </row>
    <row r="4" spans="1:42" x14ac:dyDescent="0.25">
      <c r="B4" t="s">
        <v>63</v>
      </c>
      <c r="C4" t="s">
        <v>64</v>
      </c>
      <c r="D4" t="s">
        <v>65</v>
      </c>
      <c r="E4" t="s">
        <v>67</v>
      </c>
      <c r="F4" s="45" t="s">
        <v>66</v>
      </c>
      <c r="G4" s="45"/>
      <c r="H4" s="45"/>
    </row>
    <row r="5" spans="1:42" x14ac:dyDescent="0.25">
      <c r="A5" t="s">
        <v>62</v>
      </c>
      <c r="B5">
        <v>10000</v>
      </c>
      <c r="C5">
        <v>9036</v>
      </c>
      <c r="D5">
        <v>964</v>
      </c>
      <c r="E5">
        <f>C5/B5</f>
        <v>0.90359999999999996</v>
      </c>
      <c r="F5">
        <v>-4.0767600000000002</v>
      </c>
      <c r="G5">
        <v>3.1579799999999998</v>
      </c>
      <c r="H5" t="str">
        <f>_xlfn.CONCAT(F5," +/- ",G5)</f>
        <v>-4.07676 +/- 3.15798</v>
      </c>
    </row>
    <row r="6" spans="1:42" x14ac:dyDescent="0.25">
      <c r="A6" t="s">
        <v>61</v>
      </c>
      <c r="B6">
        <v>10000</v>
      </c>
      <c r="C6">
        <v>8709</v>
      </c>
      <c r="D6">
        <v>1291</v>
      </c>
      <c r="E6">
        <f>C6/B6</f>
        <v>0.87090000000000001</v>
      </c>
      <c r="F6">
        <v>2.4986700000000002</v>
      </c>
      <c r="G6">
        <v>2.31663</v>
      </c>
      <c r="H6" t="str">
        <f>_xlfn.CONCAT(F6," +/- ",G6)</f>
        <v>2.49867 +/- 2.31663</v>
      </c>
    </row>
    <row r="8" spans="1:42" x14ac:dyDescent="0.25">
      <c r="B8" t="s">
        <v>42</v>
      </c>
      <c r="J8" s="45" t="s">
        <v>39</v>
      </c>
      <c r="K8" s="45"/>
      <c r="L8" s="45"/>
      <c r="M8" s="45"/>
      <c r="N8" s="45"/>
      <c r="W8" s="17" t="s">
        <v>26</v>
      </c>
      <c r="AE8" s="46" t="s">
        <v>39</v>
      </c>
      <c r="AF8" s="46"/>
      <c r="AG8" s="46"/>
      <c r="AH8" s="46"/>
      <c r="AI8" s="46"/>
    </row>
    <row r="9" spans="1:42" x14ac:dyDescent="0.25">
      <c r="B9" t="s">
        <v>25</v>
      </c>
      <c r="C9" t="s">
        <v>0</v>
      </c>
      <c r="D9" t="s">
        <v>23</v>
      </c>
      <c r="E9" t="s">
        <v>24</v>
      </c>
      <c r="F9" t="s">
        <v>2</v>
      </c>
      <c r="G9" t="s">
        <v>6</v>
      </c>
      <c r="H9" t="s">
        <v>7</v>
      </c>
      <c r="J9" t="str">
        <f>C9</f>
        <v>Epochs</v>
      </c>
      <c r="K9" t="str">
        <f t="shared" ref="K9:N9" si="0">D9</f>
        <v>Accuracy (train)</v>
      </c>
      <c r="L9" t="str">
        <f t="shared" si="0"/>
        <v>Accuracy (val)</v>
      </c>
      <c r="M9" t="str">
        <f t="shared" si="0"/>
        <v>Time (s)</v>
      </c>
      <c r="N9" t="str">
        <f t="shared" si="0"/>
        <v>Total Params</v>
      </c>
      <c r="W9" s="17" t="s">
        <v>25</v>
      </c>
      <c r="X9" s="17" t="s">
        <v>0</v>
      </c>
      <c r="Y9" s="17" t="s">
        <v>23</v>
      </c>
      <c r="Z9" s="17" t="s">
        <v>24</v>
      </c>
      <c r="AA9" s="17" t="s">
        <v>2</v>
      </c>
      <c r="AB9" s="17" t="s">
        <v>6</v>
      </c>
      <c r="AC9" s="17" t="s">
        <v>7</v>
      </c>
      <c r="AE9" s="17" t="str">
        <f>X9</f>
        <v>Epochs</v>
      </c>
      <c r="AF9" s="17" t="str">
        <f t="shared" ref="AF9:AI9" si="1">Y9</f>
        <v>Accuracy (train)</v>
      </c>
      <c r="AG9" s="17" t="str">
        <f t="shared" si="1"/>
        <v>Accuracy (val)</v>
      </c>
      <c r="AH9" s="17" t="str">
        <f t="shared" si="1"/>
        <v>Time (s)</v>
      </c>
      <c r="AI9" s="17" t="str">
        <f t="shared" si="1"/>
        <v>Total Params</v>
      </c>
    </row>
    <row r="10" spans="1:42" x14ac:dyDescent="0.25">
      <c r="B10" s="4">
        <v>1</v>
      </c>
      <c r="C10" s="5">
        <v>7</v>
      </c>
      <c r="D10" s="5">
        <v>0.91479999999999995</v>
      </c>
      <c r="E10" s="5">
        <v>0.9214</v>
      </c>
      <c r="F10" s="5">
        <v>545</v>
      </c>
      <c r="G10" s="5">
        <v>81</v>
      </c>
      <c r="H10" s="5">
        <v>81</v>
      </c>
      <c r="I10" s="6" t="str">
        <f t="shared" ref="I10:I39" si="2">AD10</f>
        <v>model_rgb_16</v>
      </c>
      <c r="R10" s="45" t="s">
        <v>39</v>
      </c>
      <c r="S10" s="45"/>
      <c r="T10" s="45"/>
      <c r="U10" s="45"/>
      <c r="W10" s="18">
        <v>1</v>
      </c>
      <c r="X10" s="19">
        <v>9</v>
      </c>
      <c r="Y10" s="19">
        <v>0.9042</v>
      </c>
      <c r="Z10" s="19">
        <v>0.9264</v>
      </c>
      <c r="AA10" s="19">
        <v>2495</v>
      </c>
      <c r="AB10" s="19">
        <v>81</v>
      </c>
      <c r="AC10" s="19">
        <v>81</v>
      </c>
      <c r="AD10" s="20" t="s">
        <v>3</v>
      </c>
      <c r="AM10" s="46" t="s">
        <v>39</v>
      </c>
      <c r="AN10" s="46"/>
      <c r="AO10" s="46"/>
      <c r="AP10" s="46"/>
    </row>
    <row r="11" spans="1:42" x14ac:dyDescent="0.25">
      <c r="B11" s="7">
        <v>2</v>
      </c>
      <c r="C11" s="8">
        <v>11</v>
      </c>
      <c r="D11" s="8">
        <v>0.93910000000000005</v>
      </c>
      <c r="E11" s="13">
        <v>0.93799999999999994</v>
      </c>
      <c r="F11" s="13">
        <v>884</v>
      </c>
      <c r="G11" s="8">
        <v>641</v>
      </c>
      <c r="H11" s="8">
        <v>641</v>
      </c>
      <c r="I11" s="9" t="str">
        <f t="shared" si="2"/>
        <v>model_rgb_16_32</v>
      </c>
      <c r="Q11" t="s">
        <v>41</v>
      </c>
      <c r="R11" t="s">
        <v>0</v>
      </c>
      <c r="S11" t="s">
        <v>1</v>
      </c>
      <c r="T11" t="s">
        <v>40</v>
      </c>
      <c r="U11" t="s">
        <v>6</v>
      </c>
      <c r="W11" s="21">
        <v>2</v>
      </c>
      <c r="X11" s="22">
        <v>9</v>
      </c>
      <c r="Y11" s="22">
        <v>0.93600000000000005</v>
      </c>
      <c r="Z11" s="22">
        <v>0.9365</v>
      </c>
      <c r="AA11" s="22">
        <v>3111</v>
      </c>
      <c r="AB11" s="22">
        <v>641</v>
      </c>
      <c r="AC11" s="22">
        <v>641</v>
      </c>
      <c r="AD11" s="23" t="s">
        <v>8</v>
      </c>
      <c r="AL11" s="17" t="s">
        <v>41</v>
      </c>
      <c r="AM11" s="17" t="s">
        <v>0</v>
      </c>
      <c r="AN11" s="17" t="s">
        <v>1</v>
      </c>
      <c r="AO11" s="17" t="s">
        <v>40</v>
      </c>
      <c r="AP11" s="17" t="s">
        <v>6</v>
      </c>
    </row>
    <row r="12" spans="1:42" x14ac:dyDescent="0.25">
      <c r="B12" s="7">
        <v>3</v>
      </c>
      <c r="C12" s="8">
        <v>7</v>
      </c>
      <c r="D12" s="8">
        <v>0.93979999999999997</v>
      </c>
      <c r="E12" s="13">
        <v>0.93859999999999999</v>
      </c>
      <c r="F12" s="13">
        <v>576</v>
      </c>
      <c r="G12" s="8">
        <v>2785</v>
      </c>
      <c r="H12" s="8">
        <v>2785</v>
      </c>
      <c r="I12" s="9" t="str">
        <f t="shared" si="2"/>
        <v>model_rgb_16_32_64</v>
      </c>
      <c r="Q12">
        <v>1</v>
      </c>
      <c r="R12" s="1">
        <f>AVERAGE(C10,C16,C22)</f>
        <v>8.3333333333333339</v>
      </c>
      <c r="S12" s="2">
        <f t="shared" ref="S12:S17" si="3">AVERAGE(D10,D16,D22)</f>
        <v>0.9206333333333333</v>
      </c>
      <c r="T12" s="3">
        <f>AVERAGE(F10,F16,F22)</f>
        <v>978</v>
      </c>
      <c r="U12" s="3">
        <f>AVERAGE(G10,G16,G22)</f>
        <v>155.66666666666666</v>
      </c>
      <c r="W12" s="21">
        <v>3</v>
      </c>
      <c r="X12" s="22">
        <v>7</v>
      </c>
      <c r="Y12" s="22">
        <v>0.93659999999999999</v>
      </c>
      <c r="Z12" s="22">
        <v>0.93679999999999997</v>
      </c>
      <c r="AA12" s="22">
        <v>2933</v>
      </c>
      <c r="AB12" s="22">
        <v>2785</v>
      </c>
      <c r="AC12" s="22">
        <v>2785</v>
      </c>
      <c r="AD12" s="23" t="s">
        <v>9</v>
      </c>
      <c r="AL12" s="17">
        <v>1</v>
      </c>
      <c r="AM12" s="24">
        <f>AVERAGE(X10,X16,X22)</f>
        <v>8.3333333333333339</v>
      </c>
      <c r="AN12" s="25">
        <f t="shared" ref="AN12:AN17" si="4">AVERAGE(Y10,Y16,Y22)</f>
        <v>0.91473333333333329</v>
      </c>
      <c r="AO12" s="26">
        <f>AVERAGE(AA10,AA16,AA22)</f>
        <v>2374.6666666666665</v>
      </c>
      <c r="AP12" s="26">
        <f>AVERAGE(AB10,AB16,AB22)</f>
        <v>155.66666666666666</v>
      </c>
    </row>
    <row r="13" spans="1:42" x14ac:dyDescent="0.25">
      <c r="B13" s="7">
        <v>4</v>
      </c>
      <c r="C13" s="13">
        <v>7</v>
      </c>
      <c r="D13" s="13">
        <v>0.93979999999999997</v>
      </c>
      <c r="E13" s="13">
        <v>0.93659999999999999</v>
      </c>
      <c r="F13" s="13">
        <v>592</v>
      </c>
      <c r="G13" s="8">
        <v>11169</v>
      </c>
      <c r="H13" s="8">
        <v>11169</v>
      </c>
      <c r="I13" s="9" t="str">
        <f t="shared" si="2"/>
        <v>model_rgb_16_32_64_128</v>
      </c>
      <c r="Q13">
        <v>2</v>
      </c>
      <c r="R13" s="1">
        <f t="shared" ref="R13:R15" si="5">AVERAGE(C11,C17,C23)</f>
        <v>8.3333333333333339</v>
      </c>
      <c r="S13" s="2">
        <f t="shared" si="3"/>
        <v>0.93956666666666655</v>
      </c>
      <c r="T13" s="3">
        <f t="shared" ref="T13:U17" si="6">AVERAGE(F11,F17,F23)</f>
        <v>865.66666666666663</v>
      </c>
      <c r="U13" s="3">
        <f t="shared" si="6"/>
        <v>715.66666666666663</v>
      </c>
      <c r="W13" s="21">
        <v>4</v>
      </c>
      <c r="X13" s="22">
        <v>7</v>
      </c>
      <c r="Y13" s="22">
        <v>0.93669999999999998</v>
      </c>
      <c r="Z13" s="22">
        <v>0.93720000000000003</v>
      </c>
      <c r="AA13" s="22">
        <v>3343</v>
      </c>
      <c r="AB13" s="22">
        <v>11169</v>
      </c>
      <c r="AC13" s="22">
        <v>11169</v>
      </c>
      <c r="AD13" s="23" t="s">
        <v>10</v>
      </c>
      <c r="AL13" s="17">
        <v>2</v>
      </c>
      <c r="AM13" s="24">
        <f t="shared" ref="AM13:AM17" si="7">AVERAGE(X11,X17,X23)</f>
        <v>7.666666666666667</v>
      </c>
      <c r="AN13" s="25">
        <f t="shared" si="4"/>
        <v>0.93659999999999999</v>
      </c>
      <c r="AO13" s="26">
        <f t="shared" ref="AO13:AP17" si="8">AVERAGE(AA11,AA17,AA23)</f>
        <v>2348.6666666666665</v>
      </c>
      <c r="AP13" s="26">
        <f t="shared" si="8"/>
        <v>715.66666666666663</v>
      </c>
    </row>
    <row r="14" spans="1:42" x14ac:dyDescent="0.25">
      <c r="B14" s="7">
        <v>5</v>
      </c>
      <c r="C14" s="13">
        <v>7</v>
      </c>
      <c r="D14" s="13">
        <v>0.93989999999999996</v>
      </c>
      <c r="E14" s="13">
        <v>0.9385</v>
      </c>
      <c r="F14" s="13">
        <v>592</v>
      </c>
      <c r="G14" s="8">
        <v>44321</v>
      </c>
      <c r="H14" s="8">
        <v>44321</v>
      </c>
      <c r="I14" s="9" t="str">
        <f t="shared" si="2"/>
        <v>model_rgb_16_32_64_128_256</v>
      </c>
      <c r="Q14">
        <v>3</v>
      </c>
      <c r="R14" s="1">
        <f t="shared" si="5"/>
        <v>7</v>
      </c>
      <c r="S14" s="2">
        <f t="shared" si="3"/>
        <v>0.94016666666666671</v>
      </c>
      <c r="T14" s="3">
        <f t="shared" si="6"/>
        <v>795.33333333333337</v>
      </c>
      <c r="U14" s="3">
        <f t="shared" si="6"/>
        <v>2859.6666666666665</v>
      </c>
      <c r="W14" s="21">
        <v>5</v>
      </c>
      <c r="X14" s="22">
        <v>7</v>
      </c>
      <c r="Y14" s="22">
        <v>0.93669999999999998</v>
      </c>
      <c r="Z14" s="22">
        <v>0.93630000000000002</v>
      </c>
      <c r="AA14" s="22">
        <v>3602</v>
      </c>
      <c r="AB14" s="22">
        <v>44321</v>
      </c>
      <c r="AC14" s="22">
        <v>44321</v>
      </c>
      <c r="AD14" s="23" t="s">
        <v>11</v>
      </c>
      <c r="AL14" s="17">
        <v>3</v>
      </c>
      <c r="AM14" s="24">
        <f t="shared" si="7"/>
        <v>7.333333333333333</v>
      </c>
      <c r="AN14" s="25">
        <f t="shared" si="4"/>
        <v>0.93699999999999994</v>
      </c>
      <c r="AO14" s="26">
        <f t="shared" si="8"/>
        <v>2423.3333333333335</v>
      </c>
      <c r="AP14" s="26">
        <f t="shared" si="8"/>
        <v>2859.6666666666665</v>
      </c>
    </row>
    <row r="15" spans="1:42" x14ac:dyDescent="0.25">
      <c r="B15" s="10">
        <v>6</v>
      </c>
      <c r="C15" s="11">
        <v>7</v>
      </c>
      <c r="D15" s="11">
        <v>0.93979999999999997</v>
      </c>
      <c r="E15" s="11">
        <v>0.93889999999999996</v>
      </c>
      <c r="F15" s="11">
        <v>621</v>
      </c>
      <c r="G15" s="11">
        <v>176161</v>
      </c>
      <c r="H15" s="11">
        <v>176161</v>
      </c>
      <c r="I15" s="12" t="str">
        <f t="shared" si="2"/>
        <v>model_rgb_16_32_64_128_256_512</v>
      </c>
      <c r="J15" s="1">
        <f>AVERAGE(C10:C15)</f>
        <v>7.666666666666667</v>
      </c>
      <c r="K15" s="2">
        <f t="shared" ref="K15:N15" si="9">AVERAGE(D10:D15)</f>
        <v>0.93553333333333333</v>
      </c>
      <c r="L15" s="2">
        <f t="shared" si="9"/>
        <v>0.93533333333333335</v>
      </c>
      <c r="M15" s="3">
        <f t="shared" si="9"/>
        <v>635</v>
      </c>
      <c r="N15" s="3">
        <f t="shared" si="9"/>
        <v>39193</v>
      </c>
      <c r="Q15">
        <v>4</v>
      </c>
      <c r="R15" s="1">
        <f t="shared" si="5"/>
        <v>9</v>
      </c>
      <c r="S15" s="2">
        <f t="shared" si="3"/>
        <v>0.94056666666666666</v>
      </c>
      <c r="T15" s="3">
        <f t="shared" si="6"/>
        <v>1057.3333333333333</v>
      </c>
      <c r="U15" s="3">
        <f t="shared" si="6"/>
        <v>11243.666666666666</v>
      </c>
      <c r="W15" s="27">
        <v>6</v>
      </c>
      <c r="X15" s="28">
        <v>7</v>
      </c>
      <c r="Y15" s="28">
        <v>0.93679999999999997</v>
      </c>
      <c r="Z15" s="28">
        <v>0.93669999999999998</v>
      </c>
      <c r="AA15" s="28">
        <v>3837</v>
      </c>
      <c r="AB15" s="28">
        <v>176161</v>
      </c>
      <c r="AC15" s="28">
        <v>176161</v>
      </c>
      <c r="AD15" s="29" t="s">
        <v>12</v>
      </c>
      <c r="AE15" s="24">
        <f>AVERAGE(X10:X15)</f>
        <v>7.666666666666667</v>
      </c>
      <c r="AF15" s="25">
        <f t="shared" ref="AF15:AI15" si="10">AVERAGE(Y10:Y15)</f>
        <v>0.93116666666666659</v>
      </c>
      <c r="AG15" s="25">
        <f t="shared" si="10"/>
        <v>0.93498333333333339</v>
      </c>
      <c r="AH15" s="26">
        <f t="shared" si="10"/>
        <v>3220.1666666666665</v>
      </c>
      <c r="AI15" s="26">
        <f t="shared" si="10"/>
        <v>39193</v>
      </c>
      <c r="AL15" s="17">
        <v>4</v>
      </c>
      <c r="AM15" s="24">
        <f t="shared" si="7"/>
        <v>9.3333333333333339</v>
      </c>
      <c r="AN15" s="25">
        <f t="shared" si="4"/>
        <v>0.9376000000000001</v>
      </c>
      <c r="AO15" s="26">
        <f t="shared" si="8"/>
        <v>3245.6666666666665</v>
      </c>
      <c r="AP15" s="26">
        <f t="shared" si="8"/>
        <v>11243.666666666666</v>
      </c>
    </row>
    <row r="16" spans="1:42" x14ac:dyDescent="0.25">
      <c r="B16" s="4">
        <v>1</v>
      </c>
      <c r="C16" s="5">
        <v>7</v>
      </c>
      <c r="D16" s="5">
        <v>0.91569999999999996</v>
      </c>
      <c r="E16" s="5">
        <v>0.92269999999999996</v>
      </c>
      <c r="F16" s="5">
        <v>741</v>
      </c>
      <c r="G16" s="5">
        <v>145</v>
      </c>
      <c r="H16" s="5">
        <v>145</v>
      </c>
      <c r="I16" s="6" t="str">
        <f t="shared" si="2"/>
        <v>model_rgb_simple_16</v>
      </c>
      <c r="J16" s="1"/>
      <c r="K16" s="2"/>
      <c r="L16" s="2"/>
      <c r="M16" s="3"/>
      <c r="N16" s="3"/>
      <c r="Q16">
        <v>5</v>
      </c>
      <c r="R16" s="1">
        <f>AVERAGE(C14,C20,C26)</f>
        <v>9.6666666666666661</v>
      </c>
      <c r="S16" s="2">
        <f t="shared" si="3"/>
        <v>0.94099999999999995</v>
      </c>
      <c r="T16" s="3">
        <f t="shared" si="6"/>
        <v>1216</v>
      </c>
      <c r="U16" s="3">
        <f t="shared" si="6"/>
        <v>44395.666666666664</v>
      </c>
      <c r="W16" s="18">
        <v>1</v>
      </c>
      <c r="X16" s="19">
        <v>7</v>
      </c>
      <c r="Y16" s="19">
        <v>0.91159999999999997</v>
      </c>
      <c r="Z16" s="19">
        <v>0.91890000000000005</v>
      </c>
      <c r="AA16" s="19">
        <v>1541</v>
      </c>
      <c r="AB16" s="19">
        <v>145</v>
      </c>
      <c r="AC16" s="19">
        <v>145</v>
      </c>
      <c r="AD16" s="20" t="s">
        <v>4</v>
      </c>
      <c r="AE16" s="24"/>
      <c r="AF16" s="25"/>
      <c r="AG16" s="25"/>
      <c r="AH16" s="26"/>
      <c r="AI16" s="26"/>
      <c r="AL16" s="17">
        <v>5</v>
      </c>
      <c r="AM16" s="24">
        <f>AVERAGE(X14,X20,X26)</f>
        <v>7.666666666666667</v>
      </c>
      <c r="AN16" s="25">
        <f t="shared" si="4"/>
        <v>0.93769999999999998</v>
      </c>
      <c r="AO16" s="26">
        <f t="shared" si="8"/>
        <v>2761.6666666666665</v>
      </c>
      <c r="AP16" s="26">
        <f t="shared" si="8"/>
        <v>44395.666666666664</v>
      </c>
    </row>
    <row r="17" spans="2:42" x14ac:dyDescent="0.25">
      <c r="B17" s="7">
        <v>2</v>
      </c>
      <c r="C17" s="13">
        <v>7</v>
      </c>
      <c r="D17" s="13">
        <v>0.93969999999999998</v>
      </c>
      <c r="E17" s="13">
        <v>0.94010000000000005</v>
      </c>
      <c r="F17" s="13">
        <v>700</v>
      </c>
      <c r="G17" s="8">
        <v>705</v>
      </c>
      <c r="H17" s="8">
        <v>705</v>
      </c>
      <c r="I17" s="9" t="str">
        <f t="shared" si="2"/>
        <v>model_rgb_simple_16_32</v>
      </c>
      <c r="J17" s="1"/>
      <c r="K17" s="2"/>
      <c r="L17" s="2"/>
      <c r="M17" s="3"/>
      <c r="N17" s="3"/>
      <c r="Q17">
        <v>6</v>
      </c>
      <c r="R17" s="1">
        <f t="shared" ref="R17" si="11">AVERAGE(C15,C21,C27)</f>
        <v>9</v>
      </c>
      <c r="S17" s="2">
        <f t="shared" si="3"/>
        <v>0.9408333333333333</v>
      </c>
      <c r="T17" s="3">
        <f t="shared" si="6"/>
        <v>1130</v>
      </c>
      <c r="U17" s="3">
        <f t="shared" si="6"/>
        <v>176235.66666666666</v>
      </c>
      <c r="W17" s="21">
        <v>2</v>
      </c>
      <c r="X17" s="22">
        <v>7</v>
      </c>
      <c r="Y17" s="22">
        <v>0.93679999999999997</v>
      </c>
      <c r="Z17" s="22">
        <v>0.93700000000000006</v>
      </c>
      <c r="AA17" s="22">
        <v>1514</v>
      </c>
      <c r="AB17" s="22">
        <v>705</v>
      </c>
      <c r="AC17" s="22">
        <v>705</v>
      </c>
      <c r="AD17" s="23" t="s">
        <v>13</v>
      </c>
      <c r="AE17" s="24"/>
      <c r="AF17" s="25"/>
      <c r="AG17" s="25"/>
      <c r="AH17" s="26"/>
      <c r="AI17" s="26"/>
      <c r="AL17" s="17">
        <v>6</v>
      </c>
      <c r="AM17" s="24">
        <f t="shared" si="7"/>
        <v>7.333333333333333</v>
      </c>
      <c r="AN17" s="25">
        <f t="shared" si="4"/>
        <v>0.9375</v>
      </c>
      <c r="AO17" s="26">
        <f t="shared" si="8"/>
        <v>2823.6666666666665</v>
      </c>
      <c r="AP17" s="26">
        <f t="shared" si="8"/>
        <v>176235.66666666666</v>
      </c>
    </row>
    <row r="18" spans="2:42" x14ac:dyDescent="0.25">
      <c r="B18" s="7">
        <v>3</v>
      </c>
      <c r="C18" s="13">
        <v>7</v>
      </c>
      <c r="D18" s="13">
        <v>0.94030000000000002</v>
      </c>
      <c r="E18" s="13">
        <v>0.94030000000000002</v>
      </c>
      <c r="F18" s="13">
        <v>749</v>
      </c>
      <c r="G18" s="8">
        <v>2849</v>
      </c>
      <c r="H18" s="8">
        <v>2849</v>
      </c>
      <c r="I18" s="9" t="str">
        <f t="shared" si="2"/>
        <v>model_rgb_simple_16_32_64</v>
      </c>
      <c r="J18" s="1"/>
      <c r="K18" s="2"/>
      <c r="L18" s="2"/>
      <c r="M18" s="3"/>
      <c r="N18" s="3"/>
      <c r="W18" s="21">
        <v>3</v>
      </c>
      <c r="X18" s="22">
        <v>7</v>
      </c>
      <c r="Y18" s="22">
        <v>0.93720000000000003</v>
      </c>
      <c r="Z18" s="22">
        <v>0.93740000000000001</v>
      </c>
      <c r="AA18" s="22">
        <v>1556</v>
      </c>
      <c r="AB18" s="22">
        <v>2849</v>
      </c>
      <c r="AC18" s="22">
        <v>2849</v>
      </c>
      <c r="AD18" s="23" t="s">
        <v>14</v>
      </c>
      <c r="AE18" s="24"/>
      <c r="AF18" s="25"/>
      <c r="AG18" s="25"/>
      <c r="AH18" s="26"/>
      <c r="AI18" s="26"/>
    </row>
    <row r="19" spans="2:42" x14ac:dyDescent="0.25">
      <c r="B19" s="7">
        <v>4</v>
      </c>
      <c r="C19" s="13">
        <v>10</v>
      </c>
      <c r="D19" s="13">
        <v>0.94059999999999999</v>
      </c>
      <c r="E19" s="13">
        <v>0.94059999999999999</v>
      </c>
      <c r="F19" s="13">
        <v>1075</v>
      </c>
      <c r="G19" s="8">
        <v>11233</v>
      </c>
      <c r="H19" s="8">
        <v>11233</v>
      </c>
      <c r="I19" s="9" t="str">
        <f t="shared" si="2"/>
        <v>model_rgb_simple_16_32_64_128</v>
      </c>
      <c r="J19" s="1"/>
      <c r="K19" s="2"/>
      <c r="L19" s="2"/>
      <c r="M19" s="3"/>
      <c r="N19" s="3"/>
      <c r="Q19" t="s">
        <v>43</v>
      </c>
      <c r="R19" s="1">
        <f>AVERAGE(C28,C31,C34,C37)</f>
        <v>8.25</v>
      </c>
      <c r="S19" s="1">
        <f>AVERAGE(D28,D31,D34,D37)</f>
        <v>0.91677500000000001</v>
      </c>
      <c r="T19" s="1">
        <f>AVERAGE(F28,F31,F34,F37)</f>
        <v>630.75</v>
      </c>
      <c r="U19" s="1">
        <f t="shared" ref="T19:U21" si="12">AVERAGE(G28,G31,G34,G37)</f>
        <v>319</v>
      </c>
      <c r="W19" s="21">
        <v>4</v>
      </c>
      <c r="X19" s="22">
        <v>7</v>
      </c>
      <c r="Y19" s="22">
        <v>0.9375</v>
      </c>
      <c r="Z19" s="22">
        <v>0.93759999999999999</v>
      </c>
      <c r="AA19" s="22">
        <v>1534</v>
      </c>
      <c r="AB19" s="22">
        <v>11233</v>
      </c>
      <c r="AC19" s="22">
        <v>11233</v>
      </c>
      <c r="AD19" s="23" t="s">
        <v>15</v>
      </c>
      <c r="AE19" s="24"/>
      <c r="AF19" s="25"/>
      <c r="AG19" s="25"/>
      <c r="AH19" s="26"/>
      <c r="AI19" s="26"/>
      <c r="AL19" s="17" t="s">
        <v>43</v>
      </c>
      <c r="AM19" s="24">
        <f>AVERAGE(X28,X31,X34,X37)</f>
        <v>10.25</v>
      </c>
      <c r="AN19" s="24">
        <f>AVERAGE(Y28,Y31,Y34,Y37)</f>
        <v>0.93254999999999999</v>
      </c>
      <c r="AO19" s="24">
        <f>AVERAGE(AA28,AA31,AA34,AA37)</f>
        <v>1948.5</v>
      </c>
      <c r="AP19" s="24">
        <f t="shared" ref="AP19:AP21" si="13">AVERAGE(AB28,AB31,AB34,AB37)</f>
        <v>319</v>
      </c>
    </row>
    <row r="20" spans="2:42" x14ac:dyDescent="0.25">
      <c r="B20" s="7">
        <v>5</v>
      </c>
      <c r="C20" s="13">
        <v>9</v>
      </c>
      <c r="D20" s="13">
        <v>0.94089999999999996</v>
      </c>
      <c r="E20" s="13">
        <v>0.94089999999999996</v>
      </c>
      <c r="F20" s="13">
        <v>1009</v>
      </c>
      <c r="G20" s="8">
        <v>44385</v>
      </c>
      <c r="H20" s="8">
        <v>44385</v>
      </c>
      <c r="I20" s="9" t="str">
        <f t="shared" si="2"/>
        <v>model_rgb_simple_16_32_64_128_256</v>
      </c>
      <c r="J20" s="1"/>
      <c r="K20" s="2"/>
      <c r="L20" s="2"/>
      <c r="M20" s="3"/>
      <c r="N20" s="3"/>
      <c r="Q20" t="s">
        <v>44</v>
      </c>
      <c r="R20" s="1">
        <f t="shared" ref="R20:S21" si="14">AVERAGE(C29,C32,C35,C38)</f>
        <v>8</v>
      </c>
      <c r="S20" s="1">
        <f t="shared" si="14"/>
        <v>0.936025</v>
      </c>
      <c r="T20" s="1">
        <f t="shared" si="12"/>
        <v>838.25</v>
      </c>
      <c r="U20" s="1">
        <f t="shared" si="12"/>
        <v>367</v>
      </c>
      <c r="W20" s="21">
        <v>5</v>
      </c>
      <c r="X20" s="22">
        <v>8</v>
      </c>
      <c r="Y20" s="22">
        <v>0.93769999999999998</v>
      </c>
      <c r="Z20" s="22">
        <v>0.93759999999999999</v>
      </c>
      <c r="AA20" s="22">
        <v>1826</v>
      </c>
      <c r="AB20" s="22">
        <v>44385</v>
      </c>
      <c r="AC20" s="22">
        <v>44385</v>
      </c>
      <c r="AD20" s="23" t="s">
        <v>16</v>
      </c>
      <c r="AE20" s="24"/>
      <c r="AF20" s="25"/>
      <c r="AG20" s="25"/>
      <c r="AH20" s="26"/>
      <c r="AI20" s="26"/>
      <c r="AL20" s="17" t="s">
        <v>44</v>
      </c>
      <c r="AM20" s="24">
        <f t="shared" ref="AM20:AN21" si="15">AVERAGE(X29,X32,X35,X38)</f>
        <v>9.25</v>
      </c>
      <c r="AN20" s="24">
        <f t="shared" si="15"/>
        <v>0.93137500000000006</v>
      </c>
      <c r="AO20" s="24">
        <f t="shared" ref="AO20:AO21" si="16">AVERAGE(AA29,AA32,AA35,AA38)</f>
        <v>2058.25</v>
      </c>
      <c r="AP20" s="24">
        <f t="shared" si="13"/>
        <v>367</v>
      </c>
    </row>
    <row r="21" spans="2:42" x14ac:dyDescent="0.25">
      <c r="B21" s="10">
        <v>6</v>
      </c>
      <c r="C21" s="11">
        <v>11</v>
      </c>
      <c r="D21" s="11">
        <v>0.94099999999999995</v>
      </c>
      <c r="E21" s="11">
        <v>0.94079999999999997</v>
      </c>
      <c r="F21" s="11">
        <v>1314</v>
      </c>
      <c r="G21" s="11">
        <v>176225</v>
      </c>
      <c r="H21" s="11">
        <v>176225</v>
      </c>
      <c r="I21" s="12" t="str">
        <f t="shared" si="2"/>
        <v>model_rgb_simple_16_32_64_128_256_512</v>
      </c>
      <c r="J21" s="1">
        <f>AVERAGE(C16:C21)</f>
        <v>8.5</v>
      </c>
      <c r="K21" s="2">
        <f t="shared" ref="K21:N21" si="17">AVERAGE(D16:D21)</f>
        <v>0.93636666666666668</v>
      </c>
      <c r="L21" s="2">
        <f t="shared" si="17"/>
        <v>0.93756666666666666</v>
      </c>
      <c r="M21" s="3">
        <f t="shared" si="17"/>
        <v>931.33333333333337</v>
      </c>
      <c r="N21" s="3">
        <f t="shared" si="17"/>
        <v>39257</v>
      </c>
      <c r="Q21" t="s">
        <v>45</v>
      </c>
      <c r="R21" s="1">
        <f t="shared" si="14"/>
        <v>7</v>
      </c>
      <c r="S21" s="1">
        <f t="shared" si="14"/>
        <v>0.93569999999999998</v>
      </c>
      <c r="T21" s="1">
        <f t="shared" si="12"/>
        <v>1024.75</v>
      </c>
      <c r="U21" s="1">
        <f t="shared" si="12"/>
        <v>439</v>
      </c>
      <c r="W21" s="27">
        <v>6</v>
      </c>
      <c r="X21" s="28">
        <v>6</v>
      </c>
      <c r="Y21" s="28">
        <v>0.93720000000000003</v>
      </c>
      <c r="Z21" s="28">
        <v>0.9375</v>
      </c>
      <c r="AA21" s="28">
        <v>1389</v>
      </c>
      <c r="AB21" s="28">
        <v>176225</v>
      </c>
      <c r="AC21" s="28">
        <v>176225</v>
      </c>
      <c r="AD21" s="29" t="s">
        <v>17</v>
      </c>
      <c r="AE21" s="24">
        <f>AVERAGE(X16:X21)</f>
        <v>7</v>
      </c>
      <c r="AF21" s="25">
        <f t="shared" ref="AF21:AI21" si="18">AVERAGE(Y16:Y21)</f>
        <v>0.93299999999999994</v>
      </c>
      <c r="AG21" s="25">
        <f t="shared" si="18"/>
        <v>0.93433333333333335</v>
      </c>
      <c r="AH21" s="26">
        <f t="shared" si="18"/>
        <v>1560</v>
      </c>
      <c r="AI21" s="26">
        <f t="shared" si="18"/>
        <v>39257</v>
      </c>
      <c r="AL21" s="17" t="s">
        <v>45</v>
      </c>
      <c r="AM21" s="24">
        <f t="shared" si="15"/>
        <v>8</v>
      </c>
      <c r="AN21" s="24">
        <f t="shared" si="15"/>
        <v>0.93524999999999991</v>
      </c>
      <c r="AO21" s="24">
        <f t="shared" si="16"/>
        <v>2806.5</v>
      </c>
      <c r="AP21" s="24">
        <f t="shared" si="13"/>
        <v>439</v>
      </c>
    </row>
    <row r="22" spans="2:42" x14ac:dyDescent="0.25">
      <c r="B22" s="4">
        <v>1</v>
      </c>
      <c r="C22" s="5">
        <v>11</v>
      </c>
      <c r="D22" s="5">
        <v>0.93140000000000001</v>
      </c>
      <c r="E22" s="5">
        <v>0.93530000000000002</v>
      </c>
      <c r="F22" s="5">
        <v>1648</v>
      </c>
      <c r="G22" s="5">
        <v>241</v>
      </c>
      <c r="H22" s="5">
        <v>241</v>
      </c>
      <c r="I22" s="6" t="str">
        <f t="shared" si="2"/>
        <v>all_16</v>
      </c>
      <c r="J22" s="1"/>
      <c r="M22" s="3"/>
      <c r="N22" s="3"/>
      <c r="W22" s="18">
        <v>1</v>
      </c>
      <c r="X22" s="19">
        <v>9</v>
      </c>
      <c r="Y22" s="19">
        <v>0.9284</v>
      </c>
      <c r="Z22" s="19">
        <v>0.93110000000000004</v>
      </c>
      <c r="AA22" s="19">
        <v>3088</v>
      </c>
      <c r="AB22" s="19">
        <v>241</v>
      </c>
      <c r="AC22" s="19">
        <v>241</v>
      </c>
      <c r="AD22" s="20" t="s">
        <v>5</v>
      </c>
      <c r="AE22" s="24"/>
      <c r="AH22" s="26"/>
      <c r="AI22" s="26"/>
    </row>
    <row r="23" spans="2:42" x14ac:dyDescent="0.25">
      <c r="B23" s="7">
        <v>2</v>
      </c>
      <c r="C23" s="13">
        <v>7</v>
      </c>
      <c r="D23" s="13">
        <v>0.93989999999999996</v>
      </c>
      <c r="E23" s="13">
        <v>0.94010000000000005</v>
      </c>
      <c r="F23" s="13">
        <v>1013</v>
      </c>
      <c r="G23" s="8">
        <v>801</v>
      </c>
      <c r="H23" s="8">
        <v>801</v>
      </c>
      <c r="I23" s="9" t="str">
        <f t="shared" si="2"/>
        <v>all_16_32</v>
      </c>
      <c r="J23" s="1"/>
      <c r="M23" s="3"/>
      <c r="N23" s="3"/>
      <c r="W23" s="21">
        <v>2</v>
      </c>
      <c r="X23" s="22">
        <v>7</v>
      </c>
      <c r="Y23" s="22">
        <v>0.93700000000000006</v>
      </c>
      <c r="Z23" s="22">
        <v>0.93710000000000004</v>
      </c>
      <c r="AA23" s="22">
        <v>2421</v>
      </c>
      <c r="AB23" s="22">
        <v>801</v>
      </c>
      <c r="AC23" s="22">
        <v>801</v>
      </c>
      <c r="AD23" s="23" t="s">
        <v>18</v>
      </c>
      <c r="AE23" s="24"/>
      <c r="AH23" s="26"/>
      <c r="AI23" s="26"/>
    </row>
    <row r="24" spans="2:42" x14ac:dyDescent="0.25">
      <c r="B24" s="7">
        <v>3</v>
      </c>
      <c r="C24" s="13">
        <v>7</v>
      </c>
      <c r="D24" s="13">
        <v>0.94040000000000001</v>
      </c>
      <c r="E24" s="13">
        <v>0.94010000000000005</v>
      </c>
      <c r="F24" s="13">
        <v>1061</v>
      </c>
      <c r="G24" s="8">
        <v>2945</v>
      </c>
      <c r="H24" s="8">
        <v>2945</v>
      </c>
      <c r="I24" s="9" t="str">
        <f t="shared" si="2"/>
        <v>all_16_32_64</v>
      </c>
      <c r="J24" s="1"/>
      <c r="M24" s="3"/>
      <c r="N24" s="3"/>
      <c r="W24" s="21">
        <v>3</v>
      </c>
      <c r="X24" s="22">
        <v>8</v>
      </c>
      <c r="Y24" s="22">
        <v>0.93720000000000003</v>
      </c>
      <c r="Z24" s="22">
        <v>0.93710000000000004</v>
      </c>
      <c r="AA24" s="22">
        <v>2781</v>
      </c>
      <c r="AB24" s="22">
        <v>2945</v>
      </c>
      <c r="AC24" s="22">
        <v>2945</v>
      </c>
      <c r="AD24" s="23" t="s">
        <v>19</v>
      </c>
      <c r="AE24" s="24"/>
      <c r="AH24" s="26"/>
      <c r="AI24" s="26"/>
    </row>
    <row r="25" spans="2:42" x14ac:dyDescent="0.25">
      <c r="B25" s="7">
        <v>4</v>
      </c>
      <c r="C25" s="13">
        <v>10</v>
      </c>
      <c r="D25" s="13">
        <v>0.94130000000000003</v>
      </c>
      <c r="E25" s="13">
        <v>0.94130000000000003</v>
      </c>
      <c r="F25" s="13">
        <v>1505</v>
      </c>
      <c r="G25" s="8">
        <v>11329</v>
      </c>
      <c r="H25" s="8">
        <v>11329</v>
      </c>
      <c r="I25" s="9" t="str">
        <f t="shared" si="2"/>
        <v>all_16_32_64_128</v>
      </c>
      <c r="J25" s="1"/>
      <c r="M25" s="3"/>
      <c r="N25" s="3"/>
      <c r="W25" s="21">
        <v>4</v>
      </c>
      <c r="X25" s="22">
        <v>14</v>
      </c>
      <c r="Y25" s="22">
        <v>0.93859999999999999</v>
      </c>
      <c r="Z25" s="22">
        <v>0.93869999999999998</v>
      </c>
      <c r="AA25" s="22">
        <v>4860</v>
      </c>
      <c r="AB25" s="22">
        <v>11329</v>
      </c>
      <c r="AC25" s="22">
        <v>11329</v>
      </c>
      <c r="AD25" s="23" t="s">
        <v>20</v>
      </c>
      <c r="AE25" s="24"/>
      <c r="AH25" s="26"/>
      <c r="AI25" s="26"/>
    </row>
    <row r="26" spans="2:42" x14ac:dyDescent="0.25">
      <c r="B26" s="7">
        <v>5</v>
      </c>
      <c r="C26" s="13">
        <v>13</v>
      </c>
      <c r="D26" s="13">
        <v>0.94220000000000004</v>
      </c>
      <c r="E26" s="13">
        <v>0.94230000000000003</v>
      </c>
      <c r="F26" s="13">
        <v>2047</v>
      </c>
      <c r="G26" s="8">
        <v>44481</v>
      </c>
      <c r="H26" s="8">
        <v>44481</v>
      </c>
      <c r="I26" s="9" t="str">
        <f t="shared" si="2"/>
        <v>all_16_32_64_128_256</v>
      </c>
      <c r="J26" s="1"/>
      <c r="M26" s="3"/>
      <c r="N26" s="3"/>
      <c r="W26" s="21">
        <v>5</v>
      </c>
      <c r="X26" s="22">
        <v>8</v>
      </c>
      <c r="Y26" s="22">
        <v>0.93869999999999998</v>
      </c>
      <c r="Z26" s="22">
        <v>0.93869999999999998</v>
      </c>
      <c r="AA26" s="22">
        <v>2857</v>
      </c>
      <c r="AB26" s="22">
        <v>44481</v>
      </c>
      <c r="AC26" s="22">
        <v>44481</v>
      </c>
      <c r="AD26" s="23" t="s">
        <v>21</v>
      </c>
      <c r="AE26" s="24"/>
      <c r="AH26" s="26"/>
      <c r="AI26" s="26"/>
    </row>
    <row r="27" spans="2:42" x14ac:dyDescent="0.25">
      <c r="B27" s="10">
        <v>6</v>
      </c>
      <c r="C27" s="11">
        <v>9</v>
      </c>
      <c r="D27" s="11">
        <v>0.94169999999999998</v>
      </c>
      <c r="E27" s="11">
        <v>0.94179999999999997</v>
      </c>
      <c r="F27" s="11">
        <v>1455</v>
      </c>
      <c r="G27" s="11">
        <v>176321</v>
      </c>
      <c r="H27" s="11">
        <v>176321</v>
      </c>
      <c r="I27" s="12" t="str">
        <f t="shared" si="2"/>
        <v>all_16_32_64_128_256_512</v>
      </c>
      <c r="J27" s="1">
        <f>AVERAGE(C22:C27)</f>
        <v>9.5</v>
      </c>
      <c r="K27" s="2">
        <f t="shared" ref="K27:M27" si="19">AVERAGE(D22:D27)</f>
        <v>0.93948333333333334</v>
      </c>
      <c r="L27" s="2">
        <f t="shared" si="19"/>
        <v>0.94015000000000004</v>
      </c>
      <c r="M27" s="3">
        <f t="shared" si="19"/>
        <v>1454.8333333333333</v>
      </c>
      <c r="N27" s="3">
        <f>AVERAGE(G22:G27)</f>
        <v>39353</v>
      </c>
      <c r="W27" s="27">
        <v>6</v>
      </c>
      <c r="X27" s="28">
        <v>9</v>
      </c>
      <c r="Y27" s="28">
        <v>0.9385</v>
      </c>
      <c r="Z27" s="28">
        <v>0.93869999999999998</v>
      </c>
      <c r="AA27" s="28">
        <v>3245</v>
      </c>
      <c r="AB27" s="28">
        <v>176321</v>
      </c>
      <c r="AC27" s="28">
        <v>176321</v>
      </c>
      <c r="AD27" s="29" t="s">
        <v>22</v>
      </c>
      <c r="AE27" s="24">
        <f>AVERAGE(X22:X27)</f>
        <v>9.1666666666666661</v>
      </c>
      <c r="AF27" s="25">
        <f t="shared" ref="AF27:AH27" si="20">AVERAGE(Y22:Y27)</f>
        <v>0.93640000000000001</v>
      </c>
      <c r="AG27" s="25">
        <f t="shared" si="20"/>
        <v>0.93689999999999996</v>
      </c>
      <c r="AH27" s="26">
        <f t="shared" si="20"/>
        <v>3208.6666666666665</v>
      </c>
      <c r="AI27" s="26">
        <f>AVERAGE(AB22:AB27)</f>
        <v>39353</v>
      </c>
    </row>
    <row r="28" spans="2:42" x14ac:dyDescent="0.25">
      <c r="B28" s="4">
        <v>2</v>
      </c>
      <c r="C28" s="5">
        <v>8</v>
      </c>
      <c r="D28" s="5">
        <v>0.93479999999999996</v>
      </c>
      <c r="E28" s="5">
        <v>0.93859999999999999</v>
      </c>
      <c r="F28" s="5">
        <v>624</v>
      </c>
      <c r="G28" s="5">
        <v>353</v>
      </c>
      <c r="H28" s="5">
        <v>353</v>
      </c>
      <c r="I28" s="6" t="str">
        <f t="shared" si="2"/>
        <v>model_rgb_16_16</v>
      </c>
      <c r="J28" s="1"/>
      <c r="M28" s="3"/>
      <c r="N28" s="3"/>
      <c r="W28" s="18">
        <v>2</v>
      </c>
      <c r="X28" s="19">
        <v>11</v>
      </c>
      <c r="Y28" s="19">
        <v>0.93600000000000005</v>
      </c>
      <c r="Z28" s="19">
        <v>0.93620000000000003</v>
      </c>
      <c r="AA28" s="19">
        <v>2946</v>
      </c>
      <c r="AB28" s="19">
        <v>353</v>
      </c>
      <c r="AC28" s="19">
        <v>353</v>
      </c>
      <c r="AD28" s="20" t="s">
        <v>27</v>
      </c>
      <c r="AE28" s="24"/>
      <c r="AH28" s="26"/>
      <c r="AI28" s="26"/>
    </row>
    <row r="29" spans="2:42" x14ac:dyDescent="0.25">
      <c r="B29" s="7">
        <v>2</v>
      </c>
      <c r="C29" s="13">
        <v>7</v>
      </c>
      <c r="D29" s="13">
        <v>0.93879999999999997</v>
      </c>
      <c r="E29" s="13">
        <v>0.94</v>
      </c>
      <c r="F29" s="13">
        <v>724</v>
      </c>
      <c r="G29" s="8">
        <v>417</v>
      </c>
      <c r="H29" s="8">
        <v>417</v>
      </c>
      <c r="I29" s="9" t="str">
        <f t="shared" si="2"/>
        <v>model_rgb_simple_16_16</v>
      </c>
      <c r="J29" s="1"/>
      <c r="M29" s="3"/>
      <c r="N29" s="3"/>
      <c r="W29" s="21">
        <v>2</v>
      </c>
      <c r="X29" s="22">
        <v>10</v>
      </c>
      <c r="Y29" s="22">
        <v>0.93359999999999999</v>
      </c>
      <c r="Z29" s="22">
        <v>0.93659999999999999</v>
      </c>
      <c r="AA29" s="22">
        <v>2185</v>
      </c>
      <c r="AB29" s="22">
        <v>417</v>
      </c>
      <c r="AC29" s="22">
        <v>417</v>
      </c>
      <c r="AD29" s="23" t="s">
        <v>28</v>
      </c>
      <c r="AE29" s="24"/>
      <c r="AH29" s="26"/>
      <c r="AI29" s="26"/>
    </row>
    <row r="30" spans="2:42" x14ac:dyDescent="0.25">
      <c r="B30" s="10">
        <v>2</v>
      </c>
      <c r="C30" s="11">
        <v>7</v>
      </c>
      <c r="D30" s="11">
        <v>0.94</v>
      </c>
      <c r="E30" s="11">
        <v>0.94030000000000002</v>
      </c>
      <c r="F30" s="11">
        <v>1033</v>
      </c>
      <c r="G30" s="11">
        <v>513</v>
      </c>
      <c r="H30" s="11">
        <v>513</v>
      </c>
      <c r="I30" s="12" t="str">
        <f t="shared" si="2"/>
        <v>model_all_16_16</v>
      </c>
      <c r="J30" s="1">
        <f>AVERAGE(C28:C30)</f>
        <v>7.333333333333333</v>
      </c>
      <c r="K30" s="2">
        <f t="shared" ref="K30:N30" si="21">AVERAGE(D28:D30)</f>
        <v>0.93786666666666674</v>
      </c>
      <c r="L30" s="2">
        <f t="shared" si="21"/>
        <v>0.93963333333333343</v>
      </c>
      <c r="M30" s="3">
        <f t="shared" si="21"/>
        <v>793.66666666666663</v>
      </c>
      <c r="N30" s="3">
        <f t="shared" si="21"/>
        <v>427.66666666666669</v>
      </c>
      <c r="W30" s="27">
        <v>2</v>
      </c>
      <c r="X30" s="28">
        <v>11</v>
      </c>
      <c r="Y30" s="28">
        <v>0.93620000000000003</v>
      </c>
      <c r="Z30" s="28">
        <v>0.93679999999999997</v>
      </c>
      <c r="AA30" s="28">
        <v>3851</v>
      </c>
      <c r="AB30" s="28">
        <v>513</v>
      </c>
      <c r="AC30" s="28">
        <v>513</v>
      </c>
      <c r="AD30" s="29" t="s">
        <v>29</v>
      </c>
      <c r="AE30" s="24">
        <f>AVERAGE(X28:X30)</f>
        <v>10.666666666666666</v>
      </c>
      <c r="AF30" s="25">
        <f t="shared" ref="AF30:AI30" si="22">AVERAGE(Y28:Y30)</f>
        <v>0.93526666666666669</v>
      </c>
      <c r="AG30" s="25">
        <f t="shared" si="22"/>
        <v>0.93653333333333333</v>
      </c>
      <c r="AH30" s="26">
        <f t="shared" si="22"/>
        <v>2994</v>
      </c>
      <c r="AI30" s="26">
        <f t="shared" si="22"/>
        <v>427.66666666666669</v>
      </c>
    </row>
    <row r="31" spans="2:42" x14ac:dyDescent="0.25">
      <c r="B31" s="4">
        <v>3</v>
      </c>
      <c r="C31" s="5">
        <v>7</v>
      </c>
      <c r="D31" s="5">
        <v>0.93940000000000001</v>
      </c>
      <c r="E31" s="5">
        <v>0.93879999999999997</v>
      </c>
      <c r="F31" s="5">
        <v>513</v>
      </c>
      <c r="G31" s="5">
        <v>625</v>
      </c>
      <c r="H31" s="5">
        <v>625</v>
      </c>
      <c r="I31" s="14" t="str">
        <f t="shared" si="2"/>
        <v>model_rgb_16_16_16</v>
      </c>
      <c r="J31" s="1"/>
      <c r="M31" s="3"/>
      <c r="N31" s="3"/>
      <c r="W31" s="18">
        <v>3</v>
      </c>
      <c r="X31" s="19">
        <v>11</v>
      </c>
      <c r="Y31" s="19">
        <v>0.93659999999999999</v>
      </c>
      <c r="Z31" s="19">
        <v>0.93669999999999998</v>
      </c>
      <c r="AA31" s="19">
        <v>1765</v>
      </c>
      <c r="AB31" s="19">
        <v>625</v>
      </c>
      <c r="AC31" s="19">
        <v>625</v>
      </c>
      <c r="AD31" s="20" t="s">
        <v>30</v>
      </c>
      <c r="AE31" s="24"/>
      <c r="AH31" s="26"/>
      <c r="AI31" s="26"/>
    </row>
    <row r="32" spans="2:42" x14ac:dyDescent="0.25">
      <c r="B32" s="7">
        <v>3</v>
      </c>
      <c r="C32" s="13">
        <v>7</v>
      </c>
      <c r="D32" s="13">
        <v>0.94</v>
      </c>
      <c r="E32" s="13">
        <v>0.94040000000000001</v>
      </c>
      <c r="F32" s="13">
        <v>742</v>
      </c>
      <c r="G32" s="8">
        <v>689</v>
      </c>
      <c r="H32" s="8">
        <v>689</v>
      </c>
      <c r="I32" s="15" t="str">
        <f t="shared" si="2"/>
        <v>model_rgb_simple_16_16_16</v>
      </c>
      <c r="J32" s="1"/>
      <c r="M32" s="3"/>
      <c r="N32" s="3"/>
      <c r="W32" s="21">
        <v>3</v>
      </c>
      <c r="X32" s="22">
        <v>7</v>
      </c>
      <c r="Y32" s="22">
        <v>0.93640000000000001</v>
      </c>
      <c r="Z32" s="22">
        <v>0.93710000000000004</v>
      </c>
      <c r="AA32" s="22">
        <v>1555</v>
      </c>
      <c r="AB32" s="22">
        <v>689</v>
      </c>
      <c r="AC32" s="22">
        <v>689</v>
      </c>
      <c r="AD32" s="23" t="s">
        <v>31</v>
      </c>
      <c r="AE32" s="24"/>
      <c r="AH32" s="26"/>
      <c r="AI32" s="26"/>
    </row>
    <row r="33" spans="2:35" x14ac:dyDescent="0.25">
      <c r="B33" s="10">
        <v>3</v>
      </c>
      <c r="C33" s="11">
        <v>7</v>
      </c>
      <c r="D33" s="11">
        <v>0.94030000000000002</v>
      </c>
      <c r="E33" s="11">
        <v>0.94030000000000002</v>
      </c>
      <c r="F33" s="11">
        <v>1018</v>
      </c>
      <c r="G33" s="11">
        <v>785</v>
      </c>
      <c r="H33" s="11">
        <v>785</v>
      </c>
      <c r="I33" s="16" t="str">
        <f t="shared" si="2"/>
        <v>model_all_16_16_16</v>
      </c>
      <c r="J33" s="1">
        <f>AVERAGE(C31:C33)</f>
        <v>7</v>
      </c>
      <c r="K33" s="2">
        <f t="shared" ref="K33:N33" si="23">AVERAGE(D31:D33)</f>
        <v>0.93990000000000007</v>
      </c>
      <c r="L33" s="2">
        <f t="shared" si="23"/>
        <v>0.93983333333333341</v>
      </c>
      <c r="M33" s="3">
        <f t="shared" si="23"/>
        <v>757.66666666666663</v>
      </c>
      <c r="N33" s="3">
        <f t="shared" si="23"/>
        <v>699.66666666666663</v>
      </c>
      <c r="W33" s="27">
        <v>3</v>
      </c>
      <c r="X33" s="28">
        <v>7</v>
      </c>
      <c r="Y33" s="28">
        <v>0.93710000000000004</v>
      </c>
      <c r="Z33" s="28">
        <v>0.93710000000000004</v>
      </c>
      <c r="AA33" s="28">
        <v>2437</v>
      </c>
      <c r="AB33" s="28">
        <v>785</v>
      </c>
      <c r="AC33" s="28">
        <v>785</v>
      </c>
      <c r="AD33" s="29" t="s">
        <v>32</v>
      </c>
      <c r="AE33" s="24">
        <f>AVERAGE(X31:X33)</f>
        <v>8.3333333333333339</v>
      </c>
      <c r="AF33" s="25">
        <f t="shared" ref="AF33:AI33" si="24">AVERAGE(Y31:Y33)</f>
        <v>0.93670000000000009</v>
      </c>
      <c r="AG33" s="25">
        <f t="shared" si="24"/>
        <v>0.93696666666666673</v>
      </c>
      <c r="AH33" s="26">
        <f t="shared" si="24"/>
        <v>1919</v>
      </c>
      <c r="AI33" s="26">
        <f t="shared" si="24"/>
        <v>699.66666666666663</v>
      </c>
    </row>
    <row r="34" spans="2:35" x14ac:dyDescent="0.25">
      <c r="B34" s="4">
        <v>2</v>
      </c>
      <c r="C34" s="5">
        <v>11</v>
      </c>
      <c r="D34" s="5">
        <v>0.85650000000000004</v>
      </c>
      <c r="E34" s="5">
        <v>0.89449999999999996</v>
      </c>
      <c r="F34" s="5">
        <v>850</v>
      </c>
      <c r="G34" s="5">
        <v>113</v>
      </c>
      <c r="H34" s="5">
        <v>113</v>
      </c>
      <c r="I34" s="6" t="str">
        <f t="shared" si="2"/>
        <v>model_rgb_8_8</v>
      </c>
      <c r="J34" s="1"/>
      <c r="M34" s="3"/>
      <c r="N34" s="3"/>
      <c r="W34" s="18">
        <v>2</v>
      </c>
      <c r="X34" s="19">
        <v>9</v>
      </c>
      <c r="Y34" s="19">
        <v>0.92730000000000001</v>
      </c>
      <c r="Z34" s="19">
        <v>0.93300000000000005</v>
      </c>
      <c r="AA34" s="19">
        <v>1453</v>
      </c>
      <c r="AB34" s="19">
        <v>113</v>
      </c>
      <c r="AC34" s="19">
        <v>113</v>
      </c>
      <c r="AD34" s="20" t="s">
        <v>33</v>
      </c>
      <c r="AE34" s="24"/>
      <c r="AH34" s="26"/>
      <c r="AI34" s="26"/>
    </row>
    <row r="35" spans="2:35" x14ac:dyDescent="0.25">
      <c r="B35" s="7">
        <v>2</v>
      </c>
      <c r="C35" s="13">
        <v>11</v>
      </c>
      <c r="D35" s="13">
        <v>0.92589999999999995</v>
      </c>
      <c r="E35" s="13">
        <v>0.93859999999999999</v>
      </c>
      <c r="F35" s="13">
        <v>1154</v>
      </c>
      <c r="G35" s="8">
        <v>145</v>
      </c>
      <c r="H35" s="8">
        <v>145</v>
      </c>
      <c r="I35" s="9" t="str">
        <f t="shared" si="2"/>
        <v>model_rgb_simple_8_8</v>
      </c>
      <c r="J35" s="1"/>
      <c r="M35" s="3"/>
      <c r="N35" s="3"/>
      <c r="W35" s="21">
        <v>2</v>
      </c>
      <c r="X35" s="22">
        <v>12</v>
      </c>
      <c r="Y35" s="22">
        <v>0.93220000000000003</v>
      </c>
      <c r="Z35" s="22">
        <v>0.9365</v>
      </c>
      <c r="AA35" s="22">
        <v>2634</v>
      </c>
      <c r="AB35" s="22">
        <v>145</v>
      </c>
      <c r="AC35" s="22">
        <v>145</v>
      </c>
      <c r="AD35" s="23" t="s">
        <v>34</v>
      </c>
      <c r="AE35" s="24"/>
      <c r="AH35" s="26"/>
      <c r="AI35" s="26"/>
    </row>
    <row r="36" spans="2:35" x14ac:dyDescent="0.25">
      <c r="B36" s="10">
        <v>2</v>
      </c>
      <c r="C36" s="11">
        <v>7</v>
      </c>
      <c r="D36" s="11">
        <v>0.92610000000000003</v>
      </c>
      <c r="E36" s="11">
        <v>0.93869999999999998</v>
      </c>
      <c r="F36" s="11">
        <v>1037</v>
      </c>
      <c r="G36" s="11">
        <v>193</v>
      </c>
      <c r="H36" s="11">
        <v>193</v>
      </c>
      <c r="I36" s="12" t="str">
        <f t="shared" si="2"/>
        <v>model_all_8_8</v>
      </c>
      <c r="J36" s="1">
        <f>AVERAGE(C34:C36)</f>
        <v>9.6666666666666661</v>
      </c>
      <c r="K36" s="2">
        <f t="shared" ref="K36:N36" si="25">AVERAGE(D34:D36)</f>
        <v>0.90283333333333327</v>
      </c>
      <c r="L36" s="2">
        <f t="shared" si="25"/>
        <v>0.92393333333333327</v>
      </c>
      <c r="M36" s="3">
        <f t="shared" si="25"/>
        <v>1013.6666666666666</v>
      </c>
      <c r="N36" s="3">
        <f t="shared" si="25"/>
        <v>150.33333333333334</v>
      </c>
      <c r="W36" s="27">
        <v>2</v>
      </c>
      <c r="X36" s="28">
        <v>7</v>
      </c>
      <c r="Y36" s="28">
        <v>0.9345</v>
      </c>
      <c r="Z36" s="28">
        <v>0.93640000000000001</v>
      </c>
      <c r="AA36" s="28">
        <v>2434</v>
      </c>
      <c r="AB36" s="28">
        <v>193</v>
      </c>
      <c r="AC36" s="28">
        <v>193</v>
      </c>
      <c r="AD36" s="29" t="s">
        <v>35</v>
      </c>
      <c r="AE36" s="24">
        <f>AVERAGE(X34:X36)</f>
        <v>9.3333333333333339</v>
      </c>
      <c r="AF36" s="25">
        <f t="shared" ref="AF36:AI36" si="26">AVERAGE(Y34:Y36)</f>
        <v>0.93133333333333335</v>
      </c>
      <c r="AG36" s="25">
        <f t="shared" si="26"/>
        <v>0.93529999999999991</v>
      </c>
      <c r="AH36" s="26">
        <f t="shared" si="26"/>
        <v>2173.6666666666665</v>
      </c>
      <c r="AI36" s="26">
        <f t="shared" si="26"/>
        <v>150.33333333333334</v>
      </c>
    </row>
    <row r="37" spans="2:35" x14ac:dyDescent="0.25">
      <c r="B37" s="4">
        <v>3</v>
      </c>
      <c r="C37" s="5">
        <v>7</v>
      </c>
      <c r="D37" s="5">
        <v>0.93640000000000001</v>
      </c>
      <c r="E37" s="5">
        <v>0.93799999999999994</v>
      </c>
      <c r="F37" s="5">
        <v>536</v>
      </c>
      <c r="G37" s="5">
        <v>185</v>
      </c>
      <c r="H37" s="5">
        <v>185</v>
      </c>
      <c r="I37" s="14" t="str">
        <f t="shared" si="2"/>
        <v>model_rgb_8_8_8</v>
      </c>
      <c r="J37" s="1"/>
      <c r="M37" s="3"/>
      <c r="N37" s="3"/>
      <c r="W37" s="18">
        <v>3</v>
      </c>
      <c r="X37" s="19">
        <v>10</v>
      </c>
      <c r="Y37" s="19">
        <v>0.93030000000000002</v>
      </c>
      <c r="Z37" s="19">
        <v>0.93559999999999999</v>
      </c>
      <c r="AA37" s="19">
        <v>1630</v>
      </c>
      <c r="AB37" s="19">
        <v>185</v>
      </c>
      <c r="AC37" s="19">
        <v>185</v>
      </c>
      <c r="AD37" s="20" t="s">
        <v>36</v>
      </c>
      <c r="AE37" s="24"/>
      <c r="AH37" s="26"/>
      <c r="AI37" s="26"/>
    </row>
    <row r="38" spans="2:35" x14ac:dyDescent="0.25">
      <c r="B38" s="7">
        <v>3</v>
      </c>
      <c r="C38" s="13">
        <v>7</v>
      </c>
      <c r="D38" s="13">
        <v>0.93940000000000001</v>
      </c>
      <c r="E38" s="13">
        <v>0.94020000000000004</v>
      </c>
      <c r="F38" s="13">
        <v>733</v>
      </c>
      <c r="G38" s="8">
        <v>217</v>
      </c>
      <c r="H38" s="8">
        <v>217</v>
      </c>
      <c r="I38" s="15" t="str">
        <f t="shared" si="2"/>
        <v>model_rgb_simple_8_8_8</v>
      </c>
      <c r="J38" s="1"/>
      <c r="M38" s="3"/>
      <c r="N38" s="3"/>
      <c r="W38" s="21">
        <v>3</v>
      </c>
      <c r="X38" s="22">
        <v>8</v>
      </c>
      <c r="Y38" s="22">
        <v>0.92330000000000001</v>
      </c>
      <c r="Z38" s="22">
        <v>0.93669999999999998</v>
      </c>
      <c r="AA38" s="22">
        <v>1859</v>
      </c>
      <c r="AB38" s="22">
        <v>217</v>
      </c>
      <c r="AC38" s="22">
        <v>217</v>
      </c>
      <c r="AD38" s="23" t="s">
        <v>37</v>
      </c>
      <c r="AE38" s="24"/>
      <c r="AH38" s="26"/>
      <c r="AI38" s="26"/>
    </row>
    <row r="39" spans="2:35" x14ac:dyDescent="0.25">
      <c r="B39" s="10">
        <v>3</v>
      </c>
      <c r="C39" s="11">
        <v>7</v>
      </c>
      <c r="D39" s="11">
        <v>0.93640000000000001</v>
      </c>
      <c r="E39" s="11">
        <v>0.94</v>
      </c>
      <c r="F39" s="11">
        <v>1011</v>
      </c>
      <c r="G39" s="11">
        <v>265</v>
      </c>
      <c r="H39" s="11">
        <v>265</v>
      </c>
      <c r="I39" s="16" t="str">
        <f t="shared" si="2"/>
        <v>model_all_8_8_8</v>
      </c>
      <c r="J39" s="1">
        <f>AVERAGE(C37:C39)</f>
        <v>7</v>
      </c>
      <c r="K39" s="2">
        <f t="shared" ref="K39:N39" si="27">AVERAGE(D37:D39)</f>
        <v>0.9373999999999999</v>
      </c>
      <c r="L39" s="2">
        <f t="shared" si="27"/>
        <v>0.93940000000000001</v>
      </c>
      <c r="M39" s="3">
        <f t="shared" si="27"/>
        <v>760</v>
      </c>
      <c r="N39" s="3">
        <f t="shared" si="27"/>
        <v>222.33333333333334</v>
      </c>
      <c r="W39" s="27">
        <v>3</v>
      </c>
      <c r="X39" s="28">
        <v>7</v>
      </c>
      <c r="Y39" s="28">
        <v>0.93320000000000003</v>
      </c>
      <c r="Z39" s="28">
        <v>0.93700000000000006</v>
      </c>
      <c r="AA39" s="28">
        <v>2504</v>
      </c>
      <c r="AB39" s="28">
        <v>265</v>
      </c>
      <c r="AC39" s="28">
        <v>265</v>
      </c>
      <c r="AD39" s="29" t="s">
        <v>38</v>
      </c>
      <c r="AE39" s="24">
        <f>AVERAGE(X37:X39)</f>
        <v>8.3333333333333339</v>
      </c>
      <c r="AF39" s="25">
        <f t="shared" ref="AF39:AI39" si="28">AVERAGE(Y37:Y39)</f>
        <v>0.9289333333333335</v>
      </c>
      <c r="AG39" s="25">
        <f t="shared" si="28"/>
        <v>0.93643333333333345</v>
      </c>
      <c r="AH39" s="26">
        <f t="shared" si="28"/>
        <v>1997.6666666666667</v>
      </c>
      <c r="AI39" s="26">
        <f t="shared" si="28"/>
        <v>222.33333333333334</v>
      </c>
    </row>
    <row r="40" spans="2:35" x14ac:dyDescent="0.25">
      <c r="B40" s="36">
        <v>3</v>
      </c>
      <c r="C40" s="13">
        <v>6</v>
      </c>
      <c r="D40" s="13">
        <v>0.49990000000000001</v>
      </c>
      <c r="E40" s="13">
        <v>0.50029999999999997</v>
      </c>
      <c r="F40" s="13">
        <v>589</v>
      </c>
      <c r="G40" s="13">
        <v>209</v>
      </c>
      <c r="H40" s="13">
        <v>209</v>
      </c>
      <c r="I40" s="39" t="s">
        <v>56</v>
      </c>
      <c r="J40" s="1"/>
      <c r="K40" s="2"/>
      <c r="L40" s="2"/>
      <c r="M40" s="3"/>
      <c r="N40" s="3"/>
      <c r="W40" s="22"/>
      <c r="X40" s="22"/>
      <c r="Y40" s="22"/>
      <c r="Z40" s="22"/>
      <c r="AA40" s="22"/>
      <c r="AB40" s="22"/>
      <c r="AC40" s="22"/>
      <c r="AD40" s="22"/>
      <c r="AE40" s="24"/>
      <c r="AF40" s="25"/>
      <c r="AG40" s="25"/>
      <c r="AH40" s="26"/>
      <c r="AI40" s="26"/>
    </row>
    <row r="41" spans="2:35" x14ac:dyDescent="0.25">
      <c r="B41" s="37">
        <v>3</v>
      </c>
      <c r="C41" s="38">
        <v>6</v>
      </c>
      <c r="D41" s="38">
        <v>0.49990000000000001</v>
      </c>
      <c r="E41" s="38">
        <v>0.50029999999999997</v>
      </c>
      <c r="F41" s="38">
        <v>585</v>
      </c>
      <c r="G41" s="38">
        <v>673</v>
      </c>
      <c r="H41" s="38">
        <v>673</v>
      </c>
      <c r="I41" s="40" t="s">
        <v>57</v>
      </c>
      <c r="J41" s="1">
        <f>AVERAGE(C40:C41)</f>
        <v>6</v>
      </c>
      <c r="K41" s="2">
        <f>AVERAGE(D40:D41)</f>
        <v>0.49990000000000001</v>
      </c>
      <c r="L41" s="2">
        <f>AVERAGE(E40:E41)</f>
        <v>0.50029999999999997</v>
      </c>
      <c r="M41" s="3">
        <f>AVERAGE(F40:F41)</f>
        <v>587</v>
      </c>
      <c r="N41" s="3">
        <f>AVERAGE(G40:G41)</f>
        <v>441</v>
      </c>
      <c r="W41" s="22"/>
      <c r="X41" s="22"/>
      <c r="Y41" s="22"/>
      <c r="Z41" s="22"/>
      <c r="AA41" s="22"/>
      <c r="AB41" s="22"/>
      <c r="AC41" s="22"/>
      <c r="AD41" s="22"/>
      <c r="AE41" s="24"/>
      <c r="AF41" s="25"/>
      <c r="AG41" s="25"/>
      <c r="AH41" s="26"/>
      <c r="AI41" s="26"/>
    </row>
    <row r="42" spans="2:35" x14ac:dyDescent="0.25">
      <c r="B42" s="36">
        <v>3</v>
      </c>
      <c r="C42" s="13">
        <v>10</v>
      </c>
      <c r="D42" s="13">
        <v>0.9506</v>
      </c>
      <c r="E42" s="13">
        <v>0.95250000000000001</v>
      </c>
      <c r="F42" s="13">
        <v>889</v>
      </c>
      <c r="G42" s="13">
        <v>193</v>
      </c>
      <c r="H42" s="13">
        <v>193</v>
      </c>
      <c r="I42" s="41" t="s">
        <v>58</v>
      </c>
      <c r="J42" s="1"/>
      <c r="K42" s="2"/>
      <c r="L42" s="2"/>
      <c r="M42" s="3"/>
      <c r="N42" s="3"/>
      <c r="W42" s="22"/>
      <c r="X42" s="22"/>
      <c r="Y42" s="22"/>
      <c r="Z42" s="22"/>
      <c r="AA42" s="22"/>
      <c r="AB42" s="22"/>
      <c r="AC42" s="22"/>
      <c r="AD42" s="22"/>
      <c r="AE42" s="24"/>
      <c r="AF42" s="25"/>
      <c r="AG42" s="25"/>
      <c r="AH42" s="26"/>
      <c r="AI42" s="26"/>
    </row>
    <row r="43" spans="2:35" x14ac:dyDescent="0.25">
      <c r="B43" s="37">
        <v>3</v>
      </c>
      <c r="C43" s="11">
        <v>11</v>
      </c>
      <c r="D43" s="11">
        <v>0.95250000000000001</v>
      </c>
      <c r="E43" s="11">
        <v>0.95250000000000001</v>
      </c>
      <c r="F43" s="11">
        <v>967</v>
      </c>
      <c r="G43" s="11">
        <v>641</v>
      </c>
      <c r="H43" s="11">
        <v>641</v>
      </c>
      <c r="I43" s="40" t="s">
        <v>59</v>
      </c>
      <c r="J43" s="1">
        <f>AVERAGE(C42:C43)</f>
        <v>10.5</v>
      </c>
      <c r="K43" s="2">
        <f>AVERAGE(D42:D43)</f>
        <v>0.95155000000000001</v>
      </c>
      <c r="L43" s="2">
        <f>AVERAGE(E42:E43)</f>
        <v>0.95250000000000001</v>
      </c>
      <c r="M43" s="3">
        <f>AVERAGE(F42:F43)</f>
        <v>928</v>
      </c>
      <c r="N43" s="3">
        <f>AVERAGE(G42:G43)</f>
        <v>417</v>
      </c>
      <c r="W43" s="22"/>
      <c r="X43" s="22"/>
      <c r="Y43" s="22"/>
      <c r="Z43" s="22"/>
      <c r="AA43" s="22"/>
      <c r="AB43" s="22"/>
      <c r="AC43" s="22"/>
      <c r="AD43" s="22"/>
      <c r="AE43" s="24"/>
      <c r="AF43" s="25"/>
      <c r="AG43" s="25"/>
      <c r="AH43" s="26"/>
      <c r="AI43" s="26"/>
    </row>
  </sheetData>
  <mergeCells count="8">
    <mergeCell ref="R10:U10"/>
    <mergeCell ref="AM10:AP10"/>
    <mergeCell ref="A1:F1"/>
    <mergeCell ref="A2:C2"/>
    <mergeCell ref="A3:C3"/>
    <mergeCell ref="F4:H4"/>
    <mergeCell ref="J8:N8"/>
    <mergeCell ref="AE8:AI8"/>
  </mergeCells>
  <conditionalFormatting sqref="F10:F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AC5E-7D8B-4F66-BF44-89F0FAC2E2BF}">
  <dimension ref="A1:F32"/>
  <sheetViews>
    <sheetView workbookViewId="0">
      <selection activeCell="G2" sqref="G2"/>
    </sheetView>
  </sheetViews>
  <sheetFormatPr defaultRowHeight="15" x14ac:dyDescent="0.25"/>
  <cols>
    <col min="1" max="1" width="39.5703125" bestFit="1" customWidth="1"/>
    <col min="2" max="2" width="6.5703125" bestFit="1" customWidth="1"/>
    <col min="3" max="3" width="7.140625" bestFit="1" customWidth="1"/>
    <col min="4" max="4" width="8.7109375" bestFit="1" customWidth="1"/>
    <col min="5" max="5" width="8.140625" bestFit="1" customWidth="1"/>
    <col min="6" max="6" width="10.140625" bestFit="1" customWidth="1"/>
  </cols>
  <sheetData>
    <row r="1" spans="1:6" x14ac:dyDescent="0.25">
      <c r="A1" s="30"/>
      <c r="B1" s="30"/>
      <c r="C1" s="47" t="s">
        <v>47</v>
      </c>
      <c r="D1" s="47"/>
      <c r="E1" s="47"/>
      <c r="F1" s="30" t="s">
        <v>48</v>
      </c>
    </row>
    <row r="2" spans="1:6" ht="15.75" thickBot="1" x14ac:dyDescent="0.3">
      <c r="A2" s="31" t="s">
        <v>46</v>
      </c>
      <c r="B2" s="31" t="s">
        <v>41</v>
      </c>
      <c r="C2" s="31" t="s">
        <v>0</v>
      </c>
      <c r="D2" s="31" t="s">
        <v>1</v>
      </c>
      <c r="E2" s="31" t="s">
        <v>2</v>
      </c>
      <c r="F2" s="31" t="s">
        <v>1</v>
      </c>
    </row>
    <row r="3" spans="1:6" x14ac:dyDescent="0.25">
      <c r="A3" t="str">
        <f>analysis!I10</f>
        <v>model_rgb_16</v>
      </c>
      <c r="B3">
        <f>analysis!B10</f>
        <v>1</v>
      </c>
      <c r="C3">
        <f>analysis!C10</f>
        <v>7</v>
      </c>
      <c r="D3">
        <f>analysis!D10</f>
        <v>0.91479999999999995</v>
      </c>
      <c r="E3">
        <f>analysis!F10</f>
        <v>545</v>
      </c>
      <c r="F3">
        <f>analysis!E10</f>
        <v>0.9214</v>
      </c>
    </row>
    <row r="4" spans="1:6" x14ac:dyDescent="0.25">
      <c r="A4" t="str">
        <f>analysis!I11</f>
        <v>model_rgb_16_32</v>
      </c>
      <c r="B4">
        <f>analysis!B11</f>
        <v>2</v>
      </c>
      <c r="C4">
        <f>analysis!C11</f>
        <v>11</v>
      </c>
      <c r="D4">
        <f>analysis!D11</f>
        <v>0.93910000000000005</v>
      </c>
      <c r="E4">
        <f>analysis!F11</f>
        <v>884</v>
      </c>
      <c r="F4">
        <f>analysis!E11</f>
        <v>0.93799999999999994</v>
      </c>
    </row>
    <row r="5" spans="1:6" x14ac:dyDescent="0.25">
      <c r="A5" t="str">
        <f>analysis!I12</f>
        <v>model_rgb_16_32_64</v>
      </c>
      <c r="B5">
        <f>analysis!B12</f>
        <v>3</v>
      </c>
      <c r="C5">
        <f>analysis!C12</f>
        <v>7</v>
      </c>
      <c r="D5">
        <f>analysis!D12</f>
        <v>0.93979999999999997</v>
      </c>
      <c r="E5">
        <f>analysis!F12</f>
        <v>576</v>
      </c>
      <c r="F5">
        <f>analysis!E12</f>
        <v>0.93859999999999999</v>
      </c>
    </row>
    <row r="6" spans="1:6" x14ac:dyDescent="0.25">
      <c r="A6" t="str">
        <f>analysis!I13</f>
        <v>model_rgb_16_32_64_128</v>
      </c>
      <c r="B6">
        <f>analysis!B13</f>
        <v>4</v>
      </c>
      <c r="C6">
        <f>analysis!C13</f>
        <v>7</v>
      </c>
      <c r="D6">
        <f>analysis!D13</f>
        <v>0.93979999999999997</v>
      </c>
      <c r="E6">
        <f>analysis!F13</f>
        <v>592</v>
      </c>
      <c r="F6">
        <f>analysis!E13</f>
        <v>0.93659999999999999</v>
      </c>
    </row>
    <row r="7" spans="1:6" x14ac:dyDescent="0.25">
      <c r="A7" t="str">
        <f>analysis!I14</f>
        <v>model_rgb_16_32_64_128_256</v>
      </c>
      <c r="B7">
        <f>analysis!B14</f>
        <v>5</v>
      </c>
      <c r="C7">
        <f>analysis!C14</f>
        <v>7</v>
      </c>
      <c r="D7">
        <f>analysis!D14</f>
        <v>0.93989999999999996</v>
      </c>
      <c r="E7">
        <f>analysis!F14</f>
        <v>592</v>
      </c>
      <c r="F7">
        <f>analysis!E14</f>
        <v>0.9385</v>
      </c>
    </row>
    <row r="8" spans="1:6" ht="15.75" thickBot="1" x14ac:dyDescent="0.3">
      <c r="A8" s="32" t="str">
        <f>analysis!I15</f>
        <v>model_rgb_16_32_64_128_256_512</v>
      </c>
      <c r="B8" s="32">
        <f>analysis!B15</f>
        <v>6</v>
      </c>
      <c r="C8" s="32">
        <f>analysis!C15</f>
        <v>7</v>
      </c>
      <c r="D8" s="32">
        <f>analysis!D15</f>
        <v>0.93979999999999997</v>
      </c>
      <c r="E8" s="32">
        <f>analysis!F15</f>
        <v>621</v>
      </c>
      <c r="F8" s="32">
        <f>analysis!E15</f>
        <v>0.93889999999999996</v>
      </c>
    </row>
    <row r="9" spans="1:6" x14ac:dyDescent="0.25">
      <c r="A9" t="str">
        <f>analysis!I16</f>
        <v>model_rgb_simple_16</v>
      </c>
      <c r="B9">
        <f>analysis!B16</f>
        <v>1</v>
      </c>
      <c r="C9">
        <f>analysis!C16</f>
        <v>7</v>
      </c>
      <c r="D9">
        <f>analysis!D16</f>
        <v>0.91569999999999996</v>
      </c>
      <c r="E9">
        <f>analysis!F16</f>
        <v>741</v>
      </c>
      <c r="F9">
        <f>analysis!E16</f>
        <v>0.92269999999999996</v>
      </c>
    </row>
    <row r="10" spans="1:6" x14ac:dyDescent="0.25">
      <c r="A10" t="str">
        <f>analysis!I17</f>
        <v>model_rgb_simple_16_32</v>
      </c>
      <c r="B10">
        <f>analysis!B17</f>
        <v>2</v>
      </c>
      <c r="C10">
        <f>analysis!C17</f>
        <v>7</v>
      </c>
      <c r="D10">
        <f>analysis!D17</f>
        <v>0.93969999999999998</v>
      </c>
      <c r="E10">
        <f>analysis!F17</f>
        <v>700</v>
      </c>
      <c r="F10">
        <f>analysis!E17</f>
        <v>0.94010000000000005</v>
      </c>
    </row>
    <row r="11" spans="1:6" x14ac:dyDescent="0.25">
      <c r="A11" t="str">
        <f>analysis!I18</f>
        <v>model_rgb_simple_16_32_64</v>
      </c>
      <c r="B11">
        <f>analysis!B18</f>
        <v>3</v>
      </c>
      <c r="C11">
        <f>analysis!C18</f>
        <v>7</v>
      </c>
      <c r="D11">
        <f>analysis!D18</f>
        <v>0.94030000000000002</v>
      </c>
      <c r="E11">
        <f>analysis!F18</f>
        <v>749</v>
      </c>
      <c r="F11">
        <f>analysis!E18</f>
        <v>0.94030000000000002</v>
      </c>
    </row>
    <row r="12" spans="1:6" x14ac:dyDescent="0.25">
      <c r="A12" t="str">
        <f>analysis!I19</f>
        <v>model_rgb_simple_16_32_64_128</v>
      </c>
      <c r="B12">
        <f>analysis!B19</f>
        <v>4</v>
      </c>
      <c r="C12">
        <f>analysis!C19</f>
        <v>10</v>
      </c>
      <c r="D12">
        <f>analysis!D19</f>
        <v>0.94059999999999999</v>
      </c>
      <c r="E12">
        <f>analysis!F19</f>
        <v>1075</v>
      </c>
      <c r="F12">
        <f>analysis!E19</f>
        <v>0.94059999999999999</v>
      </c>
    </row>
    <row r="13" spans="1:6" x14ac:dyDescent="0.25">
      <c r="A13" t="str">
        <f>analysis!I20</f>
        <v>model_rgb_simple_16_32_64_128_256</v>
      </c>
      <c r="B13">
        <f>analysis!B20</f>
        <v>5</v>
      </c>
      <c r="C13">
        <f>analysis!C20</f>
        <v>9</v>
      </c>
      <c r="D13">
        <f>analysis!D20</f>
        <v>0.94089999999999996</v>
      </c>
      <c r="E13">
        <f>analysis!F20</f>
        <v>1009</v>
      </c>
      <c r="F13">
        <f>analysis!E20</f>
        <v>0.94089999999999996</v>
      </c>
    </row>
    <row r="14" spans="1:6" ht="15.75" thickBot="1" x14ac:dyDescent="0.3">
      <c r="A14" s="32" t="str">
        <f>analysis!I21</f>
        <v>model_rgb_simple_16_32_64_128_256_512</v>
      </c>
      <c r="B14" s="32">
        <f>analysis!B21</f>
        <v>6</v>
      </c>
      <c r="C14" s="32">
        <f>analysis!C21</f>
        <v>11</v>
      </c>
      <c r="D14" s="32">
        <f>analysis!D21</f>
        <v>0.94099999999999995</v>
      </c>
      <c r="E14" s="32">
        <f>analysis!F21</f>
        <v>1314</v>
      </c>
      <c r="F14" s="32">
        <f>analysis!E21</f>
        <v>0.94079999999999997</v>
      </c>
    </row>
    <row r="15" spans="1:6" x14ac:dyDescent="0.25">
      <c r="A15" t="str">
        <f>analysis!I22</f>
        <v>all_16</v>
      </c>
      <c r="B15">
        <f>analysis!B22</f>
        <v>1</v>
      </c>
      <c r="C15">
        <f>analysis!C22</f>
        <v>11</v>
      </c>
      <c r="D15">
        <f>analysis!D22</f>
        <v>0.93140000000000001</v>
      </c>
      <c r="E15">
        <f>analysis!F22</f>
        <v>1648</v>
      </c>
      <c r="F15">
        <f>analysis!E22</f>
        <v>0.93530000000000002</v>
      </c>
    </row>
    <row r="16" spans="1:6" x14ac:dyDescent="0.25">
      <c r="A16" t="str">
        <f>analysis!I23</f>
        <v>all_16_32</v>
      </c>
      <c r="B16">
        <f>analysis!B23</f>
        <v>2</v>
      </c>
      <c r="C16">
        <f>analysis!C23</f>
        <v>7</v>
      </c>
      <c r="D16">
        <f>analysis!D23</f>
        <v>0.93989999999999996</v>
      </c>
      <c r="E16">
        <f>analysis!F23</f>
        <v>1013</v>
      </c>
      <c r="F16">
        <f>analysis!E23</f>
        <v>0.94010000000000005</v>
      </c>
    </row>
    <row r="17" spans="1:6" x14ac:dyDescent="0.25">
      <c r="A17" t="str">
        <f>analysis!I24</f>
        <v>all_16_32_64</v>
      </c>
      <c r="B17">
        <f>analysis!B24</f>
        <v>3</v>
      </c>
      <c r="C17">
        <f>analysis!C24</f>
        <v>7</v>
      </c>
      <c r="D17">
        <f>analysis!D24</f>
        <v>0.94040000000000001</v>
      </c>
      <c r="E17">
        <f>analysis!F24</f>
        <v>1061</v>
      </c>
      <c r="F17">
        <f>analysis!E24</f>
        <v>0.94010000000000005</v>
      </c>
    </row>
    <row r="18" spans="1:6" x14ac:dyDescent="0.25">
      <c r="A18" t="str">
        <f>analysis!I25</f>
        <v>all_16_32_64_128</v>
      </c>
      <c r="B18">
        <f>analysis!B25</f>
        <v>4</v>
      </c>
      <c r="C18">
        <f>analysis!C25</f>
        <v>10</v>
      </c>
      <c r="D18">
        <f>analysis!D25</f>
        <v>0.94130000000000003</v>
      </c>
      <c r="E18">
        <f>analysis!F25</f>
        <v>1505</v>
      </c>
      <c r="F18">
        <f>analysis!E25</f>
        <v>0.94130000000000003</v>
      </c>
    </row>
    <row r="19" spans="1:6" x14ac:dyDescent="0.25">
      <c r="A19" t="str">
        <f>analysis!I26</f>
        <v>all_16_32_64_128_256</v>
      </c>
      <c r="B19">
        <f>analysis!B26</f>
        <v>5</v>
      </c>
      <c r="C19">
        <f>analysis!C26</f>
        <v>13</v>
      </c>
      <c r="D19">
        <f>analysis!D26</f>
        <v>0.94220000000000004</v>
      </c>
      <c r="E19">
        <f>analysis!F26</f>
        <v>2047</v>
      </c>
      <c r="F19">
        <f>analysis!E26</f>
        <v>0.94230000000000003</v>
      </c>
    </row>
    <row r="20" spans="1:6" ht="15.75" thickBot="1" x14ac:dyDescent="0.3">
      <c r="A20" s="32" t="str">
        <f>analysis!I27</f>
        <v>all_16_32_64_128_256_512</v>
      </c>
      <c r="B20" s="32">
        <f>analysis!B27</f>
        <v>6</v>
      </c>
      <c r="C20" s="32">
        <f>analysis!C27</f>
        <v>9</v>
      </c>
      <c r="D20" s="32">
        <f>analysis!D27</f>
        <v>0.94169999999999998</v>
      </c>
      <c r="E20" s="32">
        <f>analysis!F27</f>
        <v>1455</v>
      </c>
      <c r="F20" s="32">
        <f>analysis!E27</f>
        <v>0.94179999999999997</v>
      </c>
    </row>
    <row r="21" spans="1:6" x14ac:dyDescent="0.25">
      <c r="A21" t="str">
        <f>analysis!I28</f>
        <v>model_rgb_16_16</v>
      </c>
      <c r="B21">
        <f>analysis!B28</f>
        <v>2</v>
      </c>
      <c r="C21">
        <f>analysis!C28</f>
        <v>8</v>
      </c>
      <c r="D21">
        <f>analysis!D28</f>
        <v>0.93479999999999996</v>
      </c>
      <c r="E21">
        <f>analysis!F28</f>
        <v>624</v>
      </c>
      <c r="F21">
        <f>analysis!E28</f>
        <v>0.93859999999999999</v>
      </c>
    </row>
    <row r="22" spans="1:6" x14ac:dyDescent="0.25">
      <c r="A22" t="str">
        <f>analysis!I29</f>
        <v>model_rgb_simple_16_16</v>
      </c>
      <c r="B22">
        <f>analysis!B29</f>
        <v>2</v>
      </c>
      <c r="C22">
        <f>analysis!C29</f>
        <v>7</v>
      </c>
      <c r="D22">
        <f>analysis!D29</f>
        <v>0.93879999999999997</v>
      </c>
      <c r="E22">
        <f>analysis!F29</f>
        <v>724</v>
      </c>
      <c r="F22">
        <f>analysis!E29</f>
        <v>0.94</v>
      </c>
    </row>
    <row r="23" spans="1:6" ht="15.75" thickBot="1" x14ac:dyDescent="0.3">
      <c r="A23" s="32" t="str">
        <f>analysis!I30</f>
        <v>model_all_16_16</v>
      </c>
      <c r="B23" s="32">
        <f>analysis!B30</f>
        <v>2</v>
      </c>
      <c r="C23" s="32">
        <f>analysis!C30</f>
        <v>7</v>
      </c>
      <c r="D23" s="32">
        <f>analysis!D30</f>
        <v>0.94</v>
      </c>
      <c r="E23" s="32">
        <f>analysis!F30</f>
        <v>1033</v>
      </c>
      <c r="F23" s="32">
        <f>analysis!E30</f>
        <v>0.94030000000000002</v>
      </c>
    </row>
    <row r="24" spans="1:6" x14ac:dyDescent="0.25">
      <c r="A24" t="str">
        <f>analysis!I31</f>
        <v>model_rgb_16_16_16</v>
      </c>
      <c r="B24">
        <f>analysis!B31</f>
        <v>3</v>
      </c>
      <c r="C24">
        <f>analysis!C31</f>
        <v>7</v>
      </c>
      <c r="D24">
        <f>analysis!D31</f>
        <v>0.93940000000000001</v>
      </c>
      <c r="E24">
        <f>analysis!F31</f>
        <v>513</v>
      </c>
      <c r="F24">
        <f>analysis!E31</f>
        <v>0.93879999999999997</v>
      </c>
    </row>
    <row r="25" spans="1:6" x14ac:dyDescent="0.25">
      <c r="A25" t="str">
        <f>analysis!I32</f>
        <v>model_rgb_simple_16_16_16</v>
      </c>
      <c r="B25">
        <f>analysis!B32</f>
        <v>3</v>
      </c>
      <c r="C25">
        <f>analysis!C32</f>
        <v>7</v>
      </c>
      <c r="D25">
        <f>analysis!D32</f>
        <v>0.94</v>
      </c>
      <c r="E25">
        <f>analysis!F32</f>
        <v>742</v>
      </c>
      <c r="F25">
        <f>analysis!E32</f>
        <v>0.94040000000000001</v>
      </c>
    </row>
    <row r="26" spans="1:6" ht="15.75" thickBot="1" x14ac:dyDescent="0.3">
      <c r="A26" s="32" t="str">
        <f>analysis!I33</f>
        <v>model_all_16_16_16</v>
      </c>
      <c r="B26" s="32">
        <f>analysis!B33</f>
        <v>3</v>
      </c>
      <c r="C26" s="32">
        <f>analysis!C33</f>
        <v>7</v>
      </c>
      <c r="D26" s="32">
        <f>analysis!D33</f>
        <v>0.94030000000000002</v>
      </c>
      <c r="E26" s="32">
        <f>analysis!F33</f>
        <v>1018</v>
      </c>
      <c r="F26" s="32">
        <f>analysis!E33</f>
        <v>0.94030000000000002</v>
      </c>
    </row>
    <row r="27" spans="1:6" x14ac:dyDescent="0.25">
      <c r="A27" t="str">
        <f>analysis!I34</f>
        <v>model_rgb_8_8</v>
      </c>
      <c r="B27">
        <f>analysis!B34</f>
        <v>2</v>
      </c>
      <c r="C27">
        <f>analysis!C34</f>
        <v>11</v>
      </c>
      <c r="D27">
        <f>analysis!D34</f>
        <v>0.85650000000000004</v>
      </c>
      <c r="E27">
        <f>analysis!F34</f>
        <v>850</v>
      </c>
      <c r="F27">
        <f>analysis!E34</f>
        <v>0.89449999999999996</v>
      </c>
    </row>
    <row r="28" spans="1:6" x14ac:dyDescent="0.25">
      <c r="A28" t="str">
        <f>analysis!I35</f>
        <v>model_rgb_simple_8_8</v>
      </c>
      <c r="B28">
        <f>analysis!B35</f>
        <v>2</v>
      </c>
      <c r="C28">
        <f>analysis!C35</f>
        <v>11</v>
      </c>
      <c r="D28">
        <f>analysis!D35</f>
        <v>0.92589999999999995</v>
      </c>
      <c r="E28">
        <f>analysis!F35</f>
        <v>1154</v>
      </c>
      <c r="F28">
        <f>analysis!E35</f>
        <v>0.93859999999999999</v>
      </c>
    </row>
    <row r="29" spans="1:6" ht="15.75" thickBot="1" x14ac:dyDescent="0.3">
      <c r="A29" s="32" t="str">
        <f>analysis!I36</f>
        <v>model_all_8_8</v>
      </c>
      <c r="B29" s="32">
        <f>analysis!B36</f>
        <v>2</v>
      </c>
      <c r="C29" s="32">
        <f>analysis!C36</f>
        <v>7</v>
      </c>
      <c r="D29" s="32">
        <f>analysis!D36</f>
        <v>0.92610000000000003</v>
      </c>
      <c r="E29" s="32">
        <f>analysis!F36</f>
        <v>1037</v>
      </c>
      <c r="F29" s="32">
        <f>analysis!E36</f>
        <v>0.93869999999999998</v>
      </c>
    </row>
    <row r="30" spans="1:6" x14ac:dyDescent="0.25">
      <c r="A30" t="str">
        <f>analysis!I37</f>
        <v>model_rgb_8_8_8</v>
      </c>
      <c r="B30">
        <f>analysis!B37</f>
        <v>3</v>
      </c>
      <c r="C30">
        <f>analysis!C37</f>
        <v>7</v>
      </c>
      <c r="D30">
        <f>analysis!D37</f>
        <v>0.93640000000000001</v>
      </c>
      <c r="E30">
        <f>analysis!F37</f>
        <v>536</v>
      </c>
      <c r="F30">
        <f>analysis!E37</f>
        <v>0.93799999999999994</v>
      </c>
    </row>
    <row r="31" spans="1:6" x14ac:dyDescent="0.25">
      <c r="A31" t="str">
        <f>analysis!I38</f>
        <v>model_rgb_simple_8_8_8</v>
      </c>
      <c r="B31">
        <f>analysis!B38</f>
        <v>3</v>
      </c>
      <c r="C31">
        <f>analysis!C38</f>
        <v>7</v>
      </c>
      <c r="D31">
        <f>analysis!D38</f>
        <v>0.93940000000000001</v>
      </c>
      <c r="E31">
        <f>analysis!F38</f>
        <v>733</v>
      </c>
      <c r="F31">
        <f>analysis!E38</f>
        <v>0.94020000000000004</v>
      </c>
    </row>
    <row r="32" spans="1:6" x14ac:dyDescent="0.25">
      <c r="A32" t="str">
        <f>analysis!I39</f>
        <v>model_all_8_8_8</v>
      </c>
      <c r="B32">
        <f>analysis!B39</f>
        <v>3</v>
      </c>
      <c r="C32">
        <f>analysis!C39</f>
        <v>7</v>
      </c>
      <c r="D32">
        <f>analysis!D39</f>
        <v>0.93640000000000001</v>
      </c>
      <c r="E32">
        <f>analysis!F39</f>
        <v>1011</v>
      </c>
      <c r="F32">
        <f>analysis!E39</f>
        <v>0.94</v>
      </c>
    </row>
  </sheetData>
  <mergeCells count="1">
    <mergeCell ref="C1:E1"/>
  </mergeCells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5609-9B8B-4518-8E54-BE8192B1625C}">
  <dimension ref="A1:H32"/>
  <sheetViews>
    <sheetView workbookViewId="0">
      <selection activeCell="G13" sqref="G13"/>
    </sheetView>
  </sheetViews>
  <sheetFormatPr defaultRowHeight="15" x14ac:dyDescent="0.25"/>
  <cols>
    <col min="1" max="1" width="39.5703125" bestFit="1" customWidth="1"/>
    <col min="2" max="2" width="6.5703125" bestFit="1" customWidth="1"/>
    <col min="3" max="3" width="7.140625" bestFit="1" customWidth="1"/>
    <col min="4" max="4" width="8.7109375" bestFit="1" customWidth="1"/>
    <col min="5" max="5" width="8.140625" bestFit="1" customWidth="1"/>
    <col min="6" max="6" width="10.140625" bestFit="1" customWidth="1"/>
    <col min="7" max="7" width="12.5703125" bestFit="1" customWidth="1"/>
    <col min="8" max="8" width="11.5703125" bestFit="1" customWidth="1"/>
  </cols>
  <sheetData>
    <row r="1" spans="1:8" x14ac:dyDescent="0.25">
      <c r="A1" s="30"/>
      <c r="B1" s="30"/>
      <c r="C1" s="47" t="s">
        <v>47</v>
      </c>
      <c r="D1" s="47"/>
      <c r="E1" s="47"/>
      <c r="F1" s="30" t="s">
        <v>48</v>
      </c>
      <c r="G1" s="47" t="s">
        <v>51</v>
      </c>
      <c r="H1" s="47"/>
    </row>
    <row r="2" spans="1:8" ht="15.75" thickBot="1" x14ac:dyDescent="0.3">
      <c r="A2" s="31" t="s">
        <v>46</v>
      </c>
      <c r="B2" s="31" t="s">
        <v>41</v>
      </c>
      <c r="C2" s="31" t="s">
        <v>0</v>
      </c>
      <c r="D2" s="31" t="s">
        <v>1</v>
      </c>
      <c r="E2" s="31" t="s">
        <v>2</v>
      </c>
      <c r="F2" s="31" t="s">
        <v>1</v>
      </c>
      <c r="G2" s="33" t="s">
        <v>49</v>
      </c>
      <c r="H2" s="33" t="s">
        <v>50</v>
      </c>
    </row>
    <row r="3" spans="1:8" x14ac:dyDescent="0.25">
      <c r="A3" t="str">
        <f>analysis!I10</f>
        <v>model_rgb_16</v>
      </c>
      <c r="B3">
        <f>analysis!B10</f>
        <v>1</v>
      </c>
      <c r="C3">
        <f>analysis!C10</f>
        <v>7</v>
      </c>
      <c r="D3">
        <f>analysis!D10</f>
        <v>0.91479999999999995</v>
      </c>
      <c r="E3">
        <f>analysis!F10</f>
        <v>545</v>
      </c>
      <c r="F3">
        <f>analysis!E10</f>
        <v>0.9214</v>
      </c>
      <c r="G3" s="34"/>
      <c r="H3" s="34"/>
    </row>
    <row r="4" spans="1:8" x14ac:dyDescent="0.25">
      <c r="A4" t="str">
        <f>analysis!I11</f>
        <v>model_rgb_16_32</v>
      </c>
      <c r="B4">
        <f>analysis!B11</f>
        <v>2</v>
      </c>
      <c r="C4">
        <f>analysis!C11</f>
        <v>11</v>
      </c>
      <c r="D4">
        <f>analysis!D11</f>
        <v>0.93910000000000005</v>
      </c>
      <c r="E4">
        <f>analysis!F11</f>
        <v>884</v>
      </c>
      <c r="F4">
        <f>analysis!E11</f>
        <v>0.93799999999999994</v>
      </c>
      <c r="G4" s="34"/>
      <c r="H4" s="34"/>
    </row>
    <row r="5" spans="1:8" x14ac:dyDescent="0.25">
      <c r="A5" t="str">
        <f>analysis!I12</f>
        <v>model_rgb_16_32_64</v>
      </c>
      <c r="B5">
        <f>analysis!B12</f>
        <v>3</v>
      </c>
      <c r="C5">
        <f>analysis!C12</f>
        <v>7</v>
      </c>
      <c r="D5">
        <f>analysis!D12</f>
        <v>0.93979999999999997</v>
      </c>
      <c r="E5">
        <f>analysis!F12</f>
        <v>576</v>
      </c>
      <c r="F5">
        <f>analysis!E12</f>
        <v>0.93859999999999999</v>
      </c>
      <c r="G5" s="34"/>
      <c r="H5" s="34"/>
    </row>
    <row r="6" spans="1:8" x14ac:dyDescent="0.25">
      <c r="A6" t="str">
        <f>analysis!I13</f>
        <v>model_rgb_16_32_64_128</v>
      </c>
      <c r="B6">
        <f>analysis!B13</f>
        <v>4</v>
      </c>
      <c r="C6">
        <f>analysis!C13</f>
        <v>7</v>
      </c>
      <c r="D6">
        <f>analysis!D13</f>
        <v>0.93979999999999997</v>
      </c>
      <c r="E6">
        <f>analysis!F13</f>
        <v>592</v>
      </c>
      <c r="F6">
        <f>analysis!E13</f>
        <v>0.93659999999999999</v>
      </c>
      <c r="G6" s="34"/>
      <c r="H6" s="34"/>
    </row>
    <row r="7" spans="1:8" x14ac:dyDescent="0.25">
      <c r="A7" t="str">
        <f>analysis!I14</f>
        <v>model_rgb_16_32_64_128_256</v>
      </c>
      <c r="B7">
        <f>analysis!B14</f>
        <v>5</v>
      </c>
      <c r="C7">
        <f>analysis!C14</f>
        <v>7</v>
      </c>
      <c r="D7">
        <f>analysis!D14</f>
        <v>0.93989999999999996</v>
      </c>
      <c r="E7">
        <f>analysis!F14</f>
        <v>592</v>
      </c>
      <c r="F7">
        <f>analysis!E14</f>
        <v>0.9385</v>
      </c>
      <c r="G7" s="34"/>
      <c r="H7" s="34"/>
    </row>
    <row r="8" spans="1:8" ht="15.75" thickBot="1" x14ac:dyDescent="0.3">
      <c r="A8" s="32" t="str">
        <f>analysis!I15</f>
        <v>model_rgb_16_32_64_128_256_512</v>
      </c>
      <c r="B8" s="32">
        <f>analysis!B15</f>
        <v>6</v>
      </c>
      <c r="C8" s="32">
        <f>analysis!C15</f>
        <v>7</v>
      </c>
      <c r="D8" s="32">
        <f>analysis!D15</f>
        <v>0.93979999999999997</v>
      </c>
      <c r="E8" s="32">
        <f>analysis!F15</f>
        <v>621</v>
      </c>
      <c r="F8" s="32">
        <f>analysis!E15</f>
        <v>0.93889999999999996</v>
      </c>
      <c r="G8" s="34"/>
      <c r="H8" s="34"/>
    </row>
    <row r="9" spans="1:8" x14ac:dyDescent="0.25">
      <c r="A9" t="str">
        <f>analysis!I16</f>
        <v>model_rgb_simple_16</v>
      </c>
      <c r="B9">
        <f>analysis!B16</f>
        <v>1</v>
      </c>
      <c r="C9">
        <f>analysis!C16</f>
        <v>7</v>
      </c>
      <c r="D9">
        <f>analysis!D16</f>
        <v>0.91569999999999996</v>
      </c>
      <c r="E9">
        <f>analysis!F16</f>
        <v>741</v>
      </c>
      <c r="F9">
        <f>analysis!E16</f>
        <v>0.92269999999999996</v>
      </c>
      <c r="G9" s="34"/>
      <c r="H9" s="34"/>
    </row>
    <row r="10" spans="1:8" x14ac:dyDescent="0.25">
      <c r="A10" t="str">
        <f>analysis!I17</f>
        <v>model_rgb_simple_16_32</v>
      </c>
      <c r="B10">
        <f>analysis!B17</f>
        <v>2</v>
      </c>
      <c r="C10">
        <f>analysis!C17</f>
        <v>7</v>
      </c>
      <c r="D10">
        <f>analysis!D17</f>
        <v>0.93969999999999998</v>
      </c>
      <c r="E10">
        <f>analysis!F17</f>
        <v>700</v>
      </c>
      <c r="F10">
        <f>analysis!E17</f>
        <v>0.94010000000000005</v>
      </c>
      <c r="G10" s="34"/>
      <c r="H10" s="34"/>
    </row>
    <row r="11" spans="1:8" x14ac:dyDescent="0.25">
      <c r="A11" t="str">
        <f>analysis!I18</f>
        <v>model_rgb_simple_16_32_64</v>
      </c>
      <c r="B11">
        <f>analysis!B18</f>
        <v>3</v>
      </c>
      <c r="C11">
        <f>analysis!C18</f>
        <v>7</v>
      </c>
      <c r="D11">
        <f>analysis!D18</f>
        <v>0.94030000000000002</v>
      </c>
      <c r="E11">
        <f>analysis!F18</f>
        <v>749</v>
      </c>
      <c r="F11">
        <f>analysis!E18</f>
        <v>0.94030000000000002</v>
      </c>
      <c r="G11" s="34"/>
      <c r="H11" s="34"/>
    </row>
    <row r="12" spans="1:8" x14ac:dyDescent="0.25">
      <c r="A12" t="str">
        <f>analysis!I19</f>
        <v>model_rgb_simple_16_32_64_128</v>
      </c>
      <c r="B12">
        <f>analysis!B19</f>
        <v>4</v>
      </c>
      <c r="C12">
        <f>analysis!C19</f>
        <v>10</v>
      </c>
      <c r="D12">
        <f>analysis!D19</f>
        <v>0.94059999999999999</v>
      </c>
      <c r="E12">
        <f>analysis!F19</f>
        <v>1075</v>
      </c>
      <c r="F12">
        <f>analysis!E19</f>
        <v>0.94059999999999999</v>
      </c>
      <c r="G12" s="34"/>
      <c r="H12" s="34"/>
    </row>
    <row r="13" spans="1:8" x14ac:dyDescent="0.25">
      <c r="A13" t="str">
        <f>analysis!I20</f>
        <v>model_rgb_simple_16_32_64_128_256</v>
      </c>
      <c r="B13">
        <f>analysis!B20</f>
        <v>5</v>
      </c>
      <c r="C13">
        <f>analysis!C20</f>
        <v>9</v>
      </c>
      <c r="D13">
        <f>analysis!D20</f>
        <v>0.94089999999999996</v>
      </c>
      <c r="E13">
        <f>analysis!F20</f>
        <v>1009</v>
      </c>
      <c r="F13">
        <f>analysis!E20</f>
        <v>0.94089999999999996</v>
      </c>
      <c r="G13" s="34"/>
      <c r="H13" s="34"/>
    </row>
    <row r="14" spans="1:8" ht="15.75" thickBot="1" x14ac:dyDescent="0.3">
      <c r="A14" s="32" t="str">
        <f>analysis!I21</f>
        <v>model_rgb_simple_16_32_64_128_256_512</v>
      </c>
      <c r="B14" s="32">
        <f>analysis!B21</f>
        <v>6</v>
      </c>
      <c r="C14" s="32">
        <f>analysis!C21</f>
        <v>11</v>
      </c>
      <c r="D14" s="32">
        <f>analysis!D21</f>
        <v>0.94099999999999995</v>
      </c>
      <c r="E14" s="32">
        <f>analysis!F21</f>
        <v>1314</v>
      </c>
      <c r="F14" s="32">
        <f>analysis!E21</f>
        <v>0.94079999999999997</v>
      </c>
      <c r="G14" s="34"/>
      <c r="H14" s="34"/>
    </row>
    <row r="15" spans="1:8" x14ac:dyDescent="0.25">
      <c r="A15" t="str">
        <f>analysis!I22</f>
        <v>all_16</v>
      </c>
      <c r="B15">
        <f>analysis!B22</f>
        <v>1</v>
      </c>
      <c r="C15">
        <f>analysis!C22</f>
        <v>11</v>
      </c>
      <c r="D15">
        <f>analysis!D22</f>
        <v>0.93140000000000001</v>
      </c>
      <c r="E15">
        <f>analysis!F22</f>
        <v>1648</v>
      </c>
      <c r="F15">
        <f>analysis!E22</f>
        <v>0.93530000000000002</v>
      </c>
      <c r="G15" s="34">
        <v>131684895</v>
      </c>
      <c r="H15" s="34">
        <v>52131820</v>
      </c>
    </row>
    <row r="16" spans="1:8" x14ac:dyDescent="0.25">
      <c r="A16" t="str">
        <f>analysis!I23</f>
        <v>all_16_32</v>
      </c>
      <c r="B16">
        <f>analysis!B23</f>
        <v>2</v>
      </c>
      <c r="C16">
        <f>analysis!C23</f>
        <v>7</v>
      </c>
      <c r="D16">
        <f>analysis!D23</f>
        <v>0.93989999999999996</v>
      </c>
      <c r="E16">
        <f>analysis!F23</f>
        <v>1013</v>
      </c>
      <c r="F16">
        <f>analysis!E23</f>
        <v>0.94010000000000005</v>
      </c>
      <c r="G16" s="34">
        <v>126323134</v>
      </c>
      <c r="H16" s="34">
        <v>57493581</v>
      </c>
    </row>
    <row r="17" spans="1:8" x14ac:dyDescent="0.25">
      <c r="A17" t="str">
        <f>analysis!I24</f>
        <v>all_16_32_64</v>
      </c>
      <c r="B17">
        <f>analysis!B24</f>
        <v>3</v>
      </c>
      <c r="C17">
        <f>analysis!C24</f>
        <v>7</v>
      </c>
      <c r="D17">
        <f>analysis!D24</f>
        <v>0.94040000000000001</v>
      </c>
      <c r="E17">
        <f>analysis!F24</f>
        <v>1061</v>
      </c>
      <c r="F17">
        <f>analysis!E24</f>
        <v>0.94010000000000005</v>
      </c>
      <c r="G17" s="34">
        <v>126029606</v>
      </c>
      <c r="H17" s="34">
        <v>57787109</v>
      </c>
    </row>
    <row r="18" spans="1:8" x14ac:dyDescent="0.25">
      <c r="A18" t="str">
        <f>analysis!I25</f>
        <v>all_16_32_64_128</v>
      </c>
      <c r="B18">
        <f>analysis!B25</f>
        <v>4</v>
      </c>
      <c r="C18">
        <f>analysis!C25</f>
        <v>10</v>
      </c>
      <c r="D18">
        <f>analysis!D25</f>
        <v>0.94130000000000003</v>
      </c>
      <c r="E18">
        <f>analysis!F25</f>
        <v>1505</v>
      </c>
      <c r="F18">
        <f>analysis!E25</f>
        <v>0.94130000000000003</v>
      </c>
      <c r="G18" s="34">
        <v>124479944</v>
      </c>
      <c r="H18" s="34">
        <v>59336771</v>
      </c>
    </row>
    <row r="19" spans="1:8" x14ac:dyDescent="0.25">
      <c r="A19" t="str">
        <f>analysis!I26</f>
        <v>all_16_32_64_128_256</v>
      </c>
      <c r="B19">
        <f>analysis!B26</f>
        <v>5</v>
      </c>
      <c r="C19">
        <f>analysis!C26</f>
        <v>13</v>
      </c>
      <c r="D19">
        <f>analysis!D26</f>
        <v>0.94220000000000004</v>
      </c>
      <c r="E19">
        <f>analysis!F26</f>
        <v>2047</v>
      </c>
      <c r="F19">
        <f>analysis!E26</f>
        <v>0.94230000000000003</v>
      </c>
      <c r="G19" s="34">
        <v>123937655</v>
      </c>
      <c r="H19" s="34">
        <v>59879060</v>
      </c>
    </row>
    <row r="20" spans="1:8" ht="15.75" thickBot="1" x14ac:dyDescent="0.3">
      <c r="A20" s="32" t="str">
        <f>analysis!I27</f>
        <v>all_16_32_64_128_256_512</v>
      </c>
      <c r="B20" s="32">
        <f>analysis!B27</f>
        <v>6</v>
      </c>
      <c r="C20" s="32">
        <f>analysis!C27</f>
        <v>9</v>
      </c>
      <c r="D20" s="32">
        <f>analysis!D27</f>
        <v>0.94169999999999998</v>
      </c>
      <c r="E20" s="32">
        <f>analysis!F27</f>
        <v>1455</v>
      </c>
      <c r="F20" s="32">
        <f>analysis!E27</f>
        <v>0.94179999999999997</v>
      </c>
      <c r="G20" s="34">
        <v>124117168</v>
      </c>
      <c r="H20" s="34">
        <v>59699547</v>
      </c>
    </row>
    <row r="21" spans="1:8" x14ac:dyDescent="0.25">
      <c r="A21" t="str">
        <f>analysis!I28</f>
        <v>model_rgb_16_16</v>
      </c>
      <c r="B21">
        <f>analysis!B28</f>
        <v>2</v>
      </c>
      <c r="C21">
        <f>analysis!C28</f>
        <v>8</v>
      </c>
      <c r="D21">
        <f>analysis!D28</f>
        <v>0.93479999999999996</v>
      </c>
      <c r="E21">
        <f>analysis!F28</f>
        <v>624</v>
      </c>
      <c r="F21">
        <f>analysis!E28</f>
        <v>0.93859999999999999</v>
      </c>
      <c r="G21" s="34">
        <v>126150976</v>
      </c>
      <c r="H21" s="34">
        <v>57665739</v>
      </c>
    </row>
    <row r="22" spans="1:8" x14ac:dyDescent="0.25">
      <c r="A22" t="str">
        <f>analysis!I29</f>
        <v>model_rgb_simple_16_16</v>
      </c>
      <c r="B22">
        <f>analysis!B29</f>
        <v>2</v>
      </c>
      <c r="C22">
        <f>analysis!C29</f>
        <v>7</v>
      </c>
      <c r="D22">
        <f>analysis!D29</f>
        <v>0.93879999999999997</v>
      </c>
      <c r="E22">
        <f>analysis!F29</f>
        <v>724</v>
      </c>
      <c r="F22">
        <f>analysis!E29</f>
        <v>0.94</v>
      </c>
      <c r="G22" s="34">
        <v>125614750</v>
      </c>
      <c r="H22" s="34">
        <v>58200965</v>
      </c>
    </row>
    <row r="23" spans="1:8" ht="15.75" thickBot="1" x14ac:dyDescent="0.3">
      <c r="A23" s="32" t="str">
        <f>analysis!I30</f>
        <v>model_all_16_16</v>
      </c>
      <c r="B23" s="32">
        <f>analysis!B30</f>
        <v>2</v>
      </c>
      <c r="C23" s="32">
        <f>analysis!C30</f>
        <v>7</v>
      </c>
      <c r="D23" s="32">
        <f>analysis!D30</f>
        <v>0.94</v>
      </c>
      <c r="E23" s="32">
        <f>analysis!F30</f>
        <v>1033</v>
      </c>
      <c r="F23" s="32">
        <f>analysis!E30</f>
        <v>0.94030000000000002</v>
      </c>
      <c r="G23" s="34">
        <v>125565428</v>
      </c>
      <c r="H23" s="34">
        <v>58251287</v>
      </c>
    </row>
    <row r="24" spans="1:8" x14ac:dyDescent="0.25">
      <c r="A24" t="str">
        <f>analysis!I31</f>
        <v>model_rgb_16_16_16</v>
      </c>
      <c r="B24">
        <f>analysis!B31</f>
        <v>3</v>
      </c>
      <c r="C24">
        <f>analysis!C31</f>
        <v>7</v>
      </c>
      <c r="D24">
        <f>analysis!D31</f>
        <v>0.93940000000000001</v>
      </c>
      <c r="E24">
        <f>analysis!F31</f>
        <v>513</v>
      </c>
      <c r="F24">
        <f>analysis!E31</f>
        <v>0.93879999999999997</v>
      </c>
      <c r="G24" s="34">
        <v>122247372</v>
      </c>
      <c r="H24" s="34">
        <v>61569343</v>
      </c>
    </row>
    <row r="25" spans="1:8" x14ac:dyDescent="0.25">
      <c r="A25" t="str">
        <f>analysis!I32</f>
        <v>model_rgb_simple_16_16_16</v>
      </c>
      <c r="B25">
        <f>analysis!B32</f>
        <v>3</v>
      </c>
      <c r="C25">
        <f>analysis!C32</f>
        <v>7</v>
      </c>
      <c r="D25">
        <f>analysis!D32</f>
        <v>0.94</v>
      </c>
      <c r="E25">
        <f>analysis!F32</f>
        <v>742</v>
      </c>
      <c r="F25">
        <f>analysis!E32</f>
        <v>0.94040000000000001</v>
      </c>
      <c r="G25" s="34">
        <v>125352996</v>
      </c>
      <c r="H25" s="34">
        <v>58463719</v>
      </c>
    </row>
    <row r="26" spans="1:8" ht="15.75" thickBot="1" x14ac:dyDescent="0.3">
      <c r="A26" s="32" t="str">
        <f>analysis!I33</f>
        <v>model_all_16_16_16</v>
      </c>
      <c r="B26" s="32">
        <f>analysis!B33</f>
        <v>3</v>
      </c>
      <c r="C26" s="32">
        <f>analysis!C33</f>
        <v>7</v>
      </c>
      <c r="D26" s="32">
        <f>analysis!D33</f>
        <v>0.94030000000000002</v>
      </c>
      <c r="E26" s="32">
        <f>analysis!F33</f>
        <v>1018</v>
      </c>
      <c r="F26" s="32">
        <f>analysis!E33</f>
        <v>0.94030000000000002</v>
      </c>
      <c r="G26" s="34">
        <v>124370229</v>
      </c>
      <c r="H26" s="34">
        <v>59446486</v>
      </c>
    </row>
    <row r="27" spans="1:8" x14ac:dyDescent="0.25">
      <c r="A27" t="str">
        <f>analysis!I34</f>
        <v>model_rgb_8_8</v>
      </c>
      <c r="B27">
        <f>analysis!B34</f>
        <v>2</v>
      </c>
      <c r="C27">
        <f>analysis!C34</f>
        <v>11</v>
      </c>
      <c r="D27">
        <f>analysis!D34</f>
        <v>0.85650000000000004</v>
      </c>
      <c r="E27">
        <f>analysis!F34</f>
        <v>850</v>
      </c>
      <c r="F27">
        <f>analysis!E34</f>
        <v>0.89449999999999996</v>
      </c>
      <c r="G27" s="34">
        <v>125586191</v>
      </c>
      <c r="H27" s="34">
        <v>58230524</v>
      </c>
    </row>
    <row r="28" spans="1:8" x14ac:dyDescent="0.25">
      <c r="A28" t="str">
        <f>analysis!I35</f>
        <v>model_rgb_simple_8_8</v>
      </c>
      <c r="B28">
        <f>analysis!B35</f>
        <v>2</v>
      </c>
      <c r="C28">
        <f>analysis!C35</f>
        <v>11</v>
      </c>
      <c r="D28">
        <f>analysis!D35</f>
        <v>0.92589999999999995</v>
      </c>
      <c r="E28">
        <f>analysis!F35</f>
        <v>1154</v>
      </c>
      <c r="F28">
        <f>analysis!E35</f>
        <v>0.93859999999999999</v>
      </c>
      <c r="G28" s="34">
        <v>128138122</v>
      </c>
      <c r="H28" s="34">
        <v>55678593</v>
      </c>
    </row>
    <row r="29" spans="1:8" ht="15.75" thickBot="1" x14ac:dyDescent="0.3">
      <c r="A29" s="32" t="str">
        <f>analysis!I36</f>
        <v>model_all_8_8</v>
      </c>
      <c r="B29" s="32">
        <f>analysis!B36</f>
        <v>2</v>
      </c>
      <c r="C29" s="32">
        <f>analysis!C36</f>
        <v>7</v>
      </c>
      <c r="D29" s="32">
        <f>analysis!D36</f>
        <v>0.92610000000000003</v>
      </c>
      <c r="E29" s="32">
        <f>analysis!F36</f>
        <v>1037</v>
      </c>
      <c r="F29" s="32">
        <f>analysis!E36</f>
        <v>0.93869999999999998</v>
      </c>
      <c r="G29" s="34">
        <v>124440404</v>
      </c>
      <c r="H29" s="34">
        <v>59376311</v>
      </c>
    </row>
    <row r="30" spans="1:8" x14ac:dyDescent="0.25">
      <c r="A30" t="str">
        <f>analysis!I37</f>
        <v>model_rgb_8_8_8</v>
      </c>
      <c r="B30">
        <f>analysis!B37</f>
        <v>3</v>
      </c>
      <c r="C30">
        <f>analysis!C37</f>
        <v>7</v>
      </c>
      <c r="D30">
        <f>analysis!D37</f>
        <v>0.93640000000000001</v>
      </c>
      <c r="E30">
        <f>analysis!F37</f>
        <v>536</v>
      </c>
      <c r="F30">
        <f>analysis!E37</f>
        <v>0.93799999999999994</v>
      </c>
      <c r="G30" s="34">
        <v>120403365</v>
      </c>
      <c r="H30" s="34">
        <v>63413350</v>
      </c>
    </row>
    <row r="31" spans="1:8" x14ac:dyDescent="0.25">
      <c r="A31" t="str">
        <f>analysis!I38</f>
        <v>model_rgb_simple_8_8_8</v>
      </c>
      <c r="B31">
        <f>analysis!B38</f>
        <v>3</v>
      </c>
      <c r="C31">
        <f>analysis!C38</f>
        <v>7</v>
      </c>
      <c r="D31">
        <f>analysis!D38</f>
        <v>0.93940000000000001</v>
      </c>
      <c r="E31">
        <f>analysis!F38</f>
        <v>733</v>
      </c>
      <c r="F31">
        <f>analysis!E38</f>
        <v>0.94020000000000004</v>
      </c>
      <c r="G31" s="34">
        <v>125861843</v>
      </c>
      <c r="H31" s="34">
        <v>57954872</v>
      </c>
    </row>
    <row r="32" spans="1:8" x14ac:dyDescent="0.25">
      <c r="A32" t="str">
        <f>analysis!I39</f>
        <v>model_all_8_8_8</v>
      </c>
      <c r="B32">
        <f>analysis!B39</f>
        <v>3</v>
      </c>
      <c r="C32">
        <f>analysis!C39</f>
        <v>7</v>
      </c>
      <c r="D32">
        <f>analysis!D39</f>
        <v>0.93640000000000001</v>
      </c>
      <c r="E32">
        <f>analysis!F39</f>
        <v>1011</v>
      </c>
      <c r="F32">
        <f>analysis!E39</f>
        <v>0.94</v>
      </c>
      <c r="G32" s="34">
        <v>123586909</v>
      </c>
      <c r="H32" s="34">
        <v>60229806</v>
      </c>
    </row>
  </sheetData>
  <mergeCells count="2">
    <mergeCell ref="C1:E1"/>
    <mergeCell ref="G1:H1"/>
  </mergeCells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AE30-B0D0-49C1-9CB5-A226D2BE261D}">
  <dimension ref="A1:L27"/>
  <sheetViews>
    <sheetView workbookViewId="0">
      <selection activeCell="H29" sqref="H29"/>
    </sheetView>
  </sheetViews>
  <sheetFormatPr defaultRowHeight="15" x14ac:dyDescent="0.25"/>
  <cols>
    <col min="1" max="1" width="16.42578125" bestFit="1" customWidth="1"/>
    <col min="2" max="2" width="21.140625" bestFit="1" customWidth="1"/>
    <col min="8" max="8" width="16.42578125" bestFit="1" customWidth="1"/>
    <col min="9" max="9" width="21.140625" bestFit="1" customWidth="1"/>
  </cols>
  <sheetData>
    <row r="1" spans="1:12" x14ac:dyDescent="0.25">
      <c r="A1" s="45" t="s">
        <v>54</v>
      </c>
      <c r="B1" s="45"/>
      <c r="C1" s="45"/>
      <c r="D1" s="45"/>
      <c r="E1" s="45"/>
      <c r="H1" s="45" t="s">
        <v>55</v>
      </c>
      <c r="I1" s="45"/>
      <c r="J1" s="45"/>
      <c r="K1" s="45"/>
      <c r="L1" s="45"/>
    </row>
    <row r="2" spans="1:12" x14ac:dyDescent="0.25">
      <c r="A2" t="s">
        <v>52</v>
      </c>
      <c r="B2" t="s">
        <v>53</v>
      </c>
      <c r="H2" t="s">
        <v>52</v>
      </c>
      <c r="I2" t="s">
        <v>53</v>
      </c>
    </row>
    <row r="3" spans="1:12" x14ac:dyDescent="0.25">
      <c r="A3">
        <v>250000</v>
      </c>
      <c r="B3">
        <v>275</v>
      </c>
      <c r="H3">
        <v>250000</v>
      </c>
      <c r="I3">
        <v>36</v>
      </c>
    </row>
    <row r="4" spans="1:12" x14ac:dyDescent="0.25">
      <c r="A4">
        <v>500000</v>
      </c>
      <c r="B4">
        <v>591</v>
      </c>
      <c r="C4">
        <f>B4/B3</f>
        <v>2.1490909090909089</v>
      </c>
      <c r="H4">
        <v>500000</v>
      </c>
      <c r="I4">
        <v>73</v>
      </c>
      <c r="J4">
        <f>I4/I3</f>
        <v>2.0277777777777777</v>
      </c>
    </row>
    <row r="5" spans="1:12" x14ac:dyDescent="0.25">
      <c r="A5">
        <v>750000</v>
      </c>
      <c r="B5">
        <v>912</v>
      </c>
      <c r="C5">
        <f t="shared" ref="C5:C6" si="0">B5/B4</f>
        <v>1.5431472081218274</v>
      </c>
      <c r="D5">
        <f>B5/B3</f>
        <v>3.3163636363636364</v>
      </c>
      <c r="H5">
        <v>750000</v>
      </c>
      <c r="I5">
        <v>110</v>
      </c>
      <c r="J5">
        <f t="shared" ref="J5:J6" si="1">I5/I4</f>
        <v>1.5068493150684932</v>
      </c>
      <c r="K5">
        <f>I5/I3</f>
        <v>3.0555555555555554</v>
      </c>
    </row>
    <row r="6" spans="1:12" x14ac:dyDescent="0.25">
      <c r="A6">
        <v>1000000</v>
      </c>
      <c r="B6">
        <v>1189</v>
      </c>
      <c r="C6">
        <f t="shared" si="0"/>
        <v>1.3037280701754386</v>
      </c>
      <c r="D6">
        <f>B6/B4</f>
        <v>2.011844331641286</v>
      </c>
      <c r="E6">
        <f>B6/B3</f>
        <v>4.3236363636363633</v>
      </c>
      <c r="H6">
        <v>1000000</v>
      </c>
      <c r="I6">
        <v>146</v>
      </c>
      <c r="J6">
        <f t="shared" si="1"/>
        <v>1.3272727272727274</v>
      </c>
      <c r="K6">
        <f>I6/I4</f>
        <v>2</v>
      </c>
      <c r="L6">
        <f>I6/I3</f>
        <v>4.0555555555555554</v>
      </c>
    </row>
    <row r="24" spans="7:7" x14ac:dyDescent="0.25">
      <c r="G24" s="35">
        <f t="shared" ref="G24:G26" si="2">I3/B3</f>
        <v>0.13090909090909092</v>
      </c>
    </row>
    <row r="25" spans="7:7" x14ac:dyDescent="0.25">
      <c r="G25" s="35">
        <f t="shared" si="2"/>
        <v>0.12351945854483926</v>
      </c>
    </row>
    <row r="26" spans="7:7" x14ac:dyDescent="0.25">
      <c r="G26" s="35">
        <f t="shared" si="2"/>
        <v>0.1206140350877193</v>
      </c>
    </row>
    <row r="27" spans="7:7" x14ac:dyDescent="0.25">
      <c r="G27" s="35">
        <f>I6/B6</f>
        <v>0.12279226240538267</v>
      </c>
    </row>
  </sheetData>
  <mergeCells count="2">
    <mergeCell ref="A1:E1"/>
    <mergeCell ref="H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analysis_UPDATED_functions</vt:lpstr>
      <vt:lpstr>formatted_tables</vt:lpstr>
      <vt:lpstr>classification_analysis</vt:lpstr>
      <vt:lpstr>computing_cloud_metrics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2021-08-11T00:29:20Z</dcterms:created>
  <dcterms:modified xsi:type="dcterms:W3CDTF">2021-10-26T19:54:09Z</dcterms:modified>
</cp:coreProperties>
</file>