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Documents\GitHub\point_cloud_vegetation_filtering\dev\"/>
    </mc:Choice>
  </mc:AlternateContent>
  <xr:revisionPtr revIDLastSave="0" documentId="13_ncr:1_{D8059201-F671-4B17-99B3-03C0B3AAB139}" xr6:coauthVersionLast="46" xr6:coauthVersionMax="46" xr10:uidLastSave="{00000000-0000-0000-0000-000000000000}"/>
  <bookViews>
    <workbookView xWindow="1545" yWindow="2460" windowWidth="18345" windowHeight="12045" activeTab="2" xr2:uid="{8DCF5AFF-D886-48A3-80E0-141B4EF1DBE8}"/>
  </bookViews>
  <sheets>
    <sheet name="analysis" sheetId="1" r:id="rId1"/>
    <sheet name="formatted_tables" sheetId="2" r:id="rId2"/>
    <sheet name="classification_analysis" sheetId="3" r:id="rId3"/>
    <sheet name="computing_cloud_metr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4" l="1"/>
  <c r="G25" i="4"/>
  <c r="G26" i="4"/>
  <c r="G27" i="4"/>
  <c r="L6" i="4"/>
  <c r="K6" i="4"/>
  <c r="J6" i="4"/>
  <c r="K5" i="4"/>
  <c r="J5" i="4"/>
  <c r="J4" i="4"/>
  <c r="E6" i="4"/>
  <c r="D6" i="4"/>
  <c r="D5" i="4"/>
  <c r="C5" i="4"/>
  <c r="C6" i="4"/>
  <c r="C4" i="4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F13" i="3"/>
  <c r="E13" i="3"/>
  <c r="D13" i="3"/>
  <c r="C13" i="3"/>
  <c r="B13" i="3"/>
  <c r="A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F3" i="2"/>
  <c r="E3" i="2"/>
  <c r="D3" i="2"/>
  <c r="C3" i="2"/>
  <c r="B3" i="2"/>
  <c r="A31" i="2"/>
  <c r="A7" i="2"/>
  <c r="A16" i="2"/>
  <c r="A24" i="2"/>
  <c r="A3" i="2"/>
  <c r="I32" i="1"/>
  <c r="A32" i="2" s="1"/>
  <c r="I31" i="1"/>
  <c r="A31" i="3" s="1"/>
  <c r="I30" i="1"/>
  <c r="A30" i="3" s="1"/>
  <c r="I29" i="1"/>
  <c r="A29" i="3" s="1"/>
  <c r="I28" i="1"/>
  <c r="A28" i="2" s="1"/>
  <c r="I27" i="1"/>
  <c r="A27" i="3" s="1"/>
  <c r="I26" i="1"/>
  <c r="A26" i="3" s="1"/>
  <c r="I25" i="1"/>
  <c r="A25" i="2" s="1"/>
  <c r="I24" i="1"/>
  <c r="A24" i="3" s="1"/>
  <c r="I23" i="1"/>
  <c r="A23" i="2" s="1"/>
  <c r="I22" i="1"/>
  <c r="A22" i="3" s="1"/>
  <c r="I21" i="1"/>
  <c r="A21" i="2" s="1"/>
  <c r="I20" i="1"/>
  <c r="A20" i="2" s="1"/>
  <c r="I19" i="1"/>
  <c r="A19" i="2" s="1"/>
  <c r="I18" i="1"/>
  <c r="A18" i="3" s="1"/>
  <c r="I17" i="1"/>
  <c r="A17" i="2" s="1"/>
  <c r="I16" i="1"/>
  <c r="I15" i="1"/>
  <c r="A15" i="2" s="1"/>
  <c r="I14" i="1"/>
  <c r="A14" i="3" s="1"/>
  <c r="I13" i="1"/>
  <c r="A13" i="2" s="1"/>
  <c r="I12" i="1"/>
  <c r="A12" i="2" s="1"/>
  <c r="I11" i="1"/>
  <c r="A11" i="2" s="1"/>
  <c r="I10" i="1"/>
  <c r="A10" i="3" s="1"/>
  <c r="I9" i="1"/>
  <c r="A9" i="2" s="1"/>
  <c r="I8" i="1"/>
  <c r="A8" i="2" s="1"/>
  <c r="I7" i="1"/>
  <c r="A7" i="3" s="1"/>
  <c r="I6" i="1"/>
  <c r="A6" i="3" s="1"/>
  <c r="I5" i="1"/>
  <c r="A5" i="2" s="1"/>
  <c r="I4" i="1"/>
  <c r="A4" i="2" s="1"/>
  <c r="I3" i="1"/>
  <c r="A3" i="3" s="1"/>
  <c r="AP14" i="1"/>
  <c r="AO14" i="1"/>
  <c r="AN14" i="1"/>
  <c r="AM14" i="1"/>
  <c r="AP13" i="1"/>
  <c r="AO13" i="1"/>
  <c r="AN13" i="1"/>
  <c r="AM13" i="1"/>
  <c r="AP12" i="1"/>
  <c r="AO12" i="1"/>
  <c r="AN12" i="1"/>
  <c r="AM12" i="1"/>
  <c r="R13" i="1"/>
  <c r="S13" i="1"/>
  <c r="R14" i="1"/>
  <c r="S14" i="1"/>
  <c r="S12" i="1"/>
  <c r="R12" i="1"/>
  <c r="T12" i="1"/>
  <c r="U12" i="1"/>
  <c r="T13" i="1"/>
  <c r="U13" i="1"/>
  <c r="T14" i="1"/>
  <c r="U14" i="1"/>
  <c r="N32" i="1"/>
  <c r="M32" i="1"/>
  <c r="L32" i="1"/>
  <c r="K32" i="1"/>
  <c r="J32" i="1"/>
  <c r="N29" i="1"/>
  <c r="M29" i="1"/>
  <c r="L29" i="1"/>
  <c r="K29" i="1"/>
  <c r="J29" i="1"/>
  <c r="N26" i="1"/>
  <c r="M26" i="1"/>
  <c r="L26" i="1"/>
  <c r="K26" i="1"/>
  <c r="J26" i="1"/>
  <c r="N23" i="1"/>
  <c r="M23" i="1"/>
  <c r="L23" i="1"/>
  <c r="K23" i="1"/>
  <c r="J23" i="1"/>
  <c r="N20" i="1"/>
  <c r="M20" i="1"/>
  <c r="L20" i="1"/>
  <c r="K20" i="1"/>
  <c r="J20" i="1"/>
  <c r="N14" i="1"/>
  <c r="M14" i="1"/>
  <c r="L14" i="1"/>
  <c r="K14" i="1"/>
  <c r="J14" i="1"/>
  <c r="U10" i="1"/>
  <c r="T10" i="1"/>
  <c r="S10" i="1"/>
  <c r="R10" i="1"/>
  <c r="U9" i="1"/>
  <c r="T9" i="1"/>
  <c r="S9" i="1"/>
  <c r="R9" i="1"/>
  <c r="U8" i="1"/>
  <c r="T8" i="1"/>
  <c r="S8" i="1"/>
  <c r="R8" i="1"/>
  <c r="N8" i="1"/>
  <c r="M8" i="1"/>
  <c r="L8" i="1"/>
  <c r="K8" i="1"/>
  <c r="J8" i="1"/>
  <c r="U7" i="1"/>
  <c r="T7" i="1"/>
  <c r="S7" i="1"/>
  <c r="R7" i="1"/>
  <c r="U6" i="1"/>
  <c r="T6" i="1"/>
  <c r="S6" i="1"/>
  <c r="R6" i="1"/>
  <c r="U5" i="1"/>
  <c r="T5" i="1"/>
  <c r="S5" i="1"/>
  <c r="R5" i="1"/>
  <c r="N2" i="1"/>
  <c r="M2" i="1"/>
  <c r="L2" i="1"/>
  <c r="K2" i="1"/>
  <c r="J2" i="1"/>
  <c r="AP5" i="1"/>
  <c r="AP6" i="1"/>
  <c r="AP7" i="1"/>
  <c r="AP8" i="1"/>
  <c r="AP9" i="1"/>
  <c r="AP10" i="1"/>
  <c r="AO6" i="1"/>
  <c r="AO7" i="1"/>
  <c r="AO8" i="1"/>
  <c r="AO9" i="1"/>
  <c r="AO10" i="1"/>
  <c r="AO5" i="1"/>
  <c r="AM9" i="1"/>
  <c r="AN5" i="1"/>
  <c r="AN6" i="1"/>
  <c r="AN7" i="1"/>
  <c r="AN8" i="1"/>
  <c r="AN9" i="1"/>
  <c r="AN10" i="1"/>
  <c r="AM6" i="1"/>
  <c r="AM7" i="1"/>
  <c r="AM8" i="1"/>
  <c r="AM10" i="1"/>
  <c r="AM5" i="1"/>
  <c r="AI20" i="1"/>
  <c r="AI2" i="1"/>
  <c r="AI8" i="1"/>
  <c r="AI14" i="1"/>
  <c r="AI23" i="1"/>
  <c r="AI26" i="1"/>
  <c r="AI29" i="1"/>
  <c r="AI32" i="1"/>
  <c r="AF2" i="1"/>
  <c r="AG2" i="1"/>
  <c r="AH2" i="1"/>
  <c r="AE2" i="1"/>
  <c r="AF32" i="1"/>
  <c r="AG32" i="1"/>
  <c r="AH32" i="1"/>
  <c r="AF29" i="1"/>
  <c r="AG29" i="1"/>
  <c r="AH29" i="1"/>
  <c r="AF26" i="1"/>
  <c r="AG26" i="1"/>
  <c r="AH26" i="1"/>
  <c r="AE32" i="1"/>
  <c r="AE29" i="1"/>
  <c r="AE26" i="1"/>
  <c r="AF23" i="1"/>
  <c r="AG23" i="1"/>
  <c r="AH23" i="1"/>
  <c r="AE23" i="1"/>
  <c r="AF20" i="1"/>
  <c r="AG20" i="1"/>
  <c r="AH20" i="1"/>
  <c r="AE20" i="1"/>
  <c r="AF14" i="1"/>
  <c r="AG14" i="1"/>
  <c r="AH14" i="1"/>
  <c r="AE14" i="1"/>
  <c r="AF8" i="1"/>
  <c r="AG8" i="1"/>
  <c r="AH8" i="1"/>
  <c r="AE8" i="1"/>
  <c r="A5" i="3" l="1"/>
  <c r="A21" i="3"/>
  <c r="A8" i="3"/>
  <c r="A10" i="2"/>
  <c r="A4" i="3"/>
  <c r="A20" i="3"/>
  <c r="A23" i="3"/>
  <c r="A29" i="2"/>
  <c r="A12" i="3"/>
  <c r="A28" i="3"/>
  <c r="A18" i="2"/>
  <c r="A30" i="2"/>
  <c r="A32" i="3"/>
  <c r="A9" i="3"/>
  <c r="A17" i="3"/>
  <c r="A25" i="3"/>
  <c r="A22" i="2"/>
  <c r="A14" i="2"/>
  <c r="A6" i="2"/>
  <c r="A27" i="2"/>
  <c r="A11" i="3"/>
  <c r="A19" i="3"/>
  <c r="A26" i="2"/>
</calcChain>
</file>

<file path=xl/sharedStrings.xml><?xml version="1.0" encoding="utf-8"?>
<sst xmlns="http://schemas.openxmlformats.org/spreadsheetml/2006/main" count="95" uniqueCount="60">
  <si>
    <t>Epochs</t>
  </si>
  <si>
    <t>Accuracy</t>
  </si>
  <si>
    <t>Time (s)</t>
  </si>
  <si>
    <t>model_rgb_16</t>
  </si>
  <si>
    <t>model_rgb_simple_16</t>
  </si>
  <si>
    <t>all_16</t>
  </si>
  <si>
    <t>Total Params</t>
  </si>
  <si>
    <t>Trainable Params</t>
  </si>
  <si>
    <t>model_rgb_16_32</t>
  </si>
  <si>
    <t>model_rgb_16_32_64</t>
  </si>
  <si>
    <t>model_rgb_16_32_64_128</t>
  </si>
  <si>
    <t>model_rgb_16_32_64_128_256</t>
  </si>
  <si>
    <t>model_rgb_16_32_64_128_256_512</t>
  </si>
  <si>
    <t>model_rgb_simple_16_32</t>
  </si>
  <si>
    <t>model_rgb_simple_16_32_64</t>
  </si>
  <si>
    <t>model_rgb_simple_16_32_64_128</t>
  </si>
  <si>
    <t>model_rgb_simple_16_32_64_128_256</t>
  </si>
  <si>
    <t>model_rgb_simple_16_32_64_128_256_512</t>
  </si>
  <si>
    <t>all_16_32</t>
  </si>
  <si>
    <t>all_16_32_64</t>
  </si>
  <si>
    <t>all_16_32_64_128</t>
  </si>
  <si>
    <t>all_16_32_64_128_256</t>
  </si>
  <si>
    <t>all_16_32_64_128_256_512</t>
  </si>
  <si>
    <t>Accuracy (train)</t>
  </si>
  <si>
    <t>Accuracy (val)</t>
  </si>
  <si>
    <t>layers</t>
  </si>
  <si>
    <t>train_epochs=100;  batch=1000;  patience=5;  min_delta=0.001</t>
  </si>
  <si>
    <t>model_rgb_16_16</t>
  </si>
  <si>
    <t>model_rgb_simple_16_16</t>
  </si>
  <si>
    <t>model_all_16_16</t>
  </si>
  <si>
    <t>model_rgb_16_16_16</t>
  </si>
  <si>
    <t>model_rgb_simple_16_16_16</t>
  </si>
  <si>
    <t>model_all_16_16_16</t>
  </si>
  <si>
    <t>model_rgb_8_8</t>
  </si>
  <si>
    <t>model_rgb_simple_8_8</t>
  </si>
  <si>
    <t>model_all_8_8</t>
  </si>
  <si>
    <t>model_rgb_8_8_8</t>
  </si>
  <si>
    <t>model_rgb_simple_8_8_8</t>
  </si>
  <si>
    <t>model_all_8_8_8</t>
  </si>
  <si>
    <t>Averages</t>
  </si>
  <si>
    <t>Time</t>
  </si>
  <si>
    <t>Layers</t>
  </si>
  <si>
    <t>train_epochs=100;  batch=1000;  patience=5;  min_delta=0.001  -- UPDATED_20210825 - PRE-SHUFFLED</t>
  </si>
  <si>
    <t>RGB only</t>
  </si>
  <si>
    <t>RGB + simple</t>
  </si>
  <si>
    <t>RGB + all</t>
  </si>
  <si>
    <t>Model</t>
  </si>
  <si>
    <t>Training</t>
  </si>
  <si>
    <t>Validation</t>
  </si>
  <si>
    <t>Ground</t>
  </si>
  <si>
    <t>Vegetation</t>
  </si>
  <si>
    <t>Classification (0.6)</t>
  </si>
  <si>
    <t>number of points</t>
  </si>
  <si>
    <t>time to compute 3D sd</t>
  </si>
  <si>
    <t>cKDTree; query_ball_point; XYZ sd combined; r=0.50m</t>
  </si>
  <si>
    <t>cKDTree; query_ball_point; XYZ sd combined; r=0.10m</t>
  </si>
  <si>
    <t>model_xyzrgb_8_8_8</t>
  </si>
  <si>
    <t>model_xyzrgb_16_16_16</t>
  </si>
  <si>
    <t>model_sdrgb_8_8_8</t>
  </si>
  <si>
    <t>model_sdrgb_16_16_16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</si>
</sst>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"/>
    <numFmt numFmtId="166" formatCode="_(* #,##0_);_(* \(#,##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3" borderId="3" xfId="0" applyFill="1" applyBorder="1"/>
    <xf numFmtId="0" fontId="0" fillId="4" borderId="5" xfId="0" applyFill="1" applyBorder="1"/>
    <xf numFmtId="0" fontId="0" fillId="5" borderId="8" xfId="0" applyFill="1" applyBorder="1"/>
    <xf numFmtId="0" fontId="1" fillId="2" borderId="0" xfId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2" fontId="1" fillId="2" borderId="0" xfId="1" applyNumberFormat="1"/>
    <xf numFmtId="164" fontId="1" fillId="2" borderId="0" xfId="1" applyNumberFormat="1"/>
    <xf numFmtId="165" fontId="1" fillId="2" borderId="0" xfId="1" applyNumberFormat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2" fillId="0" borderId="0" xfId="0" applyFont="1"/>
    <xf numFmtId="0" fontId="2" fillId="0" borderId="9" xfId="0" applyFont="1" applyBorder="1"/>
    <xf numFmtId="0" fontId="0" fillId="0" borderId="9" xfId="0" applyBorder="1"/>
    <xf numFmtId="0" fontId="2" fillId="0" borderId="0" xfId="0" applyFont="1" applyFill="1" applyBorder="1"/>
    <xf numFmtId="166" fontId="0" fillId="0" borderId="0" xfId="2" applyNumberFormat="1" applyFont="1"/>
    <xf numFmtId="167" fontId="0" fillId="0" borderId="0" xfId="3" applyNumberFormat="1" applyFont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Bad" xfId="1" builtinId="27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analysis!$W$3:$W$8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analysis!$Y$3:$Y$8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D-406C-9F7D-040E458411F8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analysis!$W$9:$W$14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analysis!$Y$9:$Y$14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D-406C-9F7D-040E458411F8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analysis!$W$15:$W$20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analysis!$Y$15:$Y$20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5D-406C-9F7D-040E4584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analysis!$F$3:$F$37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analysis!$D$3:$D$37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C-4AFA-B25E-4C894E48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analysis!$F$3:$F$8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analysis!$D$3:$D$8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A-4CC0-A347-04281394BF73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analysis!$F$9:$F$14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analysis!$D$9:$D$14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A-4CC0-A347-04281394BF7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analysis!$F$15:$F$20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analysis!$D$15:$D$20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A-4CC0-A347-04281394BF73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analysis!$F$27:$F$29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analysis!$D$27:$D$29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A-4CC0-A347-04281394BF73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analysis!$F$30:$F$32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analysis!$D$30:$D$32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A-4CC0-A347-04281394BF73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analysis!$F$21:$F$23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analysis!$D$21:$D$23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A-4CC0-A347-04281394BF73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analysis!$F$24:$F$26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analysis!$D$24:$D$26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A-4CC0-A347-04281394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analysis!$D$3:$D$32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455B-955B-70CEEF92E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4391951006124"/>
                  <c:y val="0.3855734179060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computing_cloud_metrics!$A$3:$A$6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computing_cloud_metrics!$B$3:$B$6</c:f>
              <c:numCache>
                <c:formatCode>General</c:formatCode>
                <c:ptCount val="4"/>
                <c:pt idx="0">
                  <c:v>275</c:v>
                </c:pt>
                <c:pt idx="1">
                  <c:v>591</c:v>
                </c:pt>
                <c:pt idx="2">
                  <c:v>912</c:v>
                </c:pt>
                <c:pt idx="3">
                  <c:v>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2-4EAA-8475-AD23C2B8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3788276465442"/>
                  <c:y val="0.383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computing_cloud_metrics!$H$3:$H$6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computing_cloud_metrics!$I$3:$I$6</c:f>
              <c:numCache>
                <c:formatCode>General</c:formatCode>
                <c:ptCount val="4"/>
                <c:pt idx="0">
                  <c:v>36</c:v>
                </c:pt>
                <c:pt idx="1">
                  <c:v>73</c:v>
                </c:pt>
                <c:pt idx="2">
                  <c:v>110</c:v>
                </c:pt>
                <c:pt idx="3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A-4E22-B33F-A634BCD3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analysis!$AA$3:$AA$37</c:f>
              <c:numCache>
                <c:formatCode>General</c:formatCode>
                <c:ptCount val="35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analysis!$Y$3:$Y$37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E86-B1A3-603EDD67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analysis!$AA$3:$AA$8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analysis!$Y$3:$Y$8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F-4BF8-B996-FF7E38395029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analysis!$AA$9:$AA$14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analysis!$Y$9:$Y$14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F-4BF8-B996-FF7E38395029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analysis!$AA$15:$AA$20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analysis!$Y$15:$Y$20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F-4BF8-B996-FF7E3839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analysis!$AB$3:$AB$8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analysis!$Y$3:$Y$8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A-4CE5-80C7-839E26377D5E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analysis!$AB$9:$AB$14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analysis!$Y$9:$Y$14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A-4CE5-80C7-839E26377D5E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analysis!$AC$15:$AC$20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analysis!$Y$15:$Y$20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A-4CE5-80C7-839E26377D5E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analysis!$AB$27:$AB$29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analysis!$Y$27:$Y$29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A-4CE5-80C7-839E26377D5E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analysis!$AB$30:$AB$32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analysis!$Y$30:$Y$32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A-4CE5-80C7-839E26377D5E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analysis!$AB$21:$AB$23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analysis!$Y$21:$Y$23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A-4CE5-80C7-839E26377D5E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analysis!$AB$24:$AB$26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analysis!$Y$24:$Y$26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DA-4CE5-80C7-839E2637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analysis!$AB$3:$AB$37</c:f>
              <c:numCache>
                <c:formatCode>General</c:formatCode>
                <c:ptCount val="35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analysis!$Y$3:$Y$37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A-440D-8674-71B4874C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analysis!$E$3:$E$8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C-4D86-A94D-0FD3EE72AB03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analysis!$B$9:$B$14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analysis!$E$9:$E$14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C-4D86-A94D-0FD3EE72AB0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analysis!$B$15:$B$20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analysis!$E$15:$E$20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C-4D86-A94D-0FD3EE72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analysis!$F$3:$F$37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analysis!$D$3:$D$37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A-4CF8-8783-4B7A155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analysis!$F$3:$F$8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analysis!$D$3:$D$8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C-4C97-A6AD-78A54B631F94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analysis!$F$9:$F$14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analysis!$D$9:$D$14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C-4C97-A6AD-78A54B631F94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analysis!$F$15:$F$20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analysis!$D$15:$D$20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C-4C97-A6AD-78A54B6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analysis!$F$3:$F$8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analysis!$D$3:$D$8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B-4E5C-9073-6FC855A8063F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analysis!$F$9:$F$14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analysis!$D$9:$D$14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B-4E5C-9073-6FC855A8063F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analysis!$F$15:$F$20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analysis!$D$15:$D$20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B-4E5C-9073-6FC855A8063F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analysis!$F$27:$F$29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analysis!$D$27:$D$29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B-4E5C-9073-6FC855A8063F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analysis!$F$30:$F$32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analysis!$D$30:$D$32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B-4E5C-9073-6FC855A8063F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analysis!$F$21:$F$23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analysis!$D$21:$D$23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FB-4E5C-9073-6FC855A8063F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analysis!$F$24:$F$26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analysis!$D$24:$D$26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FB-4E5C-9073-6FC855A8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37</xdr:row>
      <xdr:rowOff>0</xdr:rowOff>
    </xdr:from>
    <xdr:to>
      <xdr:col>28</xdr:col>
      <xdr:colOff>1076325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A159F-6476-48B3-A5F8-DD0BFACE6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52</xdr:row>
      <xdr:rowOff>0</xdr:rowOff>
    </xdr:from>
    <xdr:to>
      <xdr:col>28</xdr:col>
      <xdr:colOff>114300</xdr:colOff>
      <xdr:row>74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33206-3993-40C7-B03B-9A110C7FF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75</xdr:row>
      <xdr:rowOff>0</xdr:rowOff>
    </xdr:from>
    <xdr:to>
      <xdr:col>28</xdr:col>
      <xdr:colOff>390525</xdr:colOff>
      <xdr:row>97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81FD3-3D1C-4848-8AE0-D533ABA5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98</xdr:row>
      <xdr:rowOff>0</xdr:rowOff>
    </xdr:from>
    <xdr:to>
      <xdr:col>28</xdr:col>
      <xdr:colOff>381001</xdr:colOff>
      <xdr:row>120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D47314-119A-49C6-B6B7-30A41D0F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121</xdr:row>
      <xdr:rowOff>0</xdr:rowOff>
    </xdr:from>
    <xdr:to>
      <xdr:col>28</xdr:col>
      <xdr:colOff>114299</xdr:colOff>
      <xdr:row>143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B31C4-B0FB-419D-AA67-7852620B2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7</xdr:col>
      <xdr:colOff>1076325</xdr:colOff>
      <xdr:row>51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46EEB2-119F-44F7-A936-15D7EF70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52</xdr:row>
      <xdr:rowOff>0</xdr:rowOff>
    </xdr:from>
    <xdr:to>
      <xdr:col>7</xdr:col>
      <xdr:colOff>114300</xdr:colOff>
      <xdr:row>74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B4771C4-AA52-471B-ABBB-08F67CF7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7</xdr:col>
      <xdr:colOff>390525</xdr:colOff>
      <xdr:row>97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F65AA0-A3C8-4F1C-B9D6-9557D1ACE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98</xdr:row>
      <xdr:rowOff>0</xdr:rowOff>
    </xdr:from>
    <xdr:to>
      <xdr:col>7</xdr:col>
      <xdr:colOff>381001</xdr:colOff>
      <xdr:row>120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CCAA196-B685-4C87-913D-396A816F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7</xdr:col>
      <xdr:colOff>114299</xdr:colOff>
      <xdr:row>143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FD06EE-5E1B-4A58-AD1D-56985865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11</xdr:col>
      <xdr:colOff>752475</xdr:colOff>
      <xdr:row>120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4C89F03-DA38-4505-8E0C-CB745AF8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37</xdr:row>
      <xdr:rowOff>14287</xdr:rowOff>
    </xdr:from>
    <xdr:to>
      <xdr:col>11</xdr:col>
      <xdr:colOff>752475</xdr:colOff>
      <xdr:row>51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5871E-FF35-475F-B149-FFCBE18A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6</xdr:row>
      <xdr:rowOff>171450</xdr:rowOff>
    </xdr:from>
    <xdr:to>
      <xdr:col>5</xdr:col>
      <xdr:colOff>338137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E7354-41CC-4FD8-BB87-4CB2A7A0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6</xdr:row>
      <xdr:rowOff>171450</xdr:rowOff>
    </xdr:from>
    <xdr:to>
      <xdr:col>12</xdr:col>
      <xdr:colOff>338137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55940-A82C-4AF1-9C15-04938454A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A66E-88A0-4AD5-8234-0F09C8AD5240}">
  <dimension ref="B1:AP36"/>
  <sheetViews>
    <sheetView topLeftCell="A21" workbookViewId="0">
      <selection activeCell="F36" sqref="F36"/>
    </sheetView>
  </sheetViews>
  <sheetFormatPr defaultRowHeight="15" x14ac:dyDescent="0.25"/>
  <cols>
    <col min="2" max="2" width="8.42578125" customWidth="1"/>
    <col min="4" max="4" width="14.85546875" bestFit="1" customWidth="1"/>
    <col min="5" max="5" width="13.28515625" bestFit="1" customWidth="1"/>
    <col min="7" max="7" width="12.28515625" bestFit="1" customWidth="1"/>
    <col min="8" max="8" width="16.28515625" bestFit="1" customWidth="1"/>
    <col min="9" max="9" width="39.5703125" bestFit="1" customWidth="1"/>
    <col min="10" max="10" width="7.140625" bestFit="1" customWidth="1"/>
    <col min="11" max="11" width="14.85546875" bestFit="1" customWidth="1"/>
    <col min="12" max="12" width="13.28515625" bestFit="1" customWidth="1"/>
    <col min="13" max="13" width="8.140625" bestFit="1" customWidth="1"/>
    <col min="14" max="14" width="12.28515625" bestFit="1" customWidth="1"/>
    <col min="17" max="17" width="12.42578125" bestFit="1" customWidth="1"/>
    <col min="19" max="19" width="11.140625" customWidth="1"/>
    <col min="21" max="21" width="12.28515625" bestFit="1" customWidth="1"/>
    <col min="23" max="23" width="8.42578125" style="17" customWidth="1"/>
    <col min="24" max="24" width="9.140625" style="17"/>
    <col min="25" max="25" width="14.85546875" style="17" bestFit="1" customWidth="1"/>
    <col min="26" max="26" width="13.28515625" style="17" bestFit="1" customWidth="1"/>
    <col min="27" max="27" width="9.140625" style="17"/>
    <col min="28" max="28" width="12.28515625" style="17" bestFit="1" customWidth="1"/>
    <col min="29" max="29" width="16.28515625" style="17" bestFit="1" customWidth="1"/>
    <col min="30" max="30" width="39.5703125" style="17" bestFit="1" customWidth="1"/>
    <col min="31" max="31" width="7.140625" style="17" bestFit="1" customWidth="1"/>
    <col min="32" max="32" width="14.85546875" style="17" bestFit="1" customWidth="1"/>
    <col min="33" max="33" width="13.28515625" style="17" bestFit="1" customWidth="1"/>
    <col min="34" max="34" width="8.140625" style="17" bestFit="1" customWidth="1"/>
    <col min="35" max="35" width="12.28515625" style="17" bestFit="1" customWidth="1"/>
    <col min="36" max="39" width="9.140625" style="17"/>
    <col min="40" max="40" width="11.140625" style="17" customWidth="1"/>
    <col min="41" max="41" width="9.140625" style="17"/>
    <col min="42" max="42" width="12.28515625" style="17" bestFit="1" customWidth="1"/>
  </cols>
  <sheetData>
    <row r="1" spans="2:42" x14ac:dyDescent="0.25">
      <c r="B1" t="s">
        <v>42</v>
      </c>
      <c r="J1" s="42" t="s">
        <v>39</v>
      </c>
      <c r="K1" s="42"/>
      <c r="L1" s="42"/>
      <c r="M1" s="42"/>
      <c r="N1" s="42"/>
      <c r="W1" s="17" t="s">
        <v>26</v>
      </c>
      <c r="AE1" s="43" t="s">
        <v>39</v>
      </c>
      <c r="AF1" s="43"/>
      <c r="AG1" s="43"/>
      <c r="AH1" s="43"/>
      <c r="AI1" s="43"/>
    </row>
    <row r="2" spans="2:42" x14ac:dyDescent="0.25">
      <c r="B2" t="s">
        <v>25</v>
      </c>
      <c r="C2" t="s">
        <v>0</v>
      </c>
      <c r="D2" t="s">
        <v>23</v>
      </c>
      <c r="E2" t="s">
        <v>24</v>
      </c>
      <c r="F2" t="s">
        <v>2</v>
      </c>
      <c r="G2" t="s">
        <v>6</v>
      </c>
      <c r="H2" t="s">
        <v>7</v>
      </c>
      <c r="J2" t="str">
        <f>C2</f>
        <v>Epochs</v>
      </c>
      <c r="K2" t="str">
        <f t="shared" ref="K2" si="0">D2</f>
        <v>Accuracy (train)</v>
      </c>
      <c r="L2" t="str">
        <f t="shared" ref="L2" si="1">E2</f>
        <v>Accuracy (val)</v>
      </c>
      <c r="M2" t="str">
        <f t="shared" ref="M2" si="2">F2</f>
        <v>Time (s)</v>
      </c>
      <c r="N2" t="str">
        <f t="shared" ref="N2" si="3">G2</f>
        <v>Total Params</v>
      </c>
      <c r="W2" s="17" t="s">
        <v>25</v>
      </c>
      <c r="X2" s="17" t="s">
        <v>0</v>
      </c>
      <c r="Y2" s="17" t="s">
        <v>23</v>
      </c>
      <c r="Z2" s="17" t="s">
        <v>24</v>
      </c>
      <c r="AA2" s="17" t="s">
        <v>2</v>
      </c>
      <c r="AB2" s="17" t="s">
        <v>6</v>
      </c>
      <c r="AC2" s="17" t="s">
        <v>7</v>
      </c>
      <c r="AE2" s="17" t="str">
        <f>X2</f>
        <v>Epochs</v>
      </c>
      <c r="AF2" s="17" t="str">
        <f t="shared" ref="AF2:AI2" si="4">Y2</f>
        <v>Accuracy (train)</v>
      </c>
      <c r="AG2" s="17" t="str">
        <f t="shared" si="4"/>
        <v>Accuracy (val)</v>
      </c>
      <c r="AH2" s="17" t="str">
        <f t="shared" si="4"/>
        <v>Time (s)</v>
      </c>
      <c r="AI2" s="17" t="str">
        <f t="shared" si="4"/>
        <v>Total Params</v>
      </c>
    </row>
    <row r="3" spans="2:42" x14ac:dyDescent="0.25">
      <c r="B3" s="4">
        <v>1</v>
      </c>
      <c r="C3" s="5">
        <v>7</v>
      </c>
      <c r="D3" s="5">
        <v>0.91479999999999995</v>
      </c>
      <c r="E3" s="5">
        <v>0.9214</v>
      </c>
      <c r="F3" s="5">
        <v>545</v>
      </c>
      <c r="G3" s="5">
        <v>81</v>
      </c>
      <c r="H3" s="5">
        <v>81</v>
      </c>
      <c r="I3" s="6" t="str">
        <f t="shared" ref="I3:I32" si="5">AD3</f>
        <v>model_rgb_16</v>
      </c>
      <c r="R3" s="42" t="s">
        <v>39</v>
      </c>
      <c r="S3" s="42"/>
      <c r="T3" s="42"/>
      <c r="U3" s="42"/>
      <c r="W3" s="18">
        <v>1</v>
      </c>
      <c r="X3" s="19">
        <v>9</v>
      </c>
      <c r="Y3" s="19">
        <v>0.9042</v>
      </c>
      <c r="Z3" s="19">
        <v>0.9264</v>
      </c>
      <c r="AA3" s="19">
        <v>2495</v>
      </c>
      <c r="AB3" s="19">
        <v>81</v>
      </c>
      <c r="AC3" s="19">
        <v>81</v>
      </c>
      <c r="AD3" s="20" t="s">
        <v>3</v>
      </c>
      <c r="AM3" s="43" t="s">
        <v>39</v>
      </c>
      <c r="AN3" s="43"/>
      <c r="AO3" s="43"/>
      <c r="AP3" s="43"/>
    </row>
    <row r="4" spans="2:42" x14ac:dyDescent="0.25">
      <c r="B4" s="7">
        <v>2</v>
      </c>
      <c r="C4" s="8">
        <v>11</v>
      </c>
      <c r="D4" s="8">
        <v>0.93910000000000005</v>
      </c>
      <c r="E4" s="13">
        <v>0.93799999999999994</v>
      </c>
      <c r="F4" s="13">
        <v>884</v>
      </c>
      <c r="G4" s="8">
        <v>641</v>
      </c>
      <c r="H4" s="8">
        <v>641</v>
      </c>
      <c r="I4" s="9" t="str">
        <f t="shared" si="5"/>
        <v>model_rgb_16_32</v>
      </c>
      <c r="Q4" t="s">
        <v>41</v>
      </c>
      <c r="R4" t="s">
        <v>0</v>
      </c>
      <c r="S4" t="s">
        <v>1</v>
      </c>
      <c r="T4" t="s">
        <v>40</v>
      </c>
      <c r="U4" t="s">
        <v>6</v>
      </c>
      <c r="W4" s="21">
        <v>2</v>
      </c>
      <c r="X4" s="22">
        <v>9</v>
      </c>
      <c r="Y4" s="22">
        <v>0.93600000000000005</v>
      </c>
      <c r="Z4" s="22">
        <v>0.9365</v>
      </c>
      <c r="AA4" s="22">
        <v>3111</v>
      </c>
      <c r="AB4" s="22">
        <v>641</v>
      </c>
      <c r="AC4" s="22">
        <v>641</v>
      </c>
      <c r="AD4" s="23" t="s">
        <v>8</v>
      </c>
      <c r="AL4" s="17" t="s">
        <v>41</v>
      </c>
      <c r="AM4" s="17" t="s">
        <v>0</v>
      </c>
      <c r="AN4" s="17" t="s">
        <v>1</v>
      </c>
      <c r="AO4" s="17" t="s">
        <v>40</v>
      </c>
      <c r="AP4" s="17" t="s">
        <v>6</v>
      </c>
    </row>
    <row r="5" spans="2:42" x14ac:dyDescent="0.25">
      <c r="B5" s="7">
        <v>3</v>
      </c>
      <c r="C5" s="8">
        <v>7</v>
      </c>
      <c r="D5" s="8">
        <v>0.93979999999999997</v>
      </c>
      <c r="E5" s="13">
        <v>0.93859999999999999</v>
      </c>
      <c r="F5" s="13">
        <v>576</v>
      </c>
      <c r="G5" s="8">
        <v>2785</v>
      </c>
      <c r="H5" s="8">
        <v>2785</v>
      </c>
      <c r="I5" s="9" t="str">
        <f t="shared" si="5"/>
        <v>model_rgb_16_32_64</v>
      </c>
      <c r="Q5">
        <v>1</v>
      </c>
      <c r="R5" s="1">
        <f>AVERAGE(C3,C9,C15)</f>
        <v>8.3333333333333339</v>
      </c>
      <c r="S5" s="2">
        <f t="shared" ref="S5:S10" si="6">AVERAGE(D3,D9,D15)</f>
        <v>0.9206333333333333</v>
      </c>
      <c r="T5" s="3">
        <f>AVERAGE(F3,F9,F15)</f>
        <v>978</v>
      </c>
      <c r="U5" s="3">
        <f>AVERAGE(G3,G9,G15)</f>
        <v>155.66666666666666</v>
      </c>
      <c r="W5" s="21">
        <v>3</v>
      </c>
      <c r="X5" s="22">
        <v>7</v>
      </c>
      <c r="Y5" s="22">
        <v>0.93659999999999999</v>
      </c>
      <c r="Z5" s="22">
        <v>0.93679999999999997</v>
      </c>
      <c r="AA5" s="22">
        <v>2933</v>
      </c>
      <c r="AB5" s="22">
        <v>2785</v>
      </c>
      <c r="AC5" s="22">
        <v>2785</v>
      </c>
      <c r="AD5" s="23" t="s">
        <v>9</v>
      </c>
      <c r="AL5" s="17">
        <v>1</v>
      </c>
      <c r="AM5" s="24">
        <f>AVERAGE(X3,X9,X15)</f>
        <v>8.3333333333333339</v>
      </c>
      <c r="AN5" s="25">
        <f t="shared" ref="AN5:AN10" si="7">AVERAGE(Y3,Y9,Y15)</f>
        <v>0.91473333333333329</v>
      </c>
      <c r="AO5" s="26">
        <f>AVERAGE(AA3,AA9,AA15)</f>
        <v>2374.6666666666665</v>
      </c>
      <c r="AP5" s="26">
        <f>AVERAGE(AB3,AB9,AB15)</f>
        <v>155.66666666666666</v>
      </c>
    </row>
    <row r="6" spans="2:42" x14ac:dyDescent="0.25">
      <c r="B6" s="7">
        <v>4</v>
      </c>
      <c r="C6" s="13">
        <v>7</v>
      </c>
      <c r="D6" s="13">
        <v>0.93979999999999997</v>
      </c>
      <c r="E6" s="13">
        <v>0.93659999999999999</v>
      </c>
      <c r="F6" s="13">
        <v>592</v>
      </c>
      <c r="G6" s="8">
        <v>11169</v>
      </c>
      <c r="H6" s="8">
        <v>11169</v>
      </c>
      <c r="I6" s="9" t="str">
        <f t="shared" si="5"/>
        <v>model_rgb_16_32_64_128</v>
      </c>
      <c r="Q6">
        <v>2</v>
      </c>
      <c r="R6" s="1">
        <f t="shared" ref="R6:R8" si="8">AVERAGE(C4,C10,C16)</f>
        <v>8.3333333333333339</v>
      </c>
      <c r="S6" s="2">
        <f t="shared" si="6"/>
        <v>0.93956666666666655</v>
      </c>
      <c r="T6" s="3">
        <f t="shared" ref="T6:T10" si="9">AVERAGE(F4,F10,F16)</f>
        <v>865.66666666666663</v>
      </c>
      <c r="U6" s="3">
        <f t="shared" ref="U6:U10" si="10">AVERAGE(G4,G10,G16)</f>
        <v>715.66666666666663</v>
      </c>
      <c r="W6" s="21">
        <v>4</v>
      </c>
      <c r="X6" s="22">
        <v>7</v>
      </c>
      <c r="Y6" s="22">
        <v>0.93669999999999998</v>
      </c>
      <c r="Z6" s="22">
        <v>0.93720000000000003</v>
      </c>
      <c r="AA6" s="22">
        <v>3343</v>
      </c>
      <c r="AB6" s="22">
        <v>11169</v>
      </c>
      <c r="AC6" s="22">
        <v>11169</v>
      </c>
      <c r="AD6" s="23" t="s">
        <v>10</v>
      </c>
      <c r="AL6" s="17">
        <v>2</v>
      </c>
      <c r="AM6" s="24">
        <f t="shared" ref="AM6:AM10" si="11">AVERAGE(X4,X10,X16)</f>
        <v>7.666666666666667</v>
      </c>
      <c r="AN6" s="25">
        <f t="shared" si="7"/>
        <v>0.93659999999999999</v>
      </c>
      <c r="AO6" s="26">
        <f t="shared" ref="AO6:AP10" si="12">AVERAGE(AA4,AA10,AA16)</f>
        <v>2348.6666666666665</v>
      </c>
      <c r="AP6" s="26">
        <f t="shared" si="12"/>
        <v>715.66666666666663</v>
      </c>
    </row>
    <row r="7" spans="2:42" x14ac:dyDescent="0.25">
      <c r="B7" s="7">
        <v>5</v>
      </c>
      <c r="C7" s="13">
        <v>7</v>
      </c>
      <c r="D7" s="13">
        <v>0.93989999999999996</v>
      </c>
      <c r="E7" s="13">
        <v>0.9385</v>
      </c>
      <c r="F7" s="13">
        <v>592</v>
      </c>
      <c r="G7" s="8">
        <v>44321</v>
      </c>
      <c r="H7" s="8">
        <v>44321</v>
      </c>
      <c r="I7" s="9" t="str">
        <f t="shared" si="5"/>
        <v>model_rgb_16_32_64_128_256</v>
      </c>
      <c r="Q7">
        <v>3</v>
      </c>
      <c r="R7" s="1">
        <f t="shared" si="8"/>
        <v>7</v>
      </c>
      <c r="S7" s="2">
        <f t="shared" si="6"/>
        <v>0.94016666666666671</v>
      </c>
      <c r="T7" s="3">
        <f t="shared" si="9"/>
        <v>795.33333333333337</v>
      </c>
      <c r="U7" s="3">
        <f t="shared" si="10"/>
        <v>2859.6666666666665</v>
      </c>
      <c r="W7" s="21">
        <v>5</v>
      </c>
      <c r="X7" s="22">
        <v>7</v>
      </c>
      <c r="Y7" s="22">
        <v>0.93669999999999998</v>
      </c>
      <c r="Z7" s="22">
        <v>0.93630000000000002</v>
      </c>
      <c r="AA7" s="22">
        <v>3602</v>
      </c>
      <c r="AB7" s="22">
        <v>44321</v>
      </c>
      <c r="AC7" s="22">
        <v>44321</v>
      </c>
      <c r="AD7" s="23" t="s">
        <v>11</v>
      </c>
      <c r="AL7" s="17">
        <v>3</v>
      </c>
      <c r="AM7" s="24">
        <f t="shared" si="11"/>
        <v>7.333333333333333</v>
      </c>
      <c r="AN7" s="25">
        <f t="shared" si="7"/>
        <v>0.93699999999999994</v>
      </c>
      <c r="AO7" s="26">
        <f t="shared" si="12"/>
        <v>2423.3333333333335</v>
      </c>
      <c r="AP7" s="26">
        <f t="shared" si="12"/>
        <v>2859.6666666666665</v>
      </c>
    </row>
    <row r="8" spans="2:42" x14ac:dyDescent="0.25">
      <c r="B8" s="10">
        <v>6</v>
      </c>
      <c r="C8" s="11">
        <v>7</v>
      </c>
      <c r="D8" s="11">
        <v>0.93979999999999997</v>
      </c>
      <c r="E8" s="11">
        <v>0.93889999999999996</v>
      </c>
      <c r="F8" s="11">
        <v>621</v>
      </c>
      <c r="G8" s="11">
        <v>176161</v>
      </c>
      <c r="H8" s="11">
        <v>176161</v>
      </c>
      <c r="I8" s="12" t="str">
        <f t="shared" si="5"/>
        <v>model_rgb_16_32_64_128_256_512</v>
      </c>
      <c r="J8" s="1">
        <f>AVERAGE(C3:C8)</f>
        <v>7.666666666666667</v>
      </c>
      <c r="K8" s="2">
        <f t="shared" ref="K8" si="13">AVERAGE(D3:D8)</f>
        <v>0.93553333333333333</v>
      </c>
      <c r="L8" s="2">
        <f t="shared" ref="L8" si="14">AVERAGE(E3:E8)</f>
        <v>0.93533333333333335</v>
      </c>
      <c r="M8" s="3">
        <f t="shared" ref="M8" si="15">AVERAGE(F3:F8)</f>
        <v>635</v>
      </c>
      <c r="N8" s="3">
        <f t="shared" ref="N8" si="16">AVERAGE(G3:G8)</f>
        <v>39193</v>
      </c>
      <c r="Q8">
        <v>4</v>
      </c>
      <c r="R8" s="1">
        <f t="shared" si="8"/>
        <v>9</v>
      </c>
      <c r="S8" s="2">
        <f t="shared" si="6"/>
        <v>0.94056666666666666</v>
      </c>
      <c r="T8" s="3">
        <f t="shared" si="9"/>
        <v>1057.3333333333333</v>
      </c>
      <c r="U8" s="3">
        <f t="shared" si="10"/>
        <v>11243.666666666666</v>
      </c>
      <c r="W8" s="27">
        <v>6</v>
      </c>
      <c r="X8" s="28">
        <v>7</v>
      </c>
      <c r="Y8" s="28">
        <v>0.93679999999999997</v>
      </c>
      <c r="Z8" s="28">
        <v>0.93669999999999998</v>
      </c>
      <c r="AA8" s="28">
        <v>3837</v>
      </c>
      <c r="AB8" s="28">
        <v>176161</v>
      </c>
      <c r="AC8" s="28">
        <v>176161</v>
      </c>
      <c r="AD8" s="29" t="s">
        <v>12</v>
      </c>
      <c r="AE8" s="24">
        <f>AVERAGE(X3:X8)</f>
        <v>7.666666666666667</v>
      </c>
      <c r="AF8" s="25">
        <f t="shared" ref="AF8:AI8" si="17">AVERAGE(Y3:Y8)</f>
        <v>0.93116666666666659</v>
      </c>
      <c r="AG8" s="25">
        <f t="shared" si="17"/>
        <v>0.93498333333333339</v>
      </c>
      <c r="AH8" s="26">
        <f t="shared" si="17"/>
        <v>3220.1666666666665</v>
      </c>
      <c r="AI8" s="26">
        <f t="shared" si="17"/>
        <v>39193</v>
      </c>
      <c r="AL8" s="17">
        <v>4</v>
      </c>
      <c r="AM8" s="24">
        <f t="shared" si="11"/>
        <v>9.3333333333333339</v>
      </c>
      <c r="AN8" s="25">
        <f t="shared" si="7"/>
        <v>0.9376000000000001</v>
      </c>
      <c r="AO8" s="26">
        <f t="shared" si="12"/>
        <v>3245.6666666666665</v>
      </c>
      <c r="AP8" s="26">
        <f t="shared" si="12"/>
        <v>11243.666666666666</v>
      </c>
    </row>
    <row r="9" spans="2:42" x14ac:dyDescent="0.25">
      <c r="B9" s="4">
        <v>1</v>
      </c>
      <c r="C9" s="5">
        <v>7</v>
      </c>
      <c r="D9" s="5">
        <v>0.91569999999999996</v>
      </c>
      <c r="E9" s="5">
        <v>0.92269999999999996</v>
      </c>
      <c r="F9" s="5">
        <v>741</v>
      </c>
      <c r="G9" s="5">
        <v>145</v>
      </c>
      <c r="H9" s="5">
        <v>145</v>
      </c>
      <c r="I9" s="6" t="str">
        <f t="shared" si="5"/>
        <v>model_rgb_simple_16</v>
      </c>
      <c r="J9" s="1"/>
      <c r="K9" s="2"/>
      <c r="L9" s="2"/>
      <c r="M9" s="3"/>
      <c r="N9" s="3"/>
      <c r="Q9">
        <v>5</v>
      </c>
      <c r="R9" s="1">
        <f>AVERAGE(C7,C13,C19)</f>
        <v>9.6666666666666661</v>
      </c>
      <c r="S9" s="2">
        <f t="shared" si="6"/>
        <v>0.94099999999999995</v>
      </c>
      <c r="T9" s="3">
        <f t="shared" si="9"/>
        <v>1216</v>
      </c>
      <c r="U9" s="3">
        <f t="shared" si="10"/>
        <v>44395.666666666664</v>
      </c>
      <c r="W9" s="18">
        <v>1</v>
      </c>
      <c r="X9" s="19">
        <v>7</v>
      </c>
      <c r="Y9" s="19">
        <v>0.91159999999999997</v>
      </c>
      <c r="Z9" s="19">
        <v>0.91890000000000005</v>
      </c>
      <c r="AA9" s="19">
        <v>1541</v>
      </c>
      <c r="AB9" s="19">
        <v>145</v>
      </c>
      <c r="AC9" s="19">
        <v>145</v>
      </c>
      <c r="AD9" s="20" t="s">
        <v>4</v>
      </c>
      <c r="AE9" s="24"/>
      <c r="AF9" s="25"/>
      <c r="AG9" s="25"/>
      <c r="AH9" s="26"/>
      <c r="AI9" s="26"/>
      <c r="AL9" s="17">
        <v>5</v>
      </c>
      <c r="AM9" s="24">
        <f>AVERAGE(X7,X13,X19)</f>
        <v>7.666666666666667</v>
      </c>
      <c r="AN9" s="25">
        <f t="shared" si="7"/>
        <v>0.93769999999999998</v>
      </c>
      <c r="AO9" s="26">
        <f t="shared" si="12"/>
        <v>2761.6666666666665</v>
      </c>
      <c r="AP9" s="26">
        <f t="shared" si="12"/>
        <v>44395.666666666664</v>
      </c>
    </row>
    <row r="10" spans="2:42" x14ac:dyDescent="0.25">
      <c r="B10" s="7">
        <v>2</v>
      </c>
      <c r="C10" s="13">
        <v>7</v>
      </c>
      <c r="D10" s="13">
        <v>0.93969999999999998</v>
      </c>
      <c r="E10" s="13">
        <v>0.94010000000000005</v>
      </c>
      <c r="F10" s="13">
        <v>700</v>
      </c>
      <c r="G10" s="8">
        <v>705</v>
      </c>
      <c r="H10" s="8">
        <v>705</v>
      </c>
      <c r="I10" s="9" t="str">
        <f t="shared" si="5"/>
        <v>model_rgb_simple_16_32</v>
      </c>
      <c r="J10" s="1"/>
      <c r="K10" s="2"/>
      <c r="L10" s="2"/>
      <c r="M10" s="3"/>
      <c r="N10" s="3"/>
      <c r="Q10">
        <v>6</v>
      </c>
      <c r="R10" s="1">
        <f t="shared" ref="R10" si="18">AVERAGE(C8,C14,C20)</f>
        <v>9</v>
      </c>
      <c r="S10" s="2">
        <f t="shared" si="6"/>
        <v>0.9408333333333333</v>
      </c>
      <c r="T10" s="3">
        <f t="shared" si="9"/>
        <v>1130</v>
      </c>
      <c r="U10" s="3">
        <f t="shared" si="10"/>
        <v>176235.66666666666</v>
      </c>
      <c r="W10" s="21">
        <v>2</v>
      </c>
      <c r="X10" s="22">
        <v>7</v>
      </c>
      <c r="Y10" s="22">
        <v>0.93679999999999997</v>
      </c>
      <c r="Z10" s="22">
        <v>0.93700000000000006</v>
      </c>
      <c r="AA10" s="22">
        <v>1514</v>
      </c>
      <c r="AB10" s="22">
        <v>705</v>
      </c>
      <c r="AC10" s="22">
        <v>705</v>
      </c>
      <c r="AD10" s="23" t="s">
        <v>13</v>
      </c>
      <c r="AE10" s="24"/>
      <c r="AF10" s="25"/>
      <c r="AG10" s="25"/>
      <c r="AH10" s="26"/>
      <c r="AI10" s="26"/>
      <c r="AL10" s="17">
        <v>6</v>
      </c>
      <c r="AM10" s="24">
        <f t="shared" si="11"/>
        <v>7.333333333333333</v>
      </c>
      <c r="AN10" s="25">
        <f t="shared" si="7"/>
        <v>0.9375</v>
      </c>
      <c r="AO10" s="26">
        <f t="shared" si="12"/>
        <v>2823.6666666666665</v>
      </c>
      <c r="AP10" s="26">
        <f t="shared" si="12"/>
        <v>176235.66666666666</v>
      </c>
    </row>
    <row r="11" spans="2:42" x14ac:dyDescent="0.25">
      <c r="B11" s="7">
        <v>3</v>
      </c>
      <c r="C11" s="13">
        <v>7</v>
      </c>
      <c r="D11" s="13">
        <v>0.94030000000000002</v>
      </c>
      <c r="E11" s="13">
        <v>0.94030000000000002</v>
      </c>
      <c r="F11" s="13">
        <v>749</v>
      </c>
      <c r="G11" s="8">
        <v>2849</v>
      </c>
      <c r="H11" s="8">
        <v>2849</v>
      </c>
      <c r="I11" s="9" t="str">
        <f t="shared" si="5"/>
        <v>model_rgb_simple_16_32_64</v>
      </c>
      <c r="J11" s="1"/>
      <c r="K11" s="2"/>
      <c r="L11" s="2"/>
      <c r="M11" s="3"/>
      <c r="N11" s="3"/>
      <c r="W11" s="21">
        <v>3</v>
      </c>
      <c r="X11" s="22">
        <v>7</v>
      </c>
      <c r="Y11" s="22">
        <v>0.93720000000000003</v>
      </c>
      <c r="Z11" s="22">
        <v>0.93740000000000001</v>
      </c>
      <c r="AA11" s="22">
        <v>1556</v>
      </c>
      <c r="AB11" s="22">
        <v>2849</v>
      </c>
      <c r="AC11" s="22">
        <v>2849</v>
      </c>
      <c r="AD11" s="23" t="s">
        <v>14</v>
      </c>
      <c r="AE11" s="24"/>
      <c r="AF11" s="25"/>
      <c r="AG11" s="25"/>
      <c r="AH11" s="26"/>
      <c r="AI11" s="26"/>
    </row>
    <row r="12" spans="2:42" x14ac:dyDescent="0.25">
      <c r="B12" s="7">
        <v>4</v>
      </c>
      <c r="C12" s="13">
        <v>10</v>
      </c>
      <c r="D12" s="13">
        <v>0.94059999999999999</v>
      </c>
      <c r="E12" s="13">
        <v>0.94059999999999999</v>
      </c>
      <c r="F12" s="13">
        <v>1075</v>
      </c>
      <c r="G12" s="8">
        <v>11233</v>
      </c>
      <c r="H12" s="8">
        <v>11233</v>
      </c>
      <c r="I12" s="9" t="str">
        <f t="shared" si="5"/>
        <v>model_rgb_simple_16_32_64_128</v>
      </c>
      <c r="J12" s="1"/>
      <c r="K12" s="2"/>
      <c r="L12" s="2"/>
      <c r="M12" s="3"/>
      <c r="N12" s="3"/>
      <c r="Q12" t="s">
        <v>43</v>
      </c>
      <c r="R12" s="1">
        <f>AVERAGE(C21,C24,C27,C30)</f>
        <v>8.25</v>
      </c>
      <c r="S12" s="1">
        <f>AVERAGE(D21,D24,D27,D30)</f>
        <v>0.91677500000000001</v>
      </c>
      <c r="T12" s="1">
        <f>AVERAGE(F21,F24,F27,F30)</f>
        <v>630.75</v>
      </c>
      <c r="U12" s="1">
        <f t="shared" ref="T12:U14" si="19">AVERAGE(G21,G24,G27,G30)</f>
        <v>319</v>
      </c>
      <c r="W12" s="21">
        <v>4</v>
      </c>
      <c r="X12" s="22">
        <v>7</v>
      </c>
      <c r="Y12" s="22">
        <v>0.9375</v>
      </c>
      <c r="Z12" s="22">
        <v>0.93759999999999999</v>
      </c>
      <c r="AA12" s="22">
        <v>1534</v>
      </c>
      <c r="AB12" s="22">
        <v>11233</v>
      </c>
      <c r="AC12" s="22">
        <v>11233</v>
      </c>
      <c r="AD12" s="23" t="s">
        <v>15</v>
      </c>
      <c r="AE12" s="24"/>
      <c r="AF12" s="25"/>
      <c r="AG12" s="25"/>
      <c r="AH12" s="26"/>
      <c r="AI12" s="26"/>
      <c r="AL12" s="17" t="s">
        <v>43</v>
      </c>
      <c r="AM12" s="24">
        <f>AVERAGE(X21,X24,X27,X30)</f>
        <v>10.25</v>
      </c>
      <c r="AN12" s="24">
        <f>AVERAGE(Y21,Y24,Y27,Y30)</f>
        <v>0.93254999999999999</v>
      </c>
      <c r="AO12" s="24">
        <f>AVERAGE(AA21,AA24,AA27,AA30)</f>
        <v>1948.5</v>
      </c>
      <c r="AP12" s="24">
        <f t="shared" ref="AP12:AP14" si="20">AVERAGE(AB21,AB24,AB27,AB30)</f>
        <v>319</v>
      </c>
    </row>
    <row r="13" spans="2:42" x14ac:dyDescent="0.25">
      <c r="B13" s="7">
        <v>5</v>
      </c>
      <c r="C13" s="13">
        <v>9</v>
      </c>
      <c r="D13" s="13">
        <v>0.94089999999999996</v>
      </c>
      <c r="E13" s="13">
        <v>0.94089999999999996</v>
      </c>
      <c r="F13" s="13">
        <v>1009</v>
      </c>
      <c r="G13" s="8">
        <v>44385</v>
      </c>
      <c r="H13" s="8">
        <v>44385</v>
      </c>
      <c r="I13" s="9" t="str">
        <f t="shared" si="5"/>
        <v>model_rgb_simple_16_32_64_128_256</v>
      </c>
      <c r="J13" s="1"/>
      <c r="K13" s="2"/>
      <c r="L13" s="2"/>
      <c r="M13" s="3"/>
      <c r="N13" s="3"/>
      <c r="Q13" t="s">
        <v>44</v>
      </c>
      <c r="R13" s="1">
        <f t="shared" ref="R13:S13" si="21">AVERAGE(C22,C25,C28,C31)</f>
        <v>8</v>
      </c>
      <c r="S13" s="1">
        <f t="shared" si="21"/>
        <v>0.936025</v>
      </c>
      <c r="T13" s="1">
        <f t="shared" si="19"/>
        <v>838.25</v>
      </c>
      <c r="U13" s="1">
        <f t="shared" si="19"/>
        <v>367</v>
      </c>
      <c r="W13" s="21">
        <v>5</v>
      </c>
      <c r="X13" s="22">
        <v>8</v>
      </c>
      <c r="Y13" s="22">
        <v>0.93769999999999998</v>
      </c>
      <c r="Z13" s="22">
        <v>0.93759999999999999</v>
      </c>
      <c r="AA13" s="22">
        <v>1826</v>
      </c>
      <c r="AB13" s="22">
        <v>44385</v>
      </c>
      <c r="AC13" s="22">
        <v>44385</v>
      </c>
      <c r="AD13" s="23" t="s">
        <v>16</v>
      </c>
      <c r="AE13" s="24"/>
      <c r="AF13" s="25"/>
      <c r="AG13" s="25"/>
      <c r="AH13" s="26"/>
      <c r="AI13" s="26"/>
      <c r="AL13" s="17" t="s">
        <v>44</v>
      </c>
      <c r="AM13" s="24">
        <f t="shared" ref="AM13:AM14" si="22">AVERAGE(X22,X25,X28,X31)</f>
        <v>9.25</v>
      </c>
      <c r="AN13" s="24">
        <f t="shared" ref="AN13:AN14" si="23">AVERAGE(Y22,Y25,Y28,Y31)</f>
        <v>0.93137500000000006</v>
      </c>
      <c r="AO13" s="24">
        <f t="shared" ref="AO13:AO14" si="24">AVERAGE(AA22,AA25,AA28,AA31)</f>
        <v>2058.25</v>
      </c>
      <c r="AP13" s="24">
        <f t="shared" si="20"/>
        <v>367</v>
      </c>
    </row>
    <row r="14" spans="2:42" x14ac:dyDescent="0.25">
      <c r="B14" s="10">
        <v>6</v>
      </c>
      <c r="C14" s="11">
        <v>11</v>
      </c>
      <c r="D14" s="11">
        <v>0.94099999999999995</v>
      </c>
      <c r="E14" s="11">
        <v>0.94079999999999997</v>
      </c>
      <c r="F14" s="11">
        <v>1314</v>
      </c>
      <c r="G14" s="11">
        <v>176225</v>
      </c>
      <c r="H14" s="11">
        <v>176225</v>
      </c>
      <c r="I14" s="12" t="str">
        <f t="shared" si="5"/>
        <v>model_rgb_simple_16_32_64_128_256_512</v>
      </c>
      <c r="J14" s="1">
        <f>AVERAGE(C9:C14)</f>
        <v>8.5</v>
      </c>
      <c r="K14" s="2">
        <f t="shared" ref="K14" si="25">AVERAGE(D9:D14)</f>
        <v>0.93636666666666668</v>
      </c>
      <c r="L14" s="2">
        <f t="shared" ref="L14" si="26">AVERAGE(E9:E14)</f>
        <v>0.93756666666666666</v>
      </c>
      <c r="M14" s="3">
        <f t="shared" ref="M14" si="27">AVERAGE(F9:F14)</f>
        <v>931.33333333333337</v>
      </c>
      <c r="N14" s="3">
        <f t="shared" ref="N14" si="28">AVERAGE(G9:G14)</f>
        <v>39257</v>
      </c>
      <c r="Q14" t="s">
        <v>45</v>
      </c>
      <c r="R14" s="1">
        <f t="shared" ref="R14:S14" si="29">AVERAGE(C23,C26,C29,C32)</f>
        <v>7</v>
      </c>
      <c r="S14" s="1">
        <f t="shared" si="29"/>
        <v>0.93569999999999998</v>
      </c>
      <c r="T14" s="1">
        <f t="shared" si="19"/>
        <v>1024.75</v>
      </c>
      <c r="U14" s="1">
        <f t="shared" si="19"/>
        <v>439</v>
      </c>
      <c r="W14" s="27">
        <v>6</v>
      </c>
      <c r="X14" s="28">
        <v>6</v>
      </c>
      <c r="Y14" s="28">
        <v>0.93720000000000003</v>
      </c>
      <c r="Z14" s="28">
        <v>0.9375</v>
      </c>
      <c r="AA14" s="28">
        <v>1389</v>
      </c>
      <c r="AB14" s="28">
        <v>176225</v>
      </c>
      <c r="AC14" s="28">
        <v>176225</v>
      </c>
      <c r="AD14" s="29" t="s">
        <v>17</v>
      </c>
      <c r="AE14" s="24">
        <f>AVERAGE(X9:X14)</f>
        <v>7</v>
      </c>
      <c r="AF14" s="25">
        <f t="shared" ref="AF14:AI14" si="30">AVERAGE(Y9:Y14)</f>
        <v>0.93299999999999994</v>
      </c>
      <c r="AG14" s="25">
        <f t="shared" si="30"/>
        <v>0.93433333333333335</v>
      </c>
      <c r="AH14" s="26">
        <f t="shared" si="30"/>
        <v>1560</v>
      </c>
      <c r="AI14" s="26">
        <f t="shared" si="30"/>
        <v>39257</v>
      </c>
      <c r="AL14" s="17" t="s">
        <v>45</v>
      </c>
      <c r="AM14" s="24">
        <f t="shared" si="22"/>
        <v>8</v>
      </c>
      <c r="AN14" s="24">
        <f t="shared" si="23"/>
        <v>0.93524999999999991</v>
      </c>
      <c r="AO14" s="24">
        <f t="shared" si="24"/>
        <v>2806.5</v>
      </c>
      <c r="AP14" s="24">
        <f t="shared" si="20"/>
        <v>439</v>
      </c>
    </row>
    <row r="15" spans="2:42" x14ac:dyDescent="0.25">
      <c r="B15" s="4">
        <v>1</v>
      </c>
      <c r="C15" s="5">
        <v>11</v>
      </c>
      <c r="D15" s="5">
        <v>0.93140000000000001</v>
      </c>
      <c r="E15" s="5">
        <v>0.93530000000000002</v>
      </c>
      <c r="F15" s="5">
        <v>1648</v>
      </c>
      <c r="G15" s="5">
        <v>241</v>
      </c>
      <c r="H15" s="5">
        <v>241</v>
      </c>
      <c r="I15" s="6" t="str">
        <f t="shared" si="5"/>
        <v>all_16</v>
      </c>
      <c r="J15" s="1"/>
      <c r="M15" s="3"/>
      <c r="N15" s="3"/>
      <c r="W15" s="18">
        <v>1</v>
      </c>
      <c r="X15" s="19">
        <v>9</v>
      </c>
      <c r="Y15" s="19">
        <v>0.9284</v>
      </c>
      <c r="Z15" s="19">
        <v>0.93110000000000004</v>
      </c>
      <c r="AA15" s="19">
        <v>3088</v>
      </c>
      <c r="AB15" s="19">
        <v>241</v>
      </c>
      <c r="AC15" s="19">
        <v>241</v>
      </c>
      <c r="AD15" s="20" t="s">
        <v>5</v>
      </c>
      <c r="AE15" s="24"/>
      <c r="AH15" s="26"/>
      <c r="AI15" s="26"/>
    </row>
    <row r="16" spans="2:42" x14ac:dyDescent="0.25">
      <c r="B16" s="7">
        <v>2</v>
      </c>
      <c r="C16" s="13">
        <v>7</v>
      </c>
      <c r="D16" s="13">
        <v>0.93989999999999996</v>
      </c>
      <c r="E16" s="13">
        <v>0.94010000000000005</v>
      </c>
      <c r="F16" s="13">
        <v>1013</v>
      </c>
      <c r="G16" s="8">
        <v>801</v>
      </c>
      <c r="H16" s="8">
        <v>801</v>
      </c>
      <c r="I16" s="9" t="str">
        <f t="shared" si="5"/>
        <v>all_16_32</v>
      </c>
      <c r="J16" s="1"/>
      <c r="M16" s="3"/>
      <c r="N16" s="3"/>
      <c r="W16" s="21">
        <v>2</v>
      </c>
      <c r="X16" s="22">
        <v>7</v>
      </c>
      <c r="Y16" s="22">
        <v>0.93700000000000006</v>
      </c>
      <c r="Z16" s="22">
        <v>0.93710000000000004</v>
      </c>
      <c r="AA16" s="22">
        <v>2421</v>
      </c>
      <c r="AB16" s="22">
        <v>801</v>
      </c>
      <c r="AC16" s="22">
        <v>801</v>
      </c>
      <c r="AD16" s="23" t="s">
        <v>18</v>
      </c>
      <c r="AE16" s="24"/>
      <c r="AH16" s="26"/>
      <c r="AI16" s="26"/>
    </row>
    <row r="17" spans="2:35" x14ac:dyDescent="0.25">
      <c r="B17" s="7">
        <v>3</v>
      </c>
      <c r="C17" s="13">
        <v>7</v>
      </c>
      <c r="D17" s="13">
        <v>0.94040000000000001</v>
      </c>
      <c r="E17" s="13">
        <v>0.94010000000000005</v>
      </c>
      <c r="F17" s="13">
        <v>1061</v>
      </c>
      <c r="G17" s="8">
        <v>2945</v>
      </c>
      <c r="H17" s="8">
        <v>2945</v>
      </c>
      <c r="I17" s="9" t="str">
        <f t="shared" si="5"/>
        <v>all_16_32_64</v>
      </c>
      <c r="J17" s="1"/>
      <c r="M17" s="3"/>
      <c r="N17" s="3"/>
      <c r="W17" s="21">
        <v>3</v>
      </c>
      <c r="X17" s="22">
        <v>8</v>
      </c>
      <c r="Y17" s="22">
        <v>0.93720000000000003</v>
      </c>
      <c r="Z17" s="22">
        <v>0.93710000000000004</v>
      </c>
      <c r="AA17" s="22">
        <v>2781</v>
      </c>
      <c r="AB17" s="22">
        <v>2945</v>
      </c>
      <c r="AC17" s="22">
        <v>2945</v>
      </c>
      <c r="AD17" s="23" t="s">
        <v>19</v>
      </c>
      <c r="AE17" s="24"/>
      <c r="AH17" s="26"/>
      <c r="AI17" s="26"/>
    </row>
    <row r="18" spans="2:35" x14ac:dyDescent="0.25">
      <c r="B18" s="7">
        <v>4</v>
      </c>
      <c r="C18" s="13">
        <v>10</v>
      </c>
      <c r="D18" s="13">
        <v>0.94130000000000003</v>
      </c>
      <c r="E18" s="13">
        <v>0.94130000000000003</v>
      </c>
      <c r="F18" s="13">
        <v>1505</v>
      </c>
      <c r="G18" s="8">
        <v>11329</v>
      </c>
      <c r="H18" s="8">
        <v>11329</v>
      </c>
      <c r="I18" s="9" t="str">
        <f t="shared" si="5"/>
        <v>all_16_32_64_128</v>
      </c>
      <c r="J18" s="1"/>
      <c r="M18" s="3"/>
      <c r="N18" s="3"/>
      <c r="W18" s="21">
        <v>4</v>
      </c>
      <c r="X18" s="22">
        <v>14</v>
      </c>
      <c r="Y18" s="22">
        <v>0.93859999999999999</v>
      </c>
      <c r="Z18" s="22">
        <v>0.93869999999999998</v>
      </c>
      <c r="AA18" s="22">
        <v>4860</v>
      </c>
      <c r="AB18" s="22">
        <v>11329</v>
      </c>
      <c r="AC18" s="22">
        <v>11329</v>
      </c>
      <c r="AD18" s="23" t="s">
        <v>20</v>
      </c>
      <c r="AE18" s="24"/>
      <c r="AH18" s="26"/>
      <c r="AI18" s="26"/>
    </row>
    <row r="19" spans="2:35" x14ac:dyDescent="0.25">
      <c r="B19" s="7">
        <v>5</v>
      </c>
      <c r="C19" s="13">
        <v>13</v>
      </c>
      <c r="D19" s="13">
        <v>0.94220000000000004</v>
      </c>
      <c r="E19" s="13">
        <v>0.94230000000000003</v>
      </c>
      <c r="F19" s="13">
        <v>2047</v>
      </c>
      <c r="G19" s="8">
        <v>44481</v>
      </c>
      <c r="H19" s="8">
        <v>44481</v>
      </c>
      <c r="I19" s="9" t="str">
        <f t="shared" si="5"/>
        <v>all_16_32_64_128_256</v>
      </c>
      <c r="J19" s="1"/>
      <c r="M19" s="3"/>
      <c r="N19" s="3"/>
      <c r="W19" s="21">
        <v>5</v>
      </c>
      <c r="X19" s="22">
        <v>8</v>
      </c>
      <c r="Y19" s="22">
        <v>0.93869999999999998</v>
      </c>
      <c r="Z19" s="22">
        <v>0.93869999999999998</v>
      </c>
      <c r="AA19" s="22">
        <v>2857</v>
      </c>
      <c r="AB19" s="22">
        <v>44481</v>
      </c>
      <c r="AC19" s="22">
        <v>44481</v>
      </c>
      <c r="AD19" s="23" t="s">
        <v>21</v>
      </c>
      <c r="AE19" s="24"/>
      <c r="AH19" s="26"/>
      <c r="AI19" s="26"/>
    </row>
    <row r="20" spans="2:35" x14ac:dyDescent="0.25">
      <c r="B20" s="10">
        <v>6</v>
      </c>
      <c r="C20" s="11">
        <v>9</v>
      </c>
      <c r="D20" s="11">
        <v>0.94169999999999998</v>
      </c>
      <c r="E20" s="11">
        <v>0.94179999999999997</v>
      </c>
      <c r="F20" s="11">
        <v>1455</v>
      </c>
      <c r="G20" s="11">
        <v>176321</v>
      </c>
      <c r="H20" s="11">
        <v>176321</v>
      </c>
      <c r="I20" s="12" t="str">
        <f t="shared" si="5"/>
        <v>all_16_32_64_128_256_512</v>
      </c>
      <c r="J20" s="1">
        <f>AVERAGE(C15:C20)</f>
        <v>9.5</v>
      </c>
      <c r="K20" s="2">
        <f t="shared" ref="K20" si="31">AVERAGE(D15:D20)</f>
        <v>0.93948333333333334</v>
      </c>
      <c r="L20" s="2">
        <f t="shared" ref="L20" si="32">AVERAGE(E15:E20)</f>
        <v>0.94015000000000004</v>
      </c>
      <c r="M20" s="3">
        <f t="shared" ref="M20" si="33">AVERAGE(F15:F20)</f>
        <v>1454.8333333333333</v>
      </c>
      <c r="N20" s="3">
        <f>AVERAGE(G15:G20)</f>
        <v>39353</v>
      </c>
      <c r="W20" s="27">
        <v>6</v>
      </c>
      <c r="X20" s="28">
        <v>9</v>
      </c>
      <c r="Y20" s="28">
        <v>0.9385</v>
      </c>
      <c r="Z20" s="28">
        <v>0.93869999999999998</v>
      </c>
      <c r="AA20" s="28">
        <v>3245</v>
      </c>
      <c r="AB20" s="28">
        <v>176321</v>
      </c>
      <c r="AC20" s="28">
        <v>176321</v>
      </c>
      <c r="AD20" s="29" t="s">
        <v>22</v>
      </c>
      <c r="AE20" s="24">
        <f>AVERAGE(X15:X20)</f>
        <v>9.1666666666666661</v>
      </c>
      <c r="AF20" s="25">
        <f t="shared" ref="AF20:AH20" si="34">AVERAGE(Y15:Y20)</f>
        <v>0.93640000000000001</v>
      </c>
      <c r="AG20" s="25">
        <f t="shared" si="34"/>
        <v>0.93689999999999996</v>
      </c>
      <c r="AH20" s="26">
        <f t="shared" si="34"/>
        <v>3208.6666666666665</v>
      </c>
      <c r="AI20" s="26">
        <f>AVERAGE(AB15:AB20)</f>
        <v>39353</v>
      </c>
    </row>
    <row r="21" spans="2:35" x14ac:dyDescent="0.25">
      <c r="B21" s="4">
        <v>2</v>
      </c>
      <c r="C21" s="5">
        <v>8</v>
      </c>
      <c r="D21" s="5">
        <v>0.93479999999999996</v>
      </c>
      <c r="E21" s="5">
        <v>0.93859999999999999</v>
      </c>
      <c r="F21" s="5">
        <v>624</v>
      </c>
      <c r="G21" s="5">
        <v>353</v>
      </c>
      <c r="H21" s="5">
        <v>353</v>
      </c>
      <c r="I21" s="6" t="str">
        <f t="shared" si="5"/>
        <v>model_rgb_16_16</v>
      </c>
      <c r="J21" s="1"/>
      <c r="M21" s="3"/>
      <c r="N21" s="3"/>
      <c r="W21" s="18">
        <v>2</v>
      </c>
      <c r="X21" s="19">
        <v>11</v>
      </c>
      <c r="Y21" s="19">
        <v>0.93600000000000005</v>
      </c>
      <c r="Z21" s="19">
        <v>0.93620000000000003</v>
      </c>
      <c r="AA21" s="19">
        <v>2946</v>
      </c>
      <c r="AB21" s="19">
        <v>353</v>
      </c>
      <c r="AC21" s="19">
        <v>353</v>
      </c>
      <c r="AD21" s="20" t="s">
        <v>27</v>
      </c>
      <c r="AE21" s="24"/>
      <c r="AH21" s="26"/>
      <c r="AI21" s="26"/>
    </row>
    <row r="22" spans="2:35" x14ac:dyDescent="0.25">
      <c r="B22" s="7">
        <v>2</v>
      </c>
      <c r="C22" s="13">
        <v>7</v>
      </c>
      <c r="D22" s="13">
        <v>0.93879999999999997</v>
      </c>
      <c r="E22" s="13">
        <v>0.94</v>
      </c>
      <c r="F22" s="13">
        <v>724</v>
      </c>
      <c r="G22" s="8">
        <v>417</v>
      </c>
      <c r="H22" s="8">
        <v>417</v>
      </c>
      <c r="I22" s="9" t="str">
        <f t="shared" si="5"/>
        <v>model_rgb_simple_16_16</v>
      </c>
      <c r="J22" s="1"/>
      <c r="M22" s="3"/>
      <c r="N22" s="3"/>
      <c r="W22" s="21">
        <v>2</v>
      </c>
      <c r="X22" s="22">
        <v>10</v>
      </c>
      <c r="Y22" s="22">
        <v>0.93359999999999999</v>
      </c>
      <c r="Z22" s="22">
        <v>0.93659999999999999</v>
      </c>
      <c r="AA22" s="22">
        <v>2185</v>
      </c>
      <c r="AB22" s="22">
        <v>417</v>
      </c>
      <c r="AC22" s="22">
        <v>417</v>
      </c>
      <c r="AD22" s="23" t="s">
        <v>28</v>
      </c>
      <c r="AE22" s="24"/>
      <c r="AH22" s="26"/>
      <c r="AI22" s="26"/>
    </row>
    <row r="23" spans="2:35" x14ac:dyDescent="0.25">
      <c r="B23" s="10">
        <v>2</v>
      </c>
      <c r="C23" s="11">
        <v>7</v>
      </c>
      <c r="D23" s="11">
        <v>0.94</v>
      </c>
      <c r="E23" s="11">
        <v>0.94030000000000002</v>
      </c>
      <c r="F23" s="11">
        <v>1033</v>
      </c>
      <c r="G23" s="11">
        <v>513</v>
      </c>
      <c r="H23" s="11">
        <v>513</v>
      </c>
      <c r="I23" s="12" t="str">
        <f t="shared" si="5"/>
        <v>model_all_16_16</v>
      </c>
      <c r="J23" s="1">
        <f>AVERAGE(C21:C23)</f>
        <v>7.333333333333333</v>
      </c>
      <c r="K23" s="2">
        <f t="shared" ref="K23" si="35">AVERAGE(D21:D23)</f>
        <v>0.93786666666666674</v>
      </c>
      <c r="L23" s="2">
        <f t="shared" ref="L23" si="36">AVERAGE(E21:E23)</f>
        <v>0.93963333333333343</v>
      </c>
      <c r="M23" s="3">
        <f t="shared" ref="M23" si="37">AVERAGE(F21:F23)</f>
        <v>793.66666666666663</v>
      </c>
      <c r="N23" s="3">
        <f t="shared" ref="N23" si="38">AVERAGE(G21:G23)</f>
        <v>427.66666666666669</v>
      </c>
      <c r="W23" s="27">
        <v>2</v>
      </c>
      <c r="X23" s="28">
        <v>11</v>
      </c>
      <c r="Y23" s="28">
        <v>0.93620000000000003</v>
      </c>
      <c r="Z23" s="28">
        <v>0.93679999999999997</v>
      </c>
      <c r="AA23" s="28">
        <v>3851</v>
      </c>
      <c r="AB23" s="28">
        <v>513</v>
      </c>
      <c r="AC23" s="28">
        <v>513</v>
      </c>
      <c r="AD23" s="29" t="s">
        <v>29</v>
      </c>
      <c r="AE23" s="24">
        <f>AVERAGE(X21:X23)</f>
        <v>10.666666666666666</v>
      </c>
      <c r="AF23" s="25">
        <f t="shared" ref="AF23:AI23" si="39">AVERAGE(Y21:Y23)</f>
        <v>0.93526666666666669</v>
      </c>
      <c r="AG23" s="25">
        <f t="shared" si="39"/>
        <v>0.93653333333333333</v>
      </c>
      <c r="AH23" s="26">
        <f t="shared" si="39"/>
        <v>2994</v>
      </c>
      <c r="AI23" s="26">
        <f t="shared" si="39"/>
        <v>427.66666666666669</v>
      </c>
    </row>
    <row r="24" spans="2:35" x14ac:dyDescent="0.25">
      <c r="B24" s="4">
        <v>3</v>
      </c>
      <c r="C24" s="5">
        <v>7</v>
      </c>
      <c r="D24" s="5">
        <v>0.93940000000000001</v>
      </c>
      <c r="E24" s="5">
        <v>0.93879999999999997</v>
      </c>
      <c r="F24" s="5">
        <v>513</v>
      </c>
      <c r="G24" s="5">
        <v>625</v>
      </c>
      <c r="H24" s="5">
        <v>625</v>
      </c>
      <c r="I24" s="14" t="str">
        <f t="shared" si="5"/>
        <v>model_rgb_16_16_16</v>
      </c>
      <c r="J24" s="1"/>
      <c r="M24" s="3"/>
      <c r="N24" s="3"/>
      <c r="W24" s="18">
        <v>3</v>
      </c>
      <c r="X24" s="19">
        <v>11</v>
      </c>
      <c r="Y24" s="19">
        <v>0.93659999999999999</v>
      </c>
      <c r="Z24" s="19">
        <v>0.93669999999999998</v>
      </c>
      <c r="AA24" s="19">
        <v>1765</v>
      </c>
      <c r="AB24" s="19">
        <v>625</v>
      </c>
      <c r="AC24" s="19">
        <v>625</v>
      </c>
      <c r="AD24" s="20" t="s">
        <v>30</v>
      </c>
      <c r="AE24" s="24"/>
      <c r="AH24" s="26"/>
      <c r="AI24" s="26"/>
    </row>
    <row r="25" spans="2:35" x14ac:dyDescent="0.25">
      <c r="B25" s="7">
        <v>3</v>
      </c>
      <c r="C25" s="13">
        <v>7</v>
      </c>
      <c r="D25" s="13">
        <v>0.94</v>
      </c>
      <c r="E25" s="13">
        <v>0.94040000000000001</v>
      </c>
      <c r="F25" s="13">
        <v>742</v>
      </c>
      <c r="G25" s="8">
        <v>689</v>
      </c>
      <c r="H25" s="8">
        <v>689</v>
      </c>
      <c r="I25" s="15" t="str">
        <f t="shared" si="5"/>
        <v>model_rgb_simple_16_16_16</v>
      </c>
      <c r="J25" s="1"/>
      <c r="M25" s="3"/>
      <c r="N25" s="3"/>
      <c r="W25" s="21">
        <v>3</v>
      </c>
      <c r="X25" s="22">
        <v>7</v>
      </c>
      <c r="Y25" s="22">
        <v>0.93640000000000001</v>
      </c>
      <c r="Z25" s="22">
        <v>0.93710000000000004</v>
      </c>
      <c r="AA25" s="22">
        <v>1555</v>
      </c>
      <c r="AB25" s="22">
        <v>689</v>
      </c>
      <c r="AC25" s="22">
        <v>689</v>
      </c>
      <c r="AD25" s="23" t="s">
        <v>31</v>
      </c>
      <c r="AE25" s="24"/>
      <c r="AH25" s="26"/>
      <c r="AI25" s="26"/>
    </row>
    <row r="26" spans="2:35" x14ac:dyDescent="0.25">
      <c r="B26" s="10">
        <v>3</v>
      </c>
      <c r="C26" s="11">
        <v>7</v>
      </c>
      <c r="D26" s="11">
        <v>0.94030000000000002</v>
      </c>
      <c r="E26" s="11">
        <v>0.94030000000000002</v>
      </c>
      <c r="F26" s="11">
        <v>1018</v>
      </c>
      <c r="G26" s="11">
        <v>785</v>
      </c>
      <c r="H26" s="11">
        <v>785</v>
      </c>
      <c r="I26" s="16" t="str">
        <f t="shared" si="5"/>
        <v>model_all_16_16_16</v>
      </c>
      <c r="J26" s="1">
        <f>AVERAGE(C24:C26)</f>
        <v>7</v>
      </c>
      <c r="K26" s="2">
        <f t="shared" ref="K26" si="40">AVERAGE(D24:D26)</f>
        <v>0.93990000000000007</v>
      </c>
      <c r="L26" s="2">
        <f t="shared" ref="L26" si="41">AVERAGE(E24:E26)</f>
        <v>0.93983333333333341</v>
      </c>
      <c r="M26" s="3">
        <f t="shared" ref="M26" si="42">AVERAGE(F24:F26)</f>
        <v>757.66666666666663</v>
      </c>
      <c r="N26" s="3">
        <f t="shared" ref="N26" si="43">AVERAGE(G24:G26)</f>
        <v>699.66666666666663</v>
      </c>
      <c r="W26" s="27">
        <v>3</v>
      </c>
      <c r="X26" s="28">
        <v>7</v>
      </c>
      <c r="Y26" s="28">
        <v>0.93710000000000004</v>
      </c>
      <c r="Z26" s="28">
        <v>0.93710000000000004</v>
      </c>
      <c r="AA26" s="28">
        <v>2437</v>
      </c>
      <c r="AB26" s="28">
        <v>785</v>
      </c>
      <c r="AC26" s="28">
        <v>785</v>
      </c>
      <c r="AD26" s="29" t="s">
        <v>32</v>
      </c>
      <c r="AE26" s="24">
        <f>AVERAGE(X24:X26)</f>
        <v>8.3333333333333339</v>
      </c>
      <c r="AF26" s="25">
        <f t="shared" ref="AF26:AI26" si="44">AVERAGE(Y24:Y26)</f>
        <v>0.93670000000000009</v>
      </c>
      <c r="AG26" s="25">
        <f t="shared" si="44"/>
        <v>0.93696666666666673</v>
      </c>
      <c r="AH26" s="26">
        <f t="shared" si="44"/>
        <v>1919</v>
      </c>
      <c r="AI26" s="26">
        <f t="shared" si="44"/>
        <v>699.66666666666663</v>
      </c>
    </row>
    <row r="27" spans="2:35" x14ac:dyDescent="0.25">
      <c r="B27" s="4">
        <v>2</v>
      </c>
      <c r="C27" s="5">
        <v>11</v>
      </c>
      <c r="D27" s="5">
        <v>0.85650000000000004</v>
      </c>
      <c r="E27" s="5">
        <v>0.89449999999999996</v>
      </c>
      <c r="F27" s="5">
        <v>850</v>
      </c>
      <c r="G27" s="5">
        <v>113</v>
      </c>
      <c r="H27" s="5">
        <v>113</v>
      </c>
      <c r="I27" s="6" t="str">
        <f t="shared" si="5"/>
        <v>model_rgb_8_8</v>
      </c>
      <c r="J27" s="1"/>
      <c r="M27" s="3"/>
      <c r="N27" s="3"/>
      <c r="W27" s="18">
        <v>2</v>
      </c>
      <c r="X27" s="19">
        <v>9</v>
      </c>
      <c r="Y27" s="19">
        <v>0.92730000000000001</v>
      </c>
      <c r="Z27" s="19">
        <v>0.93300000000000005</v>
      </c>
      <c r="AA27" s="19">
        <v>1453</v>
      </c>
      <c r="AB27" s="19">
        <v>113</v>
      </c>
      <c r="AC27" s="19">
        <v>113</v>
      </c>
      <c r="AD27" s="20" t="s">
        <v>33</v>
      </c>
      <c r="AE27" s="24"/>
      <c r="AH27" s="26"/>
      <c r="AI27" s="26"/>
    </row>
    <row r="28" spans="2:35" x14ac:dyDescent="0.25">
      <c r="B28" s="7">
        <v>2</v>
      </c>
      <c r="C28" s="13">
        <v>11</v>
      </c>
      <c r="D28" s="13">
        <v>0.92589999999999995</v>
      </c>
      <c r="E28" s="13">
        <v>0.93859999999999999</v>
      </c>
      <c r="F28" s="13">
        <v>1154</v>
      </c>
      <c r="G28" s="8">
        <v>145</v>
      </c>
      <c r="H28" s="8">
        <v>145</v>
      </c>
      <c r="I28" s="9" t="str">
        <f t="shared" si="5"/>
        <v>model_rgb_simple_8_8</v>
      </c>
      <c r="J28" s="1"/>
      <c r="M28" s="3"/>
      <c r="N28" s="3"/>
      <c r="W28" s="21">
        <v>2</v>
      </c>
      <c r="X28" s="22">
        <v>12</v>
      </c>
      <c r="Y28" s="22">
        <v>0.93220000000000003</v>
      </c>
      <c r="Z28" s="22">
        <v>0.9365</v>
      </c>
      <c r="AA28" s="22">
        <v>2634</v>
      </c>
      <c r="AB28" s="22">
        <v>145</v>
      </c>
      <c r="AC28" s="22">
        <v>145</v>
      </c>
      <c r="AD28" s="23" t="s">
        <v>34</v>
      </c>
      <c r="AE28" s="24"/>
      <c r="AH28" s="26"/>
      <c r="AI28" s="26"/>
    </row>
    <row r="29" spans="2:35" x14ac:dyDescent="0.25">
      <c r="B29" s="10">
        <v>2</v>
      </c>
      <c r="C29" s="11">
        <v>7</v>
      </c>
      <c r="D29" s="11">
        <v>0.92610000000000003</v>
      </c>
      <c r="E29" s="11">
        <v>0.93869999999999998</v>
      </c>
      <c r="F29" s="11">
        <v>1037</v>
      </c>
      <c r="G29" s="11">
        <v>193</v>
      </c>
      <c r="H29" s="11">
        <v>193</v>
      </c>
      <c r="I29" s="12" t="str">
        <f t="shared" si="5"/>
        <v>model_all_8_8</v>
      </c>
      <c r="J29" s="1">
        <f>AVERAGE(C27:C29)</f>
        <v>9.6666666666666661</v>
      </c>
      <c r="K29" s="2">
        <f t="shared" ref="K29" si="45">AVERAGE(D27:D29)</f>
        <v>0.90283333333333327</v>
      </c>
      <c r="L29" s="2">
        <f t="shared" ref="L29" si="46">AVERAGE(E27:E29)</f>
        <v>0.92393333333333327</v>
      </c>
      <c r="M29" s="3">
        <f t="shared" ref="M29" si="47">AVERAGE(F27:F29)</f>
        <v>1013.6666666666666</v>
      </c>
      <c r="N29" s="3">
        <f t="shared" ref="N29" si="48">AVERAGE(G27:G29)</f>
        <v>150.33333333333334</v>
      </c>
      <c r="W29" s="27">
        <v>2</v>
      </c>
      <c r="X29" s="28">
        <v>7</v>
      </c>
      <c r="Y29" s="28">
        <v>0.9345</v>
      </c>
      <c r="Z29" s="28">
        <v>0.93640000000000001</v>
      </c>
      <c r="AA29" s="28">
        <v>2434</v>
      </c>
      <c r="AB29" s="28">
        <v>193</v>
      </c>
      <c r="AC29" s="28">
        <v>193</v>
      </c>
      <c r="AD29" s="29" t="s">
        <v>35</v>
      </c>
      <c r="AE29" s="24">
        <f>AVERAGE(X27:X29)</f>
        <v>9.3333333333333339</v>
      </c>
      <c r="AF29" s="25">
        <f t="shared" ref="AF29:AI29" si="49">AVERAGE(Y27:Y29)</f>
        <v>0.93133333333333335</v>
      </c>
      <c r="AG29" s="25">
        <f t="shared" si="49"/>
        <v>0.93529999999999991</v>
      </c>
      <c r="AH29" s="26">
        <f t="shared" si="49"/>
        <v>2173.6666666666665</v>
      </c>
      <c r="AI29" s="26">
        <f t="shared" si="49"/>
        <v>150.33333333333334</v>
      </c>
    </row>
    <row r="30" spans="2:35" x14ac:dyDescent="0.25">
      <c r="B30" s="4">
        <v>3</v>
      </c>
      <c r="C30" s="5">
        <v>7</v>
      </c>
      <c r="D30" s="5">
        <v>0.93640000000000001</v>
      </c>
      <c r="E30" s="5">
        <v>0.93799999999999994</v>
      </c>
      <c r="F30" s="5">
        <v>536</v>
      </c>
      <c r="G30" s="5">
        <v>185</v>
      </c>
      <c r="H30" s="5">
        <v>185</v>
      </c>
      <c r="I30" s="14" t="str">
        <f t="shared" si="5"/>
        <v>model_rgb_8_8_8</v>
      </c>
      <c r="J30" s="1"/>
      <c r="M30" s="3"/>
      <c r="N30" s="3"/>
      <c r="W30" s="18">
        <v>3</v>
      </c>
      <c r="X30" s="19">
        <v>10</v>
      </c>
      <c r="Y30" s="19">
        <v>0.93030000000000002</v>
      </c>
      <c r="Z30" s="19">
        <v>0.93559999999999999</v>
      </c>
      <c r="AA30" s="19">
        <v>1630</v>
      </c>
      <c r="AB30" s="19">
        <v>185</v>
      </c>
      <c r="AC30" s="19">
        <v>185</v>
      </c>
      <c r="AD30" s="20" t="s">
        <v>36</v>
      </c>
      <c r="AE30" s="24"/>
      <c r="AH30" s="26"/>
      <c r="AI30" s="26"/>
    </row>
    <row r="31" spans="2:35" x14ac:dyDescent="0.25">
      <c r="B31" s="7">
        <v>3</v>
      </c>
      <c r="C31" s="13">
        <v>7</v>
      </c>
      <c r="D31" s="13">
        <v>0.93940000000000001</v>
      </c>
      <c r="E31" s="13">
        <v>0.94020000000000004</v>
      </c>
      <c r="F31" s="13">
        <v>733</v>
      </c>
      <c r="G31" s="8">
        <v>217</v>
      </c>
      <c r="H31" s="8">
        <v>217</v>
      </c>
      <c r="I31" s="15" t="str">
        <f t="shared" si="5"/>
        <v>model_rgb_simple_8_8_8</v>
      </c>
      <c r="J31" s="1"/>
      <c r="M31" s="3"/>
      <c r="N31" s="3"/>
      <c r="W31" s="21">
        <v>3</v>
      </c>
      <c r="X31" s="22">
        <v>8</v>
      </c>
      <c r="Y31" s="22">
        <v>0.92330000000000001</v>
      </c>
      <c r="Z31" s="22">
        <v>0.93669999999999998</v>
      </c>
      <c r="AA31" s="22">
        <v>1859</v>
      </c>
      <c r="AB31" s="22">
        <v>217</v>
      </c>
      <c r="AC31" s="22">
        <v>217</v>
      </c>
      <c r="AD31" s="23" t="s">
        <v>37</v>
      </c>
      <c r="AE31" s="24"/>
      <c r="AH31" s="26"/>
      <c r="AI31" s="26"/>
    </row>
    <row r="32" spans="2:35" x14ac:dyDescent="0.25">
      <c r="B32" s="10">
        <v>3</v>
      </c>
      <c r="C32" s="11">
        <v>7</v>
      </c>
      <c r="D32" s="11">
        <v>0.93640000000000001</v>
      </c>
      <c r="E32" s="11">
        <v>0.94</v>
      </c>
      <c r="F32" s="11">
        <v>1011</v>
      </c>
      <c r="G32" s="11">
        <v>265</v>
      </c>
      <c r="H32" s="11">
        <v>265</v>
      </c>
      <c r="I32" s="16" t="str">
        <f t="shared" si="5"/>
        <v>model_all_8_8_8</v>
      </c>
      <c r="J32" s="1">
        <f>AVERAGE(C30:C32)</f>
        <v>7</v>
      </c>
      <c r="K32" s="2">
        <f t="shared" ref="K32" si="50">AVERAGE(D30:D32)</f>
        <v>0.9373999999999999</v>
      </c>
      <c r="L32" s="2">
        <f t="shared" ref="L32" si="51">AVERAGE(E30:E32)</f>
        <v>0.93940000000000001</v>
      </c>
      <c r="M32" s="3">
        <f t="shared" ref="M32" si="52">AVERAGE(F30:F32)</f>
        <v>760</v>
      </c>
      <c r="N32" s="3">
        <f t="shared" ref="N32" si="53">AVERAGE(G30:G32)</f>
        <v>222.33333333333334</v>
      </c>
      <c r="W32" s="27">
        <v>3</v>
      </c>
      <c r="X32" s="28">
        <v>7</v>
      </c>
      <c r="Y32" s="28">
        <v>0.93320000000000003</v>
      </c>
      <c r="Z32" s="28">
        <v>0.93700000000000006</v>
      </c>
      <c r="AA32" s="28">
        <v>2504</v>
      </c>
      <c r="AB32" s="28">
        <v>265</v>
      </c>
      <c r="AC32" s="28">
        <v>265</v>
      </c>
      <c r="AD32" s="29" t="s">
        <v>38</v>
      </c>
      <c r="AE32" s="24">
        <f>AVERAGE(X30:X32)</f>
        <v>8.3333333333333339</v>
      </c>
      <c r="AF32" s="25">
        <f t="shared" ref="AF32:AI32" si="54">AVERAGE(Y30:Y32)</f>
        <v>0.9289333333333335</v>
      </c>
      <c r="AG32" s="25">
        <f t="shared" si="54"/>
        <v>0.93643333333333345</v>
      </c>
      <c r="AH32" s="26">
        <f t="shared" si="54"/>
        <v>1997.6666666666667</v>
      </c>
      <c r="AI32" s="26">
        <f t="shared" si="54"/>
        <v>222.33333333333334</v>
      </c>
    </row>
    <row r="33" spans="2:35" x14ac:dyDescent="0.25">
      <c r="B33" s="36">
        <v>3</v>
      </c>
      <c r="C33" s="13">
        <v>6</v>
      </c>
      <c r="D33" s="13">
        <v>0.49990000000000001</v>
      </c>
      <c r="E33" s="13">
        <v>0.50029999999999997</v>
      </c>
      <c r="F33" s="13">
        <v>589</v>
      </c>
      <c r="G33" s="13">
        <v>209</v>
      </c>
      <c r="H33" s="13">
        <v>209</v>
      </c>
      <c r="I33" s="39" t="s">
        <v>56</v>
      </c>
      <c r="J33" s="1"/>
      <c r="K33" s="2"/>
      <c r="L33" s="2"/>
      <c r="M33" s="3"/>
      <c r="N33" s="3"/>
      <c r="W33" s="22"/>
      <c r="X33" s="22"/>
      <c r="Y33" s="22"/>
      <c r="Z33" s="22"/>
      <c r="AA33" s="22"/>
      <c r="AB33" s="22"/>
      <c r="AC33" s="22"/>
      <c r="AD33" s="22"/>
      <c r="AE33" s="24"/>
      <c r="AF33" s="25"/>
      <c r="AG33" s="25"/>
      <c r="AH33" s="26"/>
      <c r="AI33" s="26"/>
    </row>
    <row r="34" spans="2:35" x14ac:dyDescent="0.25">
      <c r="B34" s="37">
        <v>3</v>
      </c>
      <c r="C34" s="38">
        <v>6</v>
      </c>
      <c r="D34" s="38">
        <v>0.49990000000000001</v>
      </c>
      <c r="E34" s="38">
        <v>0.50029999999999997</v>
      </c>
      <c r="F34" s="38">
        <v>585</v>
      </c>
      <c r="G34" s="38">
        <v>673</v>
      </c>
      <c r="H34" s="38">
        <v>673</v>
      </c>
      <c r="I34" s="40" t="s">
        <v>57</v>
      </c>
      <c r="J34" s="1"/>
      <c r="K34" s="2"/>
      <c r="L34" s="2"/>
      <c r="M34" s="3"/>
      <c r="N34" s="3"/>
      <c r="W34" s="22"/>
      <c r="X34" s="22"/>
      <c r="Y34" s="22"/>
      <c r="Z34" s="22"/>
      <c r="AA34" s="22"/>
      <c r="AB34" s="22"/>
      <c r="AC34" s="22"/>
      <c r="AD34" s="22"/>
      <c r="AE34" s="24"/>
      <c r="AF34" s="25"/>
      <c r="AG34" s="25"/>
      <c r="AH34" s="26"/>
      <c r="AI34" s="26"/>
    </row>
    <row r="35" spans="2:35" x14ac:dyDescent="0.25">
      <c r="B35" s="36">
        <v>3</v>
      </c>
      <c r="C35" s="13">
        <v>10</v>
      </c>
      <c r="D35" s="13">
        <v>0.9506</v>
      </c>
      <c r="E35" s="13">
        <v>0.95250000000000001</v>
      </c>
      <c r="F35" s="13">
        <v>889</v>
      </c>
      <c r="G35" s="13">
        <v>193</v>
      </c>
      <c r="H35" s="13">
        <v>193</v>
      </c>
      <c r="I35" s="41" t="s">
        <v>58</v>
      </c>
      <c r="J35" s="1"/>
      <c r="K35" s="2"/>
      <c r="L35" s="2"/>
      <c r="M35" s="3"/>
      <c r="N35" s="3"/>
      <c r="W35" s="22"/>
      <c r="X35" s="22"/>
      <c r="Y35" s="22"/>
      <c r="Z35" s="22"/>
      <c r="AA35" s="22"/>
      <c r="AB35" s="22"/>
      <c r="AC35" s="22"/>
      <c r="AD35" s="22"/>
      <c r="AE35" s="24"/>
      <c r="AF35" s="25"/>
      <c r="AG35" s="25"/>
      <c r="AH35" s="26"/>
      <c r="AI35" s="26"/>
    </row>
    <row r="36" spans="2:35" x14ac:dyDescent="0.25">
      <c r="B36" s="37">
        <v>3</v>
      </c>
      <c r="C36" s="11">
        <v>11</v>
      </c>
      <c r="D36" s="11">
        <v>0.95250000000000001</v>
      </c>
      <c r="E36" s="11">
        <v>0.95250000000000001</v>
      </c>
      <c r="F36" s="11">
        <v>967</v>
      </c>
      <c r="G36" s="11">
        <v>641</v>
      </c>
      <c r="H36" s="11">
        <v>641</v>
      </c>
      <c r="I36" s="40" t="s">
        <v>59</v>
      </c>
      <c r="J36" s="1"/>
      <c r="K36" s="2"/>
      <c r="L36" s="2"/>
      <c r="M36" s="3"/>
      <c r="N36" s="3"/>
      <c r="W36" s="22"/>
      <c r="X36" s="22"/>
      <c r="Y36" s="22"/>
      <c r="Z36" s="22"/>
      <c r="AA36" s="22"/>
      <c r="AB36" s="22"/>
      <c r="AC36" s="22"/>
      <c r="AD36" s="22"/>
      <c r="AE36" s="24"/>
      <c r="AF36" s="25"/>
      <c r="AG36" s="25"/>
      <c r="AH36" s="26"/>
      <c r="AI36" s="26"/>
    </row>
  </sheetData>
  <mergeCells count="4">
    <mergeCell ref="R3:U3"/>
    <mergeCell ref="AE1:AI1"/>
    <mergeCell ref="AM3:AP3"/>
    <mergeCell ref="J1:N1"/>
  </mergeCells>
  <conditionalFormatting sqref="F3:F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C5E-7D8B-4F66-BF44-89F0FAC2E2BF}">
  <dimension ref="A1:F32"/>
  <sheetViews>
    <sheetView workbookViewId="0">
      <selection activeCell="G2" sqref="G2"/>
    </sheetView>
  </sheetViews>
  <sheetFormatPr defaultRowHeight="15" x14ac:dyDescent="0.25"/>
  <cols>
    <col min="1" max="1" width="39.5703125" bestFit="1" customWidth="1"/>
    <col min="2" max="2" width="6.5703125" bestFit="1" customWidth="1"/>
    <col min="3" max="3" width="7.140625" bestFit="1" customWidth="1"/>
    <col min="4" max="4" width="8.7109375" bestFit="1" customWidth="1"/>
    <col min="5" max="5" width="8.140625" bestFit="1" customWidth="1"/>
    <col min="6" max="6" width="10.140625" bestFit="1" customWidth="1"/>
  </cols>
  <sheetData>
    <row r="1" spans="1:6" x14ac:dyDescent="0.25">
      <c r="A1" s="30"/>
      <c r="B1" s="30"/>
      <c r="C1" s="44" t="s">
        <v>47</v>
      </c>
      <c r="D1" s="44"/>
      <c r="E1" s="44"/>
      <c r="F1" s="30" t="s">
        <v>48</v>
      </c>
    </row>
    <row r="2" spans="1:6" ht="15.75" thickBot="1" x14ac:dyDescent="0.3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</row>
    <row r="3" spans="1:6" x14ac:dyDescent="0.25">
      <c r="A3" t="str">
        <f>analysis!I3</f>
        <v>model_rgb_16</v>
      </c>
      <c r="B3">
        <f>analysis!B3</f>
        <v>1</v>
      </c>
      <c r="C3">
        <f>analysis!C3</f>
        <v>7</v>
      </c>
      <c r="D3">
        <f>analysis!D3</f>
        <v>0.91479999999999995</v>
      </c>
      <c r="E3">
        <f>analysis!F3</f>
        <v>545</v>
      </c>
      <c r="F3">
        <f>analysis!E3</f>
        <v>0.9214</v>
      </c>
    </row>
    <row r="4" spans="1:6" x14ac:dyDescent="0.25">
      <c r="A4" t="str">
        <f>analysis!I4</f>
        <v>model_rgb_16_32</v>
      </c>
      <c r="B4">
        <f>analysis!B4</f>
        <v>2</v>
      </c>
      <c r="C4">
        <f>analysis!C4</f>
        <v>11</v>
      </c>
      <c r="D4">
        <f>analysis!D4</f>
        <v>0.93910000000000005</v>
      </c>
      <c r="E4">
        <f>analysis!F4</f>
        <v>884</v>
      </c>
      <c r="F4">
        <f>analysis!E4</f>
        <v>0.93799999999999994</v>
      </c>
    </row>
    <row r="5" spans="1:6" x14ac:dyDescent="0.25">
      <c r="A5" t="str">
        <f>analysis!I5</f>
        <v>model_rgb_16_32_64</v>
      </c>
      <c r="B5">
        <f>analysis!B5</f>
        <v>3</v>
      </c>
      <c r="C5">
        <f>analysis!C5</f>
        <v>7</v>
      </c>
      <c r="D5">
        <f>analysis!D5</f>
        <v>0.93979999999999997</v>
      </c>
      <c r="E5">
        <f>analysis!F5</f>
        <v>576</v>
      </c>
      <c r="F5">
        <f>analysis!E5</f>
        <v>0.93859999999999999</v>
      </c>
    </row>
    <row r="6" spans="1:6" x14ac:dyDescent="0.25">
      <c r="A6" t="str">
        <f>analysis!I6</f>
        <v>model_rgb_16_32_64_128</v>
      </c>
      <c r="B6">
        <f>analysis!B6</f>
        <v>4</v>
      </c>
      <c r="C6">
        <f>analysis!C6</f>
        <v>7</v>
      </c>
      <c r="D6">
        <f>analysis!D6</f>
        <v>0.93979999999999997</v>
      </c>
      <c r="E6">
        <f>analysis!F6</f>
        <v>592</v>
      </c>
      <c r="F6">
        <f>analysis!E6</f>
        <v>0.93659999999999999</v>
      </c>
    </row>
    <row r="7" spans="1:6" x14ac:dyDescent="0.25">
      <c r="A7" t="str">
        <f>analysis!I7</f>
        <v>model_rgb_16_32_64_128_256</v>
      </c>
      <c r="B7">
        <f>analysis!B7</f>
        <v>5</v>
      </c>
      <c r="C7">
        <f>analysis!C7</f>
        <v>7</v>
      </c>
      <c r="D7">
        <f>analysis!D7</f>
        <v>0.93989999999999996</v>
      </c>
      <c r="E7">
        <f>analysis!F7</f>
        <v>592</v>
      </c>
      <c r="F7">
        <f>analysis!E7</f>
        <v>0.9385</v>
      </c>
    </row>
    <row r="8" spans="1:6" ht="15.75" thickBot="1" x14ac:dyDescent="0.3">
      <c r="A8" s="32" t="str">
        <f>analysis!I8</f>
        <v>model_rgb_16_32_64_128_256_512</v>
      </c>
      <c r="B8" s="32">
        <f>analysis!B8</f>
        <v>6</v>
      </c>
      <c r="C8" s="32">
        <f>analysis!C8</f>
        <v>7</v>
      </c>
      <c r="D8" s="32">
        <f>analysis!D8</f>
        <v>0.93979999999999997</v>
      </c>
      <c r="E8" s="32">
        <f>analysis!F8</f>
        <v>621</v>
      </c>
      <c r="F8" s="32">
        <f>analysis!E8</f>
        <v>0.93889999999999996</v>
      </c>
    </row>
    <row r="9" spans="1:6" x14ac:dyDescent="0.25">
      <c r="A9" t="str">
        <f>analysis!I9</f>
        <v>model_rgb_simple_16</v>
      </c>
      <c r="B9">
        <f>analysis!B9</f>
        <v>1</v>
      </c>
      <c r="C9">
        <f>analysis!C9</f>
        <v>7</v>
      </c>
      <c r="D9">
        <f>analysis!D9</f>
        <v>0.91569999999999996</v>
      </c>
      <c r="E9">
        <f>analysis!F9</f>
        <v>741</v>
      </c>
      <c r="F9">
        <f>analysis!E9</f>
        <v>0.92269999999999996</v>
      </c>
    </row>
    <row r="10" spans="1:6" x14ac:dyDescent="0.25">
      <c r="A10" t="str">
        <f>analysis!I10</f>
        <v>model_rgb_simple_16_32</v>
      </c>
      <c r="B10">
        <f>analysis!B10</f>
        <v>2</v>
      </c>
      <c r="C10">
        <f>analysis!C10</f>
        <v>7</v>
      </c>
      <c r="D10">
        <f>analysis!D10</f>
        <v>0.93969999999999998</v>
      </c>
      <c r="E10">
        <f>analysis!F10</f>
        <v>700</v>
      </c>
      <c r="F10">
        <f>analysis!E10</f>
        <v>0.94010000000000005</v>
      </c>
    </row>
    <row r="11" spans="1:6" x14ac:dyDescent="0.25">
      <c r="A11" t="str">
        <f>analysis!I11</f>
        <v>model_rgb_simple_16_32_64</v>
      </c>
      <c r="B11">
        <f>analysis!B11</f>
        <v>3</v>
      </c>
      <c r="C11">
        <f>analysis!C11</f>
        <v>7</v>
      </c>
      <c r="D11">
        <f>analysis!D11</f>
        <v>0.94030000000000002</v>
      </c>
      <c r="E11">
        <f>analysis!F11</f>
        <v>749</v>
      </c>
      <c r="F11">
        <f>analysis!E11</f>
        <v>0.94030000000000002</v>
      </c>
    </row>
    <row r="12" spans="1:6" x14ac:dyDescent="0.25">
      <c r="A12" t="str">
        <f>analysis!I12</f>
        <v>model_rgb_simple_16_32_64_128</v>
      </c>
      <c r="B12">
        <f>analysis!B12</f>
        <v>4</v>
      </c>
      <c r="C12">
        <f>analysis!C12</f>
        <v>10</v>
      </c>
      <c r="D12">
        <f>analysis!D12</f>
        <v>0.94059999999999999</v>
      </c>
      <c r="E12">
        <f>analysis!F12</f>
        <v>1075</v>
      </c>
      <c r="F12">
        <f>analysis!E12</f>
        <v>0.94059999999999999</v>
      </c>
    </row>
    <row r="13" spans="1:6" x14ac:dyDescent="0.25">
      <c r="A13" t="str">
        <f>analysis!I13</f>
        <v>model_rgb_simple_16_32_64_128_256</v>
      </c>
      <c r="B13">
        <f>analysis!B13</f>
        <v>5</v>
      </c>
      <c r="C13">
        <f>analysis!C13</f>
        <v>9</v>
      </c>
      <c r="D13">
        <f>analysis!D13</f>
        <v>0.94089999999999996</v>
      </c>
      <c r="E13">
        <f>analysis!F13</f>
        <v>1009</v>
      </c>
      <c r="F13">
        <f>analysis!E13</f>
        <v>0.94089999999999996</v>
      </c>
    </row>
    <row r="14" spans="1:6" ht="15.75" thickBot="1" x14ac:dyDescent="0.3">
      <c r="A14" s="32" t="str">
        <f>analysis!I14</f>
        <v>model_rgb_simple_16_32_64_128_256_512</v>
      </c>
      <c r="B14" s="32">
        <f>analysis!B14</f>
        <v>6</v>
      </c>
      <c r="C14" s="32">
        <f>analysis!C14</f>
        <v>11</v>
      </c>
      <c r="D14" s="32">
        <f>analysis!D14</f>
        <v>0.94099999999999995</v>
      </c>
      <c r="E14" s="32">
        <f>analysis!F14</f>
        <v>1314</v>
      </c>
      <c r="F14" s="32">
        <f>analysis!E14</f>
        <v>0.94079999999999997</v>
      </c>
    </row>
    <row r="15" spans="1:6" x14ac:dyDescent="0.25">
      <c r="A15" t="str">
        <f>analysis!I15</f>
        <v>all_16</v>
      </c>
      <c r="B15">
        <f>analysis!B15</f>
        <v>1</v>
      </c>
      <c r="C15">
        <f>analysis!C15</f>
        <v>11</v>
      </c>
      <c r="D15">
        <f>analysis!D15</f>
        <v>0.93140000000000001</v>
      </c>
      <c r="E15">
        <f>analysis!F15</f>
        <v>1648</v>
      </c>
      <c r="F15">
        <f>analysis!E15</f>
        <v>0.93530000000000002</v>
      </c>
    </row>
    <row r="16" spans="1:6" x14ac:dyDescent="0.25">
      <c r="A16" t="str">
        <f>analysis!I16</f>
        <v>all_16_32</v>
      </c>
      <c r="B16">
        <f>analysis!B16</f>
        <v>2</v>
      </c>
      <c r="C16">
        <f>analysis!C16</f>
        <v>7</v>
      </c>
      <c r="D16">
        <f>analysis!D16</f>
        <v>0.93989999999999996</v>
      </c>
      <c r="E16">
        <f>analysis!F16</f>
        <v>1013</v>
      </c>
      <c r="F16">
        <f>analysis!E16</f>
        <v>0.94010000000000005</v>
      </c>
    </row>
    <row r="17" spans="1:6" x14ac:dyDescent="0.25">
      <c r="A17" t="str">
        <f>analysis!I17</f>
        <v>all_16_32_64</v>
      </c>
      <c r="B17">
        <f>analysis!B17</f>
        <v>3</v>
      </c>
      <c r="C17">
        <f>analysis!C17</f>
        <v>7</v>
      </c>
      <c r="D17">
        <f>analysis!D17</f>
        <v>0.94040000000000001</v>
      </c>
      <c r="E17">
        <f>analysis!F17</f>
        <v>1061</v>
      </c>
      <c r="F17">
        <f>analysis!E17</f>
        <v>0.94010000000000005</v>
      </c>
    </row>
    <row r="18" spans="1:6" x14ac:dyDescent="0.25">
      <c r="A18" t="str">
        <f>analysis!I18</f>
        <v>all_16_32_64_128</v>
      </c>
      <c r="B18">
        <f>analysis!B18</f>
        <v>4</v>
      </c>
      <c r="C18">
        <f>analysis!C18</f>
        <v>10</v>
      </c>
      <c r="D18">
        <f>analysis!D18</f>
        <v>0.94130000000000003</v>
      </c>
      <c r="E18">
        <f>analysis!F18</f>
        <v>1505</v>
      </c>
      <c r="F18">
        <f>analysis!E18</f>
        <v>0.94130000000000003</v>
      </c>
    </row>
    <row r="19" spans="1:6" x14ac:dyDescent="0.25">
      <c r="A19" t="str">
        <f>analysis!I19</f>
        <v>all_16_32_64_128_256</v>
      </c>
      <c r="B19">
        <f>analysis!B19</f>
        <v>5</v>
      </c>
      <c r="C19">
        <f>analysis!C19</f>
        <v>13</v>
      </c>
      <c r="D19">
        <f>analysis!D19</f>
        <v>0.94220000000000004</v>
      </c>
      <c r="E19">
        <f>analysis!F19</f>
        <v>2047</v>
      </c>
      <c r="F19">
        <f>analysis!E19</f>
        <v>0.94230000000000003</v>
      </c>
    </row>
    <row r="20" spans="1:6" ht="15.75" thickBot="1" x14ac:dyDescent="0.3">
      <c r="A20" s="32" t="str">
        <f>analysis!I20</f>
        <v>all_16_32_64_128_256_512</v>
      </c>
      <c r="B20" s="32">
        <f>analysis!B20</f>
        <v>6</v>
      </c>
      <c r="C20" s="32">
        <f>analysis!C20</f>
        <v>9</v>
      </c>
      <c r="D20" s="32">
        <f>analysis!D20</f>
        <v>0.94169999999999998</v>
      </c>
      <c r="E20" s="32">
        <f>analysis!F20</f>
        <v>1455</v>
      </c>
      <c r="F20" s="32">
        <f>analysis!E20</f>
        <v>0.94179999999999997</v>
      </c>
    </row>
    <row r="21" spans="1:6" x14ac:dyDescent="0.25">
      <c r="A21" t="str">
        <f>analysis!I21</f>
        <v>model_rgb_16_16</v>
      </c>
      <c r="B21">
        <f>analysis!B21</f>
        <v>2</v>
      </c>
      <c r="C21">
        <f>analysis!C21</f>
        <v>8</v>
      </c>
      <c r="D21">
        <f>analysis!D21</f>
        <v>0.93479999999999996</v>
      </c>
      <c r="E21">
        <f>analysis!F21</f>
        <v>624</v>
      </c>
      <c r="F21">
        <f>analysis!E21</f>
        <v>0.93859999999999999</v>
      </c>
    </row>
    <row r="22" spans="1:6" x14ac:dyDescent="0.25">
      <c r="A22" t="str">
        <f>analysis!I22</f>
        <v>model_rgb_simple_16_16</v>
      </c>
      <c r="B22">
        <f>analysis!B22</f>
        <v>2</v>
      </c>
      <c r="C22">
        <f>analysis!C22</f>
        <v>7</v>
      </c>
      <c r="D22">
        <f>analysis!D22</f>
        <v>0.93879999999999997</v>
      </c>
      <c r="E22">
        <f>analysis!F22</f>
        <v>724</v>
      </c>
      <c r="F22">
        <f>analysis!E22</f>
        <v>0.94</v>
      </c>
    </row>
    <row r="23" spans="1:6" ht="15.75" thickBot="1" x14ac:dyDescent="0.3">
      <c r="A23" s="32" t="str">
        <f>analysis!I23</f>
        <v>model_all_16_16</v>
      </c>
      <c r="B23" s="32">
        <f>analysis!B23</f>
        <v>2</v>
      </c>
      <c r="C23" s="32">
        <f>analysis!C23</f>
        <v>7</v>
      </c>
      <c r="D23" s="32">
        <f>analysis!D23</f>
        <v>0.94</v>
      </c>
      <c r="E23" s="32">
        <f>analysis!F23</f>
        <v>1033</v>
      </c>
      <c r="F23" s="32">
        <f>analysis!E23</f>
        <v>0.94030000000000002</v>
      </c>
    </row>
    <row r="24" spans="1:6" x14ac:dyDescent="0.25">
      <c r="A24" t="str">
        <f>analysis!I24</f>
        <v>model_rgb_16_16_16</v>
      </c>
      <c r="B24">
        <f>analysis!B24</f>
        <v>3</v>
      </c>
      <c r="C24">
        <f>analysis!C24</f>
        <v>7</v>
      </c>
      <c r="D24">
        <f>analysis!D24</f>
        <v>0.93940000000000001</v>
      </c>
      <c r="E24">
        <f>analysis!F24</f>
        <v>513</v>
      </c>
      <c r="F24">
        <f>analysis!E24</f>
        <v>0.93879999999999997</v>
      </c>
    </row>
    <row r="25" spans="1:6" x14ac:dyDescent="0.25">
      <c r="A25" t="str">
        <f>analysis!I25</f>
        <v>model_rgb_simple_16_16_16</v>
      </c>
      <c r="B25">
        <f>analysis!B25</f>
        <v>3</v>
      </c>
      <c r="C25">
        <f>analysis!C25</f>
        <v>7</v>
      </c>
      <c r="D25">
        <f>analysis!D25</f>
        <v>0.94</v>
      </c>
      <c r="E25">
        <f>analysis!F25</f>
        <v>742</v>
      </c>
      <c r="F25">
        <f>analysis!E25</f>
        <v>0.94040000000000001</v>
      </c>
    </row>
    <row r="26" spans="1:6" ht="15.75" thickBot="1" x14ac:dyDescent="0.3">
      <c r="A26" s="32" t="str">
        <f>analysis!I26</f>
        <v>model_all_16_16_16</v>
      </c>
      <c r="B26" s="32">
        <f>analysis!B26</f>
        <v>3</v>
      </c>
      <c r="C26" s="32">
        <f>analysis!C26</f>
        <v>7</v>
      </c>
      <c r="D26" s="32">
        <f>analysis!D26</f>
        <v>0.94030000000000002</v>
      </c>
      <c r="E26" s="32">
        <f>analysis!F26</f>
        <v>1018</v>
      </c>
      <c r="F26" s="32">
        <f>analysis!E26</f>
        <v>0.94030000000000002</v>
      </c>
    </row>
    <row r="27" spans="1:6" x14ac:dyDescent="0.25">
      <c r="A27" t="str">
        <f>analysis!I27</f>
        <v>model_rgb_8_8</v>
      </c>
      <c r="B27">
        <f>analysis!B27</f>
        <v>2</v>
      </c>
      <c r="C27">
        <f>analysis!C27</f>
        <v>11</v>
      </c>
      <c r="D27">
        <f>analysis!D27</f>
        <v>0.85650000000000004</v>
      </c>
      <c r="E27">
        <f>analysis!F27</f>
        <v>850</v>
      </c>
      <c r="F27">
        <f>analysis!E27</f>
        <v>0.89449999999999996</v>
      </c>
    </row>
    <row r="28" spans="1:6" x14ac:dyDescent="0.25">
      <c r="A28" t="str">
        <f>analysis!I28</f>
        <v>model_rgb_simple_8_8</v>
      </c>
      <c r="B28">
        <f>analysis!B28</f>
        <v>2</v>
      </c>
      <c r="C28">
        <f>analysis!C28</f>
        <v>11</v>
      </c>
      <c r="D28">
        <f>analysis!D28</f>
        <v>0.92589999999999995</v>
      </c>
      <c r="E28">
        <f>analysis!F28</f>
        <v>1154</v>
      </c>
      <c r="F28">
        <f>analysis!E28</f>
        <v>0.93859999999999999</v>
      </c>
    </row>
    <row r="29" spans="1:6" ht="15.75" thickBot="1" x14ac:dyDescent="0.3">
      <c r="A29" s="32" t="str">
        <f>analysis!I29</f>
        <v>model_all_8_8</v>
      </c>
      <c r="B29" s="32">
        <f>analysis!B29</f>
        <v>2</v>
      </c>
      <c r="C29" s="32">
        <f>analysis!C29</f>
        <v>7</v>
      </c>
      <c r="D29" s="32">
        <f>analysis!D29</f>
        <v>0.92610000000000003</v>
      </c>
      <c r="E29" s="32">
        <f>analysis!F29</f>
        <v>1037</v>
      </c>
      <c r="F29" s="32">
        <f>analysis!E29</f>
        <v>0.93869999999999998</v>
      </c>
    </row>
    <row r="30" spans="1:6" x14ac:dyDescent="0.25">
      <c r="A30" t="str">
        <f>analysis!I30</f>
        <v>model_rgb_8_8_8</v>
      </c>
      <c r="B30">
        <f>analysis!B30</f>
        <v>3</v>
      </c>
      <c r="C30">
        <f>analysis!C30</f>
        <v>7</v>
      </c>
      <c r="D30">
        <f>analysis!D30</f>
        <v>0.93640000000000001</v>
      </c>
      <c r="E30">
        <f>analysis!F30</f>
        <v>536</v>
      </c>
      <c r="F30">
        <f>analysis!E30</f>
        <v>0.93799999999999994</v>
      </c>
    </row>
    <row r="31" spans="1:6" x14ac:dyDescent="0.25">
      <c r="A31" t="str">
        <f>analysis!I31</f>
        <v>model_rgb_simple_8_8_8</v>
      </c>
      <c r="B31">
        <f>analysis!B31</f>
        <v>3</v>
      </c>
      <c r="C31">
        <f>analysis!C31</f>
        <v>7</v>
      </c>
      <c r="D31">
        <f>analysis!D31</f>
        <v>0.93940000000000001</v>
      </c>
      <c r="E31">
        <f>analysis!F31</f>
        <v>733</v>
      </c>
      <c r="F31">
        <f>analysis!E31</f>
        <v>0.94020000000000004</v>
      </c>
    </row>
    <row r="32" spans="1:6" x14ac:dyDescent="0.25">
      <c r="A32" t="str">
        <f>analysis!I32</f>
        <v>model_all_8_8_8</v>
      </c>
      <c r="B32">
        <f>analysis!B32</f>
        <v>3</v>
      </c>
      <c r="C32">
        <f>analysis!C32</f>
        <v>7</v>
      </c>
      <c r="D32">
        <f>analysis!D32</f>
        <v>0.93640000000000001</v>
      </c>
      <c r="E32">
        <f>analysis!F32</f>
        <v>1011</v>
      </c>
      <c r="F32">
        <f>analysis!E32</f>
        <v>0.94</v>
      </c>
    </row>
  </sheetData>
  <mergeCells count="1">
    <mergeCell ref="C1:E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5609-9B8B-4518-8E54-BE8192B1625C}">
  <dimension ref="A1:H32"/>
  <sheetViews>
    <sheetView tabSelected="1" workbookViewId="0">
      <selection activeCell="G13" sqref="G13"/>
    </sheetView>
  </sheetViews>
  <sheetFormatPr defaultRowHeight="15" x14ac:dyDescent="0.25"/>
  <cols>
    <col min="1" max="1" width="39.5703125" bestFit="1" customWidth="1"/>
    <col min="2" max="2" width="6.5703125" bestFit="1" customWidth="1"/>
    <col min="3" max="3" width="7.140625" bestFit="1" customWidth="1"/>
    <col min="4" max="4" width="8.7109375" bestFit="1" customWidth="1"/>
    <col min="5" max="5" width="8.140625" bestFit="1" customWidth="1"/>
    <col min="6" max="6" width="10.140625" bestFit="1" customWidth="1"/>
    <col min="7" max="7" width="12.5703125" bestFit="1" customWidth="1"/>
    <col min="8" max="8" width="11.5703125" bestFit="1" customWidth="1"/>
  </cols>
  <sheetData>
    <row r="1" spans="1:8" x14ac:dyDescent="0.25">
      <c r="A1" s="30"/>
      <c r="B1" s="30"/>
      <c r="C1" s="44" t="s">
        <v>47</v>
      </c>
      <c r="D1" s="44"/>
      <c r="E1" s="44"/>
      <c r="F1" s="30" t="s">
        <v>48</v>
      </c>
      <c r="G1" s="44" t="s">
        <v>51</v>
      </c>
      <c r="H1" s="44"/>
    </row>
    <row r="2" spans="1:8" ht="15.75" thickBot="1" x14ac:dyDescent="0.3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  <c r="G2" s="33" t="s">
        <v>49</v>
      </c>
      <c r="H2" s="33" t="s">
        <v>50</v>
      </c>
    </row>
    <row r="3" spans="1:8" x14ac:dyDescent="0.25">
      <c r="A3" t="str">
        <f>analysis!I3</f>
        <v>model_rgb_16</v>
      </c>
      <c r="B3">
        <f>analysis!B3</f>
        <v>1</v>
      </c>
      <c r="C3">
        <f>analysis!C3</f>
        <v>7</v>
      </c>
      <c r="D3">
        <f>analysis!D3</f>
        <v>0.91479999999999995</v>
      </c>
      <c r="E3">
        <f>analysis!F3</f>
        <v>545</v>
      </c>
      <c r="F3">
        <f>analysis!E3</f>
        <v>0.9214</v>
      </c>
      <c r="G3" s="34"/>
      <c r="H3" s="34"/>
    </row>
    <row r="4" spans="1:8" x14ac:dyDescent="0.25">
      <c r="A4" t="str">
        <f>analysis!I4</f>
        <v>model_rgb_16_32</v>
      </c>
      <c r="B4">
        <f>analysis!B4</f>
        <v>2</v>
      </c>
      <c r="C4">
        <f>analysis!C4</f>
        <v>11</v>
      </c>
      <c r="D4">
        <f>analysis!D4</f>
        <v>0.93910000000000005</v>
      </c>
      <c r="E4">
        <f>analysis!F4</f>
        <v>884</v>
      </c>
      <c r="F4">
        <f>analysis!E4</f>
        <v>0.93799999999999994</v>
      </c>
      <c r="G4" s="34"/>
      <c r="H4" s="34"/>
    </row>
    <row r="5" spans="1:8" x14ac:dyDescent="0.25">
      <c r="A5" t="str">
        <f>analysis!I5</f>
        <v>model_rgb_16_32_64</v>
      </c>
      <c r="B5">
        <f>analysis!B5</f>
        <v>3</v>
      </c>
      <c r="C5">
        <f>analysis!C5</f>
        <v>7</v>
      </c>
      <c r="D5">
        <f>analysis!D5</f>
        <v>0.93979999999999997</v>
      </c>
      <c r="E5">
        <f>analysis!F5</f>
        <v>576</v>
      </c>
      <c r="F5">
        <f>analysis!E5</f>
        <v>0.93859999999999999</v>
      </c>
      <c r="G5" s="34"/>
      <c r="H5" s="34"/>
    </row>
    <row r="6" spans="1:8" x14ac:dyDescent="0.25">
      <c r="A6" t="str">
        <f>analysis!I6</f>
        <v>model_rgb_16_32_64_128</v>
      </c>
      <c r="B6">
        <f>analysis!B6</f>
        <v>4</v>
      </c>
      <c r="C6">
        <f>analysis!C6</f>
        <v>7</v>
      </c>
      <c r="D6">
        <f>analysis!D6</f>
        <v>0.93979999999999997</v>
      </c>
      <c r="E6">
        <f>analysis!F6</f>
        <v>592</v>
      </c>
      <c r="F6">
        <f>analysis!E6</f>
        <v>0.93659999999999999</v>
      </c>
      <c r="G6" s="34"/>
      <c r="H6" s="34"/>
    </row>
    <row r="7" spans="1:8" x14ac:dyDescent="0.25">
      <c r="A7" t="str">
        <f>analysis!I7</f>
        <v>model_rgb_16_32_64_128_256</v>
      </c>
      <c r="B7">
        <f>analysis!B7</f>
        <v>5</v>
      </c>
      <c r="C7">
        <f>analysis!C7</f>
        <v>7</v>
      </c>
      <c r="D7">
        <f>analysis!D7</f>
        <v>0.93989999999999996</v>
      </c>
      <c r="E7">
        <f>analysis!F7</f>
        <v>592</v>
      </c>
      <c r="F7">
        <f>analysis!E7</f>
        <v>0.9385</v>
      </c>
      <c r="G7" s="34"/>
      <c r="H7" s="34"/>
    </row>
    <row r="8" spans="1:8" ht="15.75" thickBot="1" x14ac:dyDescent="0.3">
      <c r="A8" s="32" t="str">
        <f>analysis!I8</f>
        <v>model_rgb_16_32_64_128_256_512</v>
      </c>
      <c r="B8" s="32">
        <f>analysis!B8</f>
        <v>6</v>
      </c>
      <c r="C8" s="32">
        <f>analysis!C8</f>
        <v>7</v>
      </c>
      <c r="D8" s="32">
        <f>analysis!D8</f>
        <v>0.93979999999999997</v>
      </c>
      <c r="E8" s="32">
        <f>analysis!F8</f>
        <v>621</v>
      </c>
      <c r="F8" s="32">
        <f>analysis!E8</f>
        <v>0.93889999999999996</v>
      </c>
      <c r="G8" s="34"/>
      <c r="H8" s="34"/>
    </row>
    <row r="9" spans="1:8" x14ac:dyDescent="0.25">
      <c r="A9" t="str">
        <f>analysis!I9</f>
        <v>model_rgb_simple_16</v>
      </c>
      <c r="B9">
        <f>analysis!B9</f>
        <v>1</v>
      </c>
      <c r="C9">
        <f>analysis!C9</f>
        <v>7</v>
      </c>
      <c r="D9">
        <f>analysis!D9</f>
        <v>0.91569999999999996</v>
      </c>
      <c r="E9">
        <f>analysis!F9</f>
        <v>741</v>
      </c>
      <c r="F9">
        <f>analysis!E9</f>
        <v>0.92269999999999996</v>
      </c>
      <c r="G9" s="34"/>
      <c r="H9" s="34"/>
    </row>
    <row r="10" spans="1:8" x14ac:dyDescent="0.25">
      <c r="A10" t="str">
        <f>analysis!I10</f>
        <v>model_rgb_simple_16_32</v>
      </c>
      <c r="B10">
        <f>analysis!B10</f>
        <v>2</v>
      </c>
      <c r="C10">
        <f>analysis!C10</f>
        <v>7</v>
      </c>
      <c r="D10">
        <f>analysis!D10</f>
        <v>0.93969999999999998</v>
      </c>
      <c r="E10">
        <f>analysis!F10</f>
        <v>700</v>
      </c>
      <c r="F10">
        <f>analysis!E10</f>
        <v>0.94010000000000005</v>
      </c>
      <c r="G10" s="34"/>
      <c r="H10" s="34"/>
    </row>
    <row r="11" spans="1:8" x14ac:dyDescent="0.25">
      <c r="A11" t="str">
        <f>analysis!I11</f>
        <v>model_rgb_simple_16_32_64</v>
      </c>
      <c r="B11">
        <f>analysis!B11</f>
        <v>3</v>
      </c>
      <c r="C11">
        <f>analysis!C11</f>
        <v>7</v>
      </c>
      <c r="D11">
        <f>analysis!D11</f>
        <v>0.94030000000000002</v>
      </c>
      <c r="E11">
        <f>analysis!F11</f>
        <v>749</v>
      </c>
      <c r="F11">
        <f>analysis!E11</f>
        <v>0.94030000000000002</v>
      </c>
      <c r="G11" s="34"/>
      <c r="H11" s="34"/>
    </row>
    <row r="12" spans="1:8" x14ac:dyDescent="0.25">
      <c r="A12" t="str">
        <f>analysis!I12</f>
        <v>model_rgb_simple_16_32_64_128</v>
      </c>
      <c r="B12">
        <f>analysis!B12</f>
        <v>4</v>
      </c>
      <c r="C12">
        <f>analysis!C12</f>
        <v>10</v>
      </c>
      <c r="D12">
        <f>analysis!D12</f>
        <v>0.94059999999999999</v>
      </c>
      <c r="E12">
        <f>analysis!F12</f>
        <v>1075</v>
      </c>
      <c r="F12">
        <f>analysis!E12</f>
        <v>0.94059999999999999</v>
      </c>
      <c r="G12" s="34"/>
      <c r="H12" s="34"/>
    </row>
    <row r="13" spans="1:8" x14ac:dyDescent="0.25">
      <c r="A13" t="str">
        <f>analysis!I13</f>
        <v>model_rgb_simple_16_32_64_128_256</v>
      </c>
      <c r="B13">
        <f>analysis!B13</f>
        <v>5</v>
      </c>
      <c r="C13">
        <f>analysis!C13</f>
        <v>9</v>
      </c>
      <c r="D13">
        <f>analysis!D13</f>
        <v>0.94089999999999996</v>
      </c>
      <c r="E13">
        <f>analysis!F13</f>
        <v>1009</v>
      </c>
      <c r="F13">
        <f>analysis!E13</f>
        <v>0.94089999999999996</v>
      </c>
      <c r="G13" s="34"/>
      <c r="H13" s="34"/>
    </row>
    <row r="14" spans="1:8" ht="15.75" thickBot="1" x14ac:dyDescent="0.3">
      <c r="A14" s="32" t="str">
        <f>analysis!I14</f>
        <v>model_rgb_simple_16_32_64_128_256_512</v>
      </c>
      <c r="B14" s="32">
        <f>analysis!B14</f>
        <v>6</v>
      </c>
      <c r="C14" s="32">
        <f>analysis!C14</f>
        <v>11</v>
      </c>
      <c r="D14" s="32">
        <f>analysis!D14</f>
        <v>0.94099999999999995</v>
      </c>
      <c r="E14" s="32">
        <f>analysis!F14</f>
        <v>1314</v>
      </c>
      <c r="F14" s="32">
        <f>analysis!E14</f>
        <v>0.94079999999999997</v>
      </c>
      <c r="G14" s="34"/>
      <c r="H14" s="34"/>
    </row>
    <row r="15" spans="1:8" x14ac:dyDescent="0.25">
      <c r="A15" t="str">
        <f>analysis!I15</f>
        <v>all_16</v>
      </c>
      <c r="B15">
        <f>analysis!B15</f>
        <v>1</v>
      </c>
      <c r="C15">
        <f>analysis!C15</f>
        <v>11</v>
      </c>
      <c r="D15">
        <f>analysis!D15</f>
        <v>0.93140000000000001</v>
      </c>
      <c r="E15">
        <f>analysis!F15</f>
        <v>1648</v>
      </c>
      <c r="F15">
        <f>analysis!E15</f>
        <v>0.93530000000000002</v>
      </c>
      <c r="G15" s="34">
        <v>131684895</v>
      </c>
      <c r="H15" s="34">
        <v>52131820</v>
      </c>
    </row>
    <row r="16" spans="1:8" x14ac:dyDescent="0.25">
      <c r="A16" t="str">
        <f>analysis!I16</f>
        <v>all_16_32</v>
      </c>
      <c r="B16">
        <f>analysis!B16</f>
        <v>2</v>
      </c>
      <c r="C16">
        <f>analysis!C16</f>
        <v>7</v>
      </c>
      <c r="D16">
        <f>analysis!D16</f>
        <v>0.93989999999999996</v>
      </c>
      <c r="E16">
        <f>analysis!F16</f>
        <v>1013</v>
      </c>
      <c r="F16">
        <f>analysis!E16</f>
        <v>0.94010000000000005</v>
      </c>
      <c r="G16" s="34">
        <v>126323134</v>
      </c>
      <c r="H16" s="34">
        <v>57493581</v>
      </c>
    </row>
    <row r="17" spans="1:8" x14ac:dyDescent="0.25">
      <c r="A17" t="str">
        <f>analysis!I17</f>
        <v>all_16_32_64</v>
      </c>
      <c r="B17">
        <f>analysis!B17</f>
        <v>3</v>
      </c>
      <c r="C17">
        <f>analysis!C17</f>
        <v>7</v>
      </c>
      <c r="D17">
        <f>analysis!D17</f>
        <v>0.94040000000000001</v>
      </c>
      <c r="E17">
        <f>analysis!F17</f>
        <v>1061</v>
      </c>
      <c r="F17">
        <f>analysis!E17</f>
        <v>0.94010000000000005</v>
      </c>
      <c r="G17" s="34">
        <v>126029606</v>
      </c>
      <c r="H17" s="34">
        <v>57787109</v>
      </c>
    </row>
    <row r="18" spans="1:8" x14ac:dyDescent="0.25">
      <c r="A18" t="str">
        <f>analysis!I18</f>
        <v>all_16_32_64_128</v>
      </c>
      <c r="B18">
        <f>analysis!B18</f>
        <v>4</v>
      </c>
      <c r="C18">
        <f>analysis!C18</f>
        <v>10</v>
      </c>
      <c r="D18">
        <f>analysis!D18</f>
        <v>0.94130000000000003</v>
      </c>
      <c r="E18">
        <f>analysis!F18</f>
        <v>1505</v>
      </c>
      <c r="F18">
        <f>analysis!E18</f>
        <v>0.94130000000000003</v>
      </c>
      <c r="G18" s="34">
        <v>124479944</v>
      </c>
      <c r="H18" s="34">
        <v>59336771</v>
      </c>
    </row>
    <row r="19" spans="1:8" x14ac:dyDescent="0.25">
      <c r="A19" t="str">
        <f>analysis!I19</f>
        <v>all_16_32_64_128_256</v>
      </c>
      <c r="B19">
        <f>analysis!B19</f>
        <v>5</v>
      </c>
      <c r="C19">
        <f>analysis!C19</f>
        <v>13</v>
      </c>
      <c r="D19">
        <f>analysis!D19</f>
        <v>0.94220000000000004</v>
      </c>
      <c r="E19">
        <f>analysis!F19</f>
        <v>2047</v>
      </c>
      <c r="F19">
        <f>analysis!E19</f>
        <v>0.94230000000000003</v>
      </c>
      <c r="G19" s="34">
        <v>123937655</v>
      </c>
      <c r="H19" s="34">
        <v>59879060</v>
      </c>
    </row>
    <row r="20" spans="1:8" ht="15.75" thickBot="1" x14ac:dyDescent="0.3">
      <c r="A20" s="32" t="str">
        <f>analysis!I20</f>
        <v>all_16_32_64_128_256_512</v>
      </c>
      <c r="B20" s="32">
        <f>analysis!B20</f>
        <v>6</v>
      </c>
      <c r="C20" s="32">
        <f>analysis!C20</f>
        <v>9</v>
      </c>
      <c r="D20" s="32">
        <f>analysis!D20</f>
        <v>0.94169999999999998</v>
      </c>
      <c r="E20" s="32">
        <f>analysis!F20</f>
        <v>1455</v>
      </c>
      <c r="F20" s="32">
        <f>analysis!E20</f>
        <v>0.94179999999999997</v>
      </c>
      <c r="G20" s="34">
        <v>124117168</v>
      </c>
      <c r="H20" s="34">
        <v>59699547</v>
      </c>
    </row>
    <row r="21" spans="1:8" x14ac:dyDescent="0.25">
      <c r="A21" t="str">
        <f>analysis!I21</f>
        <v>model_rgb_16_16</v>
      </c>
      <c r="B21">
        <f>analysis!B21</f>
        <v>2</v>
      </c>
      <c r="C21">
        <f>analysis!C21</f>
        <v>8</v>
      </c>
      <c r="D21">
        <f>analysis!D21</f>
        <v>0.93479999999999996</v>
      </c>
      <c r="E21">
        <f>analysis!F21</f>
        <v>624</v>
      </c>
      <c r="F21">
        <f>analysis!E21</f>
        <v>0.93859999999999999</v>
      </c>
      <c r="G21" s="34">
        <v>126150976</v>
      </c>
      <c r="H21" s="34">
        <v>57665739</v>
      </c>
    </row>
    <row r="22" spans="1:8" x14ac:dyDescent="0.25">
      <c r="A22" t="str">
        <f>analysis!I22</f>
        <v>model_rgb_simple_16_16</v>
      </c>
      <c r="B22">
        <f>analysis!B22</f>
        <v>2</v>
      </c>
      <c r="C22">
        <f>analysis!C22</f>
        <v>7</v>
      </c>
      <c r="D22">
        <f>analysis!D22</f>
        <v>0.93879999999999997</v>
      </c>
      <c r="E22">
        <f>analysis!F22</f>
        <v>724</v>
      </c>
      <c r="F22">
        <f>analysis!E22</f>
        <v>0.94</v>
      </c>
      <c r="G22" s="34">
        <v>125614750</v>
      </c>
      <c r="H22" s="34">
        <v>58200965</v>
      </c>
    </row>
    <row r="23" spans="1:8" ht="15.75" thickBot="1" x14ac:dyDescent="0.3">
      <c r="A23" s="32" t="str">
        <f>analysis!I23</f>
        <v>model_all_16_16</v>
      </c>
      <c r="B23" s="32">
        <f>analysis!B23</f>
        <v>2</v>
      </c>
      <c r="C23" s="32">
        <f>analysis!C23</f>
        <v>7</v>
      </c>
      <c r="D23" s="32">
        <f>analysis!D23</f>
        <v>0.94</v>
      </c>
      <c r="E23" s="32">
        <f>analysis!F23</f>
        <v>1033</v>
      </c>
      <c r="F23" s="32">
        <f>analysis!E23</f>
        <v>0.94030000000000002</v>
      </c>
      <c r="G23" s="34">
        <v>125565428</v>
      </c>
      <c r="H23" s="34">
        <v>58251287</v>
      </c>
    </row>
    <row r="24" spans="1:8" x14ac:dyDescent="0.25">
      <c r="A24" t="str">
        <f>analysis!I24</f>
        <v>model_rgb_16_16_16</v>
      </c>
      <c r="B24">
        <f>analysis!B24</f>
        <v>3</v>
      </c>
      <c r="C24">
        <f>analysis!C24</f>
        <v>7</v>
      </c>
      <c r="D24">
        <f>analysis!D24</f>
        <v>0.93940000000000001</v>
      </c>
      <c r="E24">
        <f>analysis!F24</f>
        <v>513</v>
      </c>
      <c r="F24">
        <f>analysis!E24</f>
        <v>0.93879999999999997</v>
      </c>
      <c r="G24" s="34">
        <v>122247372</v>
      </c>
      <c r="H24" s="34">
        <v>61569343</v>
      </c>
    </row>
    <row r="25" spans="1:8" x14ac:dyDescent="0.25">
      <c r="A25" t="str">
        <f>analysis!I25</f>
        <v>model_rgb_simple_16_16_16</v>
      </c>
      <c r="B25">
        <f>analysis!B25</f>
        <v>3</v>
      </c>
      <c r="C25">
        <f>analysis!C25</f>
        <v>7</v>
      </c>
      <c r="D25">
        <f>analysis!D25</f>
        <v>0.94</v>
      </c>
      <c r="E25">
        <f>analysis!F25</f>
        <v>742</v>
      </c>
      <c r="F25">
        <f>analysis!E25</f>
        <v>0.94040000000000001</v>
      </c>
      <c r="G25" s="34">
        <v>125352996</v>
      </c>
      <c r="H25" s="34">
        <v>58463719</v>
      </c>
    </row>
    <row r="26" spans="1:8" ht="15.75" thickBot="1" x14ac:dyDescent="0.3">
      <c r="A26" s="32" t="str">
        <f>analysis!I26</f>
        <v>model_all_16_16_16</v>
      </c>
      <c r="B26" s="32">
        <f>analysis!B26</f>
        <v>3</v>
      </c>
      <c r="C26" s="32">
        <f>analysis!C26</f>
        <v>7</v>
      </c>
      <c r="D26" s="32">
        <f>analysis!D26</f>
        <v>0.94030000000000002</v>
      </c>
      <c r="E26" s="32">
        <f>analysis!F26</f>
        <v>1018</v>
      </c>
      <c r="F26" s="32">
        <f>analysis!E26</f>
        <v>0.94030000000000002</v>
      </c>
      <c r="G26" s="34">
        <v>124370229</v>
      </c>
      <c r="H26" s="34">
        <v>59446486</v>
      </c>
    </row>
    <row r="27" spans="1:8" x14ac:dyDescent="0.25">
      <c r="A27" t="str">
        <f>analysis!I27</f>
        <v>model_rgb_8_8</v>
      </c>
      <c r="B27">
        <f>analysis!B27</f>
        <v>2</v>
      </c>
      <c r="C27">
        <f>analysis!C27</f>
        <v>11</v>
      </c>
      <c r="D27">
        <f>analysis!D27</f>
        <v>0.85650000000000004</v>
      </c>
      <c r="E27">
        <f>analysis!F27</f>
        <v>850</v>
      </c>
      <c r="F27">
        <f>analysis!E27</f>
        <v>0.89449999999999996</v>
      </c>
      <c r="G27" s="34">
        <v>125586191</v>
      </c>
      <c r="H27" s="34">
        <v>58230524</v>
      </c>
    </row>
    <row r="28" spans="1:8" x14ac:dyDescent="0.25">
      <c r="A28" t="str">
        <f>analysis!I28</f>
        <v>model_rgb_simple_8_8</v>
      </c>
      <c r="B28">
        <f>analysis!B28</f>
        <v>2</v>
      </c>
      <c r="C28">
        <f>analysis!C28</f>
        <v>11</v>
      </c>
      <c r="D28">
        <f>analysis!D28</f>
        <v>0.92589999999999995</v>
      </c>
      <c r="E28">
        <f>analysis!F28</f>
        <v>1154</v>
      </c>
      <c r="F28">
        <f>analysis!E28</f>
        <v>0.93859999999999999</v>
      </c>
      <c r="G28" s="34">
        <v>128138122</v>
      </c>
      <c r="H28" s="34">
        <v>55678593</v>
      </c>
    </row>
    <row r="29" spans="1:8" ht="15.75" thickBot="1" x14ac:dyDescent="0.3">
      <c r="A29" s="32" t="str">
        <f>analysis!I29</f>
        <v>model_all_8_8</v>
      </c>
      <c r="B29" s="32">
        <f>analysis!B29</f>
        <v>2</v>
      </c>
      <c r="C29" s="32">
        <f>analysis!C29</f>
        <v>7</v>
      </c>
      <c r="D29" s="32">
        <f>analysis!D29</f>
        <v>0.92610000000000003</v>
      </c>
      <c r="E29" s="32">
        <f>analysis!F29</f>
        <v>1037</v>
      </c>
      <c r="F29" s="32">
        <f>analysis!E29</f>
        <v>0.93869999999999998</v>
      </c>
      <c r="G29" s="34">
        <v>124440404</v>
      </c>
      <c r="H29" s="34">
        <v>59376311</v>
      </c>
    </row>
    <row r="30" spans="1:8" x14ac:dyDescent="0.25">
      <c r="A30" t="str">
        <f>analysis!I30</f>
        <v>model_rgb_8_8_8</v>
      </c>
      <c r="B30">
        <f>analysis!B30</f>
        <v>3</v>
      </c>
      <c r="C30">
        <f>analysis!C30</f>
        <v>7</v>
      </c>
      <c r="D30">
        <f>analysis!D30</f>
        <v>0.93640000000000001</v>
      </c>
      <c r="E30">
        <f>analysis!F30</f>
        <v>536</v>
      </c>
      <c r="F30">
        <f>analysis!E30</f>
        <v>0.93799999999999994</v>
      </c>
      <c r="G30" s="34">
        <v>120403365</v>
      </c>
      <c r="H30" s="34">
        <v>63413350</v>
      </c>
    </row>
    <row r="31" spans="1:8" x14ac:dyDescent="0.25">
      <c r="A31" t="str">
        <f>analysis!I31</f>
        <v>model_rgb_simple_8_8_8</v>
      </c>
      <c r="B31">
        <f>analysis!B31</f>
        <v>3</v>
      </c>
      <c r="C31">
        <f>analysis!C31</f>
        <v>7</v>
      </c>
      <c r="D31">
        <f>analysis!D31</f>
        <v>0.93940000000000001</v>
      </c>
      <c r="E31">
        <f>analysis!F31</f>
        <v>733</v>
      </c>
      <c r="F31">
        <f>analysis!E31</f>
        <v>0.94020000000000004</v>
      </c>
      <c r="G31" s="34">
        <v>125861843</v>
      </c>
      <c r="H31" s="34">
        <v>57954872</v>
      </c>
    </row>
    <row r="32" spans="1:8" x14ac:dyDescent="0.25">
      <c r="A32" t="str">
        <f>analysis!I32</f>
        <v>model_all_8_8_8</v>
      </c>
      <c r="B32">
        <f>analysis!B32</f>
        <v>3</v>
      </c>
      <c r="C32">
        <f>analysis!C32</f>
        <v>7</v>
      </c>
      <c r="D32">
        <f>analysis!D32</f>
        <v>0.93640000000000001</v>
      </c>
      <c r="E32">
        <f>analysis!F32</f>
        <v>1011</v>
      </c>
      <c r="F32">
        <f>analysis!E32</f>
        <v>0.94</v>
      </c>
      <c r="G32" s="34">
        <v>123586909</v>
      </c>
      <c r="H32" s="34">
        <v>60229806</v>
      </c>
    </row>
  </sheetData>
  <mergeCells count="2">
    <mergeCell ref="C1:E1"/>
    <mergeCell ref="G1:H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AE30-B0D0-49C1-9CB5-A226D2BE261D}">
  <dimension ref="A1:L27"/>
  <sheetViews>
    <sheetView workbookViewId="0">
      <selection activeCell="H29" sqref="H29"/>
    </sheetView>
  </sheetViews>
  <sheetFormatPr defaultRowHeight="15" x14ac:dyDescent="0.25"/>
  <cols>
    <col min="1" max="1" width="16.42578125" bestFit="1" customWidth="1"/>
    <col min="2" max="2" width="21.140625" bestFit="1" customWidth="1"/>
    <col min="8" max="8" width="16.42578125" bestFit="1" customWidth="1"/>
    <col min="9" max="9" width="21.140625" bestFit="1" customWidth="1"/>
  </cols>
  <sheetData>
    <row r="1" spans="1:12" x14ac:dyDescent="0.25">
      <c r="A1" s="42" t="s">
        <v>54</v>
      </c>
      <c r="B1" s="42"/>
      <c r="C1" s="42"/>
      <c r="D1" s="42"/>
      <c r="E1" s="42"/>
      <c r="H1" s="42" t="s">
        <v>55</v>
      </c>
      <c r="I1" s="42"/>
      <c r="J1" s="42"/>
      <c r="K1" s="42"/>
      <c r="L1" s="42"/>
    </row>
    <row r="2" spans="1:12" x14ac:dyDescent="0.25">
      <c r="A2" t="s">
        <v>52</v>
      </c>
      <c r="B2" t="s">
        <v>53</v>
      </c>
      <c r="H2" t="s">
        <v>52</v>
      </c>
      <c r="I2" t="s">
        <v>53</v>
      </c>
    </row>
    <row r="3" spans="1:12" x14ac:dyDescent="0.25">
      <c r="A3">
        <v>250000</v>
      </c>
      <c r="B3">
        <v>275</v>
      </c>
      <c r="H3">
        <v>250000</v>
      </c>
      <c r="I3">
        <v>36</v>
      </c>
    </row>
    <row r="4" spans="1:12" x14ac:dyDescent="0.25">
      <c r="A4">
        <v>500000</v>
      </c>
      <c r="B4">
        <v>591</v>
      </c>
      <c r="C4">
        <f>B4/B3</f>
        <v>2.1490909090909089</v>
      </c>
      <c r="H4">
        <v>500000</v>
      </c>
      <c r="I4">
        <v>73</v>
      </c>
      <c r="J4">
        <f>I4/I3</f>
        <v>2.0277777777777777</v>
      </c>
    </row>
    <row r="5" spans="1:12" x14ac:dyDescent="0.25">
      <c r="A5">
        <v>750000</v>
      </c>
      <c r="B5">
        <v>912</v>
      </c>
      <c r="C5">
        <f t="shared" ref="C5:C6" si="0">B5/B4</f>
        <v>1.5431472081218274</v>
      </c>
      <c r="D5">
        <f>B5/B3</f>
        <v>3.3163636363636364</v>
      </c>
      <c r="H5">
        <v>750000</v>
      </c>
      <c r="I5">
        <v>110</v>
      </c>
      <c r="J5">
        <f t="shared" ref="J5:J6" si="1">I5/I4</f>
        <v>1.5068493150684932</v>
      </c>
      <c r="K5">
        <f>I5/I3</f>
        <v>3.0555555555555554</v>
      </c>
    </row>
    <row r="6" spans="1:12" x14ac:dyDescent="0.25">
      <c r="A6">
        <v>1000000</v>
      </c>
      <c r="B6">
        <v>1189</v>
      </c>
      <c r="C6">
        <f t="shared" si="0"/>
        <v>1.3037280701754386</v>
      </c>
      <c r="D6">
        <f>B6/B4</f>
        <v>2.011844331641286</v>
      </c>
      <c r="E6">
        <f>B6/B3</f>
        <v>4.3236363636363633</v>
      </c>
      <c r="H6">
        <v>1000000</v>
      </c>
      <c r="I6">
        <v>146</v>
      </c>
      <c r="J6">
        <f t="shared" si="1"/>
        <v>1.3272727272727274</v>
      </c>
      <c r="K6">
        <f>I6/I4</f>
        <v>2</v>
      </c>
      <c r="L6">
        <f>I6/I3</f>
        <v>4.0555555555555554</v>
      </c>
    </row>
    <row r="24" spans="7:7" x14ac:dyDescent="0.25">
      <c r="G24" s="35">
        <f t="shared" ref="G24:G26" si="2">I3/B3</f>
        <v>0.13090909090909092</v>
      </c>
    </row>
    <row r="25" spans="7:7" x14ac:dyDescent="0.25">
      <c r="G25" s="35">
        <f t="shared" si="2"/>
        <v>0.12351945854483926</v>
      </c>
    </row>
    <row r="26" spans="7:7" x14ac:dyDescent="0.25">
      <c r="G26" s="35">
        <f t="shared" si="2"/>
        <v>0.1206140350877193</v>
      </c>
    </row>
    <row r="27" spans="7:7" x14ac:dyDescent="0.25">
      <c r="G27" s="35">
        <f>I6/B6</f>
        <v>0.12279226240538267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formatted_tables</vt:lpstr>
      <vt:lpstr>classification_analysis</vt:lpstr>
      <vt:lpstr>computing_cloud_metrics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2021-08-11T00:29:20Z</dcterms:created>
  <dcterms:modified xsi:type="dcterms:W3CDTF">2021-09-20T16:59:01Z</dcterms:modified>
</cp:coreProperties>
</file>