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7320" windowHeight="15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" i="1" l="1"/>
  <c r="L9" i="1"/>
  <c r="L20" i="1"/>
  <c r="Q9" i="1"/>
  <c r="M31" i="1"/>
  <c r="L30" i="1"/>
  <c r="L8" i="1"/>
  <c r="L19" i="1"/>
  <c r="Q8" i="1"/>
  <c r="M30" i="1"/>
  <c r="L29" i="1"/>
  <c r="L7" i="1"/>
  <c r="L18" i="1"/>
  <c r="Q7" i="1"/>
  <c r="M29" i="1"/>
  <c r="L28" i="1"/>
  <c r="L6" i="1"/>
  <c r="L17" i="1"/>
  <c r="Q6" i="1"/>
  <c r="M28" i="1"/>
  <c r="L27" i="1"/>
  <c r="L5" i="1"/>
  <c r="L16" i="1"/>
  <c r="Q5" i="1"/>
  <c r="M27" i="1"/>
  <c r="L26" i="1"/>
  <c r="L4" i="1"/>
  <c r="L15" i="1"/>
  <c r="Q4" i="1"/>
  <c r="M26" i="1"/>
  <c r="M20" i="1"/>
  <c r="M19" i="1"/>
  <c r="M18" i="1"/>
  <c r="M17" i="1"/>
  <c r="M16" i="1"/>
  <c r="M15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<sst xmlns="http://schemas.openxmlformats.org/spreadsheetml/2006/main" count="85" uniqueCount="21">
  <si>
    <t>Positive</t>
  </si>
  <si>
    <t>Negative</t>
  </si>
  <si>
    <t>Neutral</t>
  </si>
  <si>
    <t>Hillary Clinton</t>
  </si>
  <si>
    <t>Bernie Sanders</t>
  </si>
  <si>
    <t>Donald Trump</t>
  </si>
  <si>
    <t>Ted Cruz</t>
  </si>
  <si>
    <t>John Kasich</t>
  </si>
  <si>
    <t>Marco Rubio</t>
  </si>
  <si>
    <t>9:30 AM EST</t>
  </si>
  <si>
    <t>8:30:00 PM EST</t>
  </si>
  <si>
    <t>Bernie</t>
  </si>
  <si>
    <t>Donald</t>
  </si>
  <si>
    <t>John</t>
  </si>
  <si>
    <t>Marco</t>
  </si>
  <si>
    <t>Ted</t>
  </si>
  <si>
    <t>Sum</t>
  </si>
  <si>
    <t>Percentage</t>
  </si>
  <si>
    <t>Hillary</t>
  </si>
  <si>
    <t>Total Tweets</t>
  </si>
  <si>
    <t xml:space="preserve">Negative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</si>
</sst>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8" fontId="1" fillId="0" borderId="0" xfId="0" applyNumberFormat="1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Candidate Tweet</a:t>
            </a:r>
            <a:r>
              <a:rPr lang="en-US" baseline="0"/>
              <a:t> Classification (About Them)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Positive</c:v>
                </c:pt>
              </c:strCache>
            </c:strRef>
          </c:tx>
          <c:invertIfNegative val="0"/>
          <c:cat>
            <c:strRef>
              <c:f>Sheet1!$U$4:$U$9</c:f>
              <c:strCache>
                <c:ptCount val="6"/>
                <c:pt idx="0">
                  <c:v>Bernie Sanders</c:v>
                </c:pt>
                <c:pt idx="1">
                  <c:v>Donald Trump</c:v>
                </c:pt>
                <c:pt idx="2">
                  <c:v>Hillary Clinton</c:v>
                </c:pt>
                <c:pt idx="3">
                  <c:v>John Kasich</c:v>
                </c:pt>
                <c:pt idx="4">
                  <c:v>Marco Rubio</c:v>
                </c:pt>
                <c:pt idx="5">
                  <c:v>Ted Cruz</c:v>
                </c:pt>
              </c:strCache>
            </c:strRef>
          </c:cat>
          <c:val>
            <c:numRef>
              <c:f>Sheet1!$V$4:$V$9</c:f>
              <c:numCache>
                <c:formatCode>General</c:formatCode>
                <c:ptCount val="6"/>
                <c:pt idx="0">
                  <c:v>0.181176470588235</c:v>
                </c:pt>
                <c:pt idx="1">
                  <c:v>0.27247191011236</c:v>
                </c:pt>
                <c:pt idx="2">
                  <c:v>0.126623376623377</c:v>
                </c:pt>
                <c:pt idx="3">
                  <c:v>0.146907216494845</c:v>
                </c:pt>
                <c:pt idx="4">
                  <c:v>0.235697940503432</c:v>
                </c:pt>
                <c:pt idx="5">
                  <c:v>0.476923076923077</c:v>
                </c:pt>
              </c:numCache>
            </c:numRef>
          </c:val>
        </c:ser>
        <c:ser>
          <c:idx val="1"/>
          <c:order val="1"/>
          <c:tx>
            <c:strRef>
              <c:f>Sheet1!$W$3</c:f>
              <c:strCache>
                <c:ptCount val="1"/>
                <c:pt idx="0">
                  <c:v>Negative </c:v>
                </c:pt>
              </c:strCache>
            </c:strRef>
          </c:tx>
          <c:invertIfNegative val="0"/>
          <c:cat>
            <c:strRef>
              <c:f>Sheet1!$U$4:$U$9</c:f>
              <c:strCache>
                <c:ptCount val="6"/>
                <c:pt idx="0">
                  <c:v>Bernie Sanders</c:v>
                </c:pt>
                <c:pt idx="1">
                  <c:v>Donald Trump</c:v>
                </c:pt>
                <c:pt idx="2">
                  <c:v>Hillary Clinton</c:v>
                </c:pt>
                <c:pt idx="3">
                  <c:v>John Kasich</c:v>
                </c:pt>
                <c:pt idx="4">
                  <c:v>Marco Rubio</c:v>
                </c:pt>
                <c:pt idx="5">
                  <c:v>Ted Cruz</c:v>
                </c:pt>
              </c:strCache>
            </c:strRef>
          </c:cat>
          <c:val>
            <c:numRef>
              <c:f>Sheet1!$W$4:$W$9</c:f>
              <c:numCache>
                <c:formatCode>General</c:formatCode>
                <c:ptCount val="6"/>
                <c:pt idx="0">
                  <c:v>0.536470588235294</c:v>
                </c:pt>
                <c:pt idx="1">
                  <c:v>0.379213483146067</c:v>
                </c:pt>
                <c:pt idx="2">
                  <c:v>0.636363636363636</c:v>
                </c:pt>
                <c:pt idx="3">
                  <c:v>0.574742268041237</c:v>
                </c:pt>
                <c:pt idx="4">
                  <c:v>0.242562929061785</c:v>
                </c:pt>
                <c:pt idx="5">
                  <c:v>0.312820512820513</c:v>
                </c:pt>
              </c:numCache>
            </c:numRef>
          </c:val>
        </c:ser>
        <c:ser>
          <c:idx val="2"/>
          <c:order val="2"/>
          <c:tx>
            <c:strRef>
              <c:f>Sheet1!$X$3</c:f>
              <c:strCache>
                <c:ptCount val="1"/>
                <c:pt idx="0">
                  <c:v>Neutral</c:v>
                </c:pt>
              </c:strCache>
            </c:strRef>
          </c:tx>
          <c:invertIfNegative val="0"/>
          <c:cat>
            <c:strRef>
              <c:f>Sheet1!$U$4:$U$9</c:f>
              <c:strCache>
                <c:ptCount val="6"/>
                <c:pt idx="0">
                  <c:v>Bernie Sanders</c:v>
                </c:pt>
                <c:pt idx="1">
                  <c:v>Donald Trump</c:v>
                </c:pt>
                <c:pt idx="2">
                  <c:v>Hillary Clinton</c:v>
                </c:pt>
                <c:pt idx="3">
                  <c:v>John Kasich</c:v>
                </c:pt>
                <c:pt idx="4">
                  <c:v>Marco Rubio</c:v>
                </c:pt>
                <c:pt idx="5">
                  <c:v>Ted Cruz</c:v>
                </c:pt>
              </c:strCache>
            </c:strRef>
          </c:cat>
          <c:val>
            <c:numRef>
              <c:f>Sheet1!$X$4:$X$9</c:f>
              <c:numCache>
                <c:formatCode>General</c:formatCode>
                <c:ptCount val="6"/>
                <c:pt idx="0">
                  <c:v>0.282352941176471</c:v>
                </c:pt>
                <c:pt idx="1">
                  <c:v>0.348314606741573</c:v>
                </c:pt>
                <c:pt idx="2">
                  <c:v>0.237012987012987</c:v>
                </c:pt>
                <c:pt idx="3">
                  <c:v>0.278350515463918</c:v>
                </c:pt>
                <c:pt idx="4">
                  <c:v>0.521739130434783</c:v>
                </c:pt>
                <c:pt idx="5">
                  <c:v>0.21025641025641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101448"/>
        <c:axId val="2123824376"/>
      </c:barChart>
      <c:catAx>
        <c:axId val="212410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824376"/>
        <c:crosses val="autoZero"/>
        <c:auto val="1"/>
        <c:lblAlgn val="ctr"/>
        <c:lblOffset val="100"/>
        <c:noMultiLvlLbl val="0"/>
      </c:catAx>
      <c:valAx>
        <c:axId val="2123824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1500"/>
                  <a:t>Percent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10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127000</xdr:colOff>
      <xdr:row>13</xdr:row>
      <xdr:rowOff>44450</xdr:rowOff>
    </xdr:from>
    <xdr:to>
      <xdr:col>26</xdr:col>
      <xdr:colOff>800100</xdr:colOff>
      <xdr:row>34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topLeftCell="H1" workbookViewId="0">
      <selection activeCell="H35" sqref="H35"/>
    </sheetView>
  </sheetViews>
  <sheetFormatPr baseColWidth="10" defaultRowHeight="15" x14ac:dyDescent="0"/>
  <cols>
    <col min="1" max="1" width="16.1640625" bestFit="1" customWidth="1"/>
    <col min="21" max="21" width="12.83203125" customWidth="1"/>
  </cols>
  <sheetData>
    <row r="1" spans="1:24" ht="16">
      <c r="A1" s="1"/>
      <c r="B1" s="2" t="s">
        <v>9</v>
      </c>
      <c r="C1" s="1"/>
      <c r="D1" s="1"/>
      <c r="E1" s="1"/>
      <c r="F1" s="2" t="s">
        <v>10</v>
      </c>
      <c r="G1" s="1"/>
      <c r="H1" s="1"/>
    </row>
    <row r="2" spans="1:24" ht="16">
      <c r="A2" s="1"/>
      <c r="B2" s="1" t="s">
        <v>0</v>
      </c>
      <c r="C2" s="1" t="s">
        <v>1</v>
      </c>
      <c r="D2" s="1" t="s">
        <v>2</v>
      </c>
      <c r="E2" s="1"/>
      <c r="F2" s="1" t="s">
        <v>0</v>
      </c>
      <c r="G2" s="1" t="s">
        <v>1</v>
      </c>
      <c r="H2" s="1" t="s">
        <v>2</v>
      </c>
      <c r="L2" t="s">
        <v>0</v>
      </c>
    </row>
    <row r="3" spans="1:24" ht="16">
      <c r="A3" s="1" t="s">
        <v>4</v>
      </c>
      <c r="B3" s="1">
        <v>13</v>
      </c>
      <c r="C3" s="1">
        <v>19</v>
      </c>
      <c r="D3" s="1">
        <v>21</v>
      </c>
      <c r="E3" s="1"/>
      <c r="F3" s="1">
        <v>26</v>
      </c>
      <c r="G3" s="1">
        <v>25</v>
      </c>
      <c r="H3" s="1">
        <v>22</v>
      </c>
      <c r="L3" t="s">
        <v>16</v>
      </c>
      <c r="M3" t="s">
        <v>17</v>
      </c>
      <c r="Q3" t="s">
        <v>19</v>
      </c>
      <c r="V3" t="s">
        <v>0</v>
      </c>
      <c r="W3" t="s">
        <v>20</v>
      </c>
      <c r="X3" t="s">
        <v>2</v>
      </c>
    </row>
    <row r="4" spans="1:24" ht="16">
      <c r="A4" s="1" t="s">
        <v>5</v>
      </c>
      <c r="B4" s="1">
        <v>16</v>
      </c>
      <c r="C4" s="1">
        <v>8</v>
      </c>
      <c r="D4" s="1">
        <v>6</v>
      </c>
      <c r="E4" s="1"/>
      <c r="F4" s="1">
        <v>22</v>
      </c>
      <c r="G4" s="1">
        <v>32</v>
      </c>
      <c r="H4" s="1">
        <v>19</v>
      </c>
      <c r="K4" t="s">
        <v>11</v>
      </c>
      <c r="L4">
        <f>SUM(B3+F3+B14+F14+B26+F26)</f>
        <v>77</v>
      </c>
      <c r="M4">
        <f>L4/Q4</f>
        <v>0.1811764705882353</v>
      </c>
      <c r="P4" t="s">
        <v>11</v>
      </c>
      <c r="Q4">
        <f>SUM(L4+L15+L26)</f>
        <v>425</v>
      </c>
      <c r="U4" t="s">
        <v>4</v>
      </c>
      <c r="V4">
        <v>0.1811764705882353</v>
      </c>
      <c r="W4">
        <v>0.53647058823529414</v>
      </c>
      <c r="X4">
        <v>0.28235294117647058</v>
      </c>
    </row>
    <row r="5" spans="1:24" ht="16">
      <c r="A5" s="1" t="s">
        <v>3</v>
      </c>
      <c r="B5" s="1">
        <v>17</v>
      </c>
      <c r="C5" s="1">
        <v>39</v>
      </c>
      <c r="D5" s="1">
        <v>19</v>
      </c>
      <c r="E5" s="1"/>
      <c r="F5" s="1">
        <v>15</v>
      </c>
      <c r="G5" s="1">
        <v>45</v>
      </c>
      <c r="H5" s="1">
        <v>15</v>
      </c>
      <c r="K5" t="s">
        <v>12</v>
      </c>
      <c r="L5">
        <f>SUM(B4+F4+B15+F15+B27+F27)</f>
        <v>97</v>
      </c>
      <c r="M5">
        <f>L5/Q5</f>
        <v>0.27247191011235955</v>
      </c>
      <c r="P5" t="s">
        <v>12</v>
      </c>
      <c r="Q5">
        <f>SUM(L5+L16+L27)</f>
        <v>356</v>
      </c>
      <c r="U5" t="s">
        <v>5</v>
      </c>
      <c r="V5">
        <v>0.27247191011235955</v>
      </c>
      <c r="W5">
        <v>0.3792134831460674</v>
      </c>
      <c r="X5">
        <v>0.34831460674157305</v>
      </c>
    </row>
    <row r="6" spans="1:24" ht="16">
      <c r="A6" s="1" t="s">
        <v>7</v>
      </c>
      <c r="B6" s="1">
        <v>14</v>
      </c>
      <c r="C6" s="1">
        <v>43</v>
      </c>
      <c r="D6" s="1">
        <v>17</v>
      </c>
      <c r="F6" s="1">
        <v>15</v>
      </c>
      <c r="G6" s="1">
        <v>44</v>
      </c>
      <c r="H6" s="1">
        <v>16</v>
      </c>
      <c r="K6" t="s">
        <v>18</v>
      </c>
      <c r="L6">
        <f>SUM(F5+B16+F16+B28+F28)</f>
        <v>39</v>
      </c>
      <c r="M6">
        <f>L6/Q6</f>
        <v>0.12662337662337661</v>
      </c>
      <c r="P6" t="s">
        <v>18</v>
      </c>
      <c r="Q6">
        <f>SUM(L6+L17+L28)</f>
        <v>308</v>
      </c>
      <c r="U6" t="s">
        <v>3</v>
      </c>
      <c r="V6">
        <v>0.12662337662337661</v>
      </c>
      <c r="W6">
        <v>0.63636363636363635</v>
      </c>
      <c r="X6">
        <v>0.23701298701298701</v>
      </c>
    </row>
    <row r="7" spans="1:24" ht="16">
      <c r="A7" s="1" t="s">
        <v>8</v>
      </c>
      <c r="B7" s="1">
        <v>16</v>
      </c>
      <c r="C7" s="1">
        <v>18</v>
      </c>
      <c r="D7" s="1">
        <v>41</v>
      </c>
      <c r="E7" s="1"/>
      <c r="F7" s="1">
        <v>16</v>
      </c>
      <c r="G7" s="1">
        <v>11</v>
      </c>
      <c r="H7" s="1">
        <v>47</v>
      </c>
      <c r="K7" t="s">
        <v>13</v>
      </c>
      <c r="L7">
        <f>SUM(B6+F6+B17+F17+B29+F29)</f>
        <v>57</v>
      </c>
      <c r="M7">
        <f>L7/Q7</f>
        <v>0.14690721649484537</v>
      </c>
      <c r="P7" t="s">
        <v>13</v>
      </c>
      <c r="Q7">
        <f>SUM(L7+L18+L29)</f>
        <v>388</v>
      </c>
      <c r="U7" t="s">
        <v>7</v>
      </c>
      <c r="V7">
        <v>0.14690721649484537</v>
      </c>
      <c r="W7">
        <v>0.57474226804123707</v>
      </c>
      <c r="X7">
        <v>0.27835051546391754</v>
      </c>
    </row>
    <row r="8" spans="1:24" ht="16">
      <c r="A8" s="1" t="s">
        <v>6</v>
      </c>
      <c r="B8" s="1">
        <v>8</v>
      </c>
      <c r="C8" s="1">
        <v>9</v>
      </c>
      <c r="D8" s="1">
        <v>2</v>
      </c>
      <c r="E8" s="1"/>
      <c r="F8" s="1">
        <v>68</v>
      </c>
      <c r="G8" s="1">
        <v>5</v>
      </c>
      <c r="H8" s="1">
        <v>2</v>
      </c>
      <c r="K8" t="s">
        <v>14</v>
      </c>
      <c r="L8">
        <f>SUM(B7+F7+B18+F18+B30+F30)</f>
        <v>103</v>
      </c>
      <c r="M8">
        <f>L8/Q8</f>
        <v>0.23569794050343248</v>
      </c>
      <c r="P8" t="s">
        <v>14</v>
      </c>
      <c r="Q8">
        <f>SUM(L8+L19+L30)</f>
        <v>437</v>
      </c>
      <c r="U8" t="s">
        <v>8</v>
      </c>
      <c r="V8">
        <v>0.23569794050343248</v>
      </c>
      <c r="W8">
        <v>0.24256292906178489</v>
      </c>
      <c r="X8">
        <v>0.52173913043478259</v>
      </c>
    </row>
    <row r="9" spans="1:24" ht="16">
      <c r="B9" s="1"/>
      <c r="C9" s="1"/>
      <c r="D9" s="1"/>
      <c r="E9" s="1"/>
      <c r="F9" s="1"/>
      <c r="G9" s="1"/>
      <c r="H9" s="1"/>
      <c r="K9" t="s">
        <v>15</v>
      </c>
      <c r="L9">
        <f>SUM(B8+F8+B19+F19+B31+F31)</f>
        <v>186</v>
      </c>
      <c r="M9">
        <f>L9/Q9</f>
        <v>0.47692307692307695</v>
      </c>
      <c r="P9" t="s">
        <v>15</v>
      </c>
      <c r="Q9">
        <f>SUM(L9+L20+L31)</f>
        <v>390</v>
      </c>
      <c r="U9" t="s">
        <v>6</v>
      </c>
      <c r="V9">
        <v>0.47692307692307695</v>
      </c>
      <c r="W9">
        <v>0.31282051282051282</v>
      </c>
      <c r="X9">
        <v>0.21025641025641026</v>
      </c>
    </row>
    <row r="12" spans="1:24" ht="16">
      <c r="A12" s="1"/>
      <c r="B12" s="2" t="s">
        <v>9</v>
      </c>
      <c r="C12" s="1"/>
      <c r="D12" s="1"/>
      <c r="E12" s="1"/>
      <c r="F12" s="2" t="s">
        <v>10</v>
      </c>
      <c r="G12" s="1"/>
      <c r="H12" s="1"/>
    </row>
    <row r="13" spans="1:24" ht="16">
      <c r="A13" s="1"/>
      <c r="B13" s="1" t="s">
        <v>0</v>
      </c>
      <c r="C13" s="1" t="s">
        <v>1</v>
      </c>
      <c r="D13" s="1" t="s">
        <v>2</v>
      </c>
      <c r="E13" s="1"/>
      <c r="F13" s="1" t="s">
        <v>0</v>
      </c>
      <c r="G13" s="1" t="s">
        <v>1</v>
      </c>
      <c r="H13" s="1" t="s">
        <v>2</v>
      </c>
      <c r="L13" t="s">
        <v>1</v>
      </c>
    </row>
    <row r="14" spans="1:24" ht="16">
      <c r="A14" s="1" t="s">
        <v>4</v>
      </c>
      <c r="B14">
        <v>8</v>
      </c>
      <c r="C14">
        <v>53</v>
      </c>
      <c r="D14">
        <v>14</v>
      </c>
      <c r="E14" s="1"/>
      <c r="F14" s="1">
        <v>7</v>
      </c>
      <c r="G14" s="1">
        <v>56</v>
      </c>
      <c r="H14" s="1">
        <v>12</v>
      </c>
      <c r="L14" t="s">
        <v>16</v>
      </c>
      <c r="M14" t="s">
        <v>17</v>
      </c>
    </row>
    <row r="15" spans="1:24" ht="16">
      <c r="A15" s="1" t="s">
        <v>5</v>
      </c>
      <c r="B15">
        <v>18</v>
      </c>
      <c r="C15">
        <v>28</v>
      </c>
      <c r="D15">
        <v>28</v>
      </c>
      <c r="E15" s="1"/>
      <c r="F15" s="1">
        <v>8</v>
      </c>
      <c r="G15" s="1">
        <v>13</v>
      </c>
      <c r="H15" s="1">
        <v>9</v>
      </c>
      <c r="K15" t="s">
        <v>11</v>
      </c>
      <c r="L15">
        <f>SUM(C3+G3+C14+G14+C26+G26)</f>
        <v>228</v>
      </c>
      <c r="M15">
        <f>L15/Q4</f>
        <v>0.53647058823529414</v>
      </c>
    </row>
    <row r="16" spans="1:24" ht="16">
      <c r="A16" s="1" t="s">
        <v>3</v>
      </c>
      <c r="B16">
        <v>2</v>
      </c>
      <c r="C16">
        <v>17</v>
      </c>
      <c r="D16">
        <v>3</v>
      </c>
      <c r="E16" s="1"/>
      <c r="F16" s="1">
        <v>5</v>
      </c>
      <c r="G16" s="1">
        <v>27</v>
      </c>
      <c r="H16" s="1">
        <v>17</v>
      </c>
      <c r="K16" t="s">
        <v>12</v>
      </c>
      <c r="L16">
        <f>SUM(C4+G4+C15+G15+C27+G27)</f>
        <v>135</v>
      </c>
      <c r="M16">
        <f>L16/Q5</f>
        <v>0.3792134831460674</v>
      </c>
    </row>
    <row r="17" spans="1:13" ht="16">
      <c r="A17" s="1" t="s">
        <v>7</v>
      </c>
      <c r="B17">
        <v>11</v>
      </c>
      <c r="C17">
        <v>39</v>
      </c>
      <c r="D17">
        <v>22</v>
      </c>
      <c r="F17" s="1">
        <v>9</v>
      </c>
      <c r="G17" s="1">
        <v>35</v>
      </c>
      <c r="H17" s="1">
        <v>31</v>
      </c>
      <c r="K17" t="s">
        <v>18</v>
      </c>
      <c r="L17">
        <f>SUM(C5+G5+C16+G16+C28+G28)</f>
        <v>196</v>
      </c>
      <c r="M17">
        <f>L17/Q6</f>
        <v>0.63636363636363635</v>
      </c>
    </row>
    <row r="18" spans="1:13" ht="16">
      <c r="A18" s="1" t="s">
        <v>8</v>
      </c>
      <c r="B18" s="1">
        <v>22</v>
      </c>
      <c r="C18" s="1">
        <v>21</v>
      </c>
      <c r="D18" s="1">
        <v>31</v>
      </c>
      <c r="E18" s="1"/>
      <c r="F18" s="1">
        <v>19</v>
      </c>
      <c r="G18" s="1">
        <v>22</v>
      </c>
      <c r="H18" s="1">
        <v>44</v>
      </c>
      <c r="K18" t="s">
        <v>13</v>
      </c>
      <c r="L18">
        <f>SUM(C6+G6+C17+G17+C29+G29)</f>
        <v>223</v>
      </c>
      <c r="M18">
        <f>L18/Q7</f>
        <v>0.57474226804123707</v>
      </c>
    </row>
    <row r="19" spans="1:13" ht="16">
      <c r="A19" s="1" t="s">
        <v>6</v>
      </c>
      <c r="B19" s="1">
        <v>26</v>
      </c>
      <c r="C19" s="1">
        <v>28</v>
      </c>
      <c r="D19" s="1">
        <v>20</v>
      </c>
      <c r="E19" s="1"/>
      <c r="F19" s="1">
        <v>26</v>
      </c>
      <c r="G19" s="1">
        <v>33</v>
      </c>
      <c r="H19" s="1">
        <v>16</v>
      </c>
      <c r="K19" t="s">
        <v>14</v>
      </c>
      <c r="L19">
        <f>SUM(C7+G7+C18+G18+C30+G30)</f>
        <v>106</v>
      </c>
      <c r="M19">
        <f>L19/Q8</f>
        <v>0.24256292906178489</v>
      </c>
    </row>
    <row r="20" spans="1:13">
      <c r="K20" t="s">
        <v>15</v>
      </c>
      <c r="L20">
        <f>SUM(C8+G8+C19+G19+C31+G31)</f>
        <v>122</v>
      </c>
      <c r="M20">
        <f>L20/Q9</f>
        <v>0.31282051282051282</v>
      </c>
    </row>
    <row r="24" spans="1:13" ht="16">
      <c r="A24" s="1"/>
      <c r="B24" s="2" t="s">
        <v>9</v>
      </c>
      <c r="C24" s="1"/>
      <c r="D24" s="1"/>
      <c r="E24" s="1"/>
      <c r="F24" s="2" t="s">
        <v>10</v>
      </c>
      <c r="G24" s="1"/>
      <c r="H24" s="1"/>
      <c r="L24" t="s">
        <v>2</v>
      </c>
    </row>
    <row r="25" spans="1:13" ht="16">
      <c r="A25" s="1"/>
      <c r="B25" s="1" t="s">
        <v>0</v>
      </c>
      <c r="C25" s="1" t="s">
        <v>1</v>
      </c>
      <c r="D25" s="1" t="s">
        <v>2</v>
      </c>
      <c r="E25" s="1"/>
      <c r="F25" s="1" t="s">
        <v>0</v>
      </c>
      <c r="G25" s="1" t="s">
        <v>1</v>
      </c>
      <c r="H25" s="1" t="s">
        <v>2</v>
      </c>
      <c r="L25" t="s">
        <v>16</v>
      </c>
      <c r="M25" t="s">
        <v>17</v>
      </c>
    </row>
    <row r="26" spans="1:13" ht="16">
      <c r="A26" s="1" t="s">
        <v>4</v>
      </c>
      <c r="B26" s="1">
        <v>13</v>
      </c>
      <c r="C26" s="1">
        <v>41</v>
      </c>
      <c r="D26" s="1">
        <v>20</v>
      </c>
      <c r="E26" s="1"/>
      <c r="F26" s="1">
        <v>10</v>
      </c>
      <c r="G26" s="1">
        <v>34</v>
      </c>
      <c r="H26" s="1">
        <v>31</v>
      </c>
      <c r="K26" t="s">
        <v>11</v>
      </c>
      <c r="L26">
        <f>SUM(D3+H3+D14+H14+D26+H26)</f>
        <v>120</v>
      </c>
      <c r="M26">
        <f>L26/Q4</f>
        <v>0.28235294117647058</v>
      </c>
    </row>
    <row r="27" spans="1:13" ht="16">
      <c r="A27" s="1" t="s">
        <v>5</v>
      </c>
      <c r="B27" s="1">
        <v>22</v>
      </c>
      <c r="C27" s="1">
        <v>24</v>
      </c>
      <c r="D27" s="1">
        <v>29</v>
      </c>
      <c r="E27" s="1"/>
      <c r="F27" s="1">
        <v>11</v>
      </c>
      <c r="G27" s="1">
        <v>30</v>
      </c>
      <c r="H27" s="1">
        <v>33</v>
      </c>
      <c r="K27" t="s">
        <v>12</v>
      </c>
      <c r="L27">
        <f>SUM(D4+H4+D15+H15+D27+H27)</f>
        <v>124</v>
      </c>
      <c r="M27">
        <f>L27/Q5</f>
        <v>0.34831460674157305</v>
      </c>
    </row>
    <row r="28" spans="1:13" ht="16">
      <c r="A28" s="1" t="s">
        <v>3</v>
      </c>
      <c r="B28" s="1">
        <v>13</v>
      </c>
      <c r="C28" s="1">
        <v>46</v>
      </c>
      <c r="D28" s="1">
        <v>15</v>
      </c>
      <c r="E28" s="1"/>
      <c r="F28" s="1">
        <v>4</v>
      </c>
      <c r="G28" s="1">
        <v>22</v>
      </c>
      <c r="H28" s="1">
        <v>4</v>
      </c>
      <c r="K28" t="s">
        <v>18</v>
      </c>
      <c r="L28">
        <f>SUM(D5+H5+D16+H16+D28+H28)</f>
        <v>73</v>
      </c>
      <c r="M28">
        <f>L28/Q6</f>
        <v>0.23701298701298701</v>
      </c>
    </row>
    <row r="29" spans="1:13" ht="16">
      <c r="A29" s="1" t="s">
        <v>7</v>
      </c>
      <c r="B29" s="1">
        <v>1</v>
      </c>
      <c r="C29" s="1">
        <v>9</v>
      </c>
      <c r="D29" s="1">
        <v>7</v>
      </c>
      <c r="F29" s="1">
        <v>7</v>
      </c>
      <c r="G29" s="1">
        <v>53</v>
      </c>
      <c r="H29" s="1">
        <v>15</v>
      </c>
      <c r="K29" t="s">
        <v>13</v>
      </c>
      <c r="L29">
        <f>SUM(D6+H6+D17+H17+D29+H29)</f>
        <v>108</v>
      </c>
      <c r="M29">
        <f>L29/Q7</f>
        <v>0.27835051546391754</v>
      </c>
    </row>
    <row r="30" spans="1:13" ht="16">
      <c r="A30" s="1" t="s">
        <v>8</v>
      </c>
      <c r="B30" s="1">
        <v>18</v>
      </c>
      <c r="C30" s="1">
        <v>22</v>
      </c>
      <c r="D30" s="1">
        <v>32</v>
      </c>
      <c r="E30" s="1"/>
      <c r="F30" s="1">
        <v>12</v>
      </c>
      <c r="G30" s="1">
        <v>12</v>
      </c>
      <c r="H30" s="1">
        <v>33</v>
      </c>
      <c r="K30" t="s">
        <v>14</v>
      </c>
      <c r="L30">
        <f>SUM(D7+H7+D18+H18+D30+H30)</f>
        <v>228</v>
      </c>
      <c r="M30">
        <f>L30/Q8</f>
        <v>0.52173913043478259</v>
      </c>
    </row>
    <row r="31" spans="1:13" ht="16">
      <c r="A31" s="1" t="s">
        <v>6</v>
      </c>
      <c r="B31" s="1">
        <v>28</v>
      </c>
      <c r="C31" s="1">
        <v>22</v>
      </c>
      <c r="D31" s="1">
        <v>24</v>
      </c>
      <c r="E31" s="1"/>
      <c r="F31" s="1">
        <v>30</v>
      </c>
      <c r="G31" s="1">
        <v>25</v>
      </c>
      <c r="H31" s="1">
        <v>18</v>
      </c>
      <c r="K31" t="s">
        <v>15</v>
      </c>
      <c r="L31">
        <f>SUM(D8+H8+D19+H19+D31+H31)</f>
        <v>82</v>
      </c>
      <c r="M31">
        <f>L31/Q9</f>
        <v>0.21025641025641026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Whitter</dc:creator>
  <cp:lastModifiedBy>Caitlin Whitter</cp:lastModifiedBy>
  <dcterms:created xsi:type="dcterms:W3CDTF">2016-04-13T12:58:24Z</dcterms:created>
  <dcterms:modified xsi:type="dcterms:W3CDTF">2016-04-16T01:10:42Z</dcterms:modified>
</cp:coreProperties>
</file>