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baldree/Google Drive/smu/capstone/capstone/data/"/>
    </mc:Choice>
  </mc:AlternateContent>
  <xr:revisionPtr revIDLastSave="0" documentId="13_ncr:1_{ABAFA38D-710F-734D-AD70-085346632F76}" xr6:coauthVersionLast="31" xr6:coauthVersionMax="31" xr10:uidLastSave="{00000000-0000-0000-0000-000000000000}"/>
  <bookViews>
    <workbookView xWindow="38400" yWindow="0" windowWidth="38400" windowHeight="21600" activeTab="2" xr2:uid="{00000000-000D-0000-FFFF-FFFF00000000}"/>
  </bookViews>
  <sheets>
    <sheet name="multiTimeline-2" sheetId="1" r:id="rId1"/>
    <sheet name="Correlation" sheetId="3" r:id="rId2"/>
    <sheet name="Sheet1" sheetId="2" r:id="rId3"/>
  </sheets>
  <definedNames>
    <definedName name="_xlchart.v1.0" hidden="1">'multiTimeline-2'!$A$4:$A$86</definedName>
    <definedName name="_xlchart.v1.1" hidden="1">'multiTimeline-2'!$C$3</definedName>
    <definedName name="_xlchart.v1.10" hidden="1">'multiTimeline-2'!$C$3</definedName>
    <definedName name="_xlchart.v1.11" hidden="1">'multiTimeline-2'!$C$4:$C$86</definedName>
    <definedName name="_xlchart.v1.12" hidden="1">'multiTimeline-2'!$D$3</definedName>
    <definedName name="_xlchart.v1.13" hidden="1">'multiTimeline-2'!$D$4:$D$86</definedName>
    <definedName name="_xlchart.v1.14" hidden="1">'multiTimeline-2'!$E$3</definedName>
    <definedName name="_xlchart.v1.15" hidden="1">'multiTimeline-2'!$E$4:$E$86</definedName>
    <definedName name="_xlchart.v1.16" hidden="1">'multiTimeline-2'!$L$3</definedName>
    <definedName name="_xlchart.v1.17" hidden="1">'multiTimeline-2'!$L$4:$L$86</definedName>
    <definedName name="_xlchart.v1.18" hidden="1">'multiTimeline-2'!$A$4:$A$86</definedName>
    <definedName name="_xlchart.v1.19" hidden="1">'multiTimeline-2'!$C$3</definedName>
    <definedName name="_xlchart.v1.2" hidden="1">'multiTimeline-2'!$C$4:$C$86</definedName>
    <definedName name="_xlchart.v1.20" hidden="1">'multiTimeline-2'!$C$4:$C$86</definedName>
    <definedName name="_xlchart.v1.21" hidden="1">'multiTimeline-2'!$D$3</definedName>
    <definedName name="_xlchart.v1.22" hidden="1">'multiTimeline-2'!$D$4:$D$86</definedName>
    <definedName name="_xlchart.v1.23" hidden="1">'multiTimeline-2'!$E$3</definedName>
    <definedName name="_xlchart.v1.24" hidden="1">'multiTimeline-2'!$E$4:$E$86</definedName>
    <definedName name="_xlchart.v1.25" hidden="1">'multiTimeline-2'!$L$3</definedName>
    <definedName name="_xlchart.v1.26" hidden="1">'multiTimeline-2'!$L$4:$L$86</definedName>
    <definedName name="_xlchart.v1.27" hidden="1">'multiTimeline-2'!$A$4:$A$86</definedName>
    <definedName name="_xlchart.v1.28" hidden="1">'multiTimeline-2'!$C$3</definedName>
    <definedName name="_xlchart.v1.29" hidden="1">'multiTimeline-2'!$C$4:$C$86</definedName>
    <definedName name="_xlchart.v1.3" hidden="1">'multiTimeline-2'!$D$3</definedName>
    <definedName name="_xlchart.v1.30" hidden="1">'multiTimeline-2'!$D$3</definedName>
    <definedName name="_xlchart.v1.31" hidden="1">'multiTimeline-2'!$D$4:$D$86</definedName>
    <definedName name="_xlchart.v1.32" hidden="1">'multiTimeline-2'!$E$3</definedName>
    <definedName name="_xlchart.v1.33" hidden="1">'multiTimeline-2'!$E$4:$E$86</definedName>
    <definedName name="_xlchart.v1.34" hidden="1">'multiTimeline-2'!$L$3</definedName>
    <definedName name="_xlchart.v1.35" hidden="1">'multiTimeline-2'!$L$4:$L$86</definedName>
    <definedName name="_xlchart.v1.36" hidden="1">Sheet1!$A$2:$A$84</definedName>
    <definedName name="_xlchart.v1.37" hidden="1">Sheet1!$B$1</definedName>
    <definedName name="_xlchart.v1.38" hidden="1">Sheet1!$B$2:$B$84</definedName>
    <definedName name="_xlchart.v1.39" hidden="1">Sheet1!$C$1</definedName>
    <definedName name="_xlchart.v1.4" hidden="1">'multiTimeline-2'!$D$4:$D$86</definedName>
    <definedName name="_xlchart.v1.40" hidden="1">Sheet1!$C$2:$C$84</definedName>
    <definedName name="_xlchart.v1.41" hidden="1">Sheet1!$D$1</definedName>
    <definedName name="_xlchart.v1.42" hidden="1">Sheet1!$D$2:$D$84</definedName>
    <definedName name="_xlchart.v1.43" hidden="1">Sheet1!$E$1</definedName>
    <definedName name="_xlchart.v1.44" hidden="1">Sheet1!$E$2:$E$84</definedName>
    <definedName name="_xlchart.v1.45" hidden="1">Sheet1!$F$1</definedName>
    <definedName name="_xlchart.v1.46" hidden="1">Sheet1!$F$2:$F$84</definedName>
    <definedName name="_xlchart.v1.5" hidden="1">'multiTimeline-2'!$E$3</definedName>
    <definedName name="_xlchart.v1.6" hidden="1">'multiTimeline-2'!$E$4:$E$86</definedName>
    <definedName name="_xlchart.v1.7" hidden="1">'multiTimeline-2'!$L$3</definedName>
    <definedName name="_xlchart.v1.8" hidden="1">'multiTimeline-2'!$L$4:$L$86</definedName>
    <definedName name="_xlchart.v1.9" hidden="1">'multiTimeline-2'!$A$4:$A$86</definedName>
  </definedNames>
  <calcPr calcId="179017"/>
</workbook>
</file>

<file path=xl/calcChain.xml><?xml version="1.0" encoding="utf-8"?>
<calcChain xmlns="http://schemas.openxmlformats.org/spreadsheetml/2006/main">
  <c r="L36" i="2" l="1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9" i="2"/>
  <c r="J20" i="1"/>
  <c r="I20" i="1"/>
  <c r="J21" i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5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11" i="1"/>
  <c r="C64" i="1" l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5" i="1"/>
  <c r="G18" i="1" l="1"/>
  <c r="H18" i="1"/>
  <c r="G48" i="1"/>
  <c r="H48" i="1"/>
  <c r="G76" i="1"/>
  <c r="H76" i="1"/>
  <c r="G22" i="1"/>
  <c r="H22" i="1"/>
  <c r="G6" i="1"/>
  <c r="H6" i="1"/>
  <c r="G52" i="1"/>
  <c r="H52" i="1"/>
  <c r="G40" i="1"/>
  <c r="H40" i="1"/>
  <c r="G84" i="1"/>
  <c r="H84" i="1"/>
  <c r="G68" i="1"/>
  <c r="H68" i="1"/>
  <c r="G25" i="1"/>
  <c r="H25" i="1"/>
  <c r="G9" i="1"/>
  <c r="H9" i="1"/>
  <c r="G55" i="1"/>
  <c r="H55" i="1"/>
  <c r="G43" i="1"/>
  <c r="H43" i="1"/>
  <c r="G75" i="1"/>
  <c r="H75" i="1"/>
  <c r="G30" i="1"/>
  <c r="H30" i="1"/>
  <c r="G14" i="1"/>
  <c r="H14" i="1"/>
  <c r="G60" i="1"/>
  <c r="H60" i="1"/>
  <c r="G44" i="1"/>
  <c r="H44" i="1"/>
  <c r="G32" i="1"/>
  <c r="H32" i="1"/>
  <c r="G72" i="1"/>
  <c r="H72" i="1"/>
  <c r="G29" i="1"/>
  <c r="H29" i="1"/>
  <c r="G17" i="1"/>
  <c r="H17" i="1"/>
  <c r="G63" i="1"/>
  <c r="H63" i="1"/>
  <c r="G47" i="1"/>
  <c r="H47" i="1"/>
  <c r="G35" i="1"/>
  <c r="H35" i="1"/>
  <c r="G83" i="1"/>
  <c r="H83" i="1"/>
  <c r="G71" i="1"/>
  <c r="H71" i="1"/>
  <c r="G28" i="1"/>
  <c r="H28" i="1"/>
  <c r="G24" i="1"/>
  <c r="H24" i="1"/>
  <c r="G20" i="1"/>
  <c r="H20" i="1"/>
  <c r="G16" i="1"/>
  <c r="H16" i="1"/>
  <c r="G12" i="1"/>
  <c r="H12" i="1"/>
  <c r="G8" i="1"/>
  <c r="H8" i="1"/>
  <c r="G62" i="1"/>
  <c r="H62" i="1"/>
  <c r="G58" i="1"/>
  <c r="H58" i="1"/>
  <c r="G54" i="1"/>
  <c r="H54" i="1"/>
  <c r="G50" i="1"/>
  <c r="H50" i="1"/>
  <c r="G46" i="1"/>
  <c r="H46" i="1"/>
  <c r="G42" i="1"/>
  <c r="H42" i="1"/>
  <c r="G38" i="1"/>
  <c r="H38" i="1"/>
  <c r="G34" i="1"/>
  <c r="H34" i="1"/>
  <c r="G86" i="1"/>
  <c r="H86" i="1"/>
  <c r="G82" i="1"/>
  <c r="H82" i="1"/>
  <c r="G78" i="1"/>
  <c r="H78" i="1"/>
  <c r="G74" i="1"/>
  <c r="H74" i="1"/>
  <c r="G70" i="1"/>
  <c r="H70" i="1"/>
  <c r="G66" i="1"/>
  <c r="H66" i="1"/>
  <c r="G26" i="1"/>
  <c r="H26" i="1"/>
  <c r="G10" i="1"/>
  <c r="H10" i="1"/>
  <c r="G56" i="1"/>
  <c r="H56" i="1"/>
  <c r="G36" i="1"/>
  <c r="H36" i="1"/>
  <c r="G80" i="1"/>
  <c r="H80" i="1"/>
  <c r="G64" i="1"/>
  <c r="H64" i="1"/>
  <c r="G21" i="1"/>
  <c r="H21" i="1"/>
  <c r="G13" i="1"/>
  <c r="H13" i="1"/>
  <c r="H59" i="1"/>
  <c r="G59" i="1"/>
  <c r="G51" i="1"/>
  <c r="H51" i="1"/>
  <c r="G39" i="1"/>
  <c r="H39" i="1"/>
  <c r="G31" i="1"/>
  <c r="H31" i="1"/>
  <c r="G79" i="1"/>
  <c r="H79" i="1"/>
  <c r="G67" i="1"/>
  <c r="H67" i="1"/>
  <c r="G5" i="1"/>
  <c r="H5" i="1"/>
  <c r="G27" i="1"/>
  <c r="H27" i="1"/>
  <c r="G23" i="1"/>
  <c r="H23" i="1"/>
  <c r="G19" i="1"/>
  <c r="H19" i="1"/>
  <c r="G15" i="1"/>
  <c r="H15" i="1"/>
  <c r="G11" i="1"/>
  <c r="H11" i="1"/>
  <c r="G7" i="1"/>
  <c r="H7" i="1"/>
  <c r="G61" i="1"/>
  <c r="H61" i="1"/>
  <c r="G57" i="1"/>
  <c r="H57" i="1"/>
  <c r="G53" i="1"/>
  <c r="H53" i="1"/>
  <c r="G49" i="1"/>
  <c r="H49" i="1"/>
  <c r="G45" i="1"/>
  <c r="H45" i="1"/>
  <c r="H41" i="1"/>
  <c r="G41" i="1"/>
  <c r="H37" i="1"/>
  <c r="G37" i="1"/>
  <c r="G33" i="1"/>
  <c r="H33" i="1"/>
  <c r="G85" i="1"/>
  <c r="H85" i="1"/>
  <c r="H81" i="1"/>
  <c r="G81" i="1"/>
  <c r="H77" i="1"/>
  <c r="G77" i="1"/>
  <c r="G73" i="1"/>
  <c r="H73" i="1"/>
  <c r="G69" i="1"/>
  <c r="H69" i="1"/>
  <c r="H65" i="1"/>
  <c r="G65" i="1"/>
  <c r="I21" i="1" l="1"/>
  <c r="K20" i="1"/>
  <c r="L20" i="1" s="1"/>
  <c r="K21" i="1" l="1"/>
  <c r="L21" i="1" s="1"/>
  <c r="M21" i="1" s="1"/>
  <c r="I22" i="1"/>
  <c r="K22" i="1" l="1"/>
  <c r="L22" i="1" s="1"/>
  <c r="M22" i="1" s="1"/>
  <c r="I23" i="1"/>
  <c r="I24" i="1" l="1"/>
  <c r="K23" i="1"/>
  <c r="L23" i="1" s="1"/>
  <c r="M23" i="1" s="1"/>
  <c r="I25" i="1" l="1"/>
  <c r="K24" i="1"/>
  <c r="L24" i="1" s="1"/>
  <c r="M24" i="1" s="1"/>
  <c r="K25" i="1" l="1"/>
  <c r="L25" i="1" s="1"/>
  <c r="M25" i="1" s="1"/>
  <c r="I26" i="1"/>
  <c r="K26" i="1" l="1"/>
  <c r="L26" i="1" s="1"/>
  <c r="M26" i="1" s="1"/>
  <c r="I27" i="1"/>
  <c r="I28" i="1" l="1"/>
  <c r="K27" i="1"/>
  <c r="L27" i="1" s="1"/>
  <c r="M27" i="1" s="1"/>
  <c r="I29" i="1" l="1"/>
  <c r="K28" i="1"/>
  <c r="L28" i="1" s="1"/>
  <c r="M28" i="1" s="1"/>
  <c r="K29" i="1" l="1"/>
  <c r="L29" i="1" s="1"/>
  <c r="M29" i="1" s="1"/>
  <c r="I30" i="1"/>
  <c r="K30" i="1" l="1"/>
  <c r="L30" i="1" s="1"/>
  <c r="M30" i="1" s="1"/>
  <c r="I31" i="1"/>
  <c r="I32" i="1" l="1"/>
  <c r="K31" i="1"/>
  <c r="L31" i="1" s="1"/>
  <c r="M31" i="1" s="1"/>
  <c r="I33" i="1" l="1"/>
  <c r="K32" i="1"/>
  <c r="L32" i="1" s="1"/>
  <c r="M32" i="1" s="1"/>
  <c r="K33" i="1" l="1"/>
  <c r="L33" i="1" s="1"/>
  <c r="M33" i="1" s="1"/>
  <c r="I34" i="1"/>
  <c r="K34" i="1" l="1"/>
  <c r="L34" i="1" s="1"/>
  <c r="M34" i="1" s="1"/>
  <c r="I35" i="1"/>
  <c r="I36" i="1" l="1"/>
  <c r="K35" i="1"/>
  <c r="L35" i="1" s="1"/>
  <c r="M35" i="1" s="1"/>
  <c r="I37" i="1" l="1"/>
  <c r="K36" i="1"/>
  <c r="L36" i="1" s="1"/>
  <c r="M36" i="1" s="1"/>
  <c r="K37" i="1" l="1"/>
  <c r="L37" i="1" s="1"/>
  <c r="M37" i="1" s="1"/>
  <c r="I38" i="1"/>
  <c r="K38" i="1" l="1"/>
  <c r="L38" i="1" s="1"/>
  <c r="M38" i="1" s="1"/>
  <c r="I39" i="1"/>
  <c r="K39" i="1" l="1"/>
  <c r="L39" i="1" s="1"/>
  <c r="M39" i="1" s="1"/>
  <c r="I40" i="1"/>
  <c r="I41" i="1" l="1"/>
  <c r="K40" i="1"/>
  <c r="L40" i="1" s="1"/>
  <c r="M40" i="1" s="1"/>
  <c r="K41" i="1" l="1"/>
  <c r="L41" i="1" s="1"/>
  <c r="M41" i="1" s="1"/>
  <c r="I42" i="1"/>
  <c r="K42" i="1" l="1"/>
  <c r="L42" i="1" s="1"/>
  <c r="M42" i="1" s="1"/>
  <c r="I43" i="1"/>
  <c r="I44" i="1" l="1"/>
  <c r="K43" i="1"/>
  <c r="L43" i="1" s="1"/>
  <c r="M43" i="1" s="1"/>
  <c r="I45" i="1" l="1"/>
  <c r="K44" i="1"/>
  <c r="L44" i="1" s="1"/>
  <c r="M44" i="1" s="1"/>
  <c r="I46" i="1" l="1"/>
  <c r="K45" i="1"/>
  <c r="L45" i="1" s="1"/>
  <c r="M45" i="1" s="1"/>
  <c r="K46" i="1" l="1"/>
  <c r="L46" i="1" s="1"/>
  <c r="M46" i="1" s="1"/>
  <c r="I47" i="1"/>
  <c r="I48" i="1" l="1"/>
  <c r="K47" i="1"/>
  <c r="L47" i="1" s="1"/>
  <c r="M47" i="1" s="1"/>
  <c r="I49" i="1" l="1"/>
  <c r="K48" i="1"/>
  <c r="L48" i="1" s="1"/>
  <c r="M48" i="1" s="1"/>
  <c r="K49" i="1" l="1"/>
  <c r="L49" i="1" s="1"/>
  <c r="M49" i="1" s="1"/>
  <c r="I50" i="1"/>
  <c r="I51" i="1" l="1"/>
  <c r="K50" i="1"/>
  <c r="L50" i="1" s="1"/>
  <c r="M50" i="1" s="1"/>
  <c r="I52" i="1" l="1"/>
  <c r="K51" i="1"/>
  <c r="L51" i="1" s="1"/>
  <c r="M51" i="1" s="1"/>
  <c r="I53" i="1" l="1"/>
  <c r="K52" i="1"/>
  <c r="L52" i="1" s="1"/>
  <c r="M52" i="1" s="1"/>
  <c r="K53" i="1" l="1"/>
  <c r="L53" i="1" s="1"/>
  <c r="M53" i="1" s="1"/>
  <c r="I54" i="1"/>
  <c r="K54" i="1" l="1"/>
  <c r="L54" i="1" s="1"/>
  <c r="M54" i="1" s="1"/>
  <c r="I55" i="1"/>
  <c r="I56" i="1" l="1"/>
  <c r="K55" i="1"/>
  <c r="L55" i="1" s="1"/>
  <c r="M55" i="1" s="1"/>
  <c r="I57" i="1" l="1"/>
  <c r="K56" i="1"/>
  <c r="L56" i="1" s="1"/>
  <c r="M56" i="1" s="1"/>
  <c r="K57" i="1" l="1"/>
  <c r="L57" i="1" s="1"/>
  <c r="M57" i="1" s="1"/>
  <c r="I58" i="1"/>
  <c r="K58" i="1" l="1"/>
  <c r="L58" i="1" s="1"/>
  <c r="M58" i="1" s="1"/>
  <c r="I59" i="1"/>
  <c r="I60" i="1" l="1"/>
  <c r="K59" i="1"/>
  <c r="L59" i="1" s="1"/>
  <c r="M59" i="1" s="1"/>
  <c r="K60" i="1" l="1"/>
  <c r="L60" i="1" s="1"/>
  <c r="M60" i="1" s="1"/>
  <c r="I61" i="1"/>
  <c r="K61" i="1" l="1"/>
  <c r="L61" i="1" s="1"/>
  <c r="M61" i="1" s="1"/>
  <c r="I62" i="1"/>
  <c r="K62" i="1" l="1"/>
  <c r="L62" i="1" s="1"/>
  <c r="M62" i="1" s="1"/>
  <c r="I63" i="1"/>
  <c r="I64" i="1" l="1"/>
  <c r="K63" i="1"/>
  <c r="L63" i="1" s="1"/>
  <c r="M63" i="1" s="1"/>
  <c r="I65" i="1" l="1"/>
  <c r="K64" i="1"/>
  <c r="L64" i="1" s="1"/>
  <c r="M64" i="1" s="1"/>
  <c r="I66" i="1" l="1"/>
  <c r="K65" i="1"/>
  <c r="L65" i="1" s="1"/>
  <c r="M65" i="1" s="1"/>
  <c r="K66" i="1" l="1"/>
  <c r="L66" i="1" s="1"/>
  <c r="M66" i="1" s="1"/>
  <c r="I67" i="1"/>
  <c r="I68" i="1" l="1"/>
  <c r="K67" i="1"/>
  <c r="L67" i="1" s="1"/>
  <c r="M67" i="1" s="1"/>
  <c r="I69" i="1" l="1"/>
  <c r="K68" i="1"/>
  <c r="L68" i="1" s="1"/>
  <c r="M68" i="1" s="1"/>
  <c r="I70" i="1" l="1"/>
  <c r="K69" i="1"/>
  <c r="L69" i="1" s="1"/>
  <c r="M69" i="1" s="1"/>
  <c r="K70" i="1" l="1"/>
  <c r="L70" i="1" s="1"/>
  <c r="M70" i="1" s="1"/>
  <c r="I71" i="1"/>
  <c r="I72" i="1" l="1"/>
  <c r="K71" i="1"/>
  <c r="L71" i="1" s="1"/>
  <c r="M71" i="1" s="1"/>
  <c r="K72" i="1" l="1"/>
  <c r="L72" i="1" s="1"/>
  <c r="M72" i="1" s="1"/>
  <c r="I73" i="1"/>
  <c r="K73" i="1" l="1"/>
  <c r="L73" i="1" s="1"/>
  <c r="M73" i="1" s="1"/>
  <c r="I74" i="1"/>
  <c r="K74" i="1" l="1"/>
  <c r="L74" i="1" s="1"/>
  <c r="M74" i="1" s="1"/>
  <c r="I75" i="1"/>
  <c r="I76" i="1" l="1"/>
  <c r="K75" i="1"/>
  <c r="L75" i="1" s="1"/>
  <c r="M75" i="1" s="1"/>
  <c r="K76" i="1" l="1"/>
  <c r="L76" i="1" s="1"/>
  <c r="M76" i="1" s="1"/>
  <c r="I77" i="1"/>
  <c r="I78" i="1" l="1"/>
  <c r="K77" i="1"/>
  <c r="L77" i="1" s="1"/>
  <c r="M77" i="1" s="1"/>
  <c r="I79" i="1" l="1"/>
  <c r="K78" i="1"/>
  <c r="L78" i="1" s="1"/>
  <c r="M78" i="1" s="1"/>
  <c r="I80" i="1" l="1"/>
  <c r="K79" i="1"/>
  <c r="L79" i="1" s="1"/>
  <c r="M79" i="1" s="1"/>
  <c r="K80" i="1" l="1"/>
  <c r="L80" i="1" s="1"/>
  <c r="M80" i="1" s="1"/>
  <c r="I81" i="1"/>
  <c r="I82" i="1" l="1"/>
  <c r="K81" i="1"/>
  <c r="L81" i="1" s="1"/>
  <c r="M81" i="1" s="1"/>
  <c r="I83" i="1" l="1"/>
  <c r="K82" i="1"/>
  <c r="L82" i="1" s="1"/>
  <c r="M82" i="1" s="1"/>
  <c r="I84" i="1" l="1"/>
  <c r="K83" i="1"/>
  <c r="L83" i="1" s="1"/>
  <c r="M83" i="1" s="1"/>
  <c r="K84" i="1" l="1"/>
  <c r="L84" i="1" s="1"/>
  <c r="M84" i="1" s="1"/>
  <c r="I85" i="1"/>
  <c r="I86" i="1" l="1"/>
  <c r="K86" i="1" s="1"/>
  <c r="L86" i="1" s="1"/>
  <c r="K85" i="1"/>
  <c r="L85" i="1" s="1"/>
  <c r="M85" i="1" s="1"/>
  <c r="M86" i="1" l="1"/>
</calcChain>
</file>

<file path=xl/sharedStrings.xml><?xml version="1.0" encoding="utf-8"?>
<sst xmlns="http://schemas.openxmlformats.org/spreadsheetml/2006/main" count="72" uniqueCount="47">
  <si>
    <t>Category: All categories</t>
  </si>
  <si>
    <t>Day</t>
  </si>
  <si>
    <t>Daily Change</t>
  </si>
  <si>
    <t>Bitcoin US Trend</t>
  </si>
  <si>
    <t>Daily Price/100</t>
  </si>
  <si>
    <t>RSI</t>
  </si>
  <si>
    <t>Upward</t>
  </si>
  <si>
    <t>Downward</t>
  </si>
  <si>
    <t>Avg Up</t>
  </si>
  <si>
    <t>Avg Dn</t>
  </si>
  <si>
    <t>Relative Strength</t>
  </si>
  <si>
    <t>Weekly Change</t>
  </si>
  <si>
    <t>RSI Daily Change</t>
  </si>
  <si>
    <t>weekly search</t>
  </si>
  <si>
    <t>daily search</t>
  </si>
  <si>
    <t>rsi-8</t>
  </si>
  <si>
    <t>rsi-4</t>
  </si>
  <si>
    <t>rsi-12</t>
  </si>
  <si>
    <t>rsi-16</t>
  </si>
  <si>
    <t>daily price</t>
  </si>
  <si>
    <t>Column 1</t>
  </si>
  <si>
    <t>Column 2</t>
  </si>
  <si>
    <t>Column 3</t>
  </si>
  <si>
    <t>Column 4</t>
  </si>
  <si>
    <t>Column 5</t>
  </si>
  <si>
    <t>Column 6</t>
  </si>
  <si>
    <t>Column 7</t>
  </si>
  <si>
    <t>Price Daily Change</t>
  </si>
  <si>
    <t>Srch Wkly Chg</t>
  </si>
  <si>
    <t>Price Wkly Chg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</si>
  <si>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</si>
  <si>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</si>
  <si>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</si>
  <si>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</si>
  <si>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</si>
  <si>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</si>
  <si>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</si>
  <si>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</si>
  <si>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</si>
  <si>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</si>
  <si>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</si>
  <si>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</si>
  <si>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</si>
  <si>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</si>
  <si>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Srch Wkly Chg Summary</t>
  </si>
  <si>
    <t>z-score</t>
  </si>
  <si>
    <t>std dev for 11/29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</si>
</sst>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9" fontId="0" fillId="0" borderId="0" xfId="1" applyFont="1"/>
    <xf numFmtId="0" fontId="0" fillId="0" borderId="0" xfId="0" applyAlignment="1">
      <alignment wrapText="1"/>
    </xf>
    <xf numFmtId="9" fontId="0" fillId="0" borderId="0" xfId="1" applyFont="1" applyAlignment="1">
      <alignment wrapText="1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9" fontId="0" fillId="0" borderId="0" xfId="0" applyNumberFormat="1"/>
    <xf numFmtId="0" fontId="18" fillId="0" borderId="12" xfId="0" applyFont="1" applyFill="1" applyBorder="1" applyAlignment="1">
      <alignment horizontal="center"/>
    </xf>
    <xf numFmtId="0" fontId="0" fillId="0" borderId="12" xfId="0" applyBorder="1"/>
    <xf numFmtId="9" fontId="0" fillId="0" borderId="12" xfId="1" applyFont="1" applyBorder="1"/>
    <xf numFmtId="0" fontId="0" fillId="0" borderId="12" xfId="0" applyFill="1" applyBorder="1" applyAlignment="1"/>
    <xf numFmtId="9" fontId="0" fillId="33" borderId="0" xfId="0" applyNumberFormat="1" applyFill="1"/>
    <xf numFmtId="9" fontId="0" fillId="0" borderId="0" xfId="0" applyNumberFormat="1" applyFill="1"/>
    <xf numFmtId="0" fontId="0" fillId="0" borderId="0" xfId="0" applyFill="1"/>
    <xf numFmtId="0" fontId="18" fillId="0" borderId="11" xfId="0" applyFont="1" applyFill="1" applyBorder="1" applyAlignment="1">
      <alignment horizontal="centerContinuous"/>
    </xf>
    <xf numFmtId="43" fontId="0" fillId="0" borderId="0" xfId="43" applyFont="1" applyFill="1" applyBorder="1" applyAlignment="1"/>
    <xf numFmtId="43" fontId="0" fillId="0" borderId="10" xfId="43" applyFont="1" applyFill="1" applyBorder="1" applyAlignment="1"/>
    <xf numFmtId="16" fontId="0" fillId="0" borderId="0" xfId="0" applyNumberFormat="1"/>
    <xf numFmtId="2" fontId="0" fillId="0" borderId="0" xfId="0" applyNumberFormat="1" applyFill="1" applyBorder="1" applyAlignment="1"/>
    <xf numFmtId="2" fontId="0" fillId="0" borderId="0" xfId="0" applyNumberForma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2"/>
          <c:tx>
            <c:strRef>
              <c:f>'multiTimeline-2'!$E$3</c:f>
              <c:strCache>
                <c:ptCount val="1"/>
                <c:pt idx="0">
                  <c:v>Daily Price/100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'multiTimeline-2'!$A$4:$A$86</c:f>
              <c:numCache>
                <c:formatCode>m/d/yy</c:formatCode>
                <c:ptCount val="83"/>
                <c:pt idx="0">
                  <c:v>43059</c:v>
                </c:pt>
                <c:pt idx="1">
                  <c:v>43060</c:v>
                </c:pt>
                <c:pt idx="2">
                  <c:v>43061</c:v>
                </c:pt>
                <c:pt idx="3">
                  <c:v>43062</c:v>
                </c:pt>
                <c:pt idx="4">
                  <c:v>43063</c:v>
                </c:pt>
                <c:pt idx="5">
                  <c:v>43064</c:v>
                </c:pt>
                <c:pt idx="6">
                  <c:v>43065</c:v>
                </c:pt>
                <c:pt idx="7">
                  <c:v>43066</c:v>
                </c:pt>
                <c:pt idx="8">
                  <c:v>43067</c:v>
                </c:pt>
                <c:pt idx="9">
                  <c:v>43068</c:v>
                </c:pt>
                <c:pt idx="10">
                  <c:v>43069</c:v>
                </c:pt>
                <c:pt idx="11">
                  <c:v>43070</c:v>
                </c:pt>
                <c:pt idx="12">
                  <c:v>43071</c:v>
                </c:pt>
                <c:pt idx="13">
                  <c:v>43072</c:v>
                </c:pt>
                <c:pt idx="14">
                  <c:v>43073</c:v>
                </c:pt>
                <c:pt idx="15">
                  <c:v>43074</c:v>
                </c:pt>
                <c:pt idx="16">
                  <c:v>43075</c:v>
                </c:pt>
                <c:pt idx="17">
                  <c:v>43076</c:v>
                </c:pt>
                <c:pt idx="18">
                  <c:v>43077</c:v>
                </c:pt>
                <c:pt idx="19">
                  <c:v>43078</c:v>
                </c:pt>
                <c:pt idx="20">
                  <c:v>43079</c:v>
                </c:pt>
                <c:pt idx="21">
                  <c:v>43080</c:v>
                </c:pt>
                <c:pt idx="22">
                  <c:v>43081</c:v>
                </c:pt>
                <c:pt idx="23">
                  <c:v>43082</c:v>
                </c:pt>
                <c:pt idx="24">
                  <c:v>43083</c:v>
                </c:pt>
                <c:pt idx="25">
                  <c:v>43084</c:v>
                </c:pt>
                <c:pt idx="26">
                  <c:v>43085</c:v>
                </c:pt>
                <c:pt idx="27">
                  <c:v>43086</c:v>
                </c:pt>
                <c:pt idx="28">
                  <c:v>43087</c:v>
                </c:pt>
                <c:pt idx="29">
                  <c:v>43088</c:v>
                </c:pt>
                <c:pt idx="30">
                  <c:v>43089</c:v>
                </c:pt>
                <c:pt idx="31">
                  <c:v>43090</c:v>
                </c:pt>
                <c:pt idx="32">
                  <c:v>43091</c:v>
                </c:pt>
                <c:pt idx="33">
                  <c:v>43092</c:v>
                </c:pt>
                <c:pt idx="34">
                  <c:v>43093</c:v>
                </c:pt>
                <c:pt idx="35">
                  <c:v>43094</c:v>
                </c:pt>
                <c:pt idx="36">
                  <c:v>43095</c:v>
                </c:pt>
                <c:pt idx="37">
                  <c:v>43096</c:v>
                </c:pt>
                <c:pt idx="38">
                  <c:v>43097</c:v>
                </c:pt>
                <c:pt idx="39">
                  <c:v>43098</c:v>
                </c:pt>
                <c:pt idx="40">
                  <c:v>43099</c:v>
                </c:pt>
                <c:pt idx="41">
                  <c:v>43100</c:v>
                </c:pt>
                <c:pt idx="42">
                  <c:v>43101</c:v>
                </c:pt>
                <c:pt idx="43">
                  <c:v>43102</c:v>
                </c:pt>
                <c:pt idx="44">
                  <c:v>43103</c:v>
                </c:pt>
                <c:pt idx="45">
                  <c:v>43104</c:v>
                </c:pt>
                <c:pt idx="46">
                  <c:v>43105</c:v>
                </c:pt>
                <c:pt idx="47">
                  <c:v>43106</c:v>
                </c:pt>
                <c:pt idx="48">
                  <c:v>43107</c:v>
                </c:pt>
                <c:pt idx="49">
                  <c:v>43108</c:v>
                </c:pt>
                <c:pt idx="50">
                  <c:v>43109</c:v>
                </c:pt>
                <c:pt idx="51">
                  <c:v>43110</c:v>
                </c:pt>
                <c:pt idx="52">
                  <c:v>43111</c:v>
                </c:pt>
                <c:pt idx="53">
                  <c:v>43112</c:v>
                </c:pt>
                <c:pt idx="54">
                  <c:v>43113</c:v>
                </c:pt>
                <c:pt idx="55">
                  <c:v>43114</c:v>
                </c:pt>
                <c:pt idx="56">
                  <c:v>43115</c:v>
                </c:pt>
                <c:pt idx="57">
                  <c:v>43116</c:v>
                </c:pt>
                <c:pt idx="58">
                  <c:v>43117</c:v>
                </c:pt>
                <c:pt idx="59">
                  <c:v>43118</c:v>
                </c:pt>
                <c:pt idx="60">
                  <c:v>43119</c:v>
                </c:pt>
                <c:pt idx="61">
                  <c:v>43120</c:v>
                </c:pt>
                <c:pt idx="62">
                  <c:v>43121</c:v>
                </c:pt>
                <c:pt idx="63">
                  <c:v>43122</c:v>
                </c:pt>
                <c:pt idx="64">
                  <c:v>43123</c:v>
                </c:pt>
                <c:pt idx="65">
                  <c:v>43124</c:v>
                </c:pt>
                <c:pt idx="66">
                  <c:v>43125</c:v>
                </c:pt>
                <c:pt idx="67">
                  <c:v>43126</c:v>
                </c:pt>
                <c:pt idx="68">
                  <c:v>43127</c:v>
                </c:pt>
                <c:pt idx="69">
                  <c:v>43128</c:v>
                </c:pt>
                <c:pt idx="70">
                  <c:v>43129</c:v>
                </c:pt>
                <c:pt idx="71">
                  <c:v>43130</c:v>
                </c:pt>
                <c:pt idx="72">
                  <c:v>43131</c:v>
                </c:pt>
                <c:pt idx="73">
                  <c:v>43132</c:v>
                </c:pt>
                <c:pt idx="74">
                  <c:v>43133</c:v>
                </c:pt>
                <c:pt idx="75">
                  <c:v>43134</c:v>
                </c:pt>
                <c:pt idx="76">
                  <c:v>43135</c:v>
                </c:pt>
                <c:pt idx="77">
                  <c:v>43136</c:v>
                </c:pt>
                <c:pt idx="78">
                  <c:v>43137</c:v>
                </c:pt>
                <c:pt idx="79">
                  <c:v>43138</c:v>
                </c:pt>
                <c:pt idx="80">
                  <c:v>43139</c:v>
                </c:pt>
                <c:pt idx="81">
                  <c:v>43140</c:v>
                </c:pt>
                <c:pt idx="82">
                  <c:v>43141</c:v>
                </c:pt>
              </c:numCache>
            </c:numRef>
          </c:cat>
          <c:val>
            <c:numRef>
              <c:f>'multiTimeline-2'!$E$4:$E$86</c:f>
              <c:numCache>
                <c:formatCode>General</c:formatCode>
                <c:ptCount val="83"/>
                <c:pt idx="0">
                  <c:v>82.450999999999993</c:v>
                </c:pt>
                <c:pt idx="1">
                  <c:v>80.972999999999999</c:v>
                </c:pt>
                <c:pt idx="2">
                  <c:v>82.301000000000002</c:v>
                </c:pt>
                <c:pt idx="3">
                  <c:v>79.771000000000001</c:v>
                </c:pt>
                <c:pt idx="4">
                  <c:v>81.916000000000011</c:v>
                </c:pt>
                <c:pt idx="5">
                  <c:v>87.662000000000006</c:v>
                </c:pt>
                <c:pt idx="6">
                  <c:v>93.16</c:v>
                </c:pt>
                <c:pt idx="7">
                  <c:v>97.287999999999982</c:v>
                </c:pt>
                <c:pt idx="8">
                  <c:v>98.97999999999999</c:v>
                </c:pt>
                <c:pt idx="9">
                  <c:v>97.494</c:v>
                </c:pt>
                <c:pt idx="10">
                  <c:v>99.070000000000007</c:v>
                </c:pt>
                <c:pt idx="11">
                  <c:v>108.69000000000001</c:v>
                </c:pt>
                <c:pt idx="12">
                  <c:v>108.80999999999999</c:v>
                </c:pt>
                <c:pt idx="13">
                  <c:v>111.57000000000001</c:v>
                </c:pt>
                <c:pt idx="14">
                  <c:v>115.95</c:v>
                </c:pt>
                <c:pt idx="15">
                  <c:v>115.95</c:v>
                </c:pt>
                <c:pt idx="16">
                  <c:v>135.27000000000001</c:v>
                </c:pt>
                <c:pt idx="17">
                  <c:v>166.01</c:v>
                </c:pt>
                <c:pt idx="18">
                  <c:v>158.69</c:v>
                </c:pt>
                <c:pt idx="19">
                  <c:v>146.6</c:v>
                </c:pt>
                <c:pt idx="20">
                  <c:v>149.97</c:v>
                </c:pt>
                <c:pt idx="21">
                  <c:v>167.54000000000002</c:v>
                </c:pt>
                <c:pt idx="22">
                  <c:v>169.67000000000002</c:v>
                </c:pt>
                <c:pt idx="23">
                  <c:v>161.81</c:v>
                </c:pt>
                <c:pt idx="24">
                  <c:v>163.82999999999998</c:v>
                </c:pt>
                <c:pt idx="25">
                  <c:v>175.22</c:v>
                </c:pt>
                <c:pt idx="26">
                  <c:v>191.87</c:v>
                </c:pt>
                <c:pt idx="27">
                  <c:v>189.70999999999998</c:v>
                </c:pt>
                <c:pt idx="28">
                  <c:v>189.34</c:v>
                </c:pt>
                <c:pt idx="29">
                  <c:v>173.45</c:v>
                </c:pt>
                <c:pt idx="30">
                  <c:v>164.25</c:v>
                </c:pt>
                <c:pt idx="31">
                  <c:v>156.66829999999999</c:v>
                </c:pt>
                <c:pt idx="32">
                  <c:v>131.69999999999999</c:v>
                </c:pt>
                <c:pt idx="33">
                  <c:v>140.35</c:v>
                </c:pt>
                <c:pt idx="34">
                  <c:v>134.76</c:v>
                </c:pt>
                <c:pt idx="35">
                  <c:v>136.22999999999999</c:v>
                </c:pt>
                <c:pt idx="36">
                  <c:v>156.79000000000002</c:v>
                </c:pt>
                <c:pt idx="37">
                  <c:v>153.74</c:v>
                </c:pt>
                <c:pt idx="38">
                  <c:v>143.15</c:v>
                </c:pt>
                <c:pt idx="39">
                  <c:v>143.17000000000002</c:v>
                </c:pt>
                <c:pt idx="40">
                  <c:v>123.77000000000001</c:v>
                </c:pt>
                <c:pt idx="41">
                  <c:v>138</c:v>
                </c:pt>
                <c:pt idx="42">
                  <c:v>133.54000000000002</c:v>
                </c:pt>
                <c:pt idx="43">
                  <c:v>147.09819999999999</c:v>
                </c:pt>
                <c:pt idx="44">
                  <c:v>151.55000000000001</c:v>
                </c:pt>
                <c:pt idx="45">
                  <c:v>151.6</c:v>
                </c:pt>
                <c:pt idx="46">
                  <c:v>169.17000000000002</c:v>
                </c:pt>
                <c:pt idx="47">
                  <c:v>171.60999999999999</c:v>
                </c:pt>
                <c:pt idx="48">
                  <c:v>161.95999999999998</c:v>
                </c:pt>
                <c:pt idx="49">
                  <c:v>149.30000000000001</c:v>
                </c:pt>
                <c:pt idx="50">
                  <c:v>144.22999999999999</c:v>
                </c:pt>
                <c:pt idx="51">
                  <c:v>148.95999999999998</c:v>
                </c:pt>
                <c:pt idx="52">
                  <c:v>132.66</c:v>
                </c:pt>
                <c:pt idx="53">
                  <c:v>137.82999999999998</c:v>
                </c:pt>
                <c:pt idx="54">
                  <c:v>141.91</c:v>
                </c:pt>
                <c:pt idx="55">
                  <c:v>135.57999999999998</c:v>
                </c:pt>
                <c:pt idx="56">
                  <c:v>135.75</c:v>
                </c:pt>
                <c:pt idx="57">
                  <c:v>110.72</c:v>
                </c:pt>
                <c:pt idx="58">
                  <c:v>110.82000000000001</c:v>
                </c:pt>
                <c:pt idx="59">
                  <c:v>110.45</c:v>
                </c:pt>
                <c:pt idx="60">
                  <c:v>114.75999999999999</c:v>
                </c:pt>
                <c:pt idx="61">
                  <c:v>127.28</c:v>
                </c:pt>
                <c:pt idx="62">
                  <c:v>115.14000000000001</c:v>
                </c:pt>
                <c:pt idx="63">
                  <c:v>107.71</c:v>
                </c:pt>
                <c:pt idx="64">
                  <c:v>108.19000000000001</c:v>
                </c:pt>
                <c:pt idx="65">
                  <c:v>114.14000000000001</c:v>
                </c:pt>
                <c:pt idx="66">
                  <c:v>111.46</c:v>
                </c:pt>
                <c:pt idx="67">
                  <c:v>110.7</c:v>
                </c:pt>
                <c:pt idx="68">
                  <c:v>114.60999999999999</c:v>
                </c:pt>
                <c:pt idx="69">
                  <c:v>118.39000000000001</c:v>
                </c:pt>
                <c:pt idx="70">
                  <c:v>112.12</c:v>
                </c:pt>
                <c:pt idx="71">
                  <c:v>101.75</c:v>
                </c:pt>
                <c:pt idx="72">
                  <c:v>102.84</c:v>
                </c:pt>
                <c:pt idx="73">
                  <c:v>91.811000000000007</c:v>
                </c:pt>
                <c:pt idx="74">
                  <c:v>88.957999999999998</c:v>
                </c:pt>
                <c:pt idx="75">
                  <c:v>92.193999999999988</c:v>
                </c:pt>
                <c:pt idx="76">
                  <c:v>82</c:v>
                </c:pt>
                <c:pt idx="77">
                  <c:v>69.498999999999995</c:v>
                </c:pt>
                <c:pt idx="78">
                  <c:v>76.738</c:v>
                </c:pt>
                <c:pt idx="79">
                  <c:v>75.87</c:v>
                </c:pt>
                <c:pt idx="80">
                  <c:v>82.350999999999999</c:v>
                </c:pt>
                <c:pt idx="81">
                  <c:v>86.832000000000008</c:v>
                </c:pt>
                <c:pt idx="82">
                  <c:v>85.631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5C-B74E-937C-2DEFD6062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849008"/>
        <c:axId val="798850704"/>
      </c:lineChart>
      <c:lineChart>
        <c:grouping val="standard"/>
        <c:varyColors val="0"/>
        <c:ser>
          <c:idx val="1"/>
          <c:order val="0"/>
          <c:tx>
            <c:strRef>
              <c:f>'multiTimeline-2'!$C$3</c:f>
              <c:strCache>
                <c:ptCount val="1"/>
                <c:pt idx="0">
                  <c:v>Daily Change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'multiTimeline-2'!$A$4:$A$86</c:f>
              <c:numCache>
                <c:formatCode>m/d/yy</c:formatCode>
                <c:ptCount val="83"/>
                <c:pt idx="0">
                  <c:v>43059</c:v>
                </c:pt>
                <c:pt idx="1">
                  <c:v>43060</c:v>
                </c:pt>
                <c:pt idx="2">
                  <c:v>43061</c:v>
                </c:pt>
                <c:pt idx="3">
                  <c:v>43062</c:v>
                </c:pt>
                <c:pt idx="4">
                  <c:v>43063</c:v>
                </c:pt>
                <c:pt idx="5">
                  <c:v>43064</c:v>
                </c:pt>
                <c:pt idx="6">
                  <c:v>43065</c:v>
                </c:pt>
                <c:pt idx="7">
                  <c:v>43066</c:v>
                </c:pt>
                <c:pt idx="8">
                  <c:v>43067</c:v>
                </c:pt>
                <c:pt idx="9">
                  <c:v>43068</c:v>
                </c:pt>
                <c:pt idx="10">
                  <c:v>43069</c:v>
                </c:pt>
                <c:pt idx="11">
                  <c:v>43070</c:v>
                </c:pt>
                <c:pt idx="12">
                  <c:v>43071</c:v>
                </c:pt>
                <c:pt idx="13">
                  <c:v>43072</c:v>
                </c:pt>
                <c:pt idx="14">
                  <c:v>43073</c:v>
                </c:pt>
                <c:pt idx="15">
                  <c:v>43074</c:v>
                </c:pt>
                <c:pt idx="16">
                  <c:v>43075</c:v>
                </c:pt>
                <c:pt idx="17">
                  <c:v>43076</c:v>
                </c:pt>
                <c:pt idx="18">
                  <c:v>43077</c:v>
                </c:pt>
                <c:pt idx="19">
                  <c:v>43078</c:v>
                </c:pt>
                <c:pt idx="20">
                  <c:v>43079</c:v>
                </c:pt>
                <c:pt idx="21">
                  <c:v>43080</c:v>
                </c:pt>
                <c:pt idx="22">
                  <c:v>43081</c:v>
                </c:pt>
                <c:pt idx="23">
                  <c:v>43082</c:v>
                </c:pt>
                <c:pt idx="24">
                  <c:v>43083</c:v>
                </c:pt>
                <c:pt idx="25">
                  <c:v>43084</c:v>
                </c:pt>
                <c:pt idx="26">
                  <c:v>43085</c:v>
                </c:pt>
                <c:pt idx="27">
                  <c:v>43086</c:v>
                </c:pt>
                <c:pt idx="28">
                  <c:v>43087</c:v>
                </c:pt>
                <c:pt idx="29">
                  <c:v>43088</c:v>
                </c:pt>
                <c:pt idx="30">
                  <c:v>43089</c:v>
                </c:pt>
                <c:pt idx="31">
                  <c:v>43090</c:v>
                </c:pt>
                <c:pt idx="32">
                  <c:v>43091</c:v>
                </c:pt>
                <c:pt idx="33">
                  <c:v>43092</c:v>
                </c:pt>
                <c:pt idx="34">
                  <c:v>43093</c:v>
                </c:pt>
                <c:pt idx="35">
                  <c:v>43094</c:v>
                </c:pt>
                <c:pt idx="36">
                  <c:v>43095</c:v>
                </c:pt>
                <c:pt idx="37">
                  <c:v>43096</c:v>
                </c:pt>
                <c:pt idx="38">
                  <c:v>43097</c:v>
                </c:pt>
                <c:pt idx="39">
                  <c:v>43098</c:v>
                </c:pt>
                <c:pt idx="40">
                  <c:v>43099</c:v>
                </c:pt>
                <c:pt idx="41">
                  <c:v>43100</c:v>
                </c:pt>
                <c:pt idx="42">
                  <c:v>43101</c:v>
                </c:pt>
                <c:pt idx="43">
                  <c:v>43102</c:v>
                </c:pt>
                <c:pt idx="44">
                  <c:v>43103</c:v>
                </c:pt>
                <c:pt idx="45">
                  <c:v>43104</c:v>
                </c:pt>
                <c:pt idx="46">
                  <c:v>43105</c:v>
                </c:pt>
                <c:pt idx="47">
                  <c:v>43106</c:v>
                </c:pt>
                <c:pt idx="48">
                  <c:v>43107</c:v>
                </c:pt>
                <c:pt idx="49">
                  <c:v>43108</c:v>
                </c:pt>
                <c:pt idx="50">
                  <c:v>43109</c:v>
                </c:pt>
                <c:pt idx="51">
                  <c:v>43110</c:v>
                </c:pt>
                <c:pt idx="52">
                  <c:v>43111</c:v>
                </c:pt>
                <c:pt idx="53">
                  <c:v>43112</c:v>
                </c:pt>
                <c:pt idx="54">
                  <c:v>43113</c:v>
                </c:pt>
                <c:pt idx="55">
                  <c:v>43114</c:v>
                </c:pt>
                <c:pt idx="56">
                  <c:v>43115</c:v>
                </c:pt>
                <c:pt idx="57">
                  <c:v>43116</c:v>
                </c:pt>
                <c:pt idx="58">
                  <c:v>43117</c:v>
                </c:pt>
                <c:pt idx="59">
                  <c:v>43118</c:v>
                </c:pt>
                <c:pt idx="60">
                  <c:v>43119</c:v>
                </c:pt>
                <c:pt idx="61">
                  <c:v>43120</c:v>
                </c:pt>
                <c:pt idx="62">
                  <c:v>43121</c:v>
                </c:pt>
                <c:pt idx="63">
                  <c:v>43122</c:v>
                </c:pt>
                <c:pt idx="64">
                  <c:v>43123</c:v>
                </c:pt>
                <c:pt idx="65">
                  <c:v>43124</c:v>
                </c:pt>
                <c:pt idx="66">
                  <c:v>43125</c:v>
                </c:pt>
                <c:pt idx="67">
                  <c:v>43126</c:v>
                </c:pt>
                <c:pt idx="68">
                  <c:v>43127</c:v>
                </c:pt>
                <c:pt idx="69">
                  <c:v>43128</c:v>
                </c:pt>
                <c:pt idx="70">
                  <c:v>43129</c:v>
                </c:pt>
                <c:pt idx="71">
                  <c:v>43130</c:v>
                </c:pt>
                <c:pt idx="72">
                  <c:v>43131</c:v>
                </c:pt>
                <c:pt idx="73">
                  <c:v>43132</c:v>
                </c:pt>
                <c:pt idx="74">
                  <c:v>43133</c:v>
                </c:pt>
                <c:pt idx="75">
                  <c:v>43134</c:v>
                </c:pt>
                <c:pt idx="76">
                  <c:v>43135</c:v>
                </c:pt>
                <c:pt idx="77">
                  <c:v>43136</c:v>
                </c:pt>
                <c:pt idx="78">
                  <c:v>43137</c:v>
                </c:pt>
                <c:pt idx="79">
                  <c:v>43138</c:v>
                </c:pt>
                <c:pt idx="80">
                  <c:v>43139</c:v>
                </c:pt>
                <c:pt idx="81">
                  <c:v>43140</c:v>
                </c:pt>
                <c:pt idx="82">
                  <c:v>43141</c:v>
                </c:pt>
              </c:numCache>
            </c:numRef>
          </c:cat>
          <c:val>
            <c:numRef>
              <c:f>'multiTimeline-2'!$C$4:$C$86</c:f>
              <c:numCache>
                <c:formatCode>0%</c:formatCode>
                <c:ptCount val="83"/>
                <c:pt idx="1">
                  <c:v>6.6666666666666666E-2</c:v>
                </c:pt>
                <c:pt idx="2">
                  <c:v>-0.1875</c:v>
                </c:pt>
                <c:pt idx="3">
                  <c:v>-7.6923076923076927E-2</c:v>
                </c:pt>
                <c:pt idx="4">
                  <c:v>-8.3333333333333329E-2</c:v>
                </c:pt>
                <c:pt idx="5">
                  <c:v>9.0909090909090912E-2</c:v>
                </c:pt>
                <c:pt idx="6">
                  <c:v>0.75</c:v>
                </c:pt>
                <c:pt idx="7">
                  <c:v>0.2857142857142857</c:v>
                </c:pt>
                <c:pt idx="8">
                  <c:v>0.18518518518518517</c:v>
                </c:pt>
                <c:pt idx="9">
                  <c:v>0.8125</c:v>
                </c:pt>
                <c:pt idx="10">
                  <c:v>-0.2413793103448276</c:v>
                </c:pt>
                <c:pt idx="11">
                  <c:v>-0.22727272727272727</c:v>
                </c:pt>
                <c:pt idx="12">
                  <c:v>-0.23529411764705882</c:v>
                </c:pt>
                <c:pt idx="13">
                  <c:v>-7.6923076923076927E-2</c:v>
                </c:pt>
                <c:pt idx="14">
                  <c:v>0.16666666666666666</c:v>
                </c:pt>
                <c:pt idx="15">
                  <c:v>7.1428571428571425E-2</c:v>
                </c:pt>
                <c:pt idx="16">
                  <c:v>0.4</c:v>
                </c:pt>
                <c:pt idx="17">
                  <c:v>1.3809523809523809</c:v>
                </c:pt>
                <c:pt idx="18">
                  <c:v>-0.18</c:v>
                </c:pt>
                <c:pt idx="19">
                  <c:v>-0.32926829268292684</c:v>
                </c:pt>
                <c:pt idx="20">
                  <c:v>-9.0909090909090912E-2</c:v>
                </c:pt>
                <c:pt idx="21">
                  <c:v>0.18</c:v>
                </c:pt>
                <c:pt idx="22">
                  <c:v>-5.0847457627118647E-2</c:v>
                </c:pt>
                <c:pt idx="23">
                  <c:v>-0.14285714285714285</c:v>
                </c:pt>
                <c:pt idx="24">
                  <c:v>-0.14583333333333334</c:v>
                </c:pt>
                <c:pt idx="25">
                  <c:v>-0.12195121951219512</c:v>
                </c:pt>
                <c:pt idx="26">
                  <c:v>5.5555555555555552E-2</c:v>
                </c:pt>
                <c:pt idx="27">
                  <c:v>2.6315789473684209E-2</c:v>
                </c:pt>
                <c:pt idx="28">
                  <c:v>0.10256410256410256</c:v>
                </c:pt>
                <c:pt idx="29">
                  <c:v>2.3255813953488372E-2</c:v>
                </c:pt>
                <c:pt idx="30">
                  <c:v>0.45454545454545453</c:v>
                </c:pt>
                <c:pt idx="31">
                  <c:v>-0.28125</c:v>
                </c:pt>
                <c:pt idx="32">
                  <c:v>1.1304347826086956</c:v>
                </c:pt>
                <c:pt idx="33">
                  <c:v>-0.42857142857142855</c:v>
                </c:pt>
                <c:pt idx="34">
                  <c:v>-0.30357142857142855</c:v>
                </c:pt>
                <c:pt idx="35">
                  <c:v>-0.20512820512820512</c:v>
                </c:pt>
                <c:pt idx="36">
                  <c:v>9.6774193548387094E-2</c:v>
                </c:pt>
                <c:pt idx="37">
                  <c:v>-5.8823529411764705E-2</c:v>
                </c:pt>
                <c:pt idx="38">
                  <c:v>0</c:v>
                </c:pt>
                <c:pt idx="39">
                  <c:v>-0.125</c:v>
                </c:pt>
                <c:pt idx="40">
                  <c:v>-3.5714285714285712E-2</c:v>
                </c:pt>
                <c:pt idx="41">
                  <c:v>-0.18518518518518517</c:v>
                </c:pt>
                <c:pt idx="42">
                  <c:v>-9.0909090909090912E-2</c:v>
                </c:pt>
                <c:pt idx="43">
                  <c:v>0.25</c:v>
                </c:pt>
                <c:pt idx="44">
                  <c:v>0</c:v>
                </c:pt>
                <c:pt idx="45">
                  <c:v>-0.08</c:v>
                </c:pt>
                <c:pt idx="46">
                  <c:v>4.3478260869565216E-2</c:v>
                </c:pt>
                <c:pt idx="47">
                  <c:v>-8.3333333333333329E-2</c:v>
                </c:pt>
                <c:pt idx="48">
                  <c:v>-4.5454545454545456E-2</c:v>
                </c:pt>
                <c:pt idx="49">
                  <c:v>0.14285714285714285</c:v>
                </c:pt>
                <c:pt idx="50">
                  <c:v>-8.3333333333333329E-2</c:v>
                </c:pt>
                <c:pt idx="51">
                  <c:v>0</c:v>
                </c:pt>
                <c:pt idx="52">
                  <c:v>0.27272727272727271</c:v>
                </c:pt>
                <c:pt idx="53">
                  <c:v>-0.2857142857142857</c:v>
                </c:pt>
                <c:pt idx="54">
                  <c:v>-0.05</c:v>
                </c:pt>
                <c:pt idx="55">
                  <c:v>-0.15789473684210525</c:v>
                </c:pt>
                <c:pt idx="56">
                  <c:v>0</c:v>
                </c:pt>
                <c:pt idx="57">
                  <c:v>1.375</c:v>
                </c:pt>
                <c:pt idx="58">
                  <c:v>0.36842105263157893</c:v>
                </c:pt>
                <c:pt idx="59">
                  <c:v>-0.36538461538461536</c:v>
                </c:pt>
                <c:pt idx="60">
                  <c:v>-0.27272727272727271</c:v>
                </c:pt>
                <c:pt idx="61">
                  <c:v>-0.20833333333333334</c:v>
                </c:pt>
                <c:pt idx="62">
                  <c:v>-5.2631578947368418E-2</c:v>
                </c:pt>
                <c:pt idx="63">
                  <c:v>0.16666666666666666</c:v>
                </c:pt>
                <c:pt idx="64">
                  <c:v>-4.7619047619047616E-2</c:v>
                </c:pt>
                <c:pt idx="65">
                  <c:v>0</c:v>
                </c:pt>
                <c:pt idx="66">
                  <c:v>-0.05</c:v>
                </c:pt>
                <c:pt idx="67">
                  <c:v>-5.2631578947368418E-2</c:v>
                </c:pt>
                <c:pt idx="68">
                  <c:v>-0.16666666666666666</c:v>
                </c:pt>
                <c:pt idx="69">
                  <c:v>-0.13333333333333333</c:v>
                </c:pt>
                <c:pt idx="70">
                  <c:v>7.6923076923076927E-2</c:v>
                </c:pt>
                <c:pt idx="71">
                  <c:v>0.21428571428571427</c:v>
                </c:pt>
                <c:pt idx="72">
                  <c:v>0.11764705882352941</c:v>
                </c:pt>
                <c:pt idx="73">
                  <c:v>0.26315789473684209</c:v>
                </c:pt>
                <c:pt idx="74">
                  <c:v>0.375</c:v>
                </c:pt>
                <c:pt idx="75">
                  <c:v>-0.39393939393939392</c:v>
                </c:pt>
                <c:pt idx="76">
                  <c:v>-0.15</c:v>
                </c:pt>
                <c:pt idx="77">
                  <c:v>0.88235294117647056</c:v>
                </c:pt>
                <c:pt idx="78">
                  <c:v>0.21875</c:v>
                </c:pt>
                <c:pt idx="79">
                  <c:v>-0.41025641025641024</c:v>
                </c:pt>
                <c:pt idx="80">
                  <c:v>-8.6956521739130432E-2</c:v>
                </c:pt>
                <c:pt idx="81">
                  <c:v>-0.14285714285714285</c:v>
                </c:pt>
                <c:pt idx="82">
                  <c:v>-0.22222222222222221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5C-B74E-937C-2DEFD6062F57}"/>
            </c:ext>
          </c:extLst>
        </c:ser>
        <c:ser>
          <c:idx val="2"/>
          <c:order val="1"/>
          <c:tx>
            <c:strRef>
              <c:f>'multiTimeline-2'!$D$3</c:f>
              <c:strCache>
                <c:ptCount val="1"/>
                <c:pt idx="0">
                  <c:v>Weekly Change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'multiTimeline-2'!$A$4:$A$86</c:f>
              <c:numCache>
                <c:formatCode>m/d/yy</c:formatCode>
                <c:ptCount val="83"/>
                <c:pt idx="0">
                  <c:v>43059</c:v>
                </c:pt>
                <c:pt idx="1">
                  <c:v>43060</c:v>
                </c:pt>
                <c:pt idx="2">
                  <c:v>43061</c:v>
                </c:pt>
                <c:pt idx="3">
                  <c:v>43062</c:v>
                </c:pt>
                <c:pt idx="4">
                  <c:v>43063</c:v>
                </c:pt>
                <c:pt idx="5">
                  <c:v>43064</c:v>
                </c:pt>
                <c:pt idx="6">
                  <c:v>43065</c:v>
                </c:pt>
                <c:pt idx="7">
                  <c:v>43066</c:v>
                </c:pt>
                <c:pt idx="8">
                  <c:v>43067</c:v>
                </c:pt>
                <c:pt idx="9">
                  <c:v>43068</c:v>
                </c:pt>
                <c:pt idx="10">
                  <c:v>43069</c:v>
                </c:pt>
                <c:pt idx="11">
                  <c:v>43070</c:v>
                </c:pt>
                <c:pt idx="12">
                  <c:v>43071</c:v>
                </c:pt>
                <c:pt idx="13">
                  <c:v>43072</c:v>
                </c:pt>
                <c:pt idx="14">
                  <c:v>43073</c:v>
                </c:pt>
                <c:pt idx="15">
                  <c:v>43074</c:v>
                </c:pt>
                <c:pt idx="16">
                  <c:v>43075</c:v>
                </c:pt>
                <c:pt idx="17">
                  <c:v>43076</c:v>
                </c:pt>
                <c:pt idx="18">
                  <c:v>43077</c:v>
                </c:pt>
                <c:pt idx="19">
                  <c:v>43078</c:v>
                </c:pt>
                <c:pt idx="20">
                  <c:v>43079</c:v>
                </c:pt>
                <c:pt idx="21">
                  <c:v>43080</c:v>
                </c:pt>
                <c:pt idx="22">
                  <c:v>43081</c:v>
                </c:pt>
                <c:pt idx="23">
                  <c:v>43082</c:v>
                </c:pt>
                <c:pt idx="24">
                  <c:v>43083</c:v>
                </c:pt>
                <c:pt idx="25">
                  <c:v>43084</c:v>
                </c:pt>
                <c:pt idx="26">
                  <c:v>43085</c:v>
                </c:pt>
                <c:pt idx="27">
                  <c:v>43086</c:v>
                </c:pt>
                <c:pt idx="28">
                  <c:v>43087</c:v>
                </c:pt>
                <c:pt idx="29">
                  <c:v>43088</c:v>
                </c:pt>
                <c:pt idx="30">
                  <c:v>43089</c:v>
                </c:pt>
                <c:pt idx="31">
                  <c:v>43090</c:v>
                </c:pt>
                <c:pt idx="32">
                  <c:v>43091</c:v>
                </c:pt>
                <c:pt idx="33">
                  <c:v>43092</c:v>
                </c:pt>
                <c:pt idx="34">
                  <c:v>43093</c:v>
                </c:pt>
                <c:pt idx="35">
                  <c:v>43094</c:v>
                </c:pt>
                <c:pt idx="36">
                  <c:v>43095</c:v>
                </c:pt>
                <c:pt idx="37">
                  <c:v>43096</c:v>
                </c:pt>
                <c:pt idx="38">
                  <c:v>43097</c:v>
                </c:pt>
                <c:pt idx="39">
                  <c:v>43098</c:v>
                </c:pt>
                <c:pt idx="40">
                  <c:v>43099</c:v>
                </c:pt>
                <c:pt idx="41">
                  <c:v>43100</c:v>
                </c:pt>
                <c:pt idx="42">
                  <c:v>43101</c:v>
                </c:pt>
                <c:pt idx="43">
                  <c:v>43102</c:v>
                </c:pt>
                <c:pt idx="44">
                  <c:v>43103</c:v>
                </c:pt>
                <c:pt idx="45">
                  <c:v>43104</c:v>
                </c:pt>
                <c:pt idx="46">
                  <c:v>43105</c:v>
                </c:pt>
                <c:pt idx="47">
                  <c:v>43106</c:v>
                </c:pt>
                <c:pt idx="48">
                  <c:v>43107</c:v>
                </c:pt>
                <c:pt idx="49">
                  <c:v>43108</c:v>
                </c:pt>
                <c:pt idx="50">
                  <c:v>43109</c:v>
                </c:pt>
                <c:pt idx="51">
                  <c:v>43110</c:v>
                </c:pt>
                <c:pt idx="52">
                  <c:v>43111</c:v>
                </c:pt>
                <c:pt idx="53">
                  <c:v>43112</c:v>
                </c:pt>
                <c:pt idx="54">
                  <c:v>43113</c:v>
                </c:pt>
                <c:pt idx="55">
                  <c:v>43114</c:v>
                </c:pt>
                <c:pt idx="56">
                  <c:v>43115</c:v>
                </c:pt>
                <c:pt idx="57">
                  <c:v>43116</c:v>
                </c:pt>
                <c:pt idx="58">
                  <c:v>43117</c:v>
                </c:pt>
                <c:pt idx="59">
                  <c:v>43118</c:v>
                </c:pt>
                <c:pt idx="60">
                  <c:v>43119</c:v>
                </c:pt>
                <c:pt idx="61">
                  <c:v>43120</c:v>
                </c:pt>
                <c:pt idx="62">
                  <c:v>43121</c:v>
                </c:pt>
                <c:pt idx="63">
                  <c:v>43122</c:v>
                </c:pt>
                <c:pt idx="64">
                  <c:v>43123</c:v>
                </c:pt>
                <c:pt idx="65">
                  <c:v>43124</c:v>
                </c:pt>
                <c:pt idx="66">
                  <c:v>43125</c:v>
                </c:pt>
                <c:pt idx="67">
                  <c:v>43126</c:v>
                </c:pt>
                <c:pt idx="68">
                  <c:v>43127</c:v>
                </c:pt>
                <c:pt idx="69">
                  <c:v>43128</c:v>
                </c:pt>
                <c:pt idx="70">
                  <c:v>43129</c:v>
                </c:pt>
                <c:pt idx="71">
                  <c:v>43130</c:v>
                </c:pt>
                <c:pt idx="72">
                  <c:v>43131</c:v>
                </c:pt>
                <c:pt idx="73">
                  <c:v>43132</c:v>
                </c:pt>
                <c:pt idx="74">
                  <c:v>43133</c:v>
                </c:pt>
                <c:pt idx="75">
                  <c:v>43134</c:v>
                </c:pt>
                <c:pt idx="76">
                  <c:v>43135</c:v>
                </c:pt>
                <c:pt idx="77">
                  <c:v>43136</c:v>
                </c:pt>
                <c:pt idx="78">
                  <c:v>43137</c:v>
                </c:pt>
                <c:pt idx="79">
                  <c:v>43138</c:v>
                </c:pt>
                <c:pt idx="80">
                  <c:v>43139</c:v>
                </c:pt>
                <c:pt idx="81">
                  <c:v>43140</c:v>
                </c:pt>
                <c:pt idx="82">
                  <c:v>43141</c:v>
                </c:pt>
              </c:numCache>
            </c:numRef>
          </c:cat>
          <c:val>
            <c:numRef>
              <c:f>'multiTimeline-2'!$D$4:$D$86</c:f>
              <c:numCache>
                <c:formatCode>0%</c:formatCode>
                <c:ptCount val="83"/>
                <c:pt idx="7">
                  <c:v>0.8</c:v>
                </c:pt>
                <c:pt idx="8">
                  <c:v>1</c:v>
                </c:pt>
                <c:pt idx="9">
                  <c:v>3.4615384615384617</c:v>
                </c:pt>
                <c:pt idx="10">
                  <c:v>2.6666666666666665</c:v>
                </c:pt>
                <c:pt idx="11">
                  <c:v>2.0909090909090908</c:v>
                </c:pt>
                <c:pt idx="12">
                  <c:v>1.1666666666666667</c:v>
                </c:pt>
                <c:pt idx="13">
                  <c:v>0.14285714285714285</c:v>
                </c:pt>
                <c:pt idx="14">
                  <c:v>3.7037037037037035E-2</c:v>
                </c:pt>
                <c:pt idx="15">
                  <c:v>-6.25E-2</c:v>
                </c:pt>
                <c:pt idx="16">
                  <c:v>-0.27586206896551724</c:v>
                </c:pt>
                <c:pt idx="17">
                  <c:v>1.2727272727272727</c:v>
                </c:pt>
                <c:pt idx="18">
                  <c:v>1.411764705882353</c:v>
                </c:pt>
                <c:pt idx="19">
                  <c:v>1.1153846153846154</c:v>
                </c:pt>
                <c:pt idx="20">
                  <c:v>1.0833333333333333</c:v>
                </c:pt>
                <c:pt idx="21">
                  <c:v>1.1071428571428572</c:v>
                </c:pt>
                <c:pt idx="22">
                  <c:v>0.8666666666666667</c:v>
                </c:pt>
                <c:pt idx="23">
                  <c:v>0.14285714285714285</c:v>
                </c:pt>
                <c:pt idx="24">
                  <c:v>-0.59</c:v>
                </c:pt>
                <c:pt idx="25">
                  <c:v>-0.56097560975609762</c:v>
                </c:pt>
                <c:pt idx="26">
                  <c:v>-0.30909090909090908</c:v>
                </c:pt>
                <c:pt idx="27">
                  <c:v>-0.22</c:v>
                </c:pt>
                <c:pt idx="28">
                  <c:v>-0.2711864406779661</c:v>
                </c:pt>
                <c:pt idx="29">
                  <c:v>-0.21428571428571427</c:v>
                </c:pt>
                <c:pt idx="30">
                  <c:v>0.33333333333333331</c:v>
                </c:pt>
                <c:pt idx="31">
                  <c:v>0.12195121951219512</c:v>
                </c:pt>
                <c:pt idx="32">
                  <c:v>1.7222222222222223</c:v>
                </c:pt>
                <c:pt idx="33">
                  <c:v>0.47368421052631576</c:v>
                </c:pt>
                <c:pt idx="34">
                  <c:v>0</c:v>
                </c:pt>
                <c:pt idx="35">
                  <c:v>-0.27906976744186046</c:v>
                </c:pt>
                <c:pt idx="36">
                  <c:v>-0.22727272727272727</c:v>
                </c:pt>
                <c:pt idx="37">
                  <c:v>-0.5</c:v>
                </c:pt>
                <c:pt idx="38">
                  <c:v>-0.30434782608695654</c:v>
                </c:pt>
                <c:pt idx="39">
                  <c:v>-0.7142857142857143</c:v>
                </c:pt>
                <c:pt idx="40">
                  <c:v>-0.5178571428571429</c:v>
                </c:pt>
                <c:pt idx="41">
                  <c:v>-0.4358974358974359</c:v>
                </c:pt>
                <c:pt idx="42">
                  <c:v>-0.35483870967741937</c:v>
                </c:pt>
                <c:pt idx="43">
                  <c:v>-0.26470588235294118</c:v>
                </c:pt>
                <c:pt idx="44">
                  <c:v>-0.21875</c:v>
                </c:pt>
                <c:pt idx="45">
                  <c:v>-0.28125</c:v>
                </c:pt>
                <c:pt idx="46">
                  <c:v>-0.14285714285714285</c:v>
                </c:pt>
                <c:pt idx="47">
                  <c:v>-0.18518518518518517</c:v>
                </c:pt>
                <c:pt idx="48">
                  <c:v>-4.5454545454545456E-2</c:v>
                </c:pt>
                <c:pt idx="49">
                  <c:v>0.2</c:v>
                </c:pt>
                <c:pt idx="50">
                  <c:v>-0.12</c:v>
                </c:pt>
                <c:pt idx="51">
                  <c:v>-0.12</c:v>
                </c:pt>
                <c:pt idx="52">
                  <c:v>0.21739130434782608</c:v>
                </c:pt>
                <c:pt idx="53">
                  <c:v>-0.16666666666666666</c:v>
                </c:pt>
                <c:pt idx="54">
                  <c:v>-0.13636363636363635</c:v>
                </c:pt>
                <c:pt idx="55">
                  <c:v>-0.23809523809523808</c:v>
                </c:pt>
                <c:pt idx="56">
                  <c:v>-0.33333333333333331</c:v>
                </c:pt>
                <c:pt idx="57">
                  <c:v>0.72727272727272729</c:v>
                </c:pt>
                <c:pt idx="58">
                  <c:v>1.3636363636363635</c:v>
                </c:pt>
                <c:pt idx="59">
                  <c:v>0.17857142857142858</c:v>
                </c:pt>
                <c:pt idx="60">
                  <c:v>0.2</c:v>
                </c:pt>
                <c:pt idx="61">
                  <c:v>0</c:v>
                </c:pt>
                <c:pt idx="62">
                  <c:v>0.125</c:v>
                </c:pt>
                <c:pt idx="63">
                  <c:v>0.3125</c:v>
                </c:pt>
                <c:pt idx="64">
                  <c:v>-0.47368421052631576</c:v>
                </c:pt>
                <c:pt idx="65">
                  <c:v>-0.61538461538461542</c:v>
                </c:pt>
                <c:pt idx="66">
                  <c:v>-0.42424242424242425</c:v>
                </c:pt>
                <c:pt idx="67">
                  <c:v>-0.25</c:v>
                </c:pt>
                <c:pt idx="68">
                  <c:v>-0.21052631578947367</c:v>
                </c:pt>
                <c:pt idx="69">
                  <c:v>-0.27777777777777779</c:v>
                </c:pt>
                <c:pt idx="70">
                  <c:v>-0.33333333333333331</c:v>
                </c:pt>
                <c:pt idx="71">
                  <c:v>-0.15</c:v>
                </c:pt>
                <c:pt idx="72">
                  <c:v>-0.05</c:v>
                </c:pt>
                <c:pt idx="73">
                  <c:v>0.26315789473684209</c:v>
                </c:pt>
                <c:pt idx="74">
                  <c:v>0.83333333333333337</c:v>
                </c:pt>
                <c:pt idx="75">
                  <c:v>0.33333333333333331</c:v>
                </c:pt>
                <c:pt idx="76">
                  <c:v>0.30769230769230771</c:v>
                </c:pt>
                <c:pt idx="77">
                  <c:v>1.2857142857142858</c:v>
                </c:pt>
                <c:pt idx="78">
                  <c:v>1.2941176470588236</c:v>
                </c:pt>
                <c:pt idx="79">
                  <c:v>0.21052631578947367</c:v>
                </c:pt>
                <c:pt idx="80">
                  <c:v>-0.125</c:v>
                </c:pt>
                <c:pt idx="81">
                  <c:v>-0.45454545454545453</c:v>
                </c:pt>
                <c:pt idx="82">
                  <c:v>-0.3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5C-B74E-937C-2DEFD6062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261104"/>
        <c:axId val="801990576"/>
      </c:lineChart>
      <c:dateAx>
        <c:axId val="7988490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850704"/>
        <c:crosses val="autoZero"/>
        <c:auto val="1"/>
        <c:lblOffset val="100"/>
        <c:baseTimeUnit val="days"/>
      </c:dateAx>
      <c:valAx>
        <c:axId val="7988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849008"/>
        <c:crosses val="autoZero"/>
        <c:crossBetween val="between"/>
      </c:valAx>
      <c:valAx>
        <c:axId val="80199057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261104"/>
        <c:crosses val="max"/>
        <c:crossBetween val="between"/>
      </c:valAx>
      <c:dateAx>
        <c:axId val="804261104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801990576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70C0">
          <a:alpha val="5400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Srch Wkly Chg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Sheet1!$A$2:$A$84</c:f>
              <c:numCache>
                <c:formatCode>m/d/yy</c:formatCode>
                <c:ptCount val="83"/>
                <c:pt idx="0">
                  <c:v>43059</c:v>
                </c:pt>
                <c:pt idx="1">
                  <c:v>43060</c:v>
                </c:pt>
                <c:pt idx="2">
                  <c:v>43061</c:v>
                </c:pt>
                <c:pt idx="3">
                  <c:v>43062</c:v>
                </c:pt>
                <c:pt idx="4">
                  <c:v>43063</c:v>
                </c:pt>
                <c:pt idx="5">
                  <c:v>43064</c:v>
                </c:pt>
                <c:pt idx="6">
                  <c:v>43065</c:v>
                </c:pt>
                <c:pt idx="7">
                  <c:v>43066</c:v>
                </c:pt>
                <c:pt idx="8">
                  <c:v>43067</c:v>
                </c:pt>
                <c:pt idx="9">
                  <c:v>43068</c:v>
                </c:pt>
                <c:pt idx="10">
                  <c:v>43069</c:v>
                </c:pt>
                <c:pt idx="11">
                  <c:v>43070</c:v>
                </c:pt>
                <c:pt idx="12">
                  <c:v>43071</c:v>
                </c:pt>
                <c:pt idx="13">
                  <c:v>43072</c:v>
                </c:pt>
                <c:pt idx="14">
                  <c:v>43073</c:v>
                </c:pt>
                <c:pt idx="15">
                  <c:v>43074</c:v>
                </c:pt>
                <c:pt idx="16">
                  <c:v>43075</c:v>
                </c:pt>
                <c:pt idx="17">
                  <c:v>43076</c:v>
                </c:pt>
                <c:pt idx="18">
                  <c:v>43077</c:v>
                </c:pt>
                <c:pt idx="19">
                  <c:v>43078</c:v>
                </c:pt>
                <c:pt idx="20">
                  <c:v>43079</c:v>
                </c:pt>
                <c:pt idx="21">
                  <c:v>43080</c:v>
                </c:pt>
                <c:pt idx="22">
                  <c:v>43081</c:v>
                </c:pt>
                <c:pt idx="23">
                  <c:v>43082</c:v>
                </c:pt>
                <c:pt idx="24">
                  <c:v>43083</c:v>
                </c:pt>
                <c:pt idx="25">
                  <c:v>43084</c:v>
                </c:pt>
                <c:pt idx="26">
                  <c:v>43085</c:v>
                </c:pt>
                <c:pt idx="27">
                  <c:v>43086</c:v>
                </c:pt>
                <c:pt idx="28">
                  <c:v>43087</c:v>
                </c:pt>
                <c:pt idx="29">
                  <c:v>43088</c:v>
                </c:pt>
                <c:pt idx="30">
                  <c:v>43089</c:v>
                </c:pt>
                <c:pt idx="31">
                  <c:v>43090</c:v>
                </c:pt>
                <c:pt idx="32">
                  <c:v>43091</c:v>
                </c:pt>
                <c:pt idx="33">
                  <c:v>43092</c:v>
                </c:pt>
                <c:pt idx="34">
                  <c:v>43093</c:v>
                </c:pt>
                <c:pt idx="35">
                  <c:v>43094</c:v>
                </c:pt>
                <c:pt idx="36">
                  <c:v>43095</c:v>
                </c:pt>
                <c:pt idx="37">
                  <c:v>43096</c:v>
                </c:pt>
                <c:pt idx="38">
                  <c:v>43097</c:v>
                </c:pt>
                <c:pt idx="39">
                  <c:v>43098</c:v>
                </c:pt>
                <c:pt idx="40">
                  <c:v>43099</c:v>
                </c:pt>
                <c:pt idx="41">
                  <c:v>43100</c:v>
                </c:pt>
                <c:pt idx="42">
                  <c:v>43101</c:v>
                </c:pt>
                <c:pt idx="43">
                  <c:v>43102</c:v>
                </c:pt>
                <c:pt idx="44">
                  <c:v>43103</c:v>
                </c:pt>
                <c:pt idx="45">
                  <c:v>43104</c:v>
                </c:pt>
                <c:pt idx="46">
                  <c:v>43105</c:v>
                </c:pt>
                <c:pt idx="47">
                  <c:v>43106</c:v>
                </c:pt>
                <c:pt idx="48">
                  <c:v>43107</c:v>
                </c:pt>
                <c:pt idx="49">
                  <c:v>43108</c:v>
                </c:pt>
                <c:pt idx="50">
                  <c:v>43109</c:v>
                </c:pt>
                <c:pt idx="51">
                  <c:v>43110</c:v>
                </c:pt>
                <c:pt idx="52">
                  <c:v>43111</c:v>
                </c:pt>
                <c:pt idx="53">
                  <c:v>43112</c:v>
                </c:pt>
                <c:pt idx="54">
                  <c:v>43113</c:v>
                </c:pt>
                <c:pt idx="55">
                  <c:v>43114</c:v>
                </c:pt>
                <c:pt idx="56">
                  <c:v>43115</c:v>
                </c:pt>
                <c:pt idx="57">
                  <c:v>43116</c:v>
                </c:pt>
                <c:pt idx="58">
                  <c:v>43117</c:v>
                </c:pt>
                <c:pt idx="59">
                  <c:v>43118</c:v>
                </c:pt>
                <c:pt idx="60">
                  <c:v>43119</c:v>
                </c:pt>
                <c:pt idx="61">
                  <c:v>43120</c:v>
                </c:pt>
                <c:pt idx="62">
                  <c:v>43121</c:v>
                </c:pt>
                <c:pt idx="63">
                  <c:v>43122</c:v>
                </c:pt>
                <c:pt idx="64">
                  <c:v>43123</c:v>
                </c:pt>
                <c:pt idx="65">
                  <c:v>43124</c:v>
                </c:pt>
                <c:pt idx="66">
                  <c:v>43125</c:v>
                </c:pt>
                <c:pt idx="67">
                  <c:v>43126</c:v>
                </c:pt>
                <c:pt idx="68">
                  <c:v>43127</c:v>
                </c:pt>
                <c:pt idx="69">
                  <c:v>43128</c:v>
                </c:pt>
                <c:pt idx="70">
                  <c:v>43129</c:v>
                </c:pt>
                <c:pt idx="71">
                  <c:v>43130</c:v>
                </c:pt>
                <c:pt idx="72">
                  <c:v>43131</c:v>
                </c:pt>
                <c:pt idx="73">
                  <c:v>43132</c:v>
                </c:pt>
                <c:pt idx="74">
                  <c:v>43133</c:v>
                </c:pt>
                <c:pt idx="75">
                  <c:v>43134</c:v>
                </c:pt>
                <c:pt idx="76">
                  <c:v>43135</c:v>
                </c:pt>
                <c:pt idx="77">
                  <c:v>43136</c:v>
                </c:pt>
                <c:pt idx="78">
                  <c:v>43137</c:v>
                </c:pt>
                <c:pt idx="79">
                  <c:v>43138</c:v>
                </c:pt>
                <c:pt idx="80">
                  <c:v>43139</c:v>
                </c:pt>
                <c:pt idx="81">
                  <c:v>43140</c:v>
                </c:pt>
                <c:pt idx="82">
                  <c:v>43141</c:v>
                </c:pt>
              </c:numCache>
            </c:numRef>
          </c:cat>
          <c:val>
            <c:numRef>
              <c:f>Sheet1!$D$2:$D$84</c:f>
              <c:numCache>
                <c:formatCode>0%</c:formatCode>
                <c:ptCount val="83"/>
                <c:pt idx="7">
                  <c:v>0.8</c:v>
                </c:pt>
                <c:pt idx="8">
                  <c:v>1</c:v>
                </c:pt>
                <c:pt idx="9">
                  <c:v>3.4615384615384617</c:v>
                </c:pt>
                <c:pt idx="10">
                  <c:v>2.6666666666666665</c:v>
                </c:pt>
                <c:pt idx="11">
                  <c:v>2.0909090909090908</c:v>
                </c:pt>
                <c:pt idx="12">
                  <c:v>1.1666666666666667</c:v>
                </c:pt>
                <c:pt idx="13">
                  <c:v>0.14285714285714285</c:v>
                </c:pt>
                <c:pt idx="14">
                  <c:v>3.7037037037037035E-2</c:v>
                </c:pt>
                <c:pt idx="15">
                  <c:v>-6.25E-2</c:v>
                </c:pt>
                <c:pt idx="16">
                  <c:v>-0.27586206896551724</c:v>
                </c:pt>
                <c:pt idx="17">
                  <c:v>1.2727272727272727</c:v>
                </c:pt>
                <c:pt idx="18">
                  <c:v>1.411764705882353</c:v>
                </c:pt>
                <c:pt idx="19">
                  <c:v>1.1153846153846154</c:v>
                </c:pt>
                <c:pt idx="20">
                  <c:v>1.0833333333333333</c:v>
                </c:pt>
                <c:pt idx="21">
                  <c:v>1.1071428571428572</c:v>
                </c:pt>
                <c:pt idx="22">
                  <c:v>0.8666666666666667</c:v>
                </c:pt>
                <c:pt idx="23">
                  <c:v>0.14285714285714285</c:v>
                </c:pt>
                <c:pt idx="24">
                  <c:v>-0.59</c:v>
                </c:pt>
                <c:pt idx="25">
                  <c:v>-0.56097560975609762</c:v>
                </c:pt>
                <c:pt idx="26">
                  <c:v>-0.30909090909090908</c:v>
                </c:pt>
                <c:pt idx="27">
                  <c:v>-0.22</c:v>
                </c:pt>
                <c:pt idx="28">
                  <c:v>-0.2711864406779661</c:v>
                </c:pt>
                <c:pt idx="29">
                  <c:v>-0.21428571428571427</c:v>
                </c:pt>
                <c:pt idx="30">
                  <c:v>0.33333333333333331</c:v>
                </c:pt>
                <c:pt idx="31">
                  <c:v>0.12195121951219512</c:v>
                </c:pt>
                <c:pt idx="32">
                  <c:v>1.7222222222222223</c:v>
                </c:pt>
                <c:pt idx="33">
                  <c:v>0.47368421052631576</c:v>
                </c:pt>
                <c:pt idx="34">
                  <c:v>0</c:v>
                </c:pt>
                <c:pt idx="35">
                  <c:v>-0.27906976744186046</c:v>
                </c:pt>
                <c:pt idx="36">
                  <c:v>-0.22727272727272727</c:v>
                </c:pt>
                <c:pt idx="37">
                  <c:v>-0.5</c:v>
                </c:pt>
                <c:pt idx="38">
                  <c:v>-0.30434782608695654</c:v>
                </c:pt>
                <c:pt idx="39">
                  <c:v>-0.7142857142857143</c:v>
                </c:pt>
                <c:pt idx="40">
                  <c:v>-0.5178571428571429</c:v>
                </c:pt>
                <c:pt idx="41">
                  <c:v>-0.4358974358974359</c:v>
                </c:pt>
                <c:pt idx="42">
                  <c:v>-0.35483870967741937</c:v>
                </c:pt>
                <c:pt idx="43">
                  <c:v>-0.26470588235294118</c:v>
                </c:pt>
                <c:pt idx="44">
                  <c:v>-0.21875</c:v>
                </c:pt>
                <c:pt idx="45">
                  <c:v>-0.28125</c:v>
                </c:pt>
                <c:pt idx="46">
                  <c:v>-0.14285714285714285</c:v>
                </c:pt>
                <c:pt idx="47">
                  <c:v>-0.18518518518518517</c:v>
                </c:pt>
                <c:pt idx="48">
                  <c:v>-4.5454545454545456E-2</c:v>
                </c:pt>
                <c:pt idx="49">
                  <c:v>0.2</c:v>
                </c:pt>
                <c:pt idx="50">
                  <c:v>-0.12</c:v>
                </c:pt>
                <c:pt idx="51">
                  <c:v>-0.12</c:v>
                </c:pt>
                <c:pt idx="52">
                  <c:v>0.21739130434782608</c:v>
                </c:pt>
                <c:pt idx="53">
                  <c:v>-0.16666666666666666</c:v>
                </c:pt>
                <c:pt idx="54">
                  <c:v>-0.13636363636363635</c:v>
                </c:pt>
                <c:pt idx="55">
                  <c:v>-0.23809523809523808</c:v>
                </c:pt>
                <c:pt idx="56">
                  <c:v>-0.33333333333333331</c:v>
                </c:pt>
                <c:pt idx="57">
                  <c:v>0.72727272727272729</c:v>
                </c:pt>
                <c:pt idx="58">
                  <c:v>1.3636363636363635</c:v>
                </c:pt>
                <c:pt idx="59">
                  <c:v>0.17857142857142858</c:v>
                </c:pt>
                <c:pt idx="60">
                  <c:v>0.2</c:v>
                </c:pt>
                <c:pt idx="61">
                  <c:v>0</c:v>
                </c:pt>
                <c:pt idx="62">
                  <c:v>0.125</c:v>
                </c:pt>
                <c:pt idx="63">
                  <c:v>0.3125</c:v>
                </c:pt>
                <c:pt idx="64">
                  <c:v>-0.47368421052631576</c:v>
                </c:pt>
                <c:pt idx="65">
                  <c:v>-0.61538461538461542</c:v>
                </c:pt>
                <c:pt idx="66">
                  <c:v>-0.42424242424242425</c:v>
                </c:pt>
                <c:pt idx="67">
                  <c:v>-0.25</c:v>
                </c:pt>
                <c:pt idx="68">
                  <c:v>-0.21052631578947367</c:v>
                </c:pt>
                <c:pt idx="69">
                  <c:v>-0.27777777777777779</c:v>
                </c:pt>
                <c:pt idx="70">
                  <c:v>-0.33333333333333331</c:v>
                </c:pt>
                <c:pt idx="71">
                  <c:v>-0.15</c:v>
                </c:pt>
                <c:pt idx="72">
                  <c:v>-0.05</c:v>
                </c:pt>
                <c:pt idx="73">
                  <c:v>0.26315789473684209</c:v>
                </c:pt>
                <c:pt idx="74">
                  <c:v>0.83333333333333337</c:v>
                </c:pt>
                <c:pt idx="75">
                  <c:v>0.33333333333333331</c:v>
                </c:pt>
                <c:pt idx="76">
                  <c:v>0.30769230769230771</c:v>
                </c:pt>
                <c:pt idx="77">
                  <c:v>1.2857142857142858</c:v>
                </c:pt>
                <c:pt idx="78">
                  <c:v>1.2941176470588236</c:v>
                </c:pt>
                <c:pt idx="79">
                  <c:v>0.21052631578947367</c:v>
                </c:pt>
                <c:pt idx="80">
                  <c:v>-0.125</c:v>
                </c:pt>
                <c:pt idx="81">
                  <c:v>-0.45454545454545453</c:v>
                </c:pt>
                <c:pt idx="82">
                  <c:v>-0.3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87-1048-A9B9-A1E769F07A67}"/>
            </c:ext>
          </c:extLst>
        </c:ser>
        <c:ser>
          <c:idx val="4"/>
          <c:order val="2"/>
          <c:tx>
            <c:strRef>
              <c:f>Sheet1!$F$1</c:f>
              <c:strCache>
                <c:ptCount val="1"/>
                <c:pt idx="0">
                  <c:v>Price Wkly Chg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Sheet1!$A$2:$A$84</c:f>
              <c:numCache>
                <c:formatCode>m/d/yy</c:formatCode>
                <c:ptCount val="83"/>
                <c:pt idx="0">
                  <c:v>43059</c:v>
                </c:pt>
                <c:pt idx="1">
                  <c:v>43060</c:v>
                </c:pt>
                <c:pt idx="2">
                  <c:v>43061</c:v>
                </c:pt>
                <c:pt idx="3">
                  <c:v>43062</c:v>
                </c:pt>
                <c:pt idx="4">
                  <c:v>43063</c:v>
                </c:pt>
                <c:pt idx="5">
                  <c:v>43064</c:v>
                </c:pt>
                <c:pt idx="6">
                  <c:v>43065</c:v>
                </c:pt>
                <c:pt idx="7">
                  <c:v>43066</c:v>
                </c:pt>
                <c:pt idx="8">
                  <c:v>43067</c:v>
                </c:pt>
                <c:pt idx="9">
                  <c:v>43068</c:v>
                </c:pt>
                <c:pt idx="10">
                  <c:v>43069</c:v>
                </c:pt>
                <c:pt idx="11">
                  <c:v>43070</c:v>
                </c:pt>
                <c:pt idx="12">
                  <c:v>43071</c:v>
                </c:pt>
                <c:pt idx="13">
                  <c:v>43072</c:v>
                </c:pt>
                <c:pt idx="14">
                  <c:v>43073</c:v>
                </c:pt>
                <c:pt idx="15">
                  <c:v>43074</c:v>
                </c:pt>
                <c:pt idx="16">
                  <c:v>43075</c:v>
                </c:pt>
                <c:pt idx="17">
                  <c:v>43076</c:v>
                </c:pt>
                <c:pt idx="18">
                  <c:v>43077</c:v>
                </c:pt>
                <c:pt idx="19">
                  <c:v>43078</c:v>
                </c:pt>
                <c:pt idx="20">
                  <c:v>43079</c:v>
                </c:pt>
                <c:pt idx="21">
                  <c:v>43080</c:v>
                </c:pt>
                <c:pt idx="22">
                  <c:v>43081</c:v>
                </c:pt>
                <c:pt idx="23">
                  <c:v>43082</c:v>
                </c:pt>
                <c:pt idx="24">
                  <c:v>43083</c:v>
                </c:pt>
                <c:pt idx="25">
                  <c:v>43084</c:v>
                </c:pt>
                <c:pt idx="26">
                  <c:v>43085</c:v>
                </c:pt>
                <c:pt idx="27">
                  <c:v>43086</c:v>
                </c:pt>
                <c:pt idx="28">
                  <c:v>43087</c:v>
                </c:pt>
                <c:pt idx="29">
                  <c:v>43088</c:v>
                </c:pt>
                <c:pt idx="30">
                  <c:v>43089</c:v>
                </c:pt>
                <c:pt idx="31">
                  <c:v>43090</c:v>
                </c:pt>
                <c:pt idx="32">
                  <c:v>43091</c:v>
                </c:pt>
                <c:pt idx="33">
                  <c:v>43092</c:v>
                </c:pt>
                <c:pt idx="34">
                  <c:v>43093</c:v>
                </c:pt>
                <c:pt idx="35">
                  <c:v>43094</c:v>
                </c:pt>
                <c:pt idx="36">
                  <c:v>43095</c:v>
                </c:pt>
                <c:pt idx="37">
                  <c:v>43096</c:v>
                </c:pt>
                <c:pt idx="38">
                  <c:v>43097</c:v>
                </c:pt>
                <c:pt idx="39">
                  <c:v>43098</c:v>
                </c:pt>
                <c:pt idx="40">
                  <c:v>43099</c:v>
                </c:pt>
                <c:pt idx="41">
                  <c:v>43100</c:v>
                </c:pt>
                <c:pt idx="42">
                  <c:v>43101</c:v>
                </c:pt>
                <c:pt idx="43">
                  <c:v>43102</c:v>
                </c:pt>
                <c:pt idx="44">
                  <c:v>43103</c:v>
                </c:pt>
                <c:pt idx="45">
                  <c:v>43104</c:v>
                </c:pt>
                <c:pt idx="46">
                  <c:v>43105</c:v>
                </c:pt>
                <c:pt idx="47">
                  <c:v>43106</c:v>
                </c:pt>
                <c:pt idx="48">
                  <c:v>43107</c:v>
                </c:pt>
                <c:pt idx="49">
                  <c:v>43108</c:v>
                </c:pt>
                <c:pt idx="50">
                  <c:v>43109</c:v>
                </c:pt>
                <c:pt idx="51">
                  <c:v>43110</c:v>
                </c:pt>
                <c:pt idx="52">
                  <c:v>43111</c:v>
                </c:pt>
                <c:pt idx="53">
                  <c:v>43112</c:v>
                </c:pt>
                <c:pt idx="54">
                  <c:v>43113</c:v>
                </c:pt>
                <c:pt idx="55">
                  <c:v>43114</c:v>
                </c:pt>
                <c:pt idx="56">
                  <c:v>43115</c:v>
                </c:pt>
                <c:pt idx="57">
                  <c:v>43116</c:v>
                </c:pt>
                <c:pt idx="58">
                  <c:v>43117</c:v>
                </c:pt>
                <c:pt idx="59">
                  <c:v>43118</c:v>
                </c:pt>
                <c:pt idx="60">
                  <c:v>43119</c:v>
                </c:pt>
                <c:pt idx="61">
                  <c:v>43120</c:v>
                </c:pt>
                <c:pt idx="62">
                  <c:v>43121</c:v>
                </c:pt>
                <c:pt idx="63">
                  <c:v>43122</c:v>
                </c:pt>
                <c:pt idx="64">
                  <c:v>43123</c:v>
                </c:pt>
                <c:pt idx="65">
                  <c:v>43124</c:v>
                </c:pt>
                <c:pt idx="66">
                  <c:v>43125</c:v>
                </c:pt>
                <c:pt idx="67">
                  <c:v>43126</c:v>
                </c:pt>
                <c:pt idx="68">
                  <c:v>43127</c:v>
                </c:pt>
                <c:pt idx="69">
                  <c:v>43128</c:v>
                </c:pt>
                <c:pt idx="70">
                  <c:v>43129</c:v>
                </c:pt>
                <c:pt idx="71">
                  <c:v>43130</c:v>
                </c:pt>
                <c:pt idx="72">
                  <c:v>43131</c:v>
                </c:pt>
                <c:pt idx="73">
                  <c:v>43132</c:v>
                </c:pt>
                <c:pt idx="74">
                  <c:v>43133</c:v>
                </c:pt>
                <c:pt idx="75">
                  <c:v>43134</c:v>
                </c:pt>
                <c:pt idx="76">
                  <c:v>43135</c:v>
                </c:pt>
                <c:pt idx="77">
                  <c:v>43136</c:v>
                </c:pt>
                <c:pt idx="78">
                  <c:v>43137</c:v>
                </c:pt>
                <c:pt idx="79">
                  <c:v>43138</c:v>
                </c:pt>
                <c:pt idx="80">
                  <c:v>43139</c:v>
                </c:pt>
                <c:pt idx="81">
                  <c:v>43140</c:v>
                </c:pt>
                <c:pt idx="82">
                  <c:v>43141</c:v>
                </c:pt>
              </c:numCache>
            </c:numRef>
          </c:cat>
          <c:val>
            <c:numRef>
              <c:f>Sheet1!$F$2:$F$84</c:f>
              <c:numCache>
                <c:formatCode>0%</c:formatCode>
                <c:ptCount val="83"/>
                <c:pt idx="7">
                  <c:v>0.17994930322251992</c:v>
                </c:pt>
                <c:pt idx="8">
                  <c:v>0.22238276956516359</c:v>
                </c:pt>
                <c:pt idx="9">
                  <c:v>0.18460286023256092</c:v>
                </c:pt>
                <c:pt idx="10">
                  <c:v>0.2419300246956915</c:v>
                </c:pt>
                <c:pt idx="11">
                  <c:v>0.32684701401435612</c:v>
                </c:pt>
                <c:pt idx="12">
                  <c:v>0.24124478109100841</c:v>
                </c:pt>
                <c:pt idx="13">
                  <c:v>0.19761700300558191</c:v>
                </c:pt>
                <c:pt idx="14">
                  <c:v>0.19182221856755224</c:v>
                </c:pt>
                <c:pt idx="15">
                  <c:v>0.17144877753081444</c:v>
                </c:pt>
                <c:pt idx="16">
                  <c:v>0.38746999815373262</c:v>
                </c:pt>
                <c:pt idx="17">
                  <c:v>0.67568385989704227</c:v>
                </c:pt>
                <c:pt idx="18">
                  <c:v>0.46002392124390451</c:v>
                </c:pt>
                <c:pt idx="19">
                  <c:v>0.34730263762521835</c:v>
                </c:pt>
                <c:pt idx="20">
                  <c:v>0.34417854261898351</c:v>
                </c:pt>
                <c:pt idx="21">
                  <c:v>0.44493316084519202</c:v>
                </c:pt>
                <c:pt idx="22">
                  <c:v>0.4633031479085814</c:v>
                </c:pt>
                <c:pt idx="23">
                  <c:v>0.19620019220817617</c:v>
                </c:pt>
                <c:pt idx="24">
                  <c:v>-1.3131739051864388E-2</c:v>
                </c:pt>
                <c:pt idx="25">
                  <c:v>0.10416535383452014</c:v>
                </c:pt>
                <c:pt idx="26">
                  <c:v>0.30879945429740802</c:v>
                </c:pt>
                <c:pt idx="27">
                  <c:v>0.26498633059945309</c:v>
                </c:pt>
                <c:pt idx="28">
                  <c:v>0.13011818073295917</c:v>
                </c:pt>
                <c:pt idx="29">
                  <c:v>2.2278540696646268E-2</c:v>
                </c:pt>
                <c:pt idx="30">
                  <c:v>1.5079414127680598E-2</c:v>
                </c:pt>
                <c:pt idx="31">
                  <c:v>-4.3714215955563678E-2</c:v>
                </c:pt>
                <c:pt idx="32">
                  <c:v>-0.24837347334779142</c:v>
                </c:pt>
                <c:pt idx="33">
                  <c:v>-0.26851514045968627</c:v>
                </c:pt>
                <c:pt idx="34">
                  <c:v>-0.28965262769490274</c:v>
                </c:pt>
                <c:pt idx="35">
                  <c:v>-0.2805006865955425</c:v>
                </c:pt>
                <c:pt idx="36">
                  <c:v>-9.6050735082156058E-2</c:v>
                </c:pt>
                <c:pt idx="37">
                  <c:v>-6.3987823439878175E-2</c:v>
                </c:pt>
                <c:pt idx="38">
                  <c:v>-8.6286121697880067E-2</c:v>
                </c:pt>
                <c:pt idx="39">
                  <c:v>8.709187547456361E-2</c:v>
                </c:pt>
                <c:pt idx="40">
                  <c:v>-0.11813323833273948</c:v>
                </c:pt>
                <c:pt idx="41">
                  <c:v>2.404274265360648E-2</c:v>
                </c:pt>
                <c:pt idx="42">
                  <c:v>-1.9746017764075238E-2</c:v>
                </c:pt>
                <c:pt idx="43">
                  <c:v>-6.1813891192040483E-2</c:v>
                </c:pt>
                <c:pt idx="44">
                  <c:v>-1.4244828931963039E-2</c:v>
                </c:pt>
                <c:pt idx="45">
                  <c:v>5.9028990569332786E-2</c:v>
                </c:pt>
                <c:pt idx="46">
                  <c:v>0.18160229098274777</c:v>
                </c:pt>
                <c:pt idx="47">
                  <c:v>0.38652339015916598</c:v>
                </c:pt>
                <c:pt idx="48">
                  <c:v>0.17362318840579696</c:v>
                </c:pt>
                <c:pt idx="49">
                  <c:v>0.11801707353601909</c:v>
                </c:pt>
                <c:pt idx="50">
                  <c:v>-1.9498539071178312E-2</c:v>
                </c:pt>
                <c:pt idx="51">
                  <c:v>-1.7090069284064875E-2</c:v>
                </c:pt>
                <c:pt idx="52">
                  <c:v>-0.12493403693931397</c:v>
                </c:pt>
                <c:pt idx="53">
                  <c:v>-0.18525743335106715</c:v>
                </c:pt>
                <c:pt idx="54">
                  <c:v>-0.17306683759687658</c:v>
                </c:pt>
                <c:pt idx="55">
                  <c:v>-0.16287972338849097</c:v>
                </c:pt>
                <c:pt idx="56">
                  <c:v>-9.0756865371734829E-2</c:v>
                </c:pt>
                <c:pt idx="57">
                  <c:v>-0.23233723913194199</c:v>
                </c:pt>
                <c:pt idx="58">
                  <c:v>-0.25604189044038655</c:v>
                </c:pt>
                <c:pt idx="59">
                  <c:v>-0.1674204733906226</c:v>
                </c:pt>
                <c:pt idx="60">
                  <c:v>-0.16738010592759192</c:v>
                </c:pt>
                <c:pt idx="61">
                  <c:v>-0.10309350997110842</c:v>
                </c:pt>
                <c:pt idx="62">
                  <c:v>-0.15075969907065917</c:v>
                </c:pt>
                <c:pt idx="63">
                  <c:v>-0.20655616942909766</c:v>
                </c:pt>
                <c:pt idx="64">
                  <c:v>-2.2850433526011443E-2</c:v>
                </c:pt>
                <c:pt idx="65">
                  <c:v>2.9958491247067381E-2</c:v>
                </c:pt>
                <c:pt idx="66">
                  <c:v>9.1444092349478572E-3</c:v>
                </c:pt>
                <c:pt idx="67">
                  <c:v>-3.5378180550714435E-2</c:v>
                </c:pt>
                <c:pt idx="68">
                  <c:v>-9.9544311753614209E-2</c:v>
                </c:pt>
                <c:pt idx="69">
                  <c:v>2.8226506861212433E-2</c:v>
                </c:pt>
                <c:pt idx="70">
                  <c:v>4.0943273605050699E-2</c:v>
                </c:pt>
                <c:pt idx="71">
                  <c:v>-5.9524909880765427E-2</c:v>
                </c:pt>
                <c:pt idx="72">
                  <c:v>-9.9001226563869019E-2</c:v>
                </c:pt>
                <c:pt idx="73">
                  <c:v>-0.17628745738381471</c:v>
                </c:pt>
                <c:pt idx="74">
                  <c:v>-0.19640469738030716</c:v>
                </c:pt>
                <c:pt idx="75">
                  <c:v>-0.1955850274845127</c:v>
                </c:pt>
                <c:pt idx="76">
                  <c:v>-0.30737393360925763</c:v>
                </c:pt>
                <c:pt idx="77">
                  <c:v>-0.38013735283624694</c:v>
                </c:pt>
                <c:pt idx="78">
                  <c:v>-0.24581818181818182</c:v>
                </c:pt>
                <c:pt idx="79">
                  <c:v>-0.26225204200700114</c:v>
                </c:pt>
                <c:pt idx="80">
                  <c:v>-0.10303776235963019</c:v>
                </c:pt>
                <c:pt idx="81">
                  <c:v>-2.389891859079555E-2</c:v>
                </c:pt>
                <c:pt idx="82">
                  <c:v>-7.1186845130919468E-2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87-1048-A9B9-A1E769F07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3486784"/>
        <c:axId val="887055744"/>
      </c:lineChart>
      <c:lineChart>
        <c:grouping val="standard"/>
        <c:varyColors val="0"/>
        <c:ser>
          <c:idx val="3"/>
          <c:order val="1"/>
          <c:tx>
            <c:strRef>
              <c:f>Sheet1!$E$1</c:f>
              <c:strCache>
                <c:ptCount val="1"/>
                <c:pt idx="0">
                  <c:v>Daily Price/100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Sheet1!$A$2:$A$84</c:f>
              <c:numCache>
                <c:formatCode>m/d/yy</c:formatCode>
                <c:ptCount val="83"/>
                <c:pt idx="0">
                  <c:v>43059</c:v>
                </c:pt>
                <c:pt idx="1">
                  <c:v>43060</c:v>
                </c:pt>
                <c:pt idx="2">
                  <c:v>43061</c:v>
                </c:pt>
                <c:pt idx="3">
                  <c:v>43062</c:v>
                </c:pt>
                <c:pt idx="4">
                  <c:v>43063</c:v>
                </c:pt>
                <c:pt idx="5">
                  <c:v>43064</c:v>
                </c:pt>
                <c:pt idx="6">
                  <c:v>43065</c:v>
                </c:pt>
                <c:pt idx="7">
                  <c:v>43066</c:v>
                </c:pt>
                <c:pt idx="8">
                  <c:v>43067</c:v>
                </c:pt>
                <c:pt idx="9">
                  <c:v>43068</c:v>
                </c:pt>
                <c:pt idx="10">
                  <c:v>43069</c:v>
                </c:pt>
                <c:pt idx="11">
                  <c:v>43070</c:v>
                </c:pt>
                <c:pt idx="12">
                  <c:v>43071</c:v>
                </c:pt>
                <c:pt idx="13">
                  <c:v>43072</c:v>
                </c:pt>
                <c:pt idx="14">
                  <c:v>43073</c:v>
                </c:pt>
                <c:pt idx="15">
                  <c:v>43074</c:v>
                </c:pt>
                <c:pt idx="16">
                  <c:v>43075</c:v>
                </c:pt>
                <c:pt idx="17">
                  <c:v>43076</c:v>
                </c:pt>
                <c:pt idx="18">
                  <c:v>43077</c:v>
                </c:pt>
                <c:pt idx="19">
                  <c:v>43078</c:v>
                </c:pt>
                <c:pt idx="20">
                  <c:v>43079</c:v>
                </c:pt>
                <c:pt idx="21">
                  <c:v>43080</c:v>
                </c:pt>
                <c:pt idx="22">
                  <c:v>43081</c:v>
                </c:pt>
                <c:pt idx="23">
                  <c:v>43082</c:v>
                </c:pt>
                <c:pt idx="24">
                  <c:v>43083</c:v>
                </c:pt>
                <c:pt idx="25">
                  <c:v>43084</c:v>
                </c:pt>
                <c:pt idx="26">
                  <c:v>43085</c:v>
                </c:pt>
                <c:pt idx="27">
                  <c:v>43086</c:v>
                </c:pt>
                <c:pt idx="28">
                  <c:v>43087</c:v>
                </c:pt>
                <c:pt idx="29">
                  <c:v>43088</c:v>
                </c:pt>
                <c:pt idx="30">
                  <c:v>43089</c:v>
                </c:pt>
                <c:pt idx="31">
                  <c:v>43090</c:v>
                </c:pt>
                <c:pt idx="32">
                  <c:v>43091</c:v>
                </c:pt>
                <c:pt idx="33">
                  <c:v>43092</c:v>
                </c:pt>
                <c:pt idx="34">
                  <c:v>43093</c:v>
                </c:pt>
                <c:pt idx="35">
                  <c:v>43094</c:v>
                </c:pt>
                <c:pt idx="36">
                  <c:v>43095</c:v>
                </c:pt>
                <c:pt idx="37">
                  <c:v>43096</c:v>
                </c:pt>
                <c:pt idx="38">
                  <c:v>43097</c:v>
                </c:pt>
                <c:pt idx="39">
                  <c:v>43098</c:v>
                </c:pt>
                <c:pt idx="40">
                  <c:v>43099</c:v>
                </c:pt>
                <c:pt idx="41">
                  <c:v>43100</c:v>
                </c:pt>
                <c:pt idx="42">
                  <c:v>43101</c:v>
                </c:pt>
                <c:pt idx="43">
                  <c:v>43102</c:v>
                </c:pt>
                <c:pt idx="44">
                  <c:v>43103</c:v>
                </c:pt>
                <c:pt idx="45">
                  <c:v>43104</c:v>
                </c:pt>
                <c:pt idx="46">
                  <c:v>43105</c:v>
                </c:pt>
                <c:pt idx="47">
                  <c:v>43106</c:v>
                </c:pt>
                <c:pt idx="48">
                  <c:v>43107</c:v>
                </c:pt>
                <c:pt idx="49">
                  <c:v>43108</c:v>
                </c:pt>
                <c:pt idx="50">
                  <c:v>43109</c:v>
                </c:pt>
                <c:pt idx="51">
                  <c:v>43110</c:v>
                </c:pt>
                <c:pt idx="52">
                  <c:v>43111</c:v>
                </c:pt>
                <c:pt idx="53">
                  <c:v>43112</c:v>
                </c:pt>
                <c:pt idx="54">
                  <c:v>43113</c:v>
                </c:pt>
                <c:pt idx="55">
                  <c:v>43114</c:v>
                </c:pt>
                <c:pt idx="56">
                  <c:v>43115</c:v>
                </c:pt>
                <c:pt idx="57">
                  <c:v>43116</c:v>
                </c:pt>
                <c:pt idx="58">
                  <c:v>43117</c:v>
                </c:pt>
                <c:pt idx="59">
                  <c:v>43118</c:v>
                </c:pt>
                <c:pt idx="60">
                  <c:v>43119</c:v>
                </c:pt>
                <c:pt idx="61">
                  <c:v>43120</c:v>
                </c:pt>
                <c:pt idx="62">
                  <c:v>43121</c:v>
                </c:pt>
                <c:pt idx="63">
                  <c:v>43122</c:v>
                </c:pt>
                <c:pt idx="64">
                  <c:v>43123</c:v>
                </c:pt>
                <c:pt idx="65">
                  <c:v>43124</c:v>
                </c:pt>
                <c:pt idx="66">
                  <c:v>43125</c:v>
                </c:pt>
                <c:pt idx="67">
                  <c:v>43126</c:v>
                </c:pt>
                <c:pt idx="68">
                  <c:v>43127</c:v>
                </c:pt>
                <c:pt idx="69">
                  <c:v>43128</c:v>
                </c:pt>
                <c:pt idx="70">
                  <c:v>43129</c:v>
                </c:pt>
                <c:pt idx="71">
                  <c:v>43130</c:v>
                </c:pt>
                <c:pt idx="72">
                  <c:v>43131</c:v>
                </c:pt>
                <c:pt idx="73">
                  <c:v>43132</c:v>
                </c:pt>
                <c:pt idx="74">
                  <c:v>43133</c:v>
                </c:pt>
                <c:pt idx="75">
                  <c:v>43134</c:v>
                </c:pt>
                <c:pt idx="76">
                  <c:v>43135</c:v>
                </c:pt>
                <c:pt idx="77">
                  <c:v>43136</c:v>
                </c:pt>
                <c:pt idx="78">
                  <c:v>43137</c:v>
                </c:pt>
                <c:pt idx="79">
                  <c:v>43138</c:v>
                </c:pt>
                <c:pt idx="80">
                  <c:v>43139</c:v>
                </c:pt>
                <c:pt idx="81">
                  <c:v>43140</c:v>
                </c:pt>
                <c:pt idx="82">
                  <c:v>43141</c:v>
                </c:pt>
              </c:numCache>
            </c:numRef>
          </c:cat>
          <c:val>
            <c:numRef>
              <c:f>Sheet1!$E$2:$E$84</c:f>
              <c:numCache>
                <c:formatCode>General</c:formatCode>
                <c:ptCount val="83"/>
                <c:pt idx="0">
                  <c:v>82.450999999999993</c:v>
                </c:pt>
                <c:pt idx="1">
                  <c:v>80.972999999999999</c:v>
                </c:pt>
                <c:pt idx="2">
                  <c:v>82.301000000000002</c:v>
                </c:pt>
                <c:pt idx="3">
                  <c:v>79.771000000000001</c:v>
                </c:pt>
                <c:pt idx="4">
                  <c:v>81.916000000000011</c:v>
                </c:pt>
                <c:pt idx="5">
                  <c:v>87.662000000000006</c:v>
                </c:pt>
                <c:pt idx="6">
                  <c:v>93.16</c:v>
                </c:pt>
                <c:pt idx="7">
                  <c:v>97.287999999999982</c:v>
                </c:pt>
                <c:pt idx="8">
                  <c:v>98.97999999999999</c:v>
                </c:pt>
                <c:pt idx="9">
                  <c:v>97.494</c:v>
                </c:pt>
                <c:pt idx="10">
                  <c:v>99.070000000000007</c:v>
                </c:pt>
                <c:pt idx="11">
                  <c:v>108.69000000000001</c:v>
                </c:pt>
                <c:pt idx="12">
                  <c:v>108.80999999999999</c:v>
                </c:pt>
                <c:pt idx="13">
                  <c:v>111.57000000000001</c:v>
                </c:pt>
                <c:pt idx="14">
                  <c:v>115.95</c:v>
                </c:pt>
                <c:pt idx="15">
                  <c:v>115.95</c:v>
                </c:pt>
                <c:pt idx="16">
                  <c:v>135.27000000000001</c:v>
                </c:pt>
                <c:pt idx="17">
                  <c:v>166.01</c:v>
                </c:pt>
                <c:pt idx="18">
                  <c:v>158.69</c:v>
                </c:pt>
                <c:pt idx="19">
                  <c:v>146.6</c:v>
                </c:pt>
                <c:pt idx="20">
                  <c:v>149.97</c:v>
                </c:pt>
                <c:pt idx="21">
                  <c:v>167.54000000000002</c:v>
                </c:pt>
                <c:pt idx="22">
                  <c:v>169.67000000000002</c:v>
                </c:pt>
                <c:pt idx="23">
                  <c:v>161.81</c:v>
                </c:pt>
                <c:pt idx="24">
                  <c:v>163.82999999999998</c:v>
                </c:pt>
                <c:pt idx="25">
                  <c:v>175.22</c:v>
                </c:pt>
                <c:pt idx="26">
                  <c:v>191.87</c:v>
                </c:pt>
                <c:pt idx="27">
                  <c:v>189.70999999999998</c:v>
                </c:pt>
                <c:pt idx="28">
                  <c:v>189.34</c:v>
                </c:pt>
                <c:pt idx="29">
                  <c:v>173.45</c:v>
                </c:pt>
                <c:pt idx="30">
                  <c:v>164.25</c:v>
                </c:pt>
                <c:pt idx="31">
                  <c:v>156.66829999999999</c:v>
                </c:pt>
                <c:pt idx="32">
                  <c:v>131.69999999999999</c:v>
                </c:pt>
                <c:pt idx="33">
                  <c:v>140.35</c:v>
                </c:pt>
                <c:pt idx="34">
                  <c:v>134.76</c:v>
                </c:pt>
                <c:pt idx="35">
                  <c:v>136.22999999999999</c:v>
                </c:pt>
                <c:pt idx="36">
                  <c:v>156.79000000000002</c:v>
                </c:pt>
                <c:pt idx="37">
                  <c:v>153.74</c:v>
                </c:pt>
                <c:pt idx="38">
                  <c:v>143.15</c:v>
                </c:pt>
                <c:pt idx="39">
                  <c:v>143.17000000000002</c:v>
                </c:pt>
                <c:pt idx="40">
                  <c:v>123.77000000000001</c:v>
                </c:pt>
                <c:pt idx="41">
                  <c:v>138</c:v>
                </c:pt>
                <c:pt idx="42">
                  <c:v>133.54000000000002</c:v>
                </c:pt>
                <c:pt idx="43">
                  <c:v>147.09819999999999</c:v>
                </c:pt>
                <c:pt idx="44">
                  <c:v>151.55000000000001</c:v>
                </c:pt>
                <c:pt idx="45">
                  <c:v>151.6</c:v>
                </c:pt>
                <c:pt idx="46">
                  <c:v>169.17000000000002</c:v>
                </c:pt>
                <c:pt idx="47">
                  <c:v>171.60999999999999</c:v>
                </c:pt>
                <c:pt idx="48">
                  <c:v>161.95999999999998</c:v>
                </c:pt>
                <c:pt idx="49">
                  <c:v>149.30000000000001</c:v>
                </c:pt>
                <c:pt idx="50">
                  <c:v>144.22999999999999</c:v>
                </c:pt>
                <c:pt idx="51">
                  <c:v>148.95999999999998</c:v>
                </c:pt>
                <c:pt idx="52">
                  <c:v>132.66</c:v>
                </c:pt>
                <c:pt idx="53">
                  <c:v>137.82999999999998</c:v>
                </c:pt>
                <c:pt idx="54">
                  <c:v>141.91</c:v>
                </c:pt>
                <c:pt idx="55">
                  <c:v>135.57999999999998</c:v>
                </c:pt>
                <c:pt idx="56">
                  <c:v>135.75</c:v>
                </c:pt>
                <c:pt idx="57">
                  <c:v>110.72</c:v>
                </c:pt>
                <c:pt idx="58">
                  <c:v>110.82000000000001</c:v>
                </c:pt>
                <c:pt idx="59">
                  <c:v>110.45</c:v>
                </c:pt>
                <c:pt idx="60">
                  <c:v>114.75999999999999</c:v>
                </c:pt>
                <c:pt idx="61">
                  <c:v>127.28</c:v>
                </c:pt>
                <c:pt idx="62">
                  <c:v>115.14000000000001</c:v>
                </c:pt>
                <c:pt idx="63">
                  <c:v>107.71</c:v>
                </c:pt>
                <c:pt idx="64">
                  <c:v>108.19000000000001</c:v>
                </c:pt>
                <c:pt idx="65">
                  <c:v>114.14000000000001</c:v>
                </c:pt>
                <c:pt idx="66">
                  <c:v>111.46</c:v>
                </c:pt>
                <c:pt idx="67">
                  <c:v>110.7</c:v>
                </c:pt>
                <c:pt idx="68">
                  <c:v>114.60999999999999</c:v>
                </c:pt>
                <c:pt idx="69">
                  <c:v>118.39000000000001</c:v>
                </c:pt>
                <c:pt idx="70">
                  <c:v>112.12</c:v>
                </c:pt>
                <c:pt idx="71">
                  <c:v>101.75</c:v>
                </c:pt>
                <c:pt idx="72">
                  <c:v>102.84</c:v>
                </c:pt>
                <c:pt idx="73">
                  <c:v>91.811000000000007</c:v>
                </c:pt>
                <c:pt idx="74">
                  <c:v>88.957999999999998</c:v>
                </c:pt>
                <c:pt idx="75">
                  <c:v>92.193999999999988</c:v>
                </c:pt>
                <c:pt idx="76">
                  <c:v>82</c:v>
                </c:pt>
                <c:pt idx="77">
                  <c:v>69.498999999999995</c:v>
                </c:pt>
                <c:pt idx="78">
                  <c:v>76.738</c:v>
                </c:pt>
                <c:pt idx="79">
                  <c:v>75.87</c:v>
                </c:pt>
                <c:pt idx="80">
                  <c:v>82.350999999999999</c:v>
                </c:pt>
                <c:pt idx="81">
                  <c:v>86.832000000000008</c:v>
                </c:pt>
                <c:pt idx="82">
                  <c:v>85.631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87-1048-A9B9-A1E769F07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384592"/>
        <c:axId val="884842352"/>
      </c:lineChart>
      <c:dateAx>
        <c:axId val="7634867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055744"/>
        <c:crosses val="autoZero"/>
        <c:auto val="1"/>
        <c:lblOffset val="100"/>
        <c:baseTimeUnit val="days"/>
      </c:dateAx>
      <c:valAx>
        <c:axId val="8870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86784"/>
        <c:crosses val="autoZero"/>
        <c:crossBetween val="between"/>
      </c:valAx>
      <c:valAx>
        <c:axId val="884842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384592"/>
        <c:crosses val="max"/>
        <c:crossBetween val="between"/>
      </c:valAx>
      <c:dateAx>
        <c:axId val="886384592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884842352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820615</xdr:colOff>
      <xdr:row>4</xdr:row>
      <xdr:rowOff>49824</xdr:rowOff>
    </xdr:from>
    <xdr:to>
      <xdr:col>24</xdr:col>
      <xdr:colOff>814917</xdr:colOff>
      <xdr:row>28</xdr:row>
      <xdr:rowOff>74083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1B1F7D-9336-6944-A6CE-17729F1FC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206373</xdr:colOff>
      <xdr:row>4</xdr:row>
      <xdr:rowOff>189441</xdr:rowOff>
    </xdr:from>
    <xdr:to>
      <xdr:col>13</xdr:col>
      <xdr:colOff>740832</xdr:colOff>
      <xdr:row>30</xdr:row>
      <xdr:rowOff>105833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D73BC9-FE09-1B49-A590-E382EF111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6"/>
  <sheetViews>
    <sheetView zoomScale="120" zoomScaleNormal="120" workbookViewId="0">
      <selection activeCell="D12" sqref="D12"/>
    </sheetView>
  </sheetViews>
  <sheetFormatPr baseColWidth="10" defaultRowHeight="16" outlineLevelCol="2"/>
  <cols>
    <col min="2" max="2" width="11.6640625" customWidth="1"/>
    <col min="3" max="3" width="13.33203125" style="2" customWidth="1"/>
    <col min="4" max="4" width="19.5" style="2" customWidth="1"/>
    <col min="5" max="5" width="14.33203125" customWidth="1"/>
    <col min="6" max="6" width="14.33203125" style="2" customWidth="1"/>
    <col min="7" max="8" width="14.33203125" customWidth="1" outlineLevel="1"/>
    <col min="9" max="9" width="12.33203125" customWidth="1" outlineLevel="2"/>
    <col min="10" max="11" width="14.33203125" customWidth="1" outlineLevel="2"/>
    <col min="12" max="12" width="14.33203125" customWidth="1"/>
    <col min="13" max="14" width="14.33203125" style="2" customWidth="1"/>
  </cols>
  <sheetData>
    <row r="1" spans="1:14">
      <c r="A1" t="s">
        <v>0</v>
      </c>
    </row>
    <row r="2" spans="1:14">
      <c r="I2">
        <v>16</v>
      </c>
      <c r="J2">
        <v>16</v>
      </c>
    </row>
    <row r="3" spans="1:14" s="3" customFormat="1" ht="32">
      <c r="A3" s="3" t="s">
        <v>1</v>
      </c>
      <c r="B3" s="3" t="s">
        <v>3</v>
      </c>
      <c r="C3" s="4" t="s">
        <v>2</v>
      </c>
      <c r="D3" s="4" t="s">
        <v>11</v>
      </c>
      <c r="E3" s="3" t="s">
        <v>4</v>
      </c>
      <c r="F3" s="4" t="s">
        <v>27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5</v>
      </c>
      <c r="M3" s="4" t="s">
        <v>12</v>
      </c>
      <c r="N3" s="4"/>
    </row>
    <row r="4" spans="1:14">
      <c r="A4" s="1">
        <v>43059</v>
      </c>
      <c r="B4">
        <v>15</v>
      </c>
      <c r="E4">
        <v>82.450999999999993</v>
      </c>
    </row>
    <row r="5" spans="1:14">
      <c r="A5" s="1">
        <v>43060</v>
      </c>
      <c r="B5">
        <v>16</v>
      </c>
      <c r="C5" s="2">
        <f>(B5-B4)/B4</f>
        <v>6.6666666666666666E-2</v>
      </c>
      <c r="E5">
        <v>80.972999999999999</v>
      </c>
      <c r="F5" s="2">
        <f>(E5-E4)/E4</f>
        <v>-1.7925798352961087E-2</v>
      </c>
      <c r="G5">
        <f>IF(C5&gt;C4,C5-C4,)</f>
        <v>6.6666666666666666E-2</v>
      </c>
      <c r="H5">
        <f>IF(C5&lt;C4,C4-C5,)</f>
        <v>0</v>
      </c>
    </row>
    <row r="6" spans="1:14">
      <c r="A6" s="1">
        <v>43061</v>
      </c>
      <c r="B6">
        <v>13</v>
      </c>
      <c r="C6" s="2">
        <f t="shared" ref="C6:C69" si="0">(B6-B5)/B5</f>
        <v>-0.1875</v>
      </c>
      <c r="E6">
        <v>82.301000000000002</v>
      </c>
      <c r="F6" s="2">
        <f t="shared" ref="F6:F69" si="1">(E6-E5)/E5</f>
        <v>1.6400528571252182E-2</v>
      </c>
      <c r="G6">
        <f t="shared" ref="G6:G69" si="2">IF(C6&gt;C5,C6-C5,)</f>
        <v>0</v>
      </c>
      <c r="H6">
        <f t="shared" ref="H6:H69" si="3">IF(C6&lt;C5,C5-C6,)</f>
        <v>0.25416666666666665</v>
      </c>
    </row>
    <row r="7" spans="1:14">
      <c r="A7" s="1">
        <v>43062</v>
      </c>
      <c r="B7">
        <v>12</v>
      </c>
      <c r="C7" s="2">
        <f t="shared" si="0"/>
        <v>-7.6923076923076927E-2</v>
      </c>
      <c r="E7">
        <v>79.771000000000001</v>
      </c>
      <c r="F7" s="2">
        <f t="shared" si="1"/>
        <v>-3.074081724401892E-2</v>
      </c>
      <c r="G7">
        <f t="shared" si="2"/>
        <v>0.11057692307692307</v>
      </c>
      <c r="H7">
        <f t="shared" si="3"/>
        <v>0</v>
      </c>
    </row>
    <row r="8" spans="1:14">
      <c r="A8" s="1">
        <v>43063</v>
      </c>
      <c r="B8">
        <v>11</v>
      </c>
      <c r="C8" s="2">
        <f t="shared" si="0"/>
        <v>-8.3333333333333329E-2</v>
      </c>
      <c r="E8">
        <v>81.916000000000011</v>
      </c>
      <c r="F8" s="2">
        <f t="shared" si="1"/>
        <v>2.6889471111055524E-2</v>
      </c>
      <c r="G8">
        <f t="shared" si="2"/>
        <v>0</v>
      </c>
      <c r="H8">
        <f t="shared" si="3"/>
        <v>6.4102564102564014E-3</v>
      </c>
    </row>
    <row r="9" spans="1:14">
      <c r="A9" s="1">
        <v>43064</v>
      </c>
      <c r="B9">
        <v>12</v>
      </c>
      <c r="C9" s="2">
        <f t="shared" si="0"/>
        <v>9.0909090909090912E-2</v>
      </c>
      <c r="E9">
        <v>87.662000000000006</v>
      </c>
      <c r="F9" s="2">
        <f t="shared" si="1"/>
        <v>7.0145026612627503E-2</v>
      </c>
      <c r="G9">
        <f t="shared" si="2"/>
        <v>0.17424242424242425</v>
      </c>
      <c r="H9">
        <f t="shared" si="3"/>
        <v>0</v>
      </c>
    </row>
    <row r="10" spans="1:14">
      <c r="A10" s="1">
        <v>43065</v>
      </c>
      <c r="B10">
        <v>21</v>
      </c>
      <c r="C10" s="2">
        <f t="shared" si="0"/>
        <v>0.75</v>
      </c>
      <c r="E10">
        <v>93.16</v>
      </c>
      <c r="F10" s="2">
        <f t="shared" si="1"/>
        <v>6.2718167507015463E-2</v>
      </c>
      <c r="G10">
        <f t="shared" si="2"/>
        <v>0.65909090909090906</v>
      </c>
      <c r="H10">
        <f t="shared" si="3"/>
        <v>0</v>
      </c>
    </row>
    <row r="11" spans="1:14">
      <c r="A11" s="1">
        <v>43066</v>
      </c>
      <c r="B11">
        <v>27</v>
      </c>
      <c r="C11" s="2">
        <f t="shared" si="0"/>
        <v>0.2857142857142857</v>
      </c>
      <c r="D11" s="2">
        <f>(B11-B4)/B4</f>
        <v>0.8</v>
      </c>
      <c r="E11">
        <v>97.287999999999982</v>
      </c>
      <c r="F11" s="2">
        <f t="shared" si="1"/>
        <v>4.4310863031343774E-2</v>
      </c>
      <c r="G11">
        <f t="shared" si="2"/>
        <v>0</v>
      </c>
      <c r="H11">
        <f t="shared" si="3"/>
        <v>0.4642857142857143</v>
      </c>
    </row>
    <row r="12" spans="1:14">
      <c r="A12" s="1">
        <v>43067</v>
      </c>
      <c r="B12">
        <v>32</v>
      </c>
      <c r="C12" s="2">
        <f t="shared" si="0"/>
        <v>0.18518518518518517</v>
      </c>
      <c r="D12" s="2">
        <f t="shared" ref="D12:D75" si="4">(B12-B5)/B5</f>
        <v>1</v>
      </c>
      <c r="E12">
        <v>98.97999999999999</v>
      </c>
      <c r="F12" s="2">
        <f t="shared" si="1"/>
        <v>1.7391661869912093E-2</v>
      </c>
      <c r="G12">
        <f t="shared" si="2"/>
        <v>0</v>
      </c>
      <c r="H12">
        <f t="shared" si="3"/>
        <v>0.10052910052910052</v>
      </c>
    </row>
    <row r="13" spans="1:14">
      <c r="A13" s="1">
        <v>43068</v>
      </c>
      <c r="B13">
        <v>58</v>
      </c>
      <c r="C13" s="2">
        <f t="shared" si="0"/>
        <v>0.8125</v>
      </c>
      <c r="D13" s="2">
        <f t="shared" si="4"/>
        <v>3.4615384615384617</v>
      </c>
      <c r="E13">
        <v>97.494</v>
      </c>
      <c r="F13" s="2">
        <f t="shared" si="1"/>
        <v>-1.5013133966457771E-2</v>
      </c>
      <c r="G13">
        <f t="shared" si="2"/>
        <v>0.62731481481481488</v>
      </c>
      <c r="H13">
        <f t="shared" si="3"/>
        <v>0</v>
      </c>
    </row>
    <row r="14" spans="1:14">
      <c r="A14" s="1">
        <v>43069</v>
      </c>
      <c r="B14">
        <v>44</v>
      </c>
      <c r="C14" s="2">
        <f t="shared" si="0"/>
        <v>-0.2413793103448276</v>
      </c>
      <c r="D14" s="2">
        <f t="shared" si="4"/>
        <v>2.6666666666666665</v>
      </c>
      <c r="E14">
        <v>99.070000000000007</v>
      </c>
      <c r="F14" s="2">
        <f t="shared" si="1"/>
        <v>1.6165097339323524E-2</v>
      </c>
      <c r="G14">
        <f t="shared" si="2"/>
        <v>0</v>
      </c>
      <c r="H14">
        <f t="shared" si="3"/>
        <v>1.0538793103448276</v>
      </c>
    </row>
    <row r="15" spans="1:14">
      <c r="A15" s="1">
        <v>43070</v>
      </c>
      <c r="B15">
        <v>34</v>
      </c>
      <c r="C15" s="2">
        <f t="shared" si="0"/>
        <v>-0.22727272727272727</v>
      </c>
      <c r="D15" s="2">
        <f t="shared" si="4"/>
        <v>2.0909090909090908</v>
      </c>
      <c r="E15">
        <v>108.69000000000001</v>
      </c>
      <c r="F15" s="2">
        <f t="shared" si="1"/>
        <v>9.710305844352482E-2</v>
      </c>
      <c r="G15">
        <f t="shared" si="2"/>
        <v>1.4106583072100332E-2</v>
      </c>
      <c r="H15">
        <f t="shared" si="3"/>
        <v>0</v>
      </c>
    </row>
    <row r="16" spans="1:14">
      <c r="A16" s="1">
        <v>43071</v>
      </c>
      <c r="B16">
        <v>26</v>
      </c>
      <c r="C16" s="2">
        <f t="shared" si="0"/>
        <v>-0.23529411764705882</v>
      </c>
      <c r="D16" s="2">
        <f t="shared" si="4"/>
        <v>1.1666666666666667</v>
      </c>
      <c r="E16">
        <v>108.80999999999999</v>
      </c>
      <c r="F16" s="2">
        <f t="shared" si="1"/>
        <v>1.1040574109851514E-3</v>
      </c>
      <c r="G16">
        <f t="shared" si="2"/>
        <v>0</v>
      </c>
      <c r="H16">
        <f t="shared" si="3"/>
        <v>8.0213903743315551E-3</v>
      </c>
    </row>
    <row r="17" spans="1:13">
      <c r="A17" s="1">
        <v>43072</v>
      </c>
      <c r="B17">
        <v>24</v>
      </c>
      <c r="C17" s="2">
        <f t="shared" si="0"/>
        <v>-7.6923076923076927E-2</v>
      </c>
      <c r="D17" s="2">
        <f t="shared" si="4"/>
        <v>0.14285714285714285</v>
      </c>
      <c r="E17">
        <v>111.57000000000001</v>
      </c>
      <c r="F17" s="2">
        <f t="shared" si="1"/>
        <v>2.5365315687896513E-2</v>
      </c>
      <c r="G17">
        <f t="shared" si="2"/>
        <v>0.15837104072398189</v>
      </c>
      <c r="H17">
        <f t="shared" si="3"/>
        <v>0</v>
      </c>
    </row>
    <row r="18" spans="1:13">
      <c r="A18" s="1">
        <v>43073</v>
      </c>
      <c r="B18">
        <v>28</v>
      </c>
      <c r="C18" s="2">
        <f t="shared" si="0"/>
        <v>0.16666666666666666</v>
      </c>
      <c r="D18" s="2">
        <f t="shared" si="4"/>
        <v>3.7037037037037035E-2</v>
      </c>
      <c r="E18">
        <v>115.95</v>
      </c>
      <c r="F18" s="2">
        <f t="shared" si="1"/>
        <v>3.9257865017477772E-2</v>
      </c>
      <c r="G18">
        <f t="shared" si="2"/>
        <v>0.24358974358974358</v>
      </c>
      <c r="H18">
        <f t="shared" si="3"/>
        <v>0</v>
      </c>
    </row>
    <row r="19" spans="1:13">
      <c r="A19" s="1">
        <v>43074</v>
      </c>
      <c r="B19">
        <v>30</v>
      </c>
      <c r="C19" s="2">
        <f t="shared" si="0"/>
        <v>7.1428571428571425E-2</v>
      </c>
      <c r="D19" s="2">
        <f t="shared" si="4"/>
        <v>-6.25E-2</v>
      </c>
      <c r="E19">
        <v>115.95</v>
      </c>
      <c r="F19" s="2">
        <f t="shared" si="1"/>
        <v>0</v>
      </c>
      <c r="G19">
        <f t="shared" si="2"/>
        <v>0</v>
      </c>
      <c r="H19">
        <f t="shared" si="3"/>
        <v>9.5238095238095233E-2</v>
      </c>
    </row>
    <row r="20" spans="1:13">
      <c r="A20" s="1">
        <v>43075</v>
      </c>
      <c r="B20">
        <v>42</v>
      </c>
      <c r="C20" s="2">
        <f t="shared" si="0"/>
        <v>0.4</v>
      </c>
      <c r="D20" s="2">
        <f t="shared" si="4"/>
        <v>-0.27586206896551724</v>
      </c>
      <c r="E20">
        <v>135.27000000000001</v>
      </c>
      <c r="F20" s="2">
        <f t="shared" si="1"/>
        <v>0.16662354463130666</v>
      </c>
      <c r="G20">
        <f t="shared" si="2"/>
        <v>0.32857142857142863</v>
      </c>
      <c r="H20">
        <f t="shared" si="3"/>
        <v>0</v>
      </c>
      <c r="I20">
        <f>AVERAGE(G4:G20)</f>
        <v>0.14890815836556204</v>
      </c>
      <c r="J20">
        <f>AVERAGE(H4:H20)</f>
        <v>0.12390815836556202</v>
      </c>
      <c r="K20">
        <f t="shared" ref="K8:K71" si="5">I20/J20</f>
        <v>1.2017623401862159</v>
      </c>
      <c r="L20">
        <f t="shared" ref="L6:L69" si="6">100-(100/(K20+1))</f>
        <v>54.581837387797982</v>
      </c>
    </row>
    <row r="21" spans="1:13">
      <c r="A21" s="1">
        <v>43076</v>
      </c>
      <c r="B21">
        <v>100</v>
      </c>
      <c r="C21" s="2">
        <f t="shared" si="0"/>
        <v>1.3809523809523809</v>
      </c>
      <c r="D21" s="2">
        <f t="shared" si="4"/>
        <v>1.2727272727272727</v>
      </c>
      <c r="E21">
        <v>166.01</v>
      </c>
      <c r="F21" s="2">
        <f t="shared" si="1"/>
        <v>0.22724920529311732</v>
      </c>
      <c r="G21">
        <f t="shared" si="2"/>
        <v>0.98095238095238091</v>
      </c>
      <c r="H21">
        <f t="shared" si="3"/>
        <v>0</v>
      </c>
      <c r="I21">
        <f t="shared" ref="I8:I71" si="7">((I20*($I$2-1)+G21)/$I$2)</f>
        <v>0.20091092227723822</v>
      </c>
      <c r="J21">
        <f t="shared" ref="J8:J71" si="8">((J20*($J$2-1)+H21)/$J$2)</f>
        <v>0.11616389846771438</v>
      </c>
      <c r="K21">
        <f t="shared" si="5"/>
        <v>1.7295470014987291</v>
      </c>
      <c r="L21">
        <f t="shared" si="6"/>
        <v>63.363884210423059</v>
      </c>
      <c r="M21" s="2">
        <f t="shared" ref="M7:M70" si="9">(L21-L20)/L20</f>
        <v>0.16089687051444596</v>
      </c>
    </row>
    <row r="22" spans="1:13">
      <c r="A22" s="1">
        <v>43077</v>
      </c>
      <c r="B22">
        <v>82</v>
      </c>
      <c r="C22" s="2">
        <f t="shared" si="0"/>
        <v>-0.18</v>
      </c>
      <c r="D22" s="2">
        <f t="shared" si="4"/>
        <v>1.411764705882353</v>
      </c>
      <c r="E22">
        <v>158.69</v>
      </c>
      <c r="F22" s="2">
        <f t="shared" si="1"/>
        <v>-4.4093729293416019E-2</v>
      </c>
      <c r="G22">
        <f t="shared" si="2"/>
        <v>0</v>
      </c>
      <c r="H22">
        <f t="shared" si="3"/>
        <v>1.5609523809523809</v>
      </c>
      <c r="I22">
        <f t="shared" si="7"/>
        <v>0.18835398963491085</v>
      </c>
      <c r="J22">
        <f t="shared" si="8"/>
        <v>0.20646317862300603</v>
      </c>
      <c r="K22">
        <f t="shared" si="5"/>
        <v>0.91228852956312423</v>
      </c>
      <c r="L22">
        <f t="shared" si="6"/>
        <v>47.706636078162482</v>
      </c>
      <c r="M22" s="2">
        <f t="shared" si="9"/>
        <v>-0.2471005104463756</v>
      </c>
    </row>
    <row r="23" spans="1:13">
      <c r="A23" s="1">
        <v>43078</v>
      </c>
      <c r="B23">
        <v>55</v>
      </c>
      <c r="C23" s="2">
        <f t="shared" si="0"/>
        <v>-0.32926829268292684</v>
      </c>
      <c r="D23" s="2">
        <f t="shared" si="4"/>
        <v>1.1153846153846154</v>
      </c>
      <c r="E23">
        <v>146.6</v>
      </c>
      <c r="F23" s="2">
        <f t="shared" si="1"/>
        <v>-7.6186275127607311E-2</v>
      </c>
      <c r="G23">
        <f t="shared" si="2"/>
        <v>0</v>
      </c>
      <c r="H23">
        <f t="shared" si="3"/>
        <v>0.14926829268292685</v>
      </c>
      <c r="I23">
        <f t="shared" si="7"/>
        <v>0.17658186528272893</v>
      </c>
      <c r="J23">
        <f t="shared" si="8"/>
        <v>0.20288849825175109</v>
      </c>
      <c r="K23">
        <f t="shared" si="5"/>
        <v>0.87033945642211819</v>
      </c>
      <c r="L23">
        <f t="shared" si="6"/>
        <v>46.533769762150101</v>
      </c>
      <c r="M23" s="2">
        <f t="shared" si="9"/>
        <v>-2.458497208000076E-2</v>
      </c>
    </row>
    <row r="24" spans="1:13">
      <c r="A24" s="1">
        <v>43079</v>
      </c>
      <c r="B24">
        <v>50</v>
      </c>
      <c r="C24" s="2">
        <f t="shared" si="0"/>
        <v>-9.0909090909090912E-2</v>
      </c>
      <c r="D24" s="2">
        <f t="shared" si="4"/>
        <v>1.0833333333333333</v>
      </c>
      <c r="E24">
        <v>149.97</v>
      </c>
      <c r="F24" s="2">
        <f t="shared" si="1"/>
        <v>2.2987721691678068E-2</v>
      </c>
      <c r="G24">
        <f t="shared" si="2"/>
        <v>0.23835920177383593</v>
      </c>
      <c r="H24">
        <f t="shared" si="3"/>
        <v>0</v>
      </c>
      <c r="I24">
        <f t="shared" si="7"/>
        <v>0.1804429488134231</v>
      </c>
      <c r="J24">
        <f t="shared" si="8"/>
        <v>0.19020796711101665</v>
      </c>
      <c r="K24">
        <f t="shared" si="5"/>
        <v>0.94866136026839454</v>
      </c>
      <c r="L24">
        <f t="shared" si="6"/>
        <v>48.682720333600336</v>
      </c>
      <c r="M24" s="2">
        <f t="shared" si="9"/>
        <v>4.6180453086742207E-2</v>
      </c>
    </row>
    <row r="25" spans="1:13">
      <c r="A25" s="1">
        <v>43080</v>
      </c>
      <c r="B25">
        <v>59</v>
      </c>
      <c r="C25" s="2">
        <f t="shared" si="0"/>
        <v>0.18</v>
      </c>
      <c r="D25" s="2">
        <f t="shared" si="4"/>
        <v>1.1071428571428572</v>
      </c>
      <c r="E25">
        <v>167.54000000000002</v>
      </c>
      <c r="F25" s="2">
        <f t="shared" si="1"/>
        <v>0.11715676468627073</v>
      </c>
      <c r="G25">
        <f t="shared" si="2"/>
        <v>0.27090909090909088</v>
      </c>
      <c r="H25">
        <f t="shared" si="3"/>
        <v>0</v>
      </c>
      <c r="I25">
        <f t="shared" si="7"/>
        <v>0.18609708269440234</v>
      </c>
      <c r="J25">
        <f t="shared" si="8"/>
        <v>0.17831996916657811</v>
      </c>
      <c r="K25">
        <f t="shared" si="5"/>
        <v>1.0436132507434388</v>
      </c>
      <c r="L25">
        <f t="shared" si="6"/>
        <v>51.067062242025813</v>
      </c>
      <c r="M25" s="2">
        <f t="shared" si="9"/>
        <v>4.8977170792566145E-2</v>
      </c>
    </row>
    <row r="26" spans="1:13">
      <c r="A26" s="1">
        <v>43081</v>
      </c>
      <c r="B26">
        <v>56</v>
      </c>
      <c r="C26" s="2">
        <f t="shared" si="0"/>
        <v>-5.0847457627118647E-2</v>
      </c>
      <c r="D26" s="2">
        <f t="shared" si="4"/>
        <v>0.8666666666666667</v>
      </c>
      <c r="E26">
        <v>169.67000000000002</v>
      </c>
      <c r="F26" s="2">
        <f t="shared" si="1"/>
        <v>1.2713381878954251E-2</v>
      </c>
      <c r="G26">
        <f t="shared" si="2"/>
        <v>0</v>
      </c>
      <c r="H26">
        <f t="shared" si="3"/>
        <v>0.23084745762711864</v>
      </c>
      <c r="I26">
        <f t="shared" si="7"/>
        <v>0.1744660150260022</v>
      </c>
      <c r="J26">
        <f t="shared" si="8"/>
        <v>0.18160293719536189</v>
      </c>
      <c r="K26">
        <f t="shared" si="5"/>
        <v>0.96070040342088714</v>
      </c>
      <c r="L26">
        <f t="shared" si="6"/>
        <v>48.997817399574515</v>
      </c>
      <c r="M26" s="2">
        <f t="shared" si="9"/>
        <v>-4.0520146481980421E-2</v>
      </c>
    </row>
    <row r="27" spans="1:13">
      <c r="A27" s="1">
        <v>43082</v>
      </c>
      <c r="B27">
        <v>48</v>
      </c>
      <c r="C27" s="2">
        <f t="shared" si="0"/>
        <v>-0.14285714285714285</v>
      </c>
      <c r="D27" s="2">
        <f t="shared" si="4"/>
        <v>0.14285714285714285</v>
      </c>
      <c r="E27">
        <v>161.81</v>
      </c>
      <c r="F27" s="2">
        <f t="shared" si="1"/>
        <v>-4.6325219543820434E-2</v>
      </c>
      <c r="G27">
        <f t="shared" si="2"/>
        <v>0</v>
      </c>
      <c r="H27">
        <f t="shared" si="3"/>
        <v>9.2009685230024202E-2</v>
      </c>
      <c r="I27">
        <f t="shared" si="7"/>
        <v>0.16356188908687708</v>
      </c>
      <c r="J27">
        <f t="shared" si="8"/>
        <v>0.17600335894752828</v>
      </c>
      <c r="K27">
        <f t="shared" si="5"/>
        <v>0.92931117942834052</v>
      </c>
      <c r="L27">
        <f t="shared" si="6"/>
        <v>48.168029571243018</v>
      </c>
      <c r="M27" s="2">
        <f t="shared" si="9"/>
        <v>-1.6935199818486259E-2</v>
      </c>
    </row>
    <row r="28" spans="1:13">
      <c r="A28" s="1">
        <v>43083</v>
      </c>
      <c r="B28">
        <v>41</v>
      </c>
      <c r="C28" s="2">
        <f t="shared" si="0"/>
        <v>-0.14583333333333334</v>
      </c>
      <c r="D28" s="2">
        <f t="shared" si="4"/>
        <v>-0.59</v>
      </c>
      <c r="E28">
        <v>163.82999999999998</v>
      </c>
      <c r="F28" s="2">
        <f t="shared" si="1"/>
        <v>1.2483777269637116E-2</v>
      </c>
      <c r="G28">
        <f t="shared" si="2"/>
        <v>0</v>
      </c>
      <c r="H28">
        <f t="shared" si="3"/>
        <v>2.9761904761904934E-3</v>
      </c>
      <c r="I28">
        <f t="shared" si="7"/>
        <v>0.15333927101894726</v>
      </c>
      <c r="J28">
        <f t="shared" si="8"/>
        <v>0.16518916091806968</v>
      </c>
      <c r="K28">
        <f t="shared" si="5"/>
        <v>0.92826472491739509</v>
      </c>
      <c r="L28">
        <f t="shared" si="6"/>
        <v>48.139900757514553</v>
      </c>
      <c r="M28" s="2">
        <f t="shared" si="9"/>
        <v>-5.8397268849996839E-4</v>
      </c>
    </row>
    <row r="29" spans="1:13">
      <c r="A29" s="1">
        <v>43084</v>
      </c>
      <c r="B29">
        <v>36</v>
      </c>
      <c r="C29" s="2">
        <f t="shared" si="0"/>
        <v>-0.12195121951219512</v>
      </c>
      <c r="D29" s="2">
        <f t="shared" si="4"/>
        <v>-0.56097560975609762</v>
      </c>
      <c r="E29">
        <v>175.22</v>
      </c>
      <c r="F29" s="2">
        <f t="shared" si="1"/>
        <v>6.9523286333394468E-2</v>
      </c>
      <c r="G29">
        <f t="shared" si="2"/>
        <v>2.3882113821138223E-2</v>
      </c>
      <c r="H29">
        <f t="shared" si="3"/>
        <v>0</v>
      </c>
      <c r="I29">
        <f t="shared" si="7"/>
        <v>0.1452481986940842</v>
      </c>
      <c r="J29">
        <f t="shared" si="8"/>
        <v>0.15486483836069032</v>
      </c>
      <c r="K29">
        <f t="shared" si="5"/>
        <v>0.9379030142128949</v>
      </c>
      <c r="L29">
        <f t="shared" si="6"/>
        <v>48.39783040400691</v>
      </c>
      <c r="M29" s="2">
        <f t="shared" si="9"/>
        <v>5.3579181185182418E-3</v>
      </c>
    </row>
    <row r="30" spans="1:13">
      <c r="A30" s="1">
        <v>43085</v>
      </c>
      <c r="B30">
        <v>38</v>
      </c>
      <c r="C30" s="2">
        <f t="shared" si="0"/>
        <v>5.5555555555555552E-2</v>
      </c>
      <c r="D30" s="2">
        <f t="shared" si="4"/>
        <v>-0.30909090909090908</v>
      </c>
      <c r="E30">
        <v>191.87</v>
      </c>
      <c r="F30" s="2">
        <f t="shared" si="1"/>
        <v>9.502339915534759E-2</v>
      </c>
      <c r="G30">
        <f t="shared" si="2"/>
        <v>0.17750677506775067</v>
      </c>
      <c r="H30">
        <f t="shared" si="3"/>
        <v>0</v>
      </c>
      <c r="I30">
        <f t="shared" si="7"/>
        <v>0.14726435971743834</v>
      </c>
      <c r="J30">
        <f t="shared" si="8"/>
        <v>0.14518578596314718</v>
      </c>
      <c r="K30">
        <f t="shared" si="5"/>
        <v>1.0143166477386345</v>
      </c>
      <c r="L30">
        <f t="shared" si="6"/>
        <v>50.355372323281614</v>
      </c>
      <c r="M30" s="2">
        <f t="shared" si="9"/>
        <v>4.044689406392557E-2</v>
      </c>
    </row>
    <row r="31" spans="1:13">
      <c r="A31" s="1">
        <v>43086</v>
      </c>
      <c r="B31">
        <v>39</v>
      </c>
      <c r="C31" s="2">
        <f t="shared" si="0"/>
        <v>2.6315789473684209E-2</v>
      </c>
      <c r="D31" s="2">
        <f t="shared" si="4"/>
        <v>-0.22</v>
      </c>
      <c r="E31">
        <v>189.70999999999998</v>
      </c>
      <c r="F31" s="2">
        <f t="shared" si="1"/>
        <v>-1.1257622348465236E-2</v>
      </c>
      <c r="G31">
        <f t="shared" si="2"/>
        <v>0</v>
      </c>
      <c r="H31">
        <f t="shared" si="3"/>
        <v>2.9239766081871343E-2</v>
      </c>
      <c r="I31">
        <f t="shared" si="7"/>
        <v>0.13806033723509845</v>
      </c>
      <c r="J31">
        <f t="shared" si="8"/>
        <v>0.13793915972056744</v>
      </c>
      <c r="K31">
        <f t="shared" si="5"/>
        <v>1.0008784852305646</v>
      </c>
      <c r="L31">
        <f t="shared" si="6"/>
        <v>50.021952488295739</v>
      </c>
      <c r="M31" s="2">
        <f t="shared" si="9"/>
        <v>-6.6213359092118134E-3</v>
      </c>
    </row>
    <row r="32" spans="1:13">
      <c r="A32" s="1">
        <v>43087</v>
      </c>
      <c r="B32">
        <v>43</v>
      </c>
      <c r="C32" s="2">
        <f t="shared" si="0"/>
        <v>0.10256410256410256</v>
      </c>
      <c r="D32" s="2">
        <f t="shared" si="4"/>
        <v>-0.2711864406779661</v>
      </c>
      <c r="E32">
        <v>189.34</v>
      </c>
      <c r="F32" s="2">
        <f t="shared" si="1"/>
        <v>-1.9503452638236054E-3</v>
      </c>
      <c r="G32">
        <f t="shared" si="2"/>
        <v>7.6248313090418351E-2</v>
      </c>
      <c r="H32">
        <f t="shared" si="3"/>
        <v>0</v>
      </c>
      <c r="I32">
        <f t="shared" si="7"/>
        <v>0.13419708572605593</v>
      </c>
      <c r="J32">
        <f t="shared" si="8"/>
        <v>0.12931796223803199</v>
      </c>
      <c r="K32">
        <f t="shared" si="5"/>
        <v>1.037729665729213</v>
      </c>
      <c r="L32">
        <f t="shared" si="6"/>
        <v>50.925777014580369</v>
      </c>
      <c r="M32" s="2">
        <f t="shared" si="9"/>
        <v>1.8068557529738755E-2</v>
      </c>
    </row>
    <row r="33" spans="1:13">
      <c r="A33" s="1">
        <v>43088</v>
      </c>
      <c r="B33">
        <v>44</v>
      </c>
      <c r="C33" s="2">
        <f t="shared" si="0"/>
        <v>2.3255813953488372E-2</v>
      </c>
      <c r="D33" s="2">
        <f t="shared" si="4"/>
        <v>-0.21428571428571427</v>
      </c>
      <c r="E33">
        <v>173.45</v>
      </c>
      <c r="F33" s="2">
        <f t="shared" si="1"/>
        <v>-8.3923101299250097E-2</v>
      </c>
      <c r="G33">
        <f t="shared" si="2"/>
        <v>0</v>
      </c>
      <c r="H33">
        <f t="shared" si="3"/>
        <v>7.9308288610614189E-2</v>
      </c>
      <c r="I33">
        <f t="shared" si="7"/>
        <v>0.12580976786817744</v>
      </c>
      <c r="J33">
        <f t="shared" si="8"/>
        <v>0.12619235763631836</v>
      </c>
      <c r="K33">
        <f t="shared" si="5"/>
        <v>0.9969682017571655</v>
      </c>
      <c r="L33">
        <f t="shared" si="6"/>
        <v>49.924089971984358</v>
      </c>
      <c r="M33" s="2">
        <f t="shared" si="9"/>
        <v>-1.9669548533529913E-2</v>
      </c>
    </row>
    <row r="34" spans="1:13">
      <c r="A34" s="1">
        <v>43089</v>
      </c>
      <c r="B34">
        <v>64</v>
      </c>
      <c r="C34" s="2">
        <f t="shared" si="0"/>
        <v>0.45454545454545453</v>
      </c>
      <c r="D34" s="2">
        <f t="shared" si="4"/>
        <v>0.33333333333333331</v>
      </c>
      <c r="E34">
        <v>164.25</v>
      </c>
      <c r="F34" s="2">
        <f t="shared" si="1"/>
        <v>-5.3041222254251882E-2</v>
      </c>
      <c r="G34">
        <f t="shared" si="2"/>
        <v>0.43128964059196617</v>
      </c>
      <c r="H34">
        <f t="shared" si="3"/>
        <v>0</v>
      </c>
      <c r="I34">
        <f t="shared" si="7"/>
        <v>0.14490225991341424</v>
      </c>
      <c r="J34">
        <f t="shared" si="8"/>
        <v>0.11830533528404846</v>
      </c>
      <c r="K34">
        <f t="shared" si="5"/>
        <v>1.2248159355240162</v>
      </c>
      <c r="L34">
        <f t="shared" si="6"/>
        <v>55.052461462863995</v>
      </c>
      <c r="M34" s="2">
        <f t="shared" si="9"/>
        <v>0.10272338451752447</v>
      </c>
    </row>
    <row r="35" spans="1:13">
      <c r="A35" s="1">
        <v>43090</v>
      </c>
      <c r="B35">
        <v>46</v>
      </c>
      <c r="C35" s="2">
        <f t="shared" si="0"/>
        <v>-0.28125</v>
      </c>
      <c r="D35" s="2">
        <f t="shared" si="4"/>
        <v>0.12195121951219512</v>
      </c>
      <c r="E35">
        <v>156.66829999999999</v>
      </c>
      <c r="F35" s="2">
        <f t="shared" si="1"/>
        <v>-4.6159512937595203E-2</v>
      </c>
      <c r="G35">
        <f t="shared" si="2"/>
        <v>0</v>
      </c>
      <c r="H35">
        <f t="shared" si="3"/>
        <v>0.73579545454545459</v>
      </c>
      <c r="I35">
        <f t="shared" si="7"/>
        <v>0.13584586866882584</v>
      </c>
      <c r="J35">
        <f t="shared" si="8"/>
        <v>0.15689846773788635</v>
      </c>
      <c r="K35">
        <f t="shared" si="5"/>
        <v>0.86582023793737195</v>
      </c>
      <c r="L35">
        <f t="shared" si="6"/>
        <v>46.404268767848684</v>
      </c>
      <c r="M35" s="2">
        <f t="shared" si="9"/>
        <v>-0.15709002767930744</v>
      </c>
    </row>
    <row r="36" spans="1:13">
      <c r="A36" s="1">
        <v>43091</v>
      </c>
      <c r="B36">
        <v>98</v>
      </c>
      <c r="C36" s="2">
        <f t="shared" si="0"/>
        <v>1.1304347826086956</v>
      </c>
      <c r="D36" s="2">
        <f t="shared" si="4"/>
        <v>1.7222222222222223</v>
      </c>
      <c r="E36">
        <v>131.69999999999999</v>
      </c>
      <c r="F36" s="2">
        <f t="shared" si="1"/>
        <v>-0.15937046613769346</v>
      </c>
      <c r="G36">
        <f t="shared" si="2"/>
        <v>1.4116847826086956</v>
      </c>
      <c r="H36">
        <f t="shared" si="3"/>
        <v>0</v>
      </c>
      <c r="I36">
        <f t="shared" si="7"/>
        <v>0.21558580079006767</v>
      </c>
      <c r="J36">
        <f t="shared" si="8"/>
        <v>0.14709231350426846</v>
      </c>
      <c r="K36">
        <f t="shared" si="5"/>
        <v>1.4656496702923338</v>
      </c>
      <c r="L36">
        <f t="shared" si="6"/>
        <v>59.442737869510978</v>
      </c>
      <c r="M36" s="2">
        <f t="shared" si="9"/>
        <v>0.2809756396958038</v>
      </c>
    </row>
    <row r="37" spans="1:13">
      <c r="A37" s="1">
        <v>43092</v>
      </c>
      <c r="B37">
        <v>56</v>
      </c>
      <c r="C37" s="2">
        <f t="shared" si="0"/>
        <v>-0.42857142857142855</v>
      </c>
      <c r="D37" s="2">
        <f t="shared" si="4"/>
        <v>0.47368421052631576</v>
      </c>
      <c r="E37">
        <v>140.35</v>
      </c>
      <c r="F37" s="2">
        <f t="shared" si="1"/>
        <v>6.5679574791192158E-2</v>
      </c>
      <c r="G37">
        <f t="shared" si="2"/>
        <v>0</v>
      </c>
      <c r="H37">
        <f t="shared" si="3"/>
        <v>1.5590062111801242</v>
      </c>
      <c r="I37">
        <f t="shared" si="7"/>
        <v>0.20211168824068845</v>
      </c>
      <c r="J37">
        <f t="shared" si="8"/>
        <v>0.23533693210900944</v>
      </c>
      <c r="K37">
        <f t="shared" si="5"/>
        <v>0.85881840316958469</v>
      </c>
      <c r="L37">
        <f t="shared" si="6"/>
        <v>46.202383283120128</v>
      </c>
      <c r="M37" s="2">
        <f t="shared" si="9"/>
        <v>-0.22274133158967457</v>
      </c>
    </row>
    <row r="38" spans="1:13">
      <c r="A38" s="1">
        <v>43093</v>
      </c>
      <c r="B38">
        <v>39</v>
      </c>
      <c r="C38" s="2">
        <f t="shared" si="0"/>
        <v>-0.30357142857142855</v>
      </c>
      <c r="D38" s="2">
        <f t="shared" si="4"/>
        <v>0</v>
      </c>
      <c r="E38">
        <v>134.76</v>
      </c>
      <c r="F38" s="2">
        <f t="shared" si="1"/>
        <v>-3.9828998931243344E-2</v>
      </c>
      <c r="G38">
        <f t="shared" si="2"/>
        <v>0.125</v>
      </c>
      <c r="H38">
        <f t="shared" si="3"/>
        <v>0</v>
      </c>
      <c r="I38">
        <f t="shared" si="7"/>
        <v>0.19729220772564543</v>
      </c>
      <c r="J38">
        <f t="shared" si="8"/>
        <v>0.22062837385219636</v>
      </c>
      <c r="K38">
        <f t="shared" si="5"/>
        <v>0.89422862654019142</v>
      </c>
      <c r="L38">
        <f t="shared" si="6"/>
        <v>47.208062110934307</v>
      </c>
      <c r="M38" s="2">
        <f t="shared" si="9"/>
        <v>2.1766817128275731E-2</v>
      </c>
    </row>
    <row r="39" spans="1:13">
      <c r="A39" s="1">
        <v>43094</v>
      </c>
      <c r="B39">
        <v>31</v>
      </c>
      <c r="C39" s="2">
        <f t="shared" si="0"/>
        <v>-0.20512820512820512</v>
      </c>
      <c r="D39" s="2">
        <f t="shared" si="4"/>
        <v>-0.27906976744186046</v>
      </c>
      <c r="E39">
        <v>136.22999999999999</v>
      </c>
      <c r="F39" s="2">
        <f t="shared" si="1"/>
        <v>1.0908281389136234E-2</v>
      </c>
      <c r="G39">
        <f t="shared" si="2"/>
        <v>9.8443223443223427E-2</v>
      </c>
      <c r="H39">
        <f t="shared" si="3"/>
        <v>0</v>
      </c>
      <c r="I39">
        <f t="shared" si="7"/>
        <v>0.19111414620799405</v>
      </c>
      <c r="J39">
        <f t="shared" si="8"/>
        <v>0.20683910048643409</v>
      </c>
      <c r="K39">
        <f t="shared" si="5"/>
        <v>0.92397494360853993</v>
      </c>
      <c r="L39">
        <f t="shared" si="6"/>
        <v>48.024271141263668</v>
      </c>
      <c r="M39" s="2">
        <f t="shared" si="9"/>
        <v>1.7289611007784009E-2</v>
      </c>
    </row>
    <row r="40" spans="1:13">
      <c r="A40" s="1">
        <v>43095</v>
      </c>
      <c r="B40">
        <v>34</v>
      </c>
      <c r="C40" s="2">
        <f t="shared" si="0"/>
        <v>9.6774193548387094E-2</v>
      </c>
      <c r="D40" s="2">
        <f t="shared" si="4"/>
        <v>-0.22727272727272727</v>
      </c>
      <c r="E40">
        <v>156.79000000000002</v>
      </c>
      <c r="F40" s="2">
        <f t="shared" si="1"/>
        <v>0.15092123614475542</v>
      </c>
      <c r="G40">
        <f t="shared" si="2"/>
        <v>0.30190239867659219</v>
      </c>
      <c r="H40">
        <f t="shared" si="3"/>
        <v>0</v>
      </c>
      <c r="I40">
        <f t="shared" si="7"/>
        <v>0.19803841198728145</v>
      </c>
      <c r="J40">
        <f t="shared" si="8"/>
        <v>0.19391165670603194</v>
      </c>
      <c r="K40">
        <f t="shared" si="5"/>
        <v>1.0212816256193697</v>
      </c>
      <c r="L40">
        <f t="shared" si="6"/>
        <v>50.526438902665248</v>
      </c>
      <c r="M40" s="2">
        <f t="shared" si="9"/>
        <v>5.2102149640989644E-2</v>
      </c>
    </row>
    <row r="41" spans="1:13">
      <c r="A41" s="1">
        <v>43096</v>
      </c>
      <c r="B41">
        <v>32</v>
      </c>
      <c r="C41" s="2">
        <f t="shared" si="0"/>
        <v>-5.8823529411764705E-2</v>
      </c>
      <c r="D41" s="2">
        <f t="shared" si="4"/>
        <v>-0.5</v>
      </c>
      <c r="E41">
        <v>153.74</v>
      </c>
      <c r="F41" s="2">
        <f t="shared" si="1"/>
        <v>-1.9452771222654576E-2</v>
      </c>
      <c r="G41">
        <f t="shared" si="2"/>
        <v>0</v>
      </c>
      <c r="H41">
        <f t="shared" si="3"/>
        <v>0.15559772296015179</v>
      </c>
      <c r="I41">
        <f t="shared" si="7"/>
        <v>0.18566101123807635</v>
      </c>
      <c r="J41">
        <f t="shared" si="8"/>
        <v>0.19151703584691446</v>
      </c>
      <c r="K41">
        <f t="shared" si="5"/>
        <v>0.96942295716440074</v>
      </c>
      <c r="L41">
        <f t="shared" si="6"/>
        <v>49.223705534548444</v>
      </c>
      <c r="M41" s="2">
        <f t="shared" si="9"/>
        <v>-2.5783201753569178E-2</v>
      </c>
    </row>
    <row r="42" spans="1:13">
      <c r="A42" s="1">
        <v>43097</v>
      </c>
      <c r="B42">
        <v>32</v>
      </c>
      <c r="C42" s="2">
        <f t="shared" si="0"/>
        <v>0</v>
      </c>
      <c r="D42" s="2">
        <f t="shared" si="4"/>
        <v>-0.30434782608695654</v>
      </c>
      <c r="E42">
        <v>143.15</v>
      </c>
      <c r="F42" s="2">
        <f t="shared" si="1"/>
        <v>-6.8882528944972043E-2</v>
      </c>
      <c r="G42">
        <f t="shared" si="2"/>
        <v>5.8823529411764705E-2</v>
      </c>
      <c r="H42">
        <f t="shared" si="3"/>
        <v>0</v>
      </c>
      <c r="I42">
        <f t="shared" si="7"/>
        <v>0.17773366862393186</v>
      </c>
      <c r="J42">
        <f t="shared" si="8"/>
        <v>0.1795472211064823</v>
      </c>
      <c r="K42">
        <f t="shared" si="5"/>
        <v>0.98989930074453847</v>
      </c>
      <c r="L42">
        <f t="shared" si="6"/>
        <v>49.746200743633551</v>
      </c>
      <c r="M42" s="2">
        <f t="shared" si="9"/>
        <v>1.0614706946806067E-2</v>
      </c>
    </row>
    <row r="43" spans="1:13">
      <c r="A43" s="1">
        <v>43098</v>
      </c>
      <c r="B43">
        <v>28</v>
      </c>
      <c r="C43" s="2">
        <f t="shared" si="0"/>
        <v>-0.125</v>
      </c>
      <c r="D43" s="2">
        <f t="shared" si="4"/>
        <v>-0.7142857142857143</v>
      </c>
      <c r="E43">
        <v>143.17000000000002</v>
      </c>
      <c r="F43" s="2">
        <f t="shared" si="1"/>
        <v>1.3971358714642146E-4</v>
      </c>
      <c r="G43">
        <f t="shared" si="2"/>
        <v>0</v>
      </c>
      <c r="H43">
        <f t="shared" si="3"/>
        <v>0.125</v>
      </c>
      <c r="I43">
        <f t="shared" si="7"/>
        <v>0.16662531433493613</v>
      </c>
      <c r="J43">
        <f t="shared" si="8"/>
        <v>0.17613801978732715</v>
      </c>
      <c r="K43">
        <f t="shared" si="5"/>
        <v>0.94599288975840157</v>
      </c>
      <c r="L43">
        <f t="shared" si="6"/>
        <v>48.612350781808267</v>
      </c>
      <c r="M43" s="2">
        <f t="shared" si="9"/>
        <v>-2.2792694615385127E-2</v>
      </c>
    </row>
    <row r="44" spans="1:13">
      <c r="A44" s="1">
        <v>43099</v>
      </c>
      <c r="B44">
        <v>27</v>
      </c>
      <c r="C44" s="2">
        <f t="shared" si="0"/>
        <v>-3.5714285714285712E-2</v>
      </c>
      <c r="D44" s="2">
        <f t="shared" si="4"/>
        <v>-0.5178571428571429</v>
      </c>
      <c r="E44">
        <v>123.77000000000001</v>
      </c>
      <c r="F44" s="2">
        <f t="shared" si="1"/>
        <v>-0.13550324788712723</v>
      </c>
      <c r="G44">
        <f t="shared" si="2"/>
        <v>8.9285714285714288E-2</v>
      </c>
      <c r="H44">
        <f t="shared" si="3"/>
        <v>0</v>
      </c>
      <c r="I44">
        <f t="shared" si="7"/>
        <v>0.16179158933185978</v>
      </c>
      <c r="J44">
        <f t="shared" si="8"/>
        <v>0.1651293935506192</v>
      </c>
      <c r="K44">
        <f t="shared" si="5"/>
        <v>0.97978673483266776</v>
      </c>
      <c r="L44">
        <f t="shared" si="6"/>
        <v>49.489509026106276</v>
      </c>
      <c r="M44" s="2">
        <f t="shared" si="9"/>
        <v>1.8043938015568247E-2</v>
      </c>
    </row>
    <row r="45" spans="1:13">
      <c r="A45" s="1">
        <v>43100</v>
      </c>
      <c r="B45">
        <v>22</v>
      </c>
      <c r="C45" s="2">
        <f t="shared" si="0"/>
        <v>-0.18518518518518517</v>
      </c>
      <c r="D45" s="2">
        <f t="shared" si="4"/>
        <v>-0.4358974358974359</v>
      </c>
      <c r="E45">
        <v>138</v>
      </c>
      <c r="F45" s="2">
        <f t="shared" si="1"/>
        <v>0.11497131776682547</v>
      </c>
      <c r="G45">
        <f t="shared" si="2"/>
        <v>0</v>
      </c>
      <c r="H45">
        <f t="shared" si="3"/>
        <v>0.14947089947089948</v>
      </c>
      <c r="I45">
        <f t="shared" si="7"/>
        <v>0.15167961499861854</v>
      </c>
      <c r="J45">
        <f t="shared" si="8"/>
        <v>0.16415073767063673</v>
      </c>
      <c r="K45">
        <f t="shared" si="5"/>
        <v>0.92402639885151716</v>
      </c>
      <c r="L45">
        <f t="shared" si="6"/>
        <v>48.025661155329452</v>
      </c>
      <c r="M45" s="2">
        <f t="shared" si="9"/>
        <v>-2.957895318792975E-2</v>
      </c>
    </row>
    <row r="46" spans="1:13">
      <c r="A46" s="1">
        <v>43101</v>
      </c>
      <c r="B46">
        <v>20</v>
      </c>
      <c r="C46" s="2">
        <f t="shared" si="0"/>
        <v>-9.0909090909090912E-2</v>
      </c>
      <c r="D46" s="2">
        <f t="shared" si="4"/>
        <v>-0.35483870967741937</v>
      </c>
      <c r="E46">
        <v>133.54000000000002</v>
      </c>
      <c r="F46" s="2">
        <f t="shared" si="1"/>
        <v>-3.2318840579709997E-2</v>
      </c>
      <c r="G46">
        <f t="shared" si="2"/>
        <v>9.4276094276094263E-2</v>
      </c>
      <c r="H46">
        <f t="shared" si="3"/>
        <v>0</v>
      </c>
      <c r="I46">
        <f t="shared" si="7"/>
        <v>0.14809189495346078</v>
      </c>
      <c r="J46">
        <f t="shared" si="8"/>
        <v>0.15389131656622193</v>
      </c>
      <c r="K46">
        <f t="shared" si="5"/>
        <v>0.96231482229040799</v>
      </c>
      <c r="L46">
        <f t="shared" si="6"/>
        <v>49.039777479089565</v>
      </c>
      <c r="M46" s="2">
        <f t="shared" si="9"/>
        <v>2.1116134569811665E-2</v>
      </c>
    </row>
    <row r="47" spans="1:13">
      <c r="A47" s="1">
        <v>43102</v>
      </c>
      <c r="B47">
        <v>25</v>
      </c>
      <c r="C47" s="2">
        <f t="shared" si="0"/>
        <v>0.25</v>
      </c>
      <c r="D47" s="2">
        <f t="shared" si="4"/>
        <v>-0.26470588235294118</v>
      </c>
      <c r="E47">
        <v>147.09819999999999</v>
      </c>
      <c r="F47" s="2">
        <f t="shared" si="1"/>
        <v>0.10152912984873423</v>
      </c>
      <c r="G47">
        <f t="shared" si="2"/>
        <v>0.34090909090909094</v>
      </c>
      <c r="H47">
        <f t="shared" si="3"/>
        <v>0</v>
      </c>
      <c r="I47">
        <f t="shared" si="7"/>
        <v>0.16014296970068767</v>
      </c>
      <c r="J47">
        <f t="shared" si="8"/>
        <v>0.14427310928083306</v>
      </c>
      <c r="K47">
        <f t="shared" si="5"/>
        <v>1.1099987412689867</v>
      </c>
      <c r="L47">
        <f t="shared" si="6"/>
        <v>52.606606798325188</v>
      </c>
      <c r="M47" s="2">
        <f t="shared" si="9"/>
        <v>7.2733391189560556E-2</v>
      </c>
    </row>
    <row r="48" spans="1:13">
      <c r="A48" s="1">
        <v>43103</v>
      </c>
      <c r="B48">
        <v>25</v>
      </c>
      <c r="C48" s="2">
        <f t="shared" si="0"/>
        <v>0</v>
      </c>
      <c r="D48" s="2">
        <f t="shared" si="4"/>
        <v>-0.21875</v>
      </c>
      <c r="E48">
        <v>151.55000000000001</v>
      </c>
      <c r="F48" s="2">
        <f t="shared" si="1"/>
        <v>3.0264136474817641E-2</v>
      </c>
      <c r="G48">
        <f t="shared" si="2"/>
        <v>0</v>
      </c>
      <c r="H48">
        <f t="shared" si="3"/>
        <v>0.25</v>
      </c>
      <c r="I48">
        <f t="shared" si="7"/>
        <v>0.15013403409439469</v>
      </c>
      <c r="J48">
        <f t="shared" si="8"/>
        <v>0.150881039950781</v>
      </c>
      <c r="K48">
        <f t="shared" si="5"/>
        <v>0.99504904090911617</v>
      </c>
      <c r="L48">
        <f t="shared" si="6"/>
        <v>49.875918862409826</v>
      </c>
      <c r="M48" s="2">
        <f t="shared" si="9"/>
        <v>-5.1907699471738185E-2</v>
      </c>
    </row>
    <row r="49" spans="1:13">
      <c r="A49" s="1">
        <v>43104</v>
      </c>
      <c r="B49">
        <v>23</v>
      </c>
      <c r="C49" s="2">
        <f t="shared" si="0"/>
        <v>-0.08</v>
      </c>
      <c r="D49" s="2">
        <f t="shared" si="4"/>
        <v>-0.28125</v>
      </c>
      <c r="E49">
        <v>151.6</v>
      </c>
      <c r="F49" s="2">
        <f t="shared" si="1"/>
        <v>3.2992411745287327E-4</v>
      </c>
      <c r="G49">
        <f t="shared" si="2"/>
        <v>0</v>
      </c>
      <c r="H49">
        <f t="shared" si="3"/>
        <v>0.08</v>
      </c>
      <c r="I49">
        <f t="shared" si="7"/>
        <v>0.14075065696349501</v>
      </c>
      <c r="J49">
        <f t="shared" si="8"/>
        <v>0.1464509749538572</v>
      </c>
      <c r="K49">
        <f t="shared" si="5"/>
        <v>0.96107695430393547</v>
      </c>
      <c r="L49">
        <f t="shared" si="6"/>
        <v>49.007610445611505</v>
      </c>
      <c r="M49" s="2">
        <f t="shared" si="9"/>
        <v>-1.740937182919235E-2</v>
      </c>
    </row>
    <row r="50" spans="1:13">
      <c r="A50" s="1">
        <v>43105</v>
      </c>
      <c r="B50">
        <v>24</v>
      </c>
      <c r="C50" s="2">
        <f t="shared" si="0"/>
        <v>4.3478260869565216E-2</v>
      </c>
      <c r="D50" s="2">
        <f t="shared" si="4"/>
        <v>-0.14285714285714285</v>
      </c>
      <c r="E50">
        <v>169.17000000000002</v>
      </c>
      <c r="F50" s="2">
        <f t="shared" si="1"/>
        <v>0.11589709762532996</v>
      </c>
      <c r="G50">
        <f t="shared" si="2"/>
        <v>0.12347826086956522</v>
      </c>
      <c r="H50">
        <f t="shared" si="3"/>
        <v>0</v>
      </c>
      <c r="I50">
        <f t="shared" si="7"/>
        <v>0.13967113220762439</v>
      </c>
      <c r="J50">
        <f t="shared" si="8"/>
        <v>0.13729778901924111</v>
      </c>
      <c r="K50">
        <f t="shared" si="5"/>
        <v>1.0172860991086365</v>
      </c>
      <c r="L50">
        <f t="shared" si="6"/>
        <v>50.428449368591657</v>
      </c>
      <c r="M50" s="2">
        <f t="shared" si="9"/>
        <v>2.8992209782539698E-2</v>
      </c>
    </row>
    <row r="51" spans="1:13">
      <c r="A51" s="1">
        <v>43106</v>
      </c>
      <c r="B51">
        <v>22</v>
      </c>
      <c r="C51" s="2">
        <f t="shared" si="0"/>
        <v>-8.3333333333333329E-2</v>
      </c>
      <c r="D51" s="2">
        <f t="shared" si="4"/>
        <v>-0.18518518518518517</v>
      </c>
      <c r="E51">
        <v>171.60999999999999</v>
      </c>
      <c r="F51" s="2">
        <f t="shared" si="1"/>
        <v>1.442336111603694E-2</v>
      </c>
      <c r="G51">
        <f t="shared" si="2"/>
        <v>0</v>
      </c>
      <c r="H51">
        <f t="shared" si="3"/>
        <v>0.12681159420289856</v>
      </c>
      <c r="I51">
        <f t="shared" si="7"/>
        <v>0.13094168644464788</v>
      </c>
      <c r="J51">
        <f t="shared" si="8"/>
        <v>0.13664240184321969</v>
      </c>
      <c r="K51">
        <f t="shared" si="5"/>
        <v>0.95828004102919184</v>
      </c>
      <c r="L51">
        <f t="shared" si="6"/>
        <v>48.934780570278349</v>
      </c>
      <c r="M51" s="2">
        <f t="shared" si="9"/>
        <v>-2.9619566276880404E-2</v>
      </c>
    </row>
    <row r="52" spans="1:13">
      <c r="A52" s="1">
        <v>43107</v>
      </c>
      <c r="B52">
        <v>21</v>
      </c>
      <c r="C52" s="2">
        <f t="shared" si="0"/>
        <v>-4.5454545454545456E-2</v>
      </c>
      <c r="D52" s="2">
        <f t="shared" si="4"/>
        <v>-4.5454545454545456E-2</v>
      </c>
      <c r="E52">
        <v>161.95999999999998</v>
      </c>
      <c r="F52" s="2">
        <f t="shared" si="1"/>
        <v>-5.6232154303362314E-2</v>
      </c>
      <c r="G52">
        <f t="shared" si="2"/>
        <v>3.7878787878787873E-2</v>
      </c>
      <c r="H52">
        <f t="shared" si="3"/>
        <v>0</v>
      </c>
      <c r="I52">
        <f t="shared" si="7"/>
        <v>0.12512525528428164</v>
      </c>
      <c r="J52">
        <f t="shared" si="8"/>
        <v>0.12810225172801845</v>
      </c>
      <c r="K52">
        <f t="shared" si="5"/>
        <v>0.97676077973978592</v>
      </c>
      <c r="L52">
        <f t="shared" si="6"/>
        <v>49.412189363063113</v>
      </c>
      <c r="M52" s="2">
        <f t="shared" si="9"/>
        <v>9.7560219382025731E-3</v>
      </c>
    </row>
    <row r="53" spans="1:13">
      <c r="A53" s="1">
        <v>43108</v>
      </c>
      <c r="B53">
        <v>24</v>
      </c>
      <c r="C53" s="2">
        <f t="shared" si="0"/>
        <v>0.14285714285714285</v>
      </c>
      <c r="D53" s="2">
        <f t="shared" si="4"/>
        <v>0.2</v>
      </c>
      <c r="E53">
        <v>149.30000000000001</v>
      </c>
      <c r="F53" s="2">
        <f t="shared" si="1"/>
        <v>-7.8167448752778271E-2</v>
      </c>
      <c r="G53">
        <f t="shared" si="2"/>
        <v>0.18831168831168832</v>
      </c>
      <c r="H53">
        <f t="shared" si="3"/>
        <v>0</v>
      </c>
      <c r="I53">
        <f t="shared" si="7"/>
        <v>0.12907440734849457</v>
      </c>
      <c r="J53">
        <f t="shared" si="8"/>
        <v>0.1200958609950173</v>
      </c>
      <c r="K53">
        <f t="shared" si="5"/>
        <v>1.0747614970165356</v>
      </c>
      <c r="L53">
        <f t="shared" si="6"/>
        <v>51.801688944103724</v>
      </c>
      <c r="M53" s="2">
        <f t="shared" si="9"/>
        <v>4.8358504487292009E-2</v>
      </c>
    </row>
    <row r="54" spans="1:13">
      <c r="A54" s="1">
        <v>43109</v>
      </c>
      <c r="B54">
        <v>22</v>
      </c>
      <c r="C54" s="2">
        <f t="shared" si="0"/>
        <v>-8.3333333333333329E-2</v>
      </c>
      <c r="D54" s="2">
        <f t="shared" si="4"/>
        <v>-0.12</v>
      </c>
      <c r="E54">
        <v>144.22999999999999</v>
      </c>
      <c r="F54" s="2">
        <f t="shared" si="1"/>
        <v>-3.3958472873409383E-2</v>
      </c>
      <c r="G54">
        <f t="shared" si="2"/>
        <v>0</v>
      </c>
      <c r="H54">
        <f t="shared" si="3"/>
        <v>0.22619047619047616</v>
      </c>
      <c r="I54">
        <f t="shared" si="7"/>
        <v>0.12100725688921365</v>
      </c>
      <c r="J54">
        <f t="shared" si="8"/>
        <v>0.12672677444473349</v>
      </c>
      <c r="K54">
        <f t="shared" si="5"/>
        <v>0.95486733107048216</v>
      </c>
      <c r="L54">
        <f t="shared" si="6"/>
        <v>48.845633455217566</v>
      </c>
      <c r="M54" s="2">
        <f t="shared" si="9"/>
        <v>-5.7064847674674658E-2</v>
      </c>
    </row>
    <row r="55" spans="1:13">
      <c r="A55" s="1">
        <v>43110</v>
      </c>
      <c r="B55">
        <v>22</v>
      </c>
      <c r="C55" s="2">
        <f t="shared" si="0"/>
        <v>0</v>
      </c>
      <c r="D55" s="2">
        <f t="shared" si="4"/>
        <v>-0.12</v>
      </c>
      <c r="E55">
        <v>148.95999999999998</v>
      </c>
      <c r="F55" s="2">
        <f t="shared" si="1"/>
        <v>3.2794841572488319E-2</v>
      </c>
      <c r="G55">
        <f t="shared" si="2"/>
        <v>8.3333333333333329E-2</v>
      </c>
      <c r="H55">
        <f t="shared" si="3"/>
        <v>0</v>
      </c>
      <c r="I55">
        <f t="shared" si="7"/>
        <v>0.11865263666697114</v>
      </c>
      <c r="J55">
        <f t="shared" si="8"/>
        <v>0.11880635104193764</v>
      </c>
      <c r="K55">
        <f t="shared" si="5"/>
        <v>0.9987061771225324</v>
      </c>
      <c r="L55">
        <f t="shared" si="6"/>
        <v>49.967633489797628</v>
      </c>
      <c r="M55" s="2">
        <f t="shared" si="9"/>
        <v>2.2970324166411486E-2</v>
      </c>
    </row>
    <row r="56" spans="1:13">
      <c r="A56" s="1">
        <v>43111</v>
      </c>
      <c r="B56">
        <v>28</v>
      </c>
      <c r="C56" s="2">
        <f t="shared" si="0"/>
        <v>0.27272727272727271</v>
      </c>
      <c r="D56" s="2">
        <f t="shared" si="4"/>
        <v>0.21739130434782608</v>
      </c>
      <c r="E56">
        <v>132.66</v>
      </c>
      <c r="F56" s="2">
        <f t="shared" si="1"/>
        <v>-0.10942534908700312</v>
      </c>
      <c r="G56">
        <f t="shared" si="2"/>
        <v>0.27272727272727271</v>
      </c>
      <c r="H56">
        <f t="shared" si="3"/>
        <v>0</v>
      </c>
      <c r="I56">
        <f t="shared" si="7"/>
        <v>0.12828230142073999</v>
      </c>
      <c r="J56">
        <f t="shared" si="8"/>
        <v>0.11138095410181653</v>
      </c>
      <c r="K56">
        <f t="shared" si="5"/>
        <v>1.1517436033405986</v>
      </c>
      <c r="L56">
        <f t="shared" si="6"/>
        <v>53.526061448608829</v>
      </c>
      <c r="M56" s="2">
        <f t="shared" si="9"/>
        <v>7.1214658575690995E-2</v>
      </c>
    </row>
    <row r="57" spans="1:13">
      <c r="A57" s="1">
        <v>43112</v>
      </c>
      <c r="B57">
        <v>20</v>
      </c>
      <c r="C57" s="2">
        <f t="shared" si="0"/>
        <v>-0.2857142857142857</v>
      </c>
      <c r="D57" s="2">
        <f t="shared" si="4"/>
        <v>-0.16666666666666666</v>
      </c>
      <c r="E57">
        <v>137.82999999999998</v>
      </c>
      <c r="F57" s="2">
        <f t="shared" si="1"/>
        <v>3.8971807628523952E-2</v>
      </c>
      <c r="G57">
        <f t="shared" si="2"/>
        <v>0</v>
      </c>
      <c r="H57">
        <f t="shared" si="3"/>
        <v>0.55844155844155841</v>
      </c>
      <c r="I57">
        <f t="shared" si="7"/>
        <v>0.12026465758194374</v>
      </c>
      <c r="J57">
        <f t="shared" si="8"/>
        <v>0.1393222418730504</v>
      </c>
      <c r="K57">
        <f t="shared" si="5"/>
        <v>0.86321219042346586</v>
      </c>
      <c r="L57">
        <f t="shared" si="6"/>
        <v>46.329247675611079</v>
      </c>
      <c r="M57" s="2">
        <f t="shared" si="9"/>
        <v>-0.13445438685802649</v>
      </c>
    </row>
    <row r="58" spans="1:13">
      <c r="A58" s="1">
        <v>43113</v>
      </c>
      <c r="B58">
        <v>19</v>
      </c>
      <c r="C58" s="2">
        <f t="shared" si="0"/>
        <v>-0.05</v>
      </c>
      <c r="D58" s="2">
        <f t="shared" si="4"/>
        <v>-0.13636363636363635</v>
      </c>
      <c r="E58">
        <v>141.91</v>
      </c>
      <c r="F58" s="2">
        <f t="shared" si="1"/>
        <v>2.9601683232968242E-2</v>
      </c>
      <c r="G58">
        <f t="shared" si="2"/>
        <v>0.23571428571428571</v>
      </c>
      <c r="H58">
        <f t="shared" si="3"/>
        <v>0</v>
      </c>
      <c r="I58">
        <f t="shared" si="7"/>
        <v>0.12748025934021512</v>
      </c>
      <c r="J58">
        <f t="shared" si="8"/>
        <v>0.13061460175598474</v>
      </c>
      <c r="K58">
        <f t="shared" si="5"/>
        <v>0.97600312389555621</v>
      </c>
      <c r="L58">
        <f t="shared" si="6"/>
        <v>49.392792556493141</v>
      </c>
      <c r="M58" s="2">
        <f t="shared" si="9"/>
        <v>6.6125504612819186E-2</v>
      </c>
    </row>
    <row r="59" spans="1:13">
      <c r="A59" s="1">
        <v>43114</v>
      </c>
      <c r="B59">
        <v>16</v>
      </c>
      <c r="C59" s="2">
        <f t="shared" si="0"/>
        <v>-0.15789473684210525</v>
      </c>
      <c r="D59" s="2">
        <f t="shared" si="4"/>
        <v>-0.23809523809523808</v>
      </c>
      <c r="E59">
        <v>135.57999999999998</v>
      </c>
      <c r="F59" s="2">
        <f t="shared" si="1"/>
        <v>-4.4605736029878183E-2</v>
      </c>
      <c r="G59">
        <f t="shared" si="2"/>
        <v>0</v>
      </c>
      <c r="H59">
        <f t="shared" si="3"/>
        <v>0.10789473684210525</v>
      </c>
      <c r="I59">
        <f t="shared" si="7"/>
        <v>0.11951274313145167</v>
      </c>
      <c r="J59">
        <f t="shared" si="8"/>
        <v>0.12919461019886727</v>
      </c>
      <c r="K59">
        <f t="shared" si="5"/>
        <v>0.92505982213567228</v>
      </c>
      <c r="L59">
        <f t="shared" si="6"/>
        <v>48.053562361994842</v>
      </c>
      <c r="M59" s="2">
        <f t="shared" si="9"/>
        <v>-2.7113878871427462E-2</v>
      </c>
    </row>
    <row r="60" spans="1:13">
      <c r="A60" s="1">
        <v>43115</v>
      </c>
      <c r="B60">
        <v>16</v>
      </c>
      <c r="C60" s="2">
        <f t="shared" si="0"/>
        <v>0</v>
      </c>
      <c r="D60" s="2">
        <f t="shared" si="4"/>
        <v>-0.33333333333333331</v>
      </c>
      <c r="E60">
        <v>135.75</v>
      </c>
      <c r="F60" s="2">
        <f t="shared" si="1"/>
        <v>1.2538722525447406E-3</v>
      </c>
      <c r="G60">
        <f t="shared" si="2"/>
        <v>0.15789473684210525</v>
      </c>
      <c r="H60">
        <f t="shared" si="3"/>
        <v>0</v>
      </c>
      <c r="I60">
        <f t="shared" si="7"/>
        <v>0.12191161773836752</v>
      </c>
      <c r="J60">
        <f t="shared" si="8"/>
        <v>0.12111994706143807</v>
      </c>
      <c r="K60">
        <f t="shared" si="5"/>
        <v>1.0065362534919857</v>
      </c>
      <c r="L60">
        <f t="shared" si="6"/>
        <v>50.162874044279306</v>
      </c>
      <c r="M60" s="2">
        <f t="shared" si="9"/>
        <v>4.389501170370462E-2</v>
      </c>
    </row>
    <row r="61" spans="1:13">
      <c r="A61" s="1">
        <v>43116</v>
      </c>
      <c r="B61">
        <v>38</v>
      </c>
      <c r="C61" s="2">
        <f t="shared" si="0"/>
        <v>1.375</v>
      </c>
      <c r="D61" s="2">
        <f t="shared" si="4"/>
        <v>0.72727272727272729</v>
      </c>
      <c r="E61">
        <v>110.72</v>
      </c>
      <c r="F61" s="2">
        <f t="shared" si="1"/>
        <v>-0.18438305709023942</v>
      </c>
      <c r="G61">
        <f t="shared" si="2"/>
        <v>1.375</v>
      </c>
      <c r="H61">
        <f t="shared" si="3"/>
        <v>0</v>
      </c>
      <c r="I61">
        <f t="shared" si="7"/>
        <v>0.20022964162971957</v>
      </c>
      <c r="J61">
        <f t="shared" si="8"/>
        <v>0.11354995037009818</v>
      </c>
      <c r="K61">
        <f t="shared" si="5"/>
        <v>1.7633617714239642</v>
      </c>
      <c r="L61">
        <f t="shared" si="6"/>
        <v>63.812193888580197</v>
      </c>
      <c r="M61" s="2">
        <f t="shared" si="9"/>
        <v>0.27210003621906692</v>
      </c>
    </row>
    <row r="62" spans="1:13">
      <c r="A62" s="1">
        <v>43117</v>
      </c>
      <c r="B62">
        <v>52</v>
      </c>
      <c r="C62" s="2">
        <f t="shared" si="0"/>
        <v>0.36842105263157893</v>
      </c>
      <c r="D62" s="2">
        <f t="shared" si="4"/>
        <v>1.3636363636363635</v>
      </c>
      <c r="E62">
        <v>110.82000000000001</v>
      </c>
      <c r="F62" s="2">
        <f t="shared" si="1"/>
        <v>9.0317919075152216E-4</v>
      </c>
      <c r="G62">
        <f t="shared" si="2"/>
        <v>0</v>
      </c>
      <c r="H62">
        <f t="shared" si="3"/>
        <v>1.006578947368421</v>
      </c>
      <c r="I62">
        <f t="shared" si="7"/>
        <v>0.18771528902786211</v>
      </c>
      <c r="J62">
        <f t="shared" si="8"/>
        <v>0.16936426268249338</v>
      </c>
      <c r="K62">
        <f t="shared" si="5"/>
        <v>1.1083524118649006</v>
      </c>
      <c r="L62">
        <f t="shared" si="6"/>
        <v>52.569599163193487</v>
      </c>
      <c r="M62" s="2">
        <f t="shared" si="9"/>
        <v>-0.17618254506367442</v>
      </c>
    </row>
    <row r="63" spans="1:13">
      <c r="A63" s="1">
        <v>43118</v>
      </c>
      <c r="B63">
        <v>33</v>
      </c>
      <c r="C63" s="2">
        <f t="shared" si="0"/>
        <v>-0.36538461538461536</v>
      </c>
      <c r="D63" s="2">
        <f t="shared" si="4"/>
        <v>0.17857142857142858</v>
      </c>
      <c r="E63">
        <v>110.45</v>
      </c>
      <c r="F63" s="2">
        <f t="shared" si="1"/>
        <v>-3.3387475184985067E-3</v>
      </c>
      <c r="G63">
        <f t="shared" si="2"/>
        <v>0</v>
      </c>
      <c r="H63">
        <f t="shared" si="3"/>
        <v>0.73380566801619429</v>
      </c>
      <c r="I63">
        <f t="shared" si="7"/>
        <v>0.17598308346362074</v>
      </c>
      <c r="J63">
        <f t="shared" si="8"/>
        <v>0.20464185051584968</v>
      </c>
      <c r="K63">
        <f t="shared" si="5"/>
        <v>0.85995647038967082</v>
      </c>
      <c r="L63">
        <f t="shared" si="6"/>
        <v>46.235300883654837</v>
      </c>
      <c r="M63" s="2">
        <f t="shared" si="9"/>
        <v>-0.12049356244613708</v>
      </c>
    </row>
    <row r="64" spans="1:13">
      <c r="A64" s="1">
        <v>43119</v>
      </c>
      <c r="B64">
        <v>24</v>
      </c>
      <c r="C64" s="2">
        <f>(B64-B63)/B63</f>
        <v>-0.27272727272727271</v>
      </c>
      <c r="D64" s="2">
        <f t="shared" si="4"/>
        <v>0.2</v>
      </c>
      <c r="E64">
        <v>114.75999999999999</v>
      </c>
      <c r="F64" s="2">
        <f t="shared" si="1"/>
        <v>3.9022181982797534E-2</v>
      </c>
      <c r="G64">
        <f t="shared" si="2"/>
        <v>9.2657342657342656E-2</v>
      </c>
      <c r="H64">
        <f t="shared" si="3"/>
        <v>0</v>
      </c>
      <c r="I64">
        <f t="shared" si="7"/>
        <v>0.17077522466322834</v>
      </c>
      <c r="J64">
        <f t="shared" si="8"/>
        <v>0.19185173485860907</v>
      </c>
      <c r="K64">
        <f t="shared" si="5"/>
        <v>0.89014167523210719</v>
      </c>
      <c r="L64">
        <f t="shared" si="6"/>
        <v>47.093912953524971</v>
      </c>
      <c r="M64" s="2">
        <f t="shared" si="9"/>
        <v>1.8570487343225472E-2</v>
      </c>
    </row>
    <row r="65" spans="1:13">
      <c r="A65" s="1">
        <v>43120</v>
      </c>
      <c r="B65">
        <v>19</v>
      </c>
      <c r="C65" s="2">
        <f t="shared" si="0"/>
        <v>-0.20833333333333334</v>
      </c>
      <c r="D65" s="2">
        <f t="shared" si="4"/>
        <v>0</v>
      </c>
      <c r="E65">
        <v>127.28</v>
      </c>
      <c r="F65" s="2">
        <f t="shared" si="1"/>
        <v>0.1090972464273267</v>
      </c>
      <c r="G65">
        <f t="shared" si="2"/>
        <v>6.4393939393939365E-2</v>
      </c>
      <c r="H65">
        <f t="shared" si="3"/>
        <v>0</v>
      </c>
      <c r="I65">
        <f t="shared" si="7"/>
        <v>0.16412639433389778</v>
      </c>
      <c r="J65">
        <f t="shared" si="8"/>
        <v>0.17986100142994599</v>
      </c>
      <c r="K65">
        <f t="shared" si="5"/>
        <v>0.91251796125367024</v>
      </c>
      <c r="L65">
        <f t="shared" si="6"/>
        <v>47.712909355136603</v>
      </c>
      <c r="M65" s="2">
        <f t="shared" si="9"/>
        <v>1.3143872802043311E-2</v>
      </c>
    </row>
    <row r="66" spans="1:13">
      <c r="A66" s="1">
        <v>43121</v>
      </c>
      <c r="B66">
        <v>18</v>
      </c>
      <c r="C66" s="2">
        <f t="shared" si="0"/>
        <v>-5.2631578947368418E-2</v>
      </c>
      <c r="D66" s="2">
        <f t="shared" si="4"/>
        <v>0.125</v>
      </c>
      <c r="E66">
        <v>115.14000000000001</v>
      </c>
      <c r="F66" s="2">
        <f t="shared" si="1"/>
        <v>-9.5380263984915045E-2</v>
      </c>
      <c r="G66">
        <f t="shared" si="2"/>
        <v>0.15570175438596492</v>
      </c>
      <c r="H66">
        <f t="shared" si="3"/>
        <v>0</v>
      </c>
      <c r="I66">
        <f t="shared" si="7"/>
        <v>0.16359985433715196</v>
      </c>
      <c r="J66">
        <f t="shared" si="8"/>
        <v>0.16861968884057438</v>
      </c>
      <c r="K66">
        <f t="shared" si="5"/>
        <v>0.97022984363250397</v>
      </c>
      <c r="L66">
        <f t="shared" si="6"/>
        <v>49.244500420504018</v>
      </c>
      <c r="M66" s="2">
        <f t="shared" si="9"/>
        <v>3.2100139900660442E-2</v>
      </c>
    </row>
    <row r="67" spans="1:13">
      <c r="A67" s="1">
        <v>43122</v>
      </c>
      <c r="B67">
        <v>21</v>
      </c>
      <c r="C67" s="2">
        <f t="shared" si="0"/>
        <v>0.16666666666666666</v>
      </c>
      <c r="D67" s="2">
        <f t="shared" si="4"/>
        <v>0.3125</v>
      </c>
      <c r="E67">
        <v>107.71</v>
      </c>
      <c r="F67" s="2">
        <f t="shared" si="1"/>
        <v>-6.4530137224248912E-2</v>
      </c>
      <c r="G67">
        <f t="shared" si="2"/>
        <v>0.21929824561403508</v>
      </c>
      <c r="H67">
        <f t="shared" si="3"/>
        <v>0</v>
      </c>
      <c r="I67">
        <f t="shared" si="7"/>
        <v>0.16708100379195717</v>
      </c>
      <c r="J67">
        <f t="shared" si="8"/>
        <v>0.15808095828803848</v>
      </c>
      <c r="K67">
        <f t="shared" si="5"/>
        <v>1.0569331411030527</v>
      </c>
      <c r="L67">
        <f t="shared" si="6"/>
        <v>51.383932709463799</v>
      </c>
      <c r="M67" s="2">
        <f t="shared" si="9"/>
        <v>4.3445100888240155E-2</v>
      </c>
    </row>
    <row r="68" spans="1:13">
      <c r="A68" s="1">
        <v>43123</v>
      </c>
      <c r="B68">
        <v>20</v>
      </c>
      <c r="C68" s="2">
        <f t="shared" si="0"/>
        <v>-4.7619047619047616E-2</v>
      </c>
      <c r="D68" s="2">
        <f t="shared" si="4"/>
        <v>-0.47368421052631576</v>
      </c>
      <c r="E68">
        <v>108.19000000000001</v>
      </c>
      <c r="F68" s="2">
        <f t="shared" si="1"/>
        <v>4.4564107325226832E-3</v>
      </c>
      <c r="G68">
        <f t="shared" si="2"/>
        <v>0</v>
      </c>
      <c r="H68">
        <f t="shared" si="3"/>
        <v>0.21428571428571427</v>
      </c>
      <c r="I68">
        <f t="shared" si="7"/>
        <v>0.15663844105495986</v>
      </c>
      <c r="J68">
        <f t="shared" si="8"/>
        <v>0.16159375553789324</v>
      </c>
      <c r="K68">
        <f t="shared" si="5"/>
        <v>0.96933474027855382</v>
      </c>
      <c r="L68">
        <f t="shared" si="6"/>
        <v>49.221430996613897</v>
      </c>
      <c r="M68" s="2">
        <f t="shared" si="9"/>
        <v>-4.2085173298765759E-2</v>
      </c>
    </row>
    <row r="69" spans="1:13">
      <c r="A69" s="1">
        <v>43124</v>
      </c>
      <c r="B69">
        <v>20</v>
      </c>
      <c r="C69" s="2">
        <f t="shared" si="0"/>
        <v>0</v>
      </c>
      <c r="D69" s="2">
        <f t="shared" si="4"/>
        <v>-0.61538461538461542</v>
      </c>
      <c r="E69">
        <v>114.14000000000001</v>
      </c>
      <c r="F69" s="2">
        <f t="shared" si="1"/>
        <v>5.499584065070711E-2</v>
      </c>
      <c r="G69">
        <f t="shared" si="2"/>
        <v>4.7619047619047616E-2</v>
      </c>
      <c r="H69">
        <f t="shared" si="3"/>
        <v>0</v>
      </c>
      <c r="I69">
        <f t="shared" si="7"/>
        <v>0.14982472896521534</v>
      </c>
      <c r="J69">
        <f t="shared" si="8"/>
        <v>0.15149414581677489</v>
      </c>
      <c r="K69">
        <f t="shared" si="5"/>
        <v>0.98898032103776057</v>
      </c>
      <c r="L69">
        <f t="shared" si="6"/>
        <v>49.722981699575342</v>
      </c>
      <c r="M69" s="2">
        <f t="shared" si="9"/>
        <v>1.0189681462043408E-2</v>
      </c>
    </row>
    <row r="70" spans="1:13">
      <c r="A70" s="1">
        <v>43125</v>
      </c>
      <c r="B70">
        <v>19</v>
      </c>
      <c r="C70" s="2">
        <f t="shared" ref="C70:C86" si="10">(B70-B69)/B69</f>
        <v>-0.05</v>
      </c>
      <c r="D70" s="2">
        <f t="shared" si="4"/>
        <v>-0.42424242424242425</v>
      </c>
      <c r="E70">
        <v>111.46</v>
      </c>
      <c r="F70" s="2">
        <f t="shared" ref="F70:F86" si="11">(E70-E69)/E69</f>
        <v>-2.3479936919572637E-2</v>
      </c>
      <c r="G70">
        <f t="shared" ref="G70:G86" si="12">IF(C70&gt;C69,C70-C69,)</f>
        <v>0</v>
      </c>
      <c r="H70">
        <f t="shared" ref="H70:H86" si="13">IF(C70&lt;C69,C69-C70,)</f>
        <v>0.05</v>
      </c>
      <c r="I70">
        <f t="shared" si="7"/>
        <v>0.14046068340488937</v>
      </c>
      <c r="J70">
        <f t="shared" si="8"/>
        <v>0.14515076170322644</v>
      </c>
      <c r="K70">
        <f t="shared" si="5"/>
        <v>0.96768822813395672</v>
      </c>
      <c r="L70">
        <f t="shared" ref="L70:L86" si="14">100-(100/(K70+1))</f>
        <v>49.178940763987647</v>
      </c>
      <c r="M70" s="2">
        <f t="shared" si="9"/>
        <v>-1.0941438284509426E-2</v>
      </c>
    </row>
    <row r="71" spans="1:13">
      <c r="A71" s="1">
        <v>43126</v>
      </c>
      <c r="B71">
        <v>18</v>
      </c>
      <c r="C71" s="2">
        <f t="shared" si="10"/>
        <v>-5.2631578947368418E-2</v>
      </c>
      <c r="D71" s="2">
        <f t="shared" si="4"/>
        <v>-0.25</v>
      </c>
      <c r="E71">
        <v>110.7</v>
      </c>
      <c r="F71" s="2">
        <f t="shared" si="11"/>
        <v>-6.8185896285662207E-3</v>
      </c>
      <c r="G71">
        <f t="shared" si="12"/>
        <v>0</v>
      </c>
      <c r="H71">
        <f t="shared" si="13"/>
        <v>2.6315789473684154E-3</v>
      </c>
      <c r="I71">
        <f t="shared" si="7"/>
        <v>0.1316818906920838</v>
      </c>
      <c r="J71">
        <f t="shared" si="8"/>
        <v>0.13624331278098531</v>
      </c>
      <c r="K71">
        <f t="shared" si="5"/>
        <v>0.9665200295280979</v>
      </c>
      <c r="L71">
        <f t="shared" si="14"/>
        <v>49.14875083982907</v>
      </c>
      <c r="M71" s="2">
        <f t="shared" ref="M71:M86" si="15">(L71-L70)/L70</f>
        <v>-6.1387910535650402E-4</v>
      </c>
    </row>
    <row r="72" spans="1:13">
      <c r="A72" s="1">
        <v>43127</v>
      </c>
      <c r="B72">
        <v>15</v>
      </c>
      <c r="C72" s="2">
        <f t="shared" si="10"/>
        <v>-0.16666666666666666</v>
      </c>
      <c r="D72" s="2">
        <f t="shared" si="4"/>
        <v>-0.21052631578947367</v>
      </c>
      <c r="E72">
        <v>114.60999999999999</v>
      </c>
      <c r="F72" s="2">
        <f t="shared" si="11"/>
        <v>3.5320686540198577E-2</v>
      </c>
      <c r="G72">
        <f t="shared" si="12"/>
        <v>0</v>
      </c>
      <c r="H72">
        <f t="shared" si="13"/>
        <v>0.11403508771929824</v>
      </c>
      <c r="I72">
        <f t="shared" ref="I72:I86" si="16">((I71*($I$2-1)+G72)/$I$2)</f>
        <v>0.12345177252382857</v>
      </c>
      <c r="J72">
        <f t="shared" ref="J72:J86" si="17">((J71*($J$2-1)+H72)/$J$2)</f>
        <v>0.13485529871462987</v>
      </c>
      <c r="K72">
        <f t="shared" ref="K72:K86" si="18">I72/J72</f>
        <v>0.91543879773732473</v>
      </c>
      <c r="L72">
        <f t="shared" si="14"/>
        <v>47.792641499102814</v>
      </c>
      <c r="M72" s="2">
        <f t="shared" si="15"/>
        <v>-2.7591939114499218E-2</v>
      </c>
    </row>
    <row r="73" spans="1:13">
      <c r="A73" s="1">
        <v>43128</v>
      </c>
      <c r="B73">
        <v>13</v>
      </c>
      <c r="C73" s="2">
        <f t="shared" si="10"/>
        <v>-0.13333333333333333</v>
      </c>
      <c r="D73" s="2">
        <f t="shared" si="4"/>
        <v>-0.27777777777777779</v>
      </c>
      <c r="E73">
        <v>118.39000000000001</v>
      </c>
      <c r="F73" s="2">
        <f t="shared" si="11"/>
        <v>3.2981415234273011E-2</v>
      </c>
      <c r="G73">
        <f t="shared" si="12"/>
        <v>3.3333333333333326E-2</v>
      </c>
      <c r="H73">
        <f t="shared" si="13"/>
        <v>0</v>
      </c>
      <c r="I73">
        <f t="shared" si="16"/>
        <v>0.11781937007442261</v>
      </c>
      <c r="J73">
        <f t="shared" si="17"/>
        <v>0.1264268425449655</v>
      </c>
      <c r="K73">
        <f t="shared" si="18"/>
        <v>0.93191736582773932</v>
      </c>
      <c r="L73">
        <f t="shared" si="14"/>
        <v>48.23795170082002</v>
      </c>
      <c r="M73" s="2">
        <f t="shared" si="15"/>
        <v>9.3175473828029636E-3</v>
      </c>
    </row>
    <row r="74" spans="1:13">
      <c r="A74" s="1">
        <v>43129</v>
      </c>
      <c r="B74">
        <v>14</v>
      </c>
      <c r="C74" s="2">
        <f t="shared" si="10"/>
        <v>7.6923076923076927E-2</v>
      </c>
      <c r="D74" s="2">
        <f t="shared" si="4"/>
        <v>-0.33333333333333331</v>
      </c>
      <c r="E74">
        <v>112.12</v>
      </c>
      <c r="F74" s="2">
        <f t="shared" si="11"/>
        <v>-5.2960554100853194E-2</v>
      </c>
      <c r="G74">
        <f t="shared" si="12"/>
        <v>0.21025641025641026</v>
      </c>
      <c r="H74">
        <f t="shared" si="13"/>
        <v>0</v>
      </c>
      <c r="I74">
        <f t="shared" si="16"/>
        <v>0.12359668508579684</v>
      </c>
      <c r="J74">
        <f t="shared" si="17"/>
        <v>0.11852516488590516</v>
      </c>
      <c r="K74">
        <f t="shared" si="18"/>
        <v>1.0427885521591438</v>
      </c>
      <c r="L74">
        <f t="shared" si="14"/>
        <v>51.047307419897137</v>
      </c>
      <c r="M74" s="2">
        <f t="shared" si="15"/>
        <v>5.8239531738437399E-2</v>
      </c>
    </row>
    <row r="75" spans="1:13">
      <c r="A75" s="1">
        <v>43130</v>
      </c>
      <c r="B75">
        <v>17</v>
      </c>
      <c r="C75" s="2">
        <f t="shared" si="10"/>
        <v>0.21428571428571427</v>
      </c>
      <c r="D75" s="2">
        <f t="shared" si="4"/>
        <v>-0.15</v>
      </c>
      <c r="E75">
        <v>101.75</v>
      </c>
      <c r="F75" s="2">
        <f t="shared" si="11"/>
        <v>-9.2490189083125257E-2</v>
      </c>
      <c r="G75">
        <f t="shared" si="12"/>
        <v>0.13736263736263735</v>
      </c>
      <c r="H75">
        <f t="shared" si="13"/>
        <v>0</v>
      </c>
      <c r="I75">
        <f t="shared" si="16"/>
        <v>0.12445705710309937</v>
      </c>
      <c r="J75">
        <f t="shared" si="17"/>
        <v>0.11111734208053609</v>
      </c>
      <c r="K75">
        <f t="shared" si="18"/>
        <v>1.120050702912736</v>
      </c>
      <c r="L75">
        <f t="shared" si="14"/>
        <v>52.831316787560752</v>
      </c>
      <c r="M75" s="2">
        <f t="shared" si="15"/>
        <v>3.4948158048552551E-2</v>
      </c>
    </row>
    <row r="76" spans="1:13">
      <c r="A76" s="1">
        <v>43131</v>
      </c>
      <c r="B76">
        <v>19</v>
      </c>
      <c r="C76" s="2">
        <f t="shared" si="10"/>
        <v>0.11764705882352941</v>
      </c>
      <c r="D76" s="2">
        <f t="shared" ref="D76:D86" si="19">(B76-B69)/B69</f>
        <v>-0.05</v>
      </c>
      <c r="E76">
        <v>102.84</v>
      </c>
      <c r="F76" s="2">
        <f t="shared" si="11"/>
        <v>1.0712530712530746E-2</v>
      </c>
      <c r="G76">
        <f t="shared" si="12"/>
        <v>0</v>
      </c>
      <c r="H76">
        <f t="shared" si="13"/>
        <v>9.6638655462184864E-2</v>
      </c>
      <c r="I76">
        <f t="shared" si="16"/>
        <v>0.11667849103415566</v>
      </c>
      <c r="J76">
        <f t="shared" si="17"/>
        <v>0.11021242416688914</v>
      </c>
      <c r="K76">
        <f t="shared" si="18"/>
        <v>1.0586691284230829</v>
      </c>
      <c r="L76">
        <f t="shared" si="14"/>
        <v>51.424928552458134</v>
      </c>
      <c r="M76" s="2">
        <f t="shared" si="15"/>
        <v>-2.6620351727325395E-2</v>
      </c>
    </row>
    <row r="77" spans="1:13">
      <c r="A77" s="1">
        <v>43132</v>
      </c>
      <c r="B77">
        <v>24</v>
      </c>
      <c r="C77" s="2">
        <f t="shared" si="10"/>
        <v>0.26315789473684209</v>
      </c>
      <c r="D77" s="2">
        <f t="shared" si="19"/>
        <v>0.26315789473684209</v>
      </c>
      <c r="E77">
        <v>91.811000000000007</v>
      </c>
      <c r="F77" s="2">
        <f t="shared" si="11"/>
        <v>-0.10724426293271097</v>
      </c>
      <c r="G77">
        <f t="shared" si="12"/>
        <v>0.14551083591331268</v>
      </c>
      <c r="H77">
        <f t="shared" si="13"/>
        <v>0</v>
      </c>
      <c r="I77">
        <f t="shared" si="16"/>
        <v>0.11848051258910297</v>
      </c>
      <c r="J77">
        <f t="shared" si="17"/>
        <v>0.10332414765645857</v>
      </c>
      <c r="K77">
        <f t="shared" si="18"/>
        <v>1.1466875389385029</v>
      </c>
      <c r="L77">
        <f t="shared" si="14"/>
        <v>53.416602003732621</v>
      </c>
      <c r="M77" s="2">
        <f t="shared" si="15"/>
        <v>3.8729727144740655E-2</v>
      </c>
    </row>
    <row r="78" spans="1:13">
      <c r="A78" s="1">
        <v>43133</v>
      </c>
      <c r="B78">
        <v>33</v>
      </c>
      <c r="C78" s="2">
        <f t="shared" si="10"/>
        <v>0.375</v>
      </c>
      <c r="D78" s="2">
        <f t="shared" si="19"/>
        <v>0.83333333333333337</v>
      </c>
      <c r="E78">
        <v>88.957999999999998</v>
      </c>
      <c r="F78" s="2">
        <f t="shared" si="11"/>
        <v>-3.1074707823681349E-2</v>
      </c>
      <c r="G78">
        <f t="shared" si="12"/>
        <v>0.11184210526315791</v>
      </c>
      <c r="H78">
        <f t="shared" si="13"/>
        <v>0</v>
      </c>
      <c r="I78">
        <f t="shared" si="16"/>
        <v>0.1180656121312314</v>
      </c>
      <c r="J78">
        <f t="shared" si="17"/>
        <v>9.6866388427929911E-2</v>
      </c>
      <c r="K78">
        <f t="shared" si="18"/>
        <v>1.2188501506802232</v>
      </c>
      <c r="L78">
        <f t="shared" si="14"/>
        <v>54.931611776782923</v>
      </c>
      <c r="M78" s="2">
        <f t="shared" si="15"/>
        <v>2.8362151769677092E-2</v>
      </c>
    </row>
    <row r="79" spans="1:13">
      <c r="A79" s="1">
        <v>43134</v>
      </c>
      <c r="B79">
        <v>20</v>
      </c>
      <c r="C79" s="2">
        <f t="shared" si="10"/>
        <v>-0.39393939393939392</v>
      </c>
      <c r="D79" s="2">
        <f t="shared" si="19"/>
        <v>0.33333333333333331</v>
      </c>
      <c r="E79">
        <v>92.193999999999988</v>
      </c>
      <c r="F79" s="2">
        <f t="shared" si="11"/>
        <v>3.637671710245273E-2</v>
      </c>
      <c r="G79">
        <f t="shared" si="12"/>
        <v>0</v>
      </c>
      <c r="H79">
        <f t="shared" si="13"/>
        <v>0.76893939393939392</v>
      </c>
      <c r="I79">
        <f t="shared" si="16"/>
        <v>0.11068651137302944</v>
      </c>
      <c r="J79">
        <f t="shared" si="17"/>
        <v>0.1388709512723964</v>
      </c>
      <c r="K79">
        <f t="shared" si="18"/>
        <v>0.79704582102211585</v>
      </c>
      <c r="L79">
        <f t="shared" si="14"/>
        <v>44.353116192038755</v>
      </c>
      <c r="M79" s="2">
        <f t="shared" si="15"/>
        <v>-0.19257573631245994</v>
      </c>
    </row>
    <row r="80" spans="1:13">
      <c r="A80" s="1">
        <v>43135</v>
      </c>
      <c r="B80">
        <v>17</v>
      </c>
      <c r="C80" s="2">
        <f t="shared" si="10"/>
        <v>-0.15</v>
      </c>
      <c r="D80" s="2">
        <f t="shared" si="19"/>
        <v>0.30769230769230771</v>
      </c>
      <c r="E80">
        <v>82</v>
      </c>
      <c r="F80" s="2">
        <f t="shared" si="11"/>
        <v>-0.11057118684513081</v>
      </c>
      <c r="G80">
        <f t="shared" si="12"/>
        <v>0.24393939393939393</v>
      </c>
      <c r="H80">
        <f t="shared" si="13"/>
        <v>0</v>
      </c>
      <c r="I80">
        <f t="shared" si="16"/>
        <v>0.11901481653342721</v>
      </c>
      <c r="J80">
        <f t="shared" si="17"/>
        <v>0.13019151681787164</v>
      </c>
      <c r="K80">
        <f t="shared" si="18"/>
        <v>0.91415185445546498</v>
      </c>
      <c r="L80">
        <f t="shared" si="14"/>
        <v>47.757540883062362</v>
      </c>
      <c r="M80" s="2">
        <f t="shared" si="15"/>
        <v>7.6757282989615289E-2</v>
      </c>
    </row>
    <row r="81" spans="1:13">
      <c r="A81" s="1">
        <v>43136</v>
      </c>
      <c r="B81">
        <v>32</v>
      </c>
      <c r="C81" s="2">
        <f t="shared" si="10"/>
        <v>0.88235294117647056</v>
      </c>
      <c r="D81" s="2">
        <f t="shared" si="19"/>
        <v>1.2857142857142858</v>
      </c>
      <c r="E81">
        <v>69.498999999999995</v>
      </c>
      <c r="F81" s="2">
        <f t="shared" si="11"/>
        <v>-0.15245121951219517</v>
      </c>
      <c r="G81">
        <f t="shared" si="12"/>
        <v>1.0323529411764705</v>
      </c>
      <c r="H81">
        <f t="shared" si="13"/>
        <v>0</v>
      </c>
      <c r="I81">
        <f t="shared" si="16"/>
        <v>0.1760984493236174</v>
      </c>
      <c r="J81">
        <f t="shared" si="17"/>
        <v>0.12205454701675467</v>
      </c>
      <c r="K81">
        <f t="shared" si="18"/>
        <v>1.4427848337304796</v>
      </c>
      <c r="L81">
        <f t="shared" si="14"/>
        <v>59.063115744301648</v>
      </c>
      <c r="M81" s="2">
        <f t="shared" si="15"/>
        <v>0.23672858049625645</v>
      </c>
    </row>
    <row r="82" spans="1:13">
      <c r="A82" s="1">
        <v>43137</v>
      </c>
      <c r="B82">
        <v>39</v>
      </c>
      <c r="C82" s="2">
        <f t="shared" si="10"/>
        <v>0.21875</v>
      </c>
      <c r="D82" s="2">
        <f t="shared" si="19"/>
        <v>1.2941176470588236</v>
      </c>
      <c r="E82">
        <v>76.738</v>
      </c>
      <c r="F82" s="2">
        <f t="shared" si="11"/>
        <v>0.10415977208305162</v>
      </c>
      <c r="G82">
        <f t="shared" si="12"/>
        <v>0</v>
      </c>
      <c r="H82">
        <f t="shared" si="13"/>
        <v>0.66360294117647056</v>
      </c>
      <c r="I82">
        <f t="shared" si="16"/>
        <v>0.16509229624089131</v>
      </c>
      <c r="J82">
        <f t="shared" si="17"/>
        <v>0.15590132165173692</v>
      </c>
      <c r="K82">
        <f t="shared" si="18"/>
        <v>1.0589537952069823</v>
      </c>
      <c r="L82">
        <f t="shared" si="14"/>
        <v>51.431644443508645</v>
      </c>
      <c r="M82" s="2">
        <f t="shared" si="15"/>
        <v>-0.1292087490580664</v>
      </c>
    </row>
    <row r="83" spans="1:13">
      <c r="A83" s="1">
        <v>43138</v>
      </c>
      <c r="B83">
        <v>23</v>
      </c>
      <c r="C83" s="2">
        <f t="shared" si="10"/>
        <v>-0.41025641025641024</v>
      </c>
      <c r="D83" s="2">
        <f t="shared" si="19"/>
        <v>0.21052631578947367</v>
      </c>
      <c r="E83">
        <v>75.87</v>
      </c>
      <c r="F83" s="2">
        <f t="shared" si="11"/>
        <v>-1.1311214782767273E-2</v>
      </c>
      <c r="G83">
        <f t="shared" si="12"/>
        <v>0</v>
      </c>
      <c r="H83">
        <f t="shared" si="13"/>
        <v>0.62900641025641024</v>
      </c>
      <c r="I83">
        <f t="shared" si="16"/>
        <v>0.15477402772583559</v>
      </c>
      <c r="J83">
        <f t="shared" si="17"/>
        <v>0.185470389689529</v>
      </c>
      <c r="K83">
        <f t="shared" si="18"/>
        <v>0.83449454106891108</v>
      </c>
      <c r="L83">
        <f t="shared" si="14"/>
        <v>45.489071915290268</v>
      </c>
      <c r="M83" s="2">
        <f t="shared" si="15"/>
        <v>-0.11554311732625164</v>
      </c>
    </row>
    <row r="84" spans="1:13">
      <c r="A84" s="1">
        <v>43139</v>
      </c>
      <c r="B84">
        <v>21</v>
      </c>
      <c r="C84" s="2">
        <f t="shared" si="10"/>
        <v>-8.6956521739130432E-2</v>
      </c>
      <c r="D84" s="2">
        <f t="shared" si="19"/>
        <v>-0.125</v>
      </c>
      <c r="E84">
        <v>82.350999999999999</v>
      </c>
      <c r="F84" s="2">
        <f t="shared" si="11"/>
        <v>8.5422433109265769E-2</v>
      </c>
      <c r="G84">
        <f t="shared" si="12"/>
        <v>0.32329988851727981</v>
      </c>
      <c r="H84">
        <f t="shared" si="13"/>
        <v>0</v>
      </c>
      <c r="I84">
        <f t="shared" si="16"/>
        <v>0.16530689402530085</v>
      </c>
      <c r="J84">
        <f t="shared" si="17"/>
        <v>0.17387849033393343</v>
      </c>
      <c r="K84">
        <f t="shared" si="18"/>
        <v>0.95070352697351557</v>
      </c>
      <c r="L84">
        <f t="shared" si="14"/>
        <v>48.736443740813677</v>
      </c>
      <c r="M84" s="2">
        <f t="shared" si="15"/>
        <v>7.1387955146032953E-2</v>
      </c>
    </row>
    <row r="85" spans="1:13">
      <c r="A85" s="1">
        <v>43140</v>
      </c>
      <c r="B85">
        <v>18</v>
      </c>
      <c r="C85" s="2">
        <f t="shared" si="10"/>
        <v>-0.14285714285714285</v>
      </c>
      <c r="D85" s="2">
        <f t="shared" si="19"/>
        <v>-0.45454545454545453</v>
      </c>
      <c r="E85">
        <v>86.832000000000008</v>
      </c>
      <c r="F85" s="2">
        <f t="shared" si="11"/>
        <v>5.4413425459314504E-2</v>
      </c>
      <c r="G85">
        <f t="shared" si="12"/>
        <v>0</v>
      </c>
      <c r="H85">
        <f t="shared" si="13"/>
        <v>5.5900621118012417E-2</v>
      </c>
      <c r="I85">
        <f t="shared" si="16"/>
        <v>0.15497521314871954</v>
      </c>
      <c r="J85">
        <f t="shared" si="17"/>
        <v>0.16650487350793836</v>
      </c>
      <c r="K85">
        <f t="shared" si="18"/>
        <v>0.9307548174638316</v>
      </c>
      <c r="L85">
        <f t="shared" si="14"/>
        <v>48.206784675354939</v>
      </c>
      <c r="M85" s="2">
        <f t="shared" si="15"/>
        <v>-1.0867823435692781E-2</v>
      </c>
    </row>
    <row r="86" spans="1:13">
      <c r="A86" s="1">
        <v>43141</v>
      </c>
      <c r="B86">
        <v>14</v>
      </c>
      <c r="C86" s="2">
        <f t="shared" si="10"/>
        <v>-0.22222222222222221</v>
      </c>
      <c r="D86" s="2">
        <f t="shared" si="19"/>
        <v>-0.3</v>
      </c>
      <c r="E86">
        <v>85.631</v>
      </c>
      <c r="F86" s="2">
        <f t="shared" si="11"/>
        <v>-1.3831306430809005E-2</v>
      </c>
      <c r="G86">
        <f t="shared" si="12"/>
        <v>0</v>
      </c>
      <c r="H86">
        <f t="shared" si="13"/>
        <v>7.9365079365079361E-2</v>
      </c>
      <c r="I86">
        <f t="shared" si="16"/>
        <v>0.14528926232692457</v>
      </c>
      <c r="J86">
        <f t="shared" si="17"/>
        <v>0.16105863637400969</v>
      </c>
      <c r="K86">
        <f t="shared" si="18"/>
        <v>0.9020892365531672</v>
      </c>
      <c r="L86">
        <f t="shared" si="14"/>
        <v>47.426231073567827</v>
      </c>
      <c r="M86" s="2">
        <f t="shared" si="15"/>
        <v>-1.6191778958992868E-2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138C8-30CB-AD4A-9054-7E844B80789E}">
  <dimension ref="A1:Q84"/>
  <sheetViews>
    <sheetView zoomScale="110" zoomScaleNormal="110" workbookViewId="0">
      <selection activeCell="N27" sqref="N27"/>
    </sheetView>
  </sheetViews>
  <sheetFormatPr baseColWidth="10" defaultRowHeight="16" outlineLevelRow="1"/>
  <cols>
    <col min="2" max="2" width="14.33203125" customWidth="1"/>
    <col min="4" max="4" width="16.33203125" customWidth="1"/>
    <col min="5" max="5" width="10.83203125" style="2"/>
    <col min="8" max="8" width="10.83203125" style="2"/>
  </cols>
  <sheetData>
    <row r="1" spans="1:17">
      <c r="B1" t="s">
        <v>14</v>
      </c>
      <c r="C1" t="s">
        <v>19</v>
      </c>
      <c r="D1" t="s">
        <v>13</v>
      </c>
      <c r="E1" s="2" t="s">
        <v>16</v>
      </c>
      <c r="F1" t="s">
        <v>15</v>
      </c>
      <c r="G1" t="s">
        <v>17</v>
      </c>
      <c r="H1" s="2" t="s">
        <v>18</v>
      </c>
    </row>
    <row r="2" spans="1:17" hidden="1" outlineLevel="1">
      <c r="A2" s="1">
        <v>43059</v>
      </c>
      <c r="B2" s="2"/>
      <c r="C2" s="8"/>
      <c r="D2" s="8"/>
      <c r="J2" s="7"/>
      <c r="K2" s="7" t="s">
        <v>20</v>
      </c>
      <c r="L2" s="7" t="s">
        <v>21</v>
      </c>
      <c r="M2" s="7" t="s">
        <v>22</v>
      </c>
      <c r="N2" s="7" t="s">
        <v>23</v>
      </c>
      <c r="O2" s="7" t="s">
        <v>24</v>
      </c>
      <c r="P2" s="7" t="s">
        <v>25</v>
      </c>
      <c r="Q2" s="7" t="s">
        <v>26</v>
      </c>
    </row>
    <row r="3" spans="1:17" hidden="1" outlineLevel="1">
      <c r="A3" s="1">
        <v>43060</v>
      </c>
      <c r="B3" s="2">
        <v>6.6666666666666666E-2</v>
      </c>
      <c r="C3" s="8">
        <v>-1.7925798352961087E-2</v>
      </c>
      <c r="D3" s="8"/>
      <c r="J3" s="5" t="s">
        <v>20</v>
      </c>
      <c r="K3" s="5">
        <v>1</v>
      </c>
      <c r="L3" s="5"/>
      <c r="M3" s="5"/>
      <c r="N3" s="5"/>
      <c r="O3" s="5"/>
      <c r="P3" s="5"/>
      <c r="Q3" s="5"/>
    </row>
    <row r="4" spans="1:17" hidden="1" outlineLevel="1">
      <c r="A4" s="1">
        <v>43061</v>
      </c>
      <c r="B4" s="2">
        <v>-0.1875</v>
      </c>
      <c r="C4" s="8">
        <v>1.6400528571252182E-2</v>
      </c>
      <c r="D4" s="8"/>
      <c r="J4" s="5" t="s">
        <v>21</v>
      </c>
      <c r="K4" s="5">
        <v>-0.18142377112375349</v>
      </c>
      <c r="L4" s="5">
        <v>1</v>
      </c>
      <c r="M4" s="5"/>
      <c r="N4" s="5"/>
      <c r="O4" s="5"/>
      <c r="P4" s="5"/>
      <c r="Q4" s="5"/>
    </row>
    <row r="5" spans="1:17" hidden="1" outlineLevel="1">
      <c r="A5" s="1">
        <v>43062</v>
      </c>
      <c r="B5" s="2">
        <v>-7.6923076923076927E-2</v>
      </c>
      <c r="C5" s="8">
        <v>-3.074081724401892E-2</v>
      </c>
      <c r="D5" s="8"/>
      <c r="J5" s="5" t="s">
        <v>22</v>
      </c>
      <c r="K5" s="5">
        <v>0.48600838089114418</v>
      </c>
      <c r="L5" s="5">
        <v>-0.13525937778235181</v>
      </c>
      <c r="M5" s="5">
        <v>1</v>
      </c>
      <c r="N5" s="5"/>
      <c r="O5" s="5"/>
      <c r="P5" s="5"/>
      <c r="Q5" s="5"/>
    </row>
    <row r="6" spans="1:17" hidden="1" outlineLevel="1">
      <c r="A6" s="1">
        <v>43063</v>
      </c>
      <c r="B6" s="2">
        <v>-8.3333333333333329E-2</v>
      </c>
      <c r="C6" s="8">
        <v>2.6889471111055524E-2</v>
      </c>
      <c r="D6" s="8"/>
      <c r="J6" s="5" t="s">
        <v>23</v>
      </c>
      <c r="K6" s="5">
        <v>0.60767243632963031</v>
      </c>
      <c r="L6" s="5">
        <v>-0.27974138717153335</v>
      </c>
      <c r="M6" s="5">
        <v>0.14334076831865328</v>
      </c>
      <c r="N6" s="5">
        <v>1</v>
      </c>
      <c r="O6" s="5"/>
      <c r="P6" s="5"/>
      <c r="Q6" s="5"/>
    </row>
    <row r="7" spans="1:17" hidden="1" outlineLevel="1">
      <c r="A7" s="1">
        <v>43064</v>
      </c>
      <c r="B7" s="2">
        <v>9.0909090909090912E-2</v>
      </c>
      <c r="C7" s="8">
        <v>7.0145026612627503E-2</v>
      </c>
      <c r="D7" s="8"/>
      <c r="E7" s="2">
        <v>0.50967119260788418</v>
      </c>
      <c r="J7" s="5" t="s">
        <v>24</v>
      </c>
      <c r="K7" s="5">
        <v>0.69592158263272408</v>
      </c>
      <c r="L7" s="5">
        <v>-0.27749654094069109</v>
      </c>
      <c r="M7" s="5">
        <v>0.13092398351569567</v>
      </c>
      <c r="N7" s="5">
        <v>0.96653238805274</v>
      </c>
      <c r="O7" s="5">
        <v>1</v>
      </c>
      <c r="P7" s="5"/>
      <c r="Q7" s="5"/>
    </row>
    <row r="8" spans="1:17" hidden="1" outlineLevel="1">
      <c r="A8" s="1">
        <v>43065</v>
      </c>
      <c r="B8" s="2">
        <v>0.75</v>
      </c>
      <c r="C8" s="8">
        <v>6.2718167507015463E-2</v>
      </c>
      <c r="D8" s="8"/>
      <c r="E8" s="2">
        <v>0.40474094871713634</v>
      </c>
      <c r="J8" s="5" t="s">
        <v>25</v>
      </c>
      <c r="K8" s="5">
        <v>0.70979731821747305</v>
      </c>
      <c r="L8" s="5">
        <v>-0.26416840134210218</v>
      </c>
      <c r="M8" s="5">
        <v>0.11212849564259873</v>
      </c>
      <c r="N8" s="5">
        <v>0.9398379605607633</v>
      </c>
      <c r="O8" s="5">
        <v>0.99520677948703185</v>
      </c>
      <c r="P8" s="5">
        <v>1</v>
      </c>
      <c r="Q8" s="5"/>
    </row>
    <row r="9" spans="1:17" ht="17" hidden="1" outlineLevel="1" thickBot="1">
      <c r="A9" s="1">
        <v>43066</v>
      </c>
      <c r="B9" s="2">
        <v>0.2857142857142857</v>
      </c>
      <c r="C9" s="8">
        <v>4.4310863031343774E-2</v>
      </c>
      <c r="D9" s="8">
        <v>0.8</v>
      </c>
      <c r="E9" s="2">
        <v>-0.37402556901865136</v>
      </c>
      <c r="J9" s="6" t="s">
        <v>26</v>
      </c>
      <c r="K9" s="6">
        <v>0.71307046857696854</v>
      </c>
      <c r="L9" s="6">
        <v>-0.25131024278296121</v>
      </c>
      <c r="M9" s="6">
        <v>0.10048073407483121</v>
      </c>
      <c r="N9" s="6">
        <v>0.92363797186809871</v>
      </c>
      <c r="O9" s="6">
        <v>0.98884374934599362</v>
      </c>
      <c r="P9" s="6">
        <v>0.99859265475290881</v>
      </c>
      <c r="Q9" s="6">
        <v>1</v>
      </c>
    </row>
    <row r="10" spans="1:17" hidden="1" outlineLevel="1">
      <c r="A10" s="1">
        <v>43067</v>
      </c>
      <c r="B10" s="2">
        <v>0.18518518518518517</v>
      </c>
      <c r="C10" s="8">
        <v>1.7391661869912093E-2</v>
      </c>
      <c r="D10" s="8">
        <v>1</v>
      </c>
      <c r="E10" s="2">
        <v>-9.7457277172494555E-2</v>
      </c>
    </row>
    <row r="11" spans="1:17" hidden="1" outlineLevel="1">
      <c r="A11" s="1">
        <v>43068</v>
      </c>
      <c r="B11" s="2">
        <v>0.8125</v>
      </c>
      <c r="C11" s="2">
        <v>-1.5013133966457771E-2</v>
      </c>
      <c r="D11" s="2">
        <v>3.4615384615384617</v>
      </c>
      <c r="E11" s="2">
        <v>0.47539840420946283</v>
      </c>
      <c r="F11" s="2">
        <v>0.22936885629467091</v>
      </c>
    </row>
    <row r="12" spans="1:17" hidden="1" outlineLevel="1">
      <c r="A12" s="1">
        <v>43069</v>
      </c>
      <c r="B12" s="2">
        <v>-0.2413793103448276</v>
      </c>
      <c r="C12" s="2">
        <v>1.6165097339323524E-2</v>
      </c>
      <c r="D12" s="2">
        <v>2.6666666666666665</v>
      </c>
      <c r="E12" s="2">
        <v>-0.50075153940025463</v>
      </c>
      <c r="F12" s="2">
        <v>-0.35030718962677304</v>
      </c>
    </row>
    <row r="13" spans="1:17" hidden="1" outlineLevel="1">
      <c r="A13" s="1">
        <v>43070</v>
      </c>
      <c r="B13" s="2">
        <v>-0.22727272727272727</v>
      </c>
      <c r="C13" s="2">
        <v>9.710305844352482E-2</v>
      </c>
      <c r="D13" s="2">
        <v>2.0909090909090908</v>
      </c>
      <c r="E13" s="2">
        <v>1.5934895446977203E-2</v>
      </c>
      <c r="F13" s="2">
        <v>6.794004027056961E-3</v>
      </c>
    </row>
    <row r="14" spans="1:17" hidden="1" outlineLevel="1">
      <c r="A14" s="1">
        <v>43071</v>
      </c>
      <c r="B14" s="2">
        <v>-0.23529411764705882</v>
      </c>
      <c r="C14" s="2">
        <v>1.1040574109851514E-3</v>
      </c>
      <c r="D14" s="2">
        <v>1.1666666666666667</v>
      </c>
      <c r="E14" s="2">
        <v>-6.6709490914879897E-3</v>
      </c>
      <c r="F14" s="2">
        <v>-3.4519845251125003E-3</v>
      </c>
    </row>
    <row r="15" spans="1:17" hidden="1" outlineLevel="1">
      <c r="A15" s="1">
        <v>43072</v>
      </c>
      <c r="B15" s="2">
        <v>-7.6923076923076927E-2</v>
      </c>
      <c r="C15" s="2">
        <v>2.5365315687896513E-2</v>
      </c>
      <c r="D15" s="2">
        <v>0.14285714285714285</v>
      </c>
      <c r="E15" s="2">
        <v>0.26493208989798561</v>
      </c>
      <c r="F15" s="2">
        <v>9.1562151194807345E-2</v>
      </c>
      <c r="G15" s="2">
        <v>5.3171515639666725E-2</v>
      </c>
    </row>
    <row r="16" spans="1:17" hidden="1" outlineLevel="1">
      <c r="A16" s="1">
        <v>43073</v>
      </c>
      <c r="B16" s="2">
        <v>0.16666666666666666</v>
      </c>
      <c r="C16" s="2">
        <v>3.9257865017477772E-2</v>
      </c>
      <c r="D16" s="2">
        <v>3.7037037037037035E-2</v>
      </c>
      <c r="E16" s="2">
        <v>0.27968405110545685</v>
      </c>
      <c r="F16" s="2">
        <v>0.12137648155436133</v>
      </c>
      <c r="G16" s="2">
        <v>7.4919727504039538E-2</v>
      </c>
    </row>
    <row r="17" spans="1:17" hidden="1" outlineLevel="1">
      <c r="A17" s="1">
        <v>43074</v>
      </c>
      <c r="B17" s="2">
        <v>7.1428571428571425E-2</v>
      </c>
      <c r="C17" s="2">
        <v>0</v>
      </c>
      <c r="D17" s="2">
        <v>-6.25E-2</v>
      </c>
      <c r="E17" s="2">
        <v>-0.10893169538321791</v>
      </c>
      <c r="F17" s="2">
        <v>-4.7946712723411881E-2</v>
      </c>
      <c r="G17" s="2">
        <v>-2.9970202795673518E-2</v>
      </c>
    </row>
    <row r="18" spans="1:17" hidden="1" outlineLevel="1">
      <c r="A18" s="1">
        <v>43075</v>
      </c>
      <c r="B18" s="2">
        <v>0.4</v>
      </c>
      <c r="C18" s="2">
        <v>0.16662354463130666</v>
      </c>
      <c r="D18" s="2">
        <v>-0.27586206896551724</v>
      </c>
      <c r="E18" s="2">
        <v>0.30807819402085757</v>
      </c>
      <c r="F18" s="2">
        <v>0.15030714633016132</v>
      </c>
      <c r="G18" s="2">
        <v>9.6391710603503322E-2</v>
      </c>
    </row>
    <row r="19" spans="1:17" collapsed="1">
      <c r="A19" s="1">
        <v>43076</v>
      </c>
      <c r="B19" s="2">
        <v>1.3809523809523809</v>
      </c>
      <c r="C19" s="2">
        <v>0.22724920529311732</v>
      </c>
      <c r="D19" s="2">
        <v>1.2727272727272727</v>
      </c>
      <c r="E19" s="2">
        <v>0.26819101798865896</v>
      </c>
      <c r="F19" s="2">
        <v>0.24308507782724501</v>
      </c>
      <c r="G19" s="2">
        <v>0.19345049661386252</v>
      </c>
      <c r="H19" s="2">
        <v>0.16089687051444596</v>
      </c>
    </row>
    <row r="20" spans="1:17">
      <c r="A20" s="1">
        <v>43077</v>
      </c>
      <c r="B20" s="2">
        <v>-0.18</v>
      </c>
      <c r="C20" s="2">
        <v>-4.4093729293416019E-2</v>
      </c>
      <c r="D20" s="2">
        <v>1.411764705882353</v>
      </c>
      <c r="E20" s="2">
        <v>-0.5476391835158454</v>
      </c>
      <c r="F20" s="2">
        <v>-0.39008834535471165</v>
      </c>
      <c r="G20" s="2">
        <v>-0.30111347904995495</v>
      </c>
      <c r="H20" s="2">
        <v>-0.2471005104463756</v>
      </c>
      <c r="J20" s="9"/>
      <c r="K20" s="10" t="s">
        <v>14</v>
      </c>
      <c r="L20" s="10" t="s">
        <v>19</v>
      </c>
      <c r="M20" s="10" t="s">
        <v>13</v>
      </c>
      <c r="N20" s="11" t="s">
        <v>16</v>
      </c>
      <c r="O20" s="10" t="s">
        <v>15</v>
      </c>
      <c r="P20" s="10" t="s">
        <v>17</v>
      </c>
      <c r="Q20" s="11" t="s">
        <v>18</v>
      </c>
    </row>
    <row r="21" spans="1:17">
      <c r="A21" s="1">
        <v>43078</v>
      </c>
      <c r="B21" s="2">
        <v>-0.32926829268292684</v>
      </c>
      <c r="C21" s="2">
        <v>-7.6186275127607311E-2</v>
      </c>
      <c r="D21" s="2">
        <v>1.1153846153846154</v>
      </c>
      <c r="E21" s="2">
        <v>-6.5267714513539396E-2</v>
      </c>
      <c r="F21" s="2">
        <v>-4.0888567964153404E-2</v>
      </c>
      <c r="G21" s="2">
        <v>-3.0455410368114905E-2</v>
      </c>
      <c r="H21" s="2">
        <v>-2.458497208000076E-2</v>
      </c>
      <c r="J21" s="10" t="s">
        <v>14</v>
      </c>
      <c r="K21" s="12">
        <v>1</v>
      </c>
      <c r="L21" s="12"/>
      <c r="M21" s="12"/>
      <c r="N21" s="12"/>
      <c r="O21" s="12"/>
      <c r="P21" s="12"/>
      <c r="Q21" s="12"/>
    </row>
    <row r="22" spans="1:17">
      <c r="A22" s="1">
        <v>43079</v>
      </c>
      <c r="B22" s="2">
        <v>-9.0909090909090912E-2</v>
      </c>
      <c r="C22" s="2">
        <v>2.2987721691678068E-2</v>
      </c>
      <c r="D22" s="2">
        <v>1.0833333333333333</v>
      </c>
      <c r="E22" s="2">
        <v>0.21246138382868054</v>
      </c>
      <c r="F22" s="2">
        <v>9.2055662391152066E-2</v>
      </c>
      <c r="G22" s="2">
        <v>6.0477398165858696E-2</v>
      </c>
      <c r="H22" s="2">
        <v>4.6180453086742207E-2</v>
      </c>
      <c r="J22" s="10" t="s">
        <v>19</v>
      </c>
      <c r="K22" s="12">
        <v>-0.18142377112375349</v>
      </c>
      <c r="L22" s="12">
        <v>1</v>
      </c>
      <c r="M22" s="12"/>
      <c r="N22" s="12"/>
      <c r="O22" s="12"/>
      <c r="P22" s="12"/>
      <c r="Q22" s="12"/>
    </row>
    <row r="23" spans="1:17">
      <c r="A23" s="1">
        <v>43080</v>
      </c>
      <c r="B23" s="2">
        <v>0.18</v>
      </c>
      <c r="C23" s="2">
        <v>0.11715676468627073</v>
      </c>
      <c r="D23" s="2">
        <v>1.1071428571428572</v>
      </c>
      <c r="E23" s="2">
        <v>0.19676742996202287</v>
      </c>
      <c r="F23" s="2">
        <v>9.3460839171122495E-2</v>
      </c>
      <c r="G23" s="2">
        <v>6.3198396750874353E-2</v>
      </c>
      <c r="H23" s="2">
        <v>4.8977170792566145E-2</v>
      </c>
      <c r="J23" s="10" t="s">
        <v>13</v>
      </c>
      <c r="K23" s="12">
        <v>0.48600838089114418</v>
      </c>
      <c r="L23" s="12">
        <v>-0.13525937778235181</v>
      </c>
      <c r="M23" s="12">
        <v>1</v>
      </c>
      <c r="N23" s="12"/>
      <c r="O23" s="12"/>
      <c r="P23" s="12"/>
      <c r="Q23" s="12"/>
    </row>
    <row r="24" spans="1:17">
      <c r="A24" s="1">
        <v>43081</v>
      </c>
      <c r="B24" s="2">
        <v>-5.0847457627118647E-2</v>
      </c>
      <c r="C24" s="2">
        <v>1.2713381878954251E-2</v>
      </c>
      <c r="D24" s="2">
        <v>0.8666666666666667</v>
      </c>
      <c r="E24" s="2">
        <v>-0.15059121097206488</v>
      </c>
      <c r="F24" s="2">
        <v>-7.4562856712003925E-2</v>
      </c>
      <c r="G24" s="2">
        <v>-5.1821721104653232E-2</v>
      </c>
      <c r="H24" s="2">
        <v>-4.0520146481980421E-2</v>
      </c>
      <c r="J24" s="11" t="s">
        <v>16</v>
      </c>
      <c r="K24" s="12">
        <v>0.60767243632963031</v>
      </c>
      <c r="L24" s="12">
        <v>-0.27974138717153335</v>
      </c>
      <c r="M24" s="12">
        <v>0.14334076831865328</v>
      </c>
      <c r="N24" s="12">
        <v>1</v>
      </c>
      <c r="O24" s="12"/>
      <c r="P24" s="12"/>
      <c r="Q24" s="12"/>
    </row>
    <row r="25" spans="1:17">
      <c r="A25" s="1">
        <v>43082</v>
      </c>
      <c r="B25" s="2">
        <v>-0.14285714285714285</v>
      </c>
      <c r="C25" s="2">
        <v>-4.6325219543820434E-2</v>
      </c>
      <c r="D25" s="2">
        <v>0.14285714285714285</v>
      </c>
      <c r="E25" s="2">
        <v>-7.409884477736664E-2</v>
      </c>
      <c r="F25" s="2">
        <v>-3.2848639119259886E-2</v>
      </c>
      <c r="G25" s="2">
        <v>-2.2035947753353005E-2</v>
      </c>
      <c r="H25" s="2">
        <v>-1.6935199818486259E-2</v>
      </c>
      <c r="J25" s="10" t="s">
        <v>15</v>
      </c>
      <c r="K25" s="12">
        <v>0.69592158263272408</v>
      </c>
      <c r="L25" s="12">
        <v>-0.27749654094069109</v>
      </c>
      <c r="M25" s="12">
        <v>0.13092398351569567</v>
      </c>
      <c r="N25" s="12">
        <v>0.96653238805274</v>
      </c>
      <c r="O25" s="12">
        <v>1</v>
      </c>
      <c r="P25" s="12"/>
      <c r="Q25" s="12"/>
    </row>
    <row r="26" spans="1:17">
      <c r="A26" s="1">
        <v>43083</v>
      </c>
      <c r="B26" s="2">
        <v>-0.14583333333333334</v>
      </c>
      <c r="C26" s="2">
        <v>1.2483777269637116E-2</v>
      </c>
      <c r="D26" s="2">
        <v>-0.59</v>
      </c>
      <c r="E26" s="2">
        <v>-3.1856030125574013E-3</v>
      </c>
      <c r="F26" s="2">
        <v>-1.2128565836036533E-3</v>
      </c>
      <c r="G26" s="2">
        <v>-7.7698011324770432E-4</v>
      </c>
      <c r="H26" s="2">
        <v>-5.8397268849996839E-4</v>
      </c>
      <c r="J26" s="10" t="s">
        <v>17</v>
      </c>
      <c r="K26" s="12">
        <v>0.70979731821747305</v>
      </c>
      <c r="L26" s="12">
        <v>-0.26416840134210218</v>
      </c>
      <c r="M26" s="12">
        <v>0.11212849564259873</v>
      </c>
      <c r="N26" s="12">
        <v>0.9398379605607633</v>
      </c>
      <c r="O26" s="12">
        <v>0.99520677948703185</v>
      </c>
      <c r="P26" s="12">
        <v>1</v>
      </c>
      <c r="Q26" s="12"/>
    </row>
    <row r="27" spans="1:17">
      <c r="A27" s="1">
        <v>43084</v>
      </c>
      <c r="B27" s="2">
        <v>-0.12195121951219512</v>
      </c>
      <c r="C27" s="2">
        <v>6.9523286333394468E-2</v>
      </c>
      <c r="D27" s="2">
        <v>-0.56097560975609762</v>
      </c>
      <c r="E27" s="2">
        <v>4.6469097901549329E-2</v>
      </c>
      <c r="F27" s="2">
        <v>1.2965936789118639E-2</v>
      </c>
      <c r="G27" s="2">
        <v>7.4734565789943376E-3</v>
      </c>
      <c r="H27" s="2">
        <v>5.3579181185182418E-3</v>
      </c>
      <c r="J27" s="11" t="s">
        <v>18</v>
      </c>
      <c r="K27" s="12">
        <v>0.71307046857696854</v>
      </c>
      <c r="L27" s="12">
        <v>-0.25131024278296121</v>
      </c>
      <c r="M27" s="12">
        <v>0.10048073407483121</v>
      </c>
      <c r="N27" s="12">
        <v>0.92363797186809871</v>
      </c>
      <c r="O27" s="12">
        <v>0.98884374934599362</v>
      </c>
      <c r="P27" s="12">
        <v>0.99859265475290881</v>
      </c>
      <c r="Q27" s="12">
        <v>1</v>
      </c>
    </row>
    <row r="28" spans="1:17">
      <c r="A28" s="1">
        <v>43085</v>
      </c>
      <c r="B28" s="2">
        <v>5.5555555555555552E-2</v>
      </c>
      <c r="C28" s="2">
        <v>9.502339915534759E-2</v>
      </c>
      <c r="D28" s="2">
        <v>-0.30909090909090908</v>
      </c>
      <c r="E28" s="2">
        <v>0.32078236918326752</v>
      </c>
      <c r="F28" s="2">
        <v>9.8342987436274926E-2</v>
      </c>
      <c r="G28" s="2">
        <v>5.6638812086630165E-2</v>
      </c>
      <c r="H28" s="2">
        <v>4.044689406392557E-2</v>
      </c>
    </row>
    <row r="29" spans="1:17">
      <c r="A29" s="1">
        <v>43086</v>
      </c>
      <c r="B29" s="2">
        <v>2.6315789473684209E-2</v>
      </c>
      <c r="C29" s="2">
        <v>-1.1257622348465236E-2</v>
      </c>
      <c r="D29" s="2">
        <v>-0.22</v>
      </c>
      <c r="E29" s="2">
        <v>-5.1302725502114004E-2</v>
      </c>
      <c r="F29" s="2">
        <v>-1.5833153230795375E-2</v>
      </c>
      <c r="G29" s="2">
        <v>-9.2459199518112063E-3</v>
      </c>
      <c r="H29" s="2">
        <v>-6.6213359092118134E-3</v>
      </c>
    </row>
    <row r="30" spans="1:17">
      <c r="A30" s="1">
        <v>43087</v>
      </c>
      <c r="B30" s="2">
        <v>0.10256410256410256</v>
      </c>
      <c r="C30" s="2">
        <v>-1.9503452638236054E-3</v>
      </c>
      <c r="D30" s="2">
        <v>-0.2711864406779661</v>
      </c>
      <c r="E30" s="2">
        <v>0.12682707135869875</v>
      </c>
      <c r="F30" s="2">
        <v>4.459665369220097E-2</v>
      </c>
      <c r="G30" s="2">
        <v>2.5552194460826218E-2</v>
      </c>
      <c r="H30" s="2">
        <v>1.8068557529738755E-2</v>
      </c>
    </row>
    <row r="31" spans="1:17">
      <c r="A31" s="1">
        <v>43088</v>
      </c>
      <c r="B31" s="2">
        <v>2.3255813953488372E-2</v>
      </c>
      <c r="C31" s="2">
        <v>-8.3923101299250097E-2</v>
      </c>
      <c r="D31" s="2">
        <v>-0.21428571428571427</v>
      </c>
      <c r="E31" s="2">
        <v>-0.17350733752443132</v>
      </c>
      <c r="F31" s="2">
        <v>-5.0840659664614415E-2</v>
      </c>
      <c r="G31" s="2">
        <v>-2.825838902674491E-2</v>
      </c>
      <c r="H31" s="2">
        <v>-1.9669548533529913E-2</v>
      </c>
    </row>
    <row r="32" spans="1:17">
      <c r="A32" s="1">
        <v>43089</v>
      </c>
      <c r="B32" s="2">
        <v>0.45454545454545453</v>
      </c>
      <c r="C32" s="2">
        <v>-5.3041222254251882E-2</v>
      </c>
      <c r="D32" s="2">
        <v>0.33333333333333331</v>
      </c>
      <c r="E32" s="2">
        <v>0.54231473785980644</v>
      </c>
      <c r="F32" s="2">
        <v>0.24173934745782896</v>
      </c>
      <c r="G32" s="2">
        <v>0.14413414268080613</v>
      </c>
      <c r="H32" s="2">
        <v>0.10272338451752447</v>
      </c>
    </row>
    <row r="33" spans="1:8">
      <c r="A33" s="1">
        <v>43090</v>
      </c>
      <c r="B33" s="2">
        <v>-0.28125</v>
      </c>
      <c r="C33" s="2">
        <v>-4.6159512937595203E-2</v>
      </c>
      <c r="D33" s="2">
        <v>0.12195121951219512</v>
      </c>
      <c r="E33" s="2">
        <v>-0.55895571437922842</v>
      </c>
      <c r="F33" s="2">
        <v>-0.31887104891184676</v>
      </c>
      <c r="G33" s="2">
        <v>-0.21086485737838426</v>
      </c>
      <c r="H33" s="2">
        <v>-0.15709002767930744</v>
      </c>
    </row>
    <row r="34" spans="1:8">
      <c r="A34" s="1">
        <v>43091</v>
      </c>
      <c r="B34" s="2">
        <v>1.1304347826086956</v>
      </c>
      <c r="C34" s="2">
        <v>-0.15937046613769346</v>
      </c>
      <c r="D34" s="2">
        <v>1.7222222222222223</v>
      </c>
      <c r="E34" s="2">
        <v>1.1186856099860154</v>
      </c>
      <c r="F34" s="2">
        <v>0.5648402530220803</v>
      </c>
      <c r="G34" s="2">
        <v>0.37340094182819894</v>
      </c>
      <c r="H34" s="2">
        <v>0.2809756396958038</v>
      </c>
    </row>
    <row r="35" spans="1:8">
      <c r="A35" s="1">
        <v>43092</v>
      </c>
      <c r="B35" s="2">
        <v>-0.42857142857142855</v>
      </c>
      <c r="C35" s="2">
        <v>6.5679574791192158E-2</v>
      </c>
      <c r="D35" s="2">
        <v>0.47368421052631576</v>
      </c>
      <c r="E35" s="2">
        <v>-0.46423437667881301</v>
      </c>
      <c r="F35" s="2">
        <v>-0.34181901523018626</v>
      </c>
      <c r="G35" s="2">
        <v>-0.26948506420225893</v>
      </c>
      <c r="H35" s="2">
        <v>-0.22274133158967457</v>
      </c>
    </row>
    <row r="36" spans="1:8">
      <c r="A36" s="1">
        <v>43093</v>
      </c>
      <c r="B36" s="2">
        <v>-0.30357142857142855</v>
      </c>
      <c r="C36" s="2">
        <v>-3.9828998931243344E-2</v>
      </c>
      <c r="D36" s="2">
        <v>0</v>
      </c>
      <c r="E36" s="2">
        <v>7.3558966864320091E-2</v>
      </c>
      <c r="F36" s="2">
        <v>3.9594755377114141E-2</v>
      </c>
      <c r="G36" s="2">
        <v>2.7914900915251728E-2</v>
      </c>
      <c r="H36" s="2">
        <v>2.1766817128275731E-2</v>
      </c>
    </row>
    <row r="37" spans="1:8">
      <c r="A37" s="1">
        <v>43094</v>
      </c>
      <c r="B37" s="2">
        <v>-0.20512820512820512</v>
      </c>
      <c r="C37" s="2">
        <v>1.0908281389136234E-2</v>
      </c>
      <c r="D37" s="2">
        <v>-0.27906976744186046</v>
      </c>
      <c r="E37" s="2">
        <v>6.5304622707857446E-2</v>
      </c>
      <c r="F37" s="2">
        <v>3.2354509987579626E-2</v>
      </c>
      <c r="G37" s="2">
        <v>2.2352012134437049E-2</v>
      </c>
      <c r="H37" s="2">
        <v>1.7289611007784009E-2</v>
      </c>
    </row>
    <row r="38" spans="1:8">
      <c r="A38" s="1">
        <v>43095</v>
      </c>
      <c r="B38" s="2">
        <v>9.6774193548387094E-2</v>
      </c>
      <c r="C38" s="2">
        <v>0.15092123614475542</v>
      </c>
      <c r="D38" s="2">
        <v>-0.22727272727272727</v>
      </c>
      <c r="E38" s="2">
        <v>0.20010291742862996</v>
      </c>
      <c r="F38" s="2">
        <v>9.7801144099181767E-2</v>
      </c>
      <c r="G38" s="2">
        <v>6.7354279825302413E-2</v>
      </c>
      <c r="H38" s="2">
        <v>5.2102149640989644E-2</v>
      </c>
    </row>
    <row r="39" spans="1:8">
      <c r="A39" s="1">
        <v>43096</v>
      </c>
      <c r="B39" s="2">
        <v>-5.8823529411764705E-2</v>
      </c>
      <c r="C39" s="2">
        <v>-1.9452771222654576E-2</v>
      </c>
      <c r="D39" s="2">
        <v>-0.5</v>
      </c>
      <c r="E39" s="2">
        <v>-0.10021116692896252</v>
      </c>
      <c r="F39" s="2">
        <v>-4.7840958198309351E-2</v>
      </c>
      <c r="G39" s="2">
        <v>-3.3133877693463605E-2</v>
      </c>
      <c r="H39" s="2">
        <v>-2.5783201753569178E-2</v>
      </c>
    </row>
    <row r="40" spans="1:8">
      <c r="A40" s="1">
        <v>43097</v>
      </c>
      <c r="B40" s="2">
        <v>0</v>
      </c>
      <c r="C40" s="2">
        <v>-6.8882528944972043E-2</v>
      </c>
      <c r="D40" s="2">
        <v>-0.30434782608695654</v>
      </c>
      <c r="E40" s="2">
        <v>5.1423678100220596E-2</v>
      </c>
      <c r="F40" s="2">
        <v>2.1335517934542386E-2</v>
      </c>
      <c r="G40" s="2">
        <v>1.4017368237338873E-2</v>
      </c>
      <c r="H40" s="2">
        <v>1.0614706946806067E-2</v>
      </c>
    </row>
    <row r="41" spans="1:8">
      <c r="A41" s="1">
        <v>43098</v>
      </c>
      <c r="B41" s="2">
        <v>-0.125</v>
      </c>
      <c r="C41" s="2">
        <v>1.3971358714642146E-4</v>
      </c>
      <c r="D41" s="2">
        <v>-0.7142857142857143</v>
      </c>
      <c r="E41" s="2">
        <v>-0.11990286657671043</v>
      </c>
      <c r="F41" s="2">
        <v>-4.6876418262185811E-2</v>
      </c>
      <c r="G41" s="2">
        <v>-3.0303822111138298E-2</v>
      </c>
      <c r="H41" s="2">
        <v>-2.2792694615385127E-2</v>
      </c>
    </row>
    <row r="42" spans="1:8">
      <c r="A42" s="1">
        <v>43099</v>
      </c>
      <c r="B42" s="2">
        <v>-3.5714285714285712E-2</v>
      </c>
      <c r="C42" s="2">
        <v>-0.13550324788712723</v>
      </c>
      <c r="D42" s="2">
        <v>-0.5178571428571429</v>
      </c>
      <c r="E42" s="2">
        <v>0.12671696903444307</v>
      </c>
      <c r="F42" s="2">
        <v>4.0892728083907641E-2</v>
      </c>
      <c r="G42" s="2">
        <v>2.4786626795189212E-2</v>
      </c>
      <c r="H42" s="2">
        <v>1.8043938015568247E-2</v>
      </c>
    </row>
    <row r="43" spans="1:8">
      <c r="A43" s="1">
        <v>43100</v>
      </c>
      <c r="B43" s="2">
        <v>-0.18518518518518517</v>
      </c>
      <c r="C43" s="2">
        <v>0.11497131776682547</v>
      </c>
      <c r="D43" s="2">
        <v>-0.4358974358974359</v>
      </c>
      <c r="E43" s="2">
        <v>-0.18617598822821782</v>
      </c>
      <c r="F43" s="2">
        <v>-6.5869402043583006E-2</v>
      </c>
      <c r="G43" s="2">
        <v>-4.0426260480102151E-2</v>
      </c>
      <c r="H43" s="2">
        <v>-2.957895318792975E-2</v>
      </c>
    </row>
    <row r="44" spans="1:8">
      <c r="A44" s="1">
        <v>43101</v>
      </c>
      <c r="B44" s="2">
        <v>-9.0909090909090912E-2</v>
      </c>
      <c r="C44" s="2">
        <v>-3.2318840579709997E-2</v>
      </c>
      <c r="D44" s="2">
        <v>-0.35483870967741937</v>
      </c>
      <c r="E44" s="2">
        <v>0.19479583847740528</v>
      </c>
      <c r="F44" s="2">
        <v>5.3014586638274082E-2</v>
      </c>
      <c r="G44" s="2">
        <v>3.0028950433696203E-2</v>
      </c>
      <c r="H44" s="2">
        <v>2.1116134569811665E-2</v>
      </c>
    </row>
    <row r="45" spans="1:8">
      <c r="A45" s="1">
        <v>43102</v>
      </c>
      <c r="B45" s="2">
        <v>0.25</v>
      </c>
      <c r="C45" s="2">
        <v>0.10152912984873423</v>
      </c>
      <c r="D45" s="2">
        <v>-0.26470588235294118</v>
      </c>
      <c r="E45" s="2">
        <v>0.41124140220746275</v>
      </c>
      <c r="F45" s="2">
        <v>0.16729113872996712</v>
      </c>
      <c r="G45" s="2">
        <v>0.10109915429655771</v>
      </c>
      <c r="H45" s="2">
        <v>7.2733391189560556E-2</v>
      </c>
    </row>
    <row r="46" spans="1:8">
      <c r="A46" s="1">
        <v>43103</v>
      </c>
      <c r="B46" s="2">
        <v>0</v>
      </c>
      <c r="C46" s="2">
        <v>3.0264136474817641E-2</v>
      </c>
      <c r="D46" s="2">
        <v>-0.21875</v>
      </c>
      <c r="E46" s="2">
        <v>-0.27857842810464317</v>
      </c>
      <c r="F46" s="2">
        <v>-0.11678625670408145</v>
      </c>
      <c r="G46" s="2">
        <v>-7.164071907567196E-2</v>
      </c>
      <c r="H46" s="2">
        <v>-5.1907699471738185E-2</v>
      </c>
    </row>
    <row r="47" spans="1:8">
      <c r="A47" s="1">
        <v>43104</v>
      </c>
      <c r="B47" s="2">
        <v>-0.08</v>
      </c>
      <c r="C47" s="2">
        <v>3.2992411745287327E-4</v>
      </c>
      <c r="D47" s="2">
        <v>-0.28125</v>
      </c>
      <c r="E47" s="2">
        <v>-0.10623323345733365</v>
      </c>
      <c r="F47" s="2">
        <v>-4.0960944046737599E-2</v>
      </c>
      <c r="G47" s="2">
        <v>-2.4398927941787892E-2</v>
      </c>
      <c r="H47" s="2">
        <v>-1.740937182919235E-2</v>
      </c>
    </row>
    <row r="48" spans="1:8">
      <c r="A48" s="1">
        <v>43105</v>
      </c>
      <c r="B48" s="2">
        <v>4.3478260869565216E-2</v>
      </c>
      <c r="C48" s="2">
        <v>0.11589709762532996</v>
      </c>
      <c r="D48" s="2">
        <v>-0.14285714285714285</v>
      </c>
      <c r="E48" s="2">
        <v>0.22305749489566395</v>
      </c>
      <c r="F48" s="2">
        <v>7.3031824729051453E-2</v>
      </c>
      <c r="G48" s="2">
        <v>4.1579692838204001E-2</v>
      </c>
      <c r="H48" s="2">
        <v>2.8992209782539698E-2</v>
      </c>
    </row>
    <row r="49" spans="1:8">
      <c r="A49" s="1">
        <v>43106</v>
      </c>
      <c r="B49" s="2">
        <v>-8.3333333333333329E-2</v>
      </c>
      <c r="C49" s="2">
        <v>1.442336111603694E-2</v>
      </c>
      <c r="D49" s="2">
        <v>-0.18518518518518517</v>
      </c>
      <c r="E49" s="2">
        <v>-0.19721357861994887</v>
      </c>
      <c r="F49" s="2">
        <v>-7.3293791562866431E-2</v>
      </c>
      <c r="G49" s="2">
        <v>-4.2339259887403252E-2</v>
      </c>
      <c r="H49" s="2">
        <v>-2.9619566276880404E-2</v>
      </c>
    </row>
    <row r="50" spans="1:8">
      <c r="A50" s="1">
        <v>43107</v>
      </c>
      <c r="B50" s="2">
        <v>-4.5454545454545456E-2</v>
      </c>
      <c r="C50" s="2">
        <v>-5.6232154303362314E-2</v>
      </c>
      <c r="D50" s="2">
        <v>-4.5454545454545456E-2</v>
      </c>
      <c r="E50" s="2">
        <v>9.3563774456672438E-2</v>
      </c>
      <c r="F50" s="2">
        <v>2.6742411431357242E-2</v>
      </c>
      <c r="G50" s="2">
        <v>1.4409805389423115E-2</v>
      </c>
      <c r="H50" s="2">
        <v>9.7560219382025731E-3</v>
      </c>
    </row>
    <row r="51" spans="1:8">
      <c r="A51" s="1">
        <v>43108</v>
      </c>
      <c r="B51" s="2">
        <v>0.14285714285714285</v>
      </c>
      <c r="C51" s="2">
        <v>-7.8167448752778271E-2</v>
      </c>
      <c r="D51" s="2">
        <v>0.2</v>
      </c>
      <c r="E51" s="2">
        <v>0.35463920509603281</v>
      </c>
      <c r="F51" s="2">
        <v>0.12678712762694688</v>
      </c>
      <c r="G51" s="2">
        <v>7.0768189699089309E-2</v>
      </c>
      <c r="H51" s="2">
        <v>4.8358504487292009E-2</v>
      </c>
    </row>
    <row r="52" spans="1:8">
      <c r="A52" s="1">
        <v>43109</v>
      </c>
      <c r="B52" s="2">
        <v>-8.3333333333333329E-2</v>
      </c>
      <c r="C52" s="2">
        <v>-3.3958472873409383E-2</v>
      </c>
      <c r="D52" s="2">
        <v>-0.12</v>
      </c>
      <c r="E52" s="2">
        <v>-0.34271093907498884</v>
      </c>
      <c r="F52" s="2">
        <v>-0.14324457776902888</v>
      </c>
      <c r="G52" s="2">
        <v>-8.262209756416318E-2</v>
      </c>
      <c r="H52" s="2">
        <v>-5.7064847674674658E-2</v>
      </c>
    </row>
    <row r="53" spans="1:8">
      <c r="A53" s="1">
        <v>43110</v>
      </c>
      <c r="B53" s="2">
        <v>0</v>
      </c>
      <c r="C53" s="2">
        <v>3.2794841572488319E-2</v>
      </c>
      <c r="D53" s="2">
        <v>-0.12</v>
      </c>
      <c r="E53" s="2">
        <v>0.19402080838228652</v>
      </c>
      <c r="F53" s="2">
        <v>6.3377099730577632E-2</v>
      </c>
      <c r="G53" s="2">
        <v>3.4267050844261314E-2</v>
      </c>
      <c r="H53" s="2">
        <v>2.2970324166411486E-2</v>
      </c>
    </row>
    <row r="54" spans="1:8">
      <c r="A54" s="1">
        <v>43111</v>
      </c>
      <c r="B54" s="2">
        <v>0.27272727272727271</v>
      </c>
      <c r="C54" s="2">
        <v>-0.10942534908700312</v>
      </c>
      <c r="D54" s="2">
        <v>0.21739130434782608</v>
      </c>
      <c r="E54" s="2">
        <v>0.37260989031814734</v>
      </c>
      <c r="F54" s="2">
        <v>0.1733560706098014</v>
      </c>
      <c r="G54" s="2">
        <v>0.10270199694627924</v>
      </c>
      <c r="H54" s="2">
        <v>7.1214658575690995E-2</v>
      </c>
    </row>
    <row r="55" spans="1:8">
      <c r="A55" s="1">
        <v>43112</v>
      </c>
      <c r="B55" s="2">
        <v>-0.2857142857142857</v>
      </c>
      <c r="C55" s="2">
        <v>3.8971807628523952E-2</v>
      </c>
      <c r="D55" s="2">
        <v>-0.16666666666666666</v>
      </c>
      <c r="E55" s="2">
        <v>-0.51313150300740829</v>
      </c>
      <c r="F55" s="2">
        <v>-0.29104890032130082</v>
      </c>
      <c r="G55" s="2">
        <v>-0.18694775001484867</v>
      </c>
      <c r="H55" s="2">
        <v>-0.13445438685802649</v>
      </c>
    </row>
    <row r="56" spans="1:8">
      <c r="A56" s="1">
        <v>43113</v>
      </c>
      <c r="B56" s="2">
        <v>-0.05</v>
      </c>
      <c r="C56" s="2">
        <v>2.9601683232968242E-2</v>
      </c>
      <c r="D56" s="2">
        <v>-0.13636363636363635</v>
      </c>
      <c r="E56" s="2">
        <v>0.43486558748457699</v>
      </c>
      <c r="F56" s="2">
        <v>0.17113511882334526</v>
      </c>
      <c r="G56" s="2">
        <v>9.7349921303008666E-2</v>
      </c>
      <c r="H56" s="2">
        <v>6.6125504612819186E-2</v>
      </c>
    </row>
    <row r="57" spans="1:8">
      <c r="A57" s="1">
        <v>43114</v>
      </c>
      <c r="B57" s="2">
        <v>-0.15789473684210525</v>
      </c>
      <c r="C57" s="2">
        <v>-4.4605736029878183E-2</v>
      </c>
      <c r="D57" s="2">
        <v>-0.23809523809523808</v>
      </c>
      <c r="E57" s="2">
        <v>-0.12030413251365514</v>
      </c>
      <c r="F57" s="2">
        <v>-6.050742301182116E-2</v>
      </c>
      <c r="G57" s="2">
        <v>-3.8071475986424526E-2</v>
      </c>
      <c r="H57" s="2">
        <v>-2.7113878871427462E-2</v>
      </c>
    </row>
    <row r="58" spans="1:8">
      <c r="A58" s="1">
        <v>43115</v>
      </c>
      <c r="B58" s="2">
        <v>0</v>
      </c>
      <c r="C58" s="2">
        <v>1.2538722525447406E-3</v>
      </c>
      <c r="D58" s="2">
        <v>-0.33333333333333331</v>
      </c>
      <c r="E58" s="2">
        <v>0.25280117607948144</v>
      </c>
      <c r="F58" s="2">
        <v>0.1077251221643889</v>
      </c>
      <c r="G58" s="2">
        <v>6.3652577476506669E-2</v>
      </c>
      <c r="H58" s="2">
        <v>4.389501170370462E-2</v>
      </c>
    </row>
    <row r="59" spans="1:8">
      <c r="A59" s="1">
        <v>43116</v>
      </c>
      <c r="B59" s="2">
        <v>1.375</v>
      </c>
      <c r="C59" s="2">
        <v>-0.18438305709023942</v>
      </c>
      <c r="D59" s="2">
        <v>0.72727272727272729</v>
      </c>
      <c r="E59" s="2">
        <v>0.59161532644356674</v>
      </c>
      <c r="F59" s="2">
        <v>0.45906002552606445</v>
      </c>
      <c r="G59" s="2">
        <v>0.34703836648955538</v>
      </c>
      <c r="H59" s="2">
        <v>0.27210003621906692</v>
      </c>
    </row>
    <row r="60" spans="1:8">
      <c r="A60" s="1">
        <v>43117</v>
      </c>
      <c r="B60" s="2">
        <v>0.36842105263157893</v>
      </c>
      <c r="C60" s="2">
        <v>9.0317919075152216E-4</v>
      </c>
      <c r="D60" s="2">
        <v>1.3636363636363635</v>
      </c>
      <c r="E60" s="2">
        <v>-0.40182740256737021</v>
      </c>
      <c r="F60" s="2">
        <v>-0.28554025353247442</v>
      </c>
      <c r="G60" s="2">
        <v>-0.21965351046248643</v>
      </c>
      <c r="H60" s="2">
        <v>-0.17618254506367442</v>
      </c>
    </row>
    <row r="61" spans="1:8">
      <c r="A61" s="1">
        <v>43118</v>
      </c>
      <c r="B61" s="2">
        <v>-0.36538461538461536</v>
      </c>
      <c r="C61" s="2">
        <v>-3.3387475184985067E-3</v>
      </c>
      <c r="D61" s="2">
        <v>0.17857142857142858</v>
      </c>
      <c r="E61" s="2">
        <v>-0.28087630568534233</v>
      </c>
      <c r="F61" s="2">
        <v>-0.19217961359808211</v>
      </c>
      <c r="G61" s="2">
        <v>-0.14870920907408841</v>
      </c>
      <c r="H61" s="2">
        <v>-0.12049356244613708</v>
      </c>
    </row>
    <row r="62" spans="1:8">
      <c r="A62" s="1">
        <v>43119</v>
      </c>
      <c r="B62" s="2">
        <v>-0.27272727272727271</v>
      </c>
      <c r="C62" s="2">
        <v>3.9022181982797534E-2</v>
      </c>
      <c r="D62" s="2">
        <v>0.2</v>
      </c>
      <c r="E62" s="2">
        <v>7.7490406567368608E-2</v>
      </c>
      <c r="F62" s="2">
        <v>3.5853883338031113E-2</v>
      </c>
      <c r="G62" s="2">
        <v>2.444583696928939E-2</v>
      </c>
      <c r="H62" s="2">
        <v>1.8570487343225472E-2</v>
      </c>
    </row>
    <row r="63" spans="1:8">
      <c r="A63" s="1">
        <v>43120</v>
      </c>
      <c r="B63" s="2">
        <v>-0.20833333333333334</v>
      </c>
      <c r="C63" s="2">
        <v>0.1090972464273267</v>
      </c>
      <c r="D63" s="2">
        <v>0</v>
      </c>
      <c r="E63" s="2">
        <v>6.1076092225621714E-2</v>
      </c>
      <c r="F63" s="2">
        <v>2.6188146136811936E-2</v>
      </c>
      <c r="G63" s="2">
        <v>1.7462389916132789E-2</v>
      </c>
      <c r="H63" s="2">
        <v>1.3143872802043311E-2</v>
      </c>
    </row>
    <row r="64" spans="1:8">
      <c r="A64" s="1">
        <v>43121</v>
      </c>
      <c r="B64" s="2">
        <v>-5.2631578947368418E-2</v>
      </c>
      <c r="C64" s="2">
        <v>-9.5380263984915045E-2</v>
      </c>
      <c r="D64" s="2">
        <v>0.125</v>
      </c>
      <c r="E64" s="2">
        <v>0.15770135911188737</v>
      </c>
      <c r="F64" s="2">
        <v>6.525736755558835E-2</v>
      </c>
      <c r="G64" s="2">
        <v>4.2896429195850065E-2</v>
      </c>
      <c r="H64" s="2">
        <v>3.2100139900660442E-2</v>
      </c>
    </row>
    <row r="65" spans="1:8">
      <c r="A65" s="1">
        <v>43122</v>
      </c>
      <c r="B65" s="2">
        <v>0.16666666666666666</v>
      </c>
      <c r="C65" s="2">
        <v>-6.4530137224248912E-2</v>
      </c>
      <c r="D65" s="2">
        <v>0.3125</v>
      </c>
      <c r="E65" s="2">
        <v>0.18636799038738508</v>
      </c>
      <c r="F65" s="2">
        <v>8.5647264895298003E-2</v>
      </c>
      <c r="G65" s="2">
        <v>5.7438177413924409E-2</v>
      </c>
      <c r="H65" s="2">
        <v>4.3445100888240155E-2</v>
      </c>
    </row>
    <row r="66" spans="1:8">
      <c r="A66" s="1">
        <v>43123</v>
      </c>
      <c r="B66" s="2">
        <v>-4.7619047619047616E-2</v>
      </c>
      <c r="C66" s="2">
        <v>4.4564107325226832E-3</v>
      </c>
      <c r="D66" s="2">
        <v>-0.47368421052631576</v>
      </c>
      <c r="E66" s="2">
        <v>-0.18750978980769167</v>
      </c>
      <c r="F66" s="2">
        <v>-8.30149501977724E-2</v>
      </c>
      <c r="G66" s="2">
        <v>-5.5587735009563828E-2</v>
      </c>
      <c r="H66" s="2">
        <v>-4.2085173298765759E-2</v>
      </c>
    </row>
    <row r="67" spans="1:8">
      <c r="A67" s="1">
        <v>43124</v>
      </c>
      <c r="B67" s="2">
        <v>0</v>
      </c>
      <c r="C67" s="2">
        <v>5.499584065070711E-2</v>
      </c>
      <c r="D67" s="2">
        <v>-0.61538461538461542</v>
      </c>
      <c r="E67" s="2">
        <v>5.9420899155925105E-2</v>
      </c>
      <c r="F67" s="2">
        <v>2.2005428680869875E-2</v>
      </c>
      <c r="G67" s="2">
        <v>1.3868038537608344E-2</v>
      </c>
      <c r="H67" s="2">
        <v>1.0189681462043408E-2</v>
      </c>
    </row>
    <row r="68" spans="1:8">
      <c r="A68" s="1">
        <v>43125</v>
      </c>
      <c r="B68" s="2">
        <v>-0.05</v>
      </c>
      <c r="C68" s="2">
        <v>-2.3479936919572637E-2</v>
      </c>
      <c r="D68" s="2">
        <v>-0.42424242424242425</v>
      </c>
      <c r="E68" s="2">
        <v>-6.863061260590074E-2</v>
      </c>
      <c r="F68" s="2">
        <v>-2.4178331836963288E-2</v>
      </c>
      <c r="G68" s="2">
        <v>-1.5002193398827416E-2</v>
      </c>
      <c r="H68" s="2">
        <v>-1.0941438284509426E-2</v>
      </c>
    </row>
    <row r="69" spans="1:8">
      <c r="A69" s="1">
        <v>43126</v>
      </c>
      <c r="B69" s="2">
        <v>-5.2631578947368418E-2</v>
      </c>
      <c r="C69" s="2">
        <v>-6.8185896285662207E-3</v>
      </c>
      <c r="D69" s="2">
        <v>-0.25</v>
      </c>
      <c r="E69" s="2">
        <v>-4.7930988977033101E-3</v>
      </c>
      <c r="F69" s="2">
        <v>-1.4522237287066602E-3</v>
      </c>
      <c r="G69" s="2">
        <v>-8.6062863626296354E-4</v>
      </c>
      <c r="H69" s="2">
        <v>-6.1387910535650402E-4</v>
      </c>
    </row>
    <row r="70" spans="1:8">
      <c r="A70" s="1">
        <v>43127</v>
      </c>
      <c r="B70" s="2">
        <v>-0.16666666666666666</v>
      </c>
      <c r="C70" s="2">
        <v>3.5320686540198577E-2</v>
      </c>
      <c r="D70" s="2">
        <v>-0.21052631578947367</v>
      </c>
      <c r="E70" s="2">
        <v>-0.21687453870579326</v>
      </c>
      <c r="F70" s="2">
        <v>-6.7094255840381589E-2</v>
      </c>
      <c r="G70" s="2">
        <v>-3.9093761921121878E-2</v>
      </c>
      <c r="H70" s="2">
        <v>-2.7591939114499218E-2</v>
      </c>
    </row>
    <row r="71" spans="1:8">
      <c r="A71" s="1">
        <v>43128</v>
      </c>
      <c r="B71" s="2">
        <v>-0.13333333333333333</v>
      </c>
      <c r="C71" s="2">
        <v>3.2981415234273011E-2</v>
      </c>
      <c r="D71" s="2">
        <v>-0.27777777777777779</v>
      </c>
      <c r="E71" s="2">
        <v>0.13782490523359997</v>
      </c>
      <c r="F71" s="2">
        <v>2.6823376171528673E-2</v>
      </c>
      <c r="G71" s="2">
        <v>1.3923056722587016E-2</v>
      </c>
      <c r="H71" s="2">
        <v>9.3175473828029636E-3</v>
      </c>
    </row>
    <row r="72" spans="1:8">
      <c r="A72" s="1">
        <v>43129</v>
      </c>
      <c r="B72" s="2">
        <v>7.6923076923076927E-2</v>
      </c>
      <c r="C72" s="2">
        <v>-5.2960554100853194E-2</v>
      </c>
      <c r="D72" s="2">
        <v>-0.33333333333333331</v>
      </c>
      <c r="E72" s="2">
        <v>0.56741232848200984</v>
      </c>
      <c r="F72" s="2">
        <v>0.1590492823935972</v>
      </c>
      <c r="G72" s="2">
        <v>8.6037581688596376E-2</v>
      </c>
      <c r="H72" s="2">
        <v>5.8239531738437399E-2</v>
      </c>
    </row>
    <row r="73" spans="1:8">
      <c r="A73" s="1">
        <v>43130</v>
      </c>
      <c r="B73" s="2">
        <v>0.21428571428571427</v>
      </c>
      <c r="C73" s="2">
        <v>-9.2490189083125257E-2</v>
      </c>
      <c r="D73" s="2">
        <v>-0.15</v>
      </c>
      <c r="E73" s="2">
        <v>0.14163184376528401</v>
      </c>
      <c r="F73" s="2">
        <v>8.02934589626461E-2</v>
      </c>
      <c r="G73" s="2">
        <v>4.9306499304263743E-2</v>
      </c>
      <c r="H73" s="2">
        <v>3.4948158048552551E-2</v>
      </c>
    </row>
    <row r="74" spans="1:8">
      <c r="A74" s="1">
        <v>43131</v>
      </c>
      <c r="B74" s="2">
        <v>0.11764705882352941</v>
      </c>
      <c r="C74" s="2">
        <v>1.0712530712530746E-2</v>
      </c>
      <c r="D74" s="2">
        <v>-0.05</v>
      </c>
      <c r="E74" s="2">
        <v>-0.19391243130850255</v>
      </c>
      <c r="F74" s="2">
        <v>-6.9204163612147013E-2</v>
      </c>
      <c r="G74" s="2">
        <v>-3.8897020915751881E-2</v>
      </c>
      <c r="H74" s="2">
        <v>-2.6620351727325395E-2</v>
      </c>
    </row>
    <row r="75" spans="1:8">
      <c r="A75" s="1">
        <v>43132</v>
      </c>
      <c r="B75" s="2">
        <v>0.26315789473684209</v>
      </c>
      <c r="C75" s="2">
        <v>-0.10724426293271097</v>
      </c>
      <c r="D75" s="2">
        <v>0.26315789473684209</v>
      </c>
      <c r="E75" s="2">
        <v>0.19244942895517472</v>
      </c>
      <c r="F75" s="2">
        <v>9.1307965572135344E-2</v>
      </c>
      <c r="G75" s="2">
        <v>5.5175443388098711E-2</v>
      </c>
      <c r="H75" s="2">
        <v>3.8729727144740655E-2</v>
      </c>
    </row>
    <row r="76" spans="1:8">
      <c r="A76" s="1">
        <v>43133</v>
      </c>
      <c r="B76" s="2">
        <v>0.375</v>
      </c>
      <c r="C76" s="2">
        <v>-3.1074707823681349E-2</v>
      </c>
      <c r="D76" s="2">
        <v>0.83333333333333337</v>
      </c>
      <c r="E76" s="2">
        <v>9.248939259348167E-2</v>
      </c>
      <c r="F76" s="2">
        <v>6.0060535442977202E-2</v>
      </c>
      <c r="G76" s="2">
        <v>3.9236072435930053E-2</v>
      </c>
      <c r="H76" s="2">
        <v>2.8362151769677092E-2</v>
      </c>
    </row>
    <row r="77" spans="1:8">
      <c r="A77" s="1">
        <v>43134</v>
      </c>
      <c r="B77" s="2">
        <v>-0.39393939393939392</v>
      </c>
      <c r="C77" s="2">
        <v>3.637671710245273E-2</v>
      </c>
      <c r="D77" s="2">
        <v>0.33333333333333331</v>
      </c>
      <c r="E77" s="2">
        <v>-0.6716112184516837</v>
      </c>
      <c r="F77" s="2">
        <v>-0.40180646816296833</v>
      </c>
      <c r="G77" s="2">
        <v>-0.26447584238574678</v>
      </c>
      <c r="H77" s="2">
        <v>-0.19257573631245994</v>
      </c>
    </row>
    <row r="78" spans="1:8">
      <c r="A78" s="1">
        <v>43135</v>
      </c>
      <c r="B78" s="2">
        <v>-0.15</v>
      </c>
      <c r="C78" s="2">
        <v>-0.11057118684513081</v>
      </c>
      <c r="D78" s="2">
        <v>0.30769230769230771</v>
      </c>
      <c r="E78" s="2">
        <v>0.65107181293783567</v>
      </c>
      <c r="F78" s="2">
        <v>0.21424902014824812</v>
      </c>
      <c r="G78" s="2">
        <v>0.11562980808484898</v>
      </c>
      <c r="H78" s="2">
        <v>7.6757282989615289E-2</v>
      </c>
    </row>
    <row r="79" spans="1:8">
      <c r="A79" s="1">
        <v>43136</v>
      </c>
      <c r="B79" s="2">
        <v>0.88235294117647056</v>
      </c>
      <c r="C79" s="2">
        <v>-0.15245121951219517</v>
      </c>
      <c r="D79" s="2">
        <v>1.2857142857142858</v>
      </c>
      <c r="E79" s="2">
        <v>0.77070762072184418</v>
      </c>
      <c r="F79" s="2">
        <v>0.46122635382177279</v>
      </c>
      <c r="G79" s="2">
        <v>0.31603104221388789</v>
      </c>
      <c r="H79" s="2">
        <v>0.23672858049625645</v>
      </c>
    </row>
    <row r="80" spans="1:8">
      <c r="A80" s="1">
        <v>43137</v>
      </c>
      <c r="B80" s="2">
        <v>0.21875</v>
      </c>
      <c r="C80" s="2">
        <v>0.10415977208305162</v>
      </c>
      <c r="D80" s="2">
        <v>1.2941176470588236</v>
      </c>
      <c r="E80" s="2">
        <v>-0.32243543079651071</v>
      </c>
      <c r="F80" s="2">
        <v>-0.21859883212716161</v>
      </c>
      <c r="G80" s="2">
        <v>-0.16367684095773896</v>
      </c>
      <c r="H80" s="2">
        <v>-0.1292087490580664</v>
      </c>
    </row>
    <row r="81" spans="1:8">
      <c r="A81" s="1">
        <v>43138</v>
      </c>
      <c r="B81" s="2">
        <v>-0.41025641025641024</v>
      </c>
      <c r="C81" s="2">
        <v>-1.1311214782767273E-2</v>
      </c>
      <c r="D81" s="2">
        <v>0.21052631578947367</v>
      </c>
      <c r="E81" s="2">
        <v>-0.2895207345787994</v>
      </c>
      <c r="F81" s="2">
        <v>-0.19146356774789086</v>
      </c>
      <c r="G81" s="2">
        <v>-0.14474916618833431</v>
      </c>
      <c r="H81" s="2">
        <v>-0.11554311732625164</v>
      </c>
    </row>
    <row r="82" spans="1:8">
      <c r="A82" s="1">
        <v>43139</v>
      </c>
      <c r="B82" s="2">
        <v>-8.6956521739130432E-2</v>
      </c>
      <c r="C82" s="2">
        <v>8.5422433109265769E-2</v>
      </c>
      <c r="D82" s="2">
        <v>-0.125</v>
      </c>
      <c r="E82" s="2">
        <v>0.2982723814904284</v>
      </c>
      <c r="F82" s="2">
        <v>0.14104765430000257</v>
      </c>
      <c r="G82" s="2">
        <v>9.4986146788975837E-2</v>
      </c>
      <c r="H82" s="2">
        <v>7.1387955146032953E-2</v>
      </c>
    </row>
    <row r="83" spans="1:8">
      <c r="A83" s="1">
        <v>43140</v>
      </c>
      <c r="B83" s="2">
        <v>-0.14285714285714285</v>
      </c>
      <c r="C83" s="2">
        <v>5.4413425459314504E-2</v>
      </c>
      <c r="D83" s="2">
        <v>-0.45454545454545453</v>
      </c>
      <c r="E83" s="2">
        <v>-3.6765822283737183E-2</v>
      </c>
      <c r="F83" s="2">
        <v>-1.958634796765879E-2</v>
      </c>
      <c r="G83" s="2">
        <v>-1.3962311349776635E-2</v>
      </c>
      <c r="H83" s="2">
        <v>-1.0867823435692781E-2</v>
      </c>
    </row>
    <row r="84" spans="1:8">
      <c r="A84" s="1">
        <v>43141</v>
      </c>
      <c r="B84" s="2">
        <v>-0.22222222222222221</v>
      </c>
      <c r="C84" s="2">
        <v>-1.3831306430809005E-2</v>
      </c>
      <c r="D84" s="2">
        <v>-0.3</v>
      </c>
      <c r="E84" s="2">
        <v>-6.5069177817825535E-2</v>
      </c>
      <c r="F84" s="2">
        <v>-3.0801438198761692E-2</v>
      </c>
      <c r="G84" s="2">
        <v>-2.1167381344291487E-2</v>
      </c>
      <c r="H84" s="2">
        <v>-1.6191778958992868E-2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A383E-CC80-EF42-92E3-53430E4E661E}">
  <dimension ref="A1:L109"/>
  <sheetViews>
    <sheetView tabSelected="1" zoomScale="120" zoomScaleNormal="120" workbookViewId="0">
      <pane ySplit="1" topLeftCell="A7" activePane="bottomLeft" state="frozen"/>
      <selection pane="bottomLeft" activeCell="K37" sqref="K37"/>
    </sheetView>
  </sheetViews>
  <sheetFormatPr baseColWidth="10" defaultRowHeight="16"/>
  <cols>
    <col min="2" max="2" width="16.33203125" customWidth="1"/>
    <col min="4" max="4" width="15.1640625" customWidth="1"/>
    <col min="5" max="5" width="16.33203125" customWidth="1"/>
    <col min="6" max="6" width="18.1640625" style="2" customWidth="1"/>
    <col min="8" max="8" width="22.33203125" customWidth="1"/>
    <col min="9" max="9" width="12.1640625" customWidth="1"/>
    <col min="11" max="11" width="12.83203125" customWidth="1"/>
  </cols>
  <sheetData>
    <row r="1" spans="1:6">
      <c r="A1" t="s">
        <v>1</v>
      </c>
      <c r="B1" t="s">
        <v>3</v>
      </c>
      <c r="C1" s="8" t="s">
        <v>2</v>
      </c>
      <c r="D1" s="8" t="s">
        <v>28</v>
      </c>
      <c r="E1" t="s">
        <v>4</v>
      </c>
      <c r="F1" s="2" t="s">
        <v>29</v>
      </c>
    </row>
    <row r="2" spans="1:6">
      <c r="A2" s="1">
        <v>43059</v>
      </c>
      <c r="B2">
        <v>15</v>
      </c>
      <c r="C2" s="8"/>
      <c r="D2" s="8"/>
      <c r="E2">
        <v>82.450999999999993</v>
      </c>
    </row>
    <row r="3" spans="1:6">
      <c r="A3" s="1">
        <v>43060</v>
      </c>
      <c r="B3">
        <v>16</v>
      </c>
      <c r="C3" s="8">
        <v>6.6666666666666666E-2</v>
      </c>
      <c r="D3" s="8"/>
      <c r="E3">
        <v>80.972999999999999</v>
      </c>
    </row>
    <row r="4" spans="1:6">
      <c r="A4" s="1">
        <v>43061</v>
      </c>
      <c r="B4">
        <v>13</v>
      </c>
      <c r="C4" s="8">
        <v>-0.1875</v>
      </c>
      <c r="D4" s="8"/>
      <c r="E4">
        <v>82.301000000000002</v>
      </c>
    </row>
    <row r="5" spans="1:6">
      <c r="A5" s="1">
        <v>43062</v>
      </c>
      <c r="B5">
        <v>12</v>
      </c>
      <c r="C5" s="8">
        <v>-7.6923076923076927E-2</v>
      </c>
      <c r="D5" s="8"/>
      <c r="E5">
        <v>79.771000000000001</v>
      </c>
    </row>
    <row r="6" spans="1:6">
      <c r="A6" s="1">
        <v>43063</v>
      </c>
      <c r="B6">
        <v>11</v>
      </c>
      <c r="C6" s="8">
        <v>-8.3333333333333329E-2</v>
      </c>
      <c r="D6" s="8"/>
      <c r="E6">
        <v>81.916000000000011</v>
      </c>
    </row>
    <row r="7" spans="1:6">
      <c r="A7" s="1">
        <v>43064</v>
      </c>
      <c r="B7">
        <v>12</v>
      </c>
      <c r="C7" s="8">
        <v>9.0909090909090912E-2</v>
      </c>
      <c r="D7" s="8"/>
      <c r="E7">
        <v>87.662000000000006</v>
      </c>
    </row>
    <row r="8" spans="1:6">
      <c r="A8" s="1">
        <v>43065</v>
      </c>
      <c r="B8">
        <v>21</v>
      </c>
      <c r="C8" s="14">
        <v>0.75</v>
      </c>
      <c r="D8" s="14"/>
      <c r="E8" s="15">
        <v>93.16</v>
      </c>
    </row>
    <row r="9" spans="1:6">
      <c r="A9" s="1">
        <v>43066</v>
      </c>
      <c r="B9">
        <v>27</v>
      </c>
      <c r="C9" s="14">
        <v>0.2857142857142857</v>
      </c>
      <c r="D9" s="14">
        <v>0.8</v>
      </c>
      <c r="E9" s="15">
        <v>97.287999999999982</v>
      </c>
      <c r="F9" s="2">
        <f>(E9-E2)/E2</f>
        <v>0.17994930322251992</v>
      </c>
    </row>
    <row r="10" spans="1:6">
      <c r="A10" s="1">
        <v>43067</v>
      </c>
      <c r="B10">
        <v>32</v>
      </c>
      <c r="C10" s="14">
        <v>0.18518518518518517</v>
      </c>
      <c r="D10" s="14">
        <v>1</v>
      </c>
      <c r="E10" s="15">
        <v>98.97999999999999</v>
      </c>
      <c r="F10" s="2">
        <f t="shared" ref="F10:F73" si="0">(E10-E3)/E3</f>
        <v>0.22238276956516359</v>
      </c>
    </row>
    <row r="11" spans="1:6">
      <c r="A11" s="1">
        <v>43068</v>
      </c>
      <c r="B11">
        <v>58</v>
      </c>
      <c r="C11" s="14">
        <v>0.8125</v>
      </c>
      <c r="D11" s="13">
        <v>3.4615384615384617</v>
      </c>
      <c r="E11" s="15">
        <v>97.494</v>
      </c>
      <c r="F11" s="2">
        <f t="shared" si="0"/>
        <v>0.18460286023256092</v>
      </c>
    </row>
    <row r="12" spans="1:6">
      <c r="A12" s="1">
        <v>43069</v>
      </c>
      <c r="B12">
        <v>44</v>
      </c>
      <c r="C12" s="14">
        <v>-0.2413793103448276</v>
      </c>
      <c r="D12" s="14">
        <v>2.6666666666666665</v>
      </c>
      <c r="E12" s="15">
        <v>99.070000000000007</v>
      </c>
      <c r="F12" s="2">
        <f t="shared" si="0"/>
        <v>0.2419300246956915</v>
      </c>
    </row>
    <row r="13" spans="1:6">
      <c r="A13" s="1">
        <v>43070</v>
      </c>
      <c r="B13">
        <v>34</v>
      </c>
      <c r="C13" s="14">
        <v>-0.22727272727272727</v>
      </c>
      <c r="D13" s="14">
        <v>2.0909090909090908</v>
      </c>
      <c r="E13" s="15">
        <v>108.69000000000001</v>
      </c>
      <c r="F13" s="2">
        <f t="shared" si="0"/>
        <v>0.32684701401435612</v>
      </c>
    </row>
    <row r="14" spans="1:6">
      <c r="A14" s="1">
        <v>43071</v>
      </c>
      <c r="B14">
        <v>26</v>
      </c>
      <c r="C14" s="14">
        <v>-0.23529411764705882</v>
      </c>
      <c r="D14" s="14">
        <v>1.1666666666666667</v>
      </c>
      <c r="E14" s="15">
        <v>108.80999999999999</v>
      </c>
      <c r="F14" s="2">
        <f t="shared" si="0"/>
        <v>0.24124478109100841</v>
      </c>
    </row>
    <row r="15" spans="1:6">
      <c r="A15" s="1">
        <v>43072</v>
      </c>
      <c r="B15">
        <v>24</v>
      </c>
      <c r="C15" s="14">
        <v>-7.6923076923076927E-2</v>
      </c>
      <c r="D15" s="14">
        <v>0.14285714285714285</v>
      </c>
      <c r="E15" s="15">
        <v>111.57000000000001</v>
      </c>
      <c r="F15" s="2">
        <f t="shared" si="0"/>
        <v>0.19761700300558191</v>
      </c>
    </row>
    <row r="16" spans="1:6">
      <c r="A16" s="1">
        <v>43073</v>
      </c>
      <c r="B16">
        <v>28</v>
      </c>
      <c r="C16" s="14">
        <v>0.16666666666666666</v>
      </c>
      <c r="D16" s="14">
        <v>3.7037037037037035E-2</v>
      </c>
      <c r="E16" s="15">
        <v>115.95</v>
      </c>
      <c r="F16" s="2">
        <f t="shared" si="0"/>
        <v>0.19182221856755224</v>
      </c>
    </row>
    <row r="17" spans="1:8">
      <c r="A17" s="1">
        <v>43074</v>
      </c>
      <c r="B17">
        <v>30</v>
      </c>
      <c r="C17" s="14">
        <v>7.1428571428571425E-2</v>
      </c>
      <c r="D17" s="14">
        <v>-6.25E-2</v>
      </c>
      <c r="E17" s="15">
        <v>115.95</v>
      </c>
      <c r="F17" s="2">
        <f t="shared" si="0"/>
        <v>0.17144877753081444</v>
      </c>
    </row>
    <row r="18" spans="1:8">
      <c r="A18" s="1">
        <v>43075</v>
      </c>
      <c r="B18">
        <v>42</v>
      </c>
      <c r="C18" s="14">
        <v>0.4</v>
      </c>
      <c r="D18" s="14">
        <v>-0.27586206896551724</v>
      </c>
      <c r="E18" s="15">
        <v>135.27000000000001</v>
      </c>
      <c r="F18" s="2">
        <f t="shared" si="0"/>
        <v>0.38746999815373262</v>
      </c>
    </row>
    <row r="19" spans="1:8">
      <c r="A19" s="1">
        <v>43076</v>
      </c>
      <c r="B19">
        <v>100</v>
      </c>
      <c r="C19" s="14">
        <v>1.3809523809523809</v>
      </c>
      <c r="D19" s="14">
        <v>1.2727272727272727</v>
      </c>
      <c r="E19" s="15">
        <v>166.01</v>
      </c>
      <c r="F19" s="2">
        <f t="shared" si="0"/>
        <v>0.67568385989704227</v>
      </c>
    </row>
    <row r="20" spans="1:8">
      <c r="A20" s="1">
        <v>43077</v>
      </c>
      <c r="B20">
        <v>82</v>
      </c>
      <c r="C20" s="14">
        <v>-0.18</v>
      </c>
      <c r="D20" s="14">
        <v>1.411764705882353</v>
      </c>
      <c r="E20" s="15">
        <v>158.69</v>
      </c>
      <c r="F20" s="2">
        <f t="shared" si="0"/>
        <v>0.46002392124390451</v>
      </c>
    </row>
    <row r="21" spans="1:8">
      <c r="A21" s="1">
        <v>43078</v>
      </c>
      <c r="B21">
        <v>55</v>
      </c>
      <c r="C21" s="14">
        <v>-0.32926829268292684</v>
      </c>
      <c r="D21" s="14">
        <v>1.1153846153846154</v>
      </c>
      <c r="E21" s="15">
        <v>146.6</v>
      </c>
      <c r="F21" s="2">
        <f t="shared" si="0"/>
        <v>0.34730263762521835</v>
      </c>
    </row>
    <row r="22" spans="1:8">
      <c r="A22" s="1">
        <v>43079</v>
      </c>
      <c r="B22">
        <v>50</v>
      </c>
      <c r="C22" s="14">
        <v>-9.0909090909090912E-2</v>
      </c>
      <c r="D22" s="14">
        <v>1.0833333333333333</v>
      </c>
      <c r="E22" s="15">
        <v>149.97</v>
      </c>
      <c r="F22" s="2">
        <f t="shared" si="0"/>
        <v>0.34417854261898351</v>
      </c>
    </row>
    <row r="23" spans="1:8">
      <c r="A23" s="1">
        <v>43080</v>
      </c>
      <c r="B23">
        <v>59</v>
      </c>
      <c r="C23" s="14">
        <v>0.18</v>
      </c>
      <c r="D23" s="14">
        <v>1.1071428571428572</v>
      </c>
      <c r="E23" s="15">
        <v>167.54000000000002</v>
      </c>
      <c r="F23" s="2">
        <f t="shared" si="0"/>
        <v>0.44493316084519202</v>
      </c>
    </row>
    <row r="24" spans="1:8">
      <c r="A24" s="1">
        <v>43081</v>
      </c>
      <c r="B24">
        <v>56</v>
      </c>
      <c r="C24" s="14">
        <v>-5.0847457627118647E-2</v>
      </c>
      <c r="D24" s="14">
        <v>0.8666666666666667</v>
      </c>
      <c r="E24" s="15">
        <v>169.67000000000002</v>
      </c>
      <c r="F24" s="2">
        <f t="shared" si="0"/>
        <v>0.4633031479085814</v>
      </c>
      <c r="H24" s="19"/>
    </row>
    <row r="25" spans="1:8">
      <c r="A25" s="1">
        <v>43082</v>
      </c>
      <c r="B25">
        <v>48</v>
      </c>
      <c r="C25" s="14">
        <v>-0.14285714285714285</v>
      </c>
      <c r="D25" s="14">
        <v>0.14285714285714285</v>
      </c>
      <c r="E25" s="15">
        <v>161.81</v>
      </c>
      <c r="F25" s="2">
        <f t="shared" si="0"/>
        <v>0.19620019220817617</v>
      </c>
    </row>
    <row r="26" spans="1:8">
      <c r="A26" s="1">
        <v>43083</v>
      </c>
      <c r="B26">
        <v>41</v>
      </c>
      <c r="C26" s="14">
        <v>-0.14583333333333334</v>
      </c>
      <c r="D26" s="14">
        <v>-0.59</v>
      </c>
      <c r="E26" s="15">
        <v>163.82999999999998</v>
      </c>
      <c r="F26" s="2">
        <f t="shared" si="0"/>
        <v>-1.3131739051864388E-2</v>
      </c>
    </row>
    <row r="27" spans="1:8">
      <c r="A27" s="1">
        <v>43084</v>
      </c>
      <c r="B27">
        <v>36</v>
      </c>
      <c r="C27" s="14">
        <v>-0.12195121951219512</v>
      </c>
      <c r="D27" s="14">
        <v>-0.56097560975609762</v>
      </c>
      <c r="E27" s="15">
        <v>175.22</v>
      </c>
      <c r="F27" s="2">
        <f t="shared" si="0"/>
        <v>0.10416535383452014</v>
      </c>
    </row>
    <row r="28" spans="1:8">
      <c r="A28" s="1">
        <v>43085</v>
      </c>
      <c r="B28">
        <v>38</v>
      </c>
      <c r="C28" s="14">
        <v>5.5555555555555552E-2</v>
      </c>
      <c r="D28" s="14">
        <v>-0.30909090909090908</v>
      </c>
      <c r="E28" s="15">
        <v>191.87</v>
      </c>
      <c r="F28" s="2">
        <f t="shared" si="0"/>
        <v>0.30879945429740802</v>
      </c>
    </row>
    <row r="29" spans="1:8">
      <c r="A29" s="1">
        <v>43086</v>
      </c>
      <c r="B29">
        <v>39</v>
      </c>
      <c r="C29" s="14">
        <v>2.6315789473684209E-2</v>
      </c>
      <c r="D29" s="14">
        <v>-0.22</v>
      </c>
      <c r="E29" s="15">
        <v>189.70999999999998</v>
      </c>
      <c r="F29" s="2">
        <f t="shared" si="0"/>
        <v>0.26498633059945309</v>
      </c>
    </row>
    <row r="30" spans="1:8">
      <c r="A30" s="1">
        <v>43087</v>
      </c>
      <c r="B30">
        <v>43</v>
      </c>
      <c r="C30" s="14">
        <v>0.10256410256410256</v>
      </c>
      <c r="D30" s="14">
        <v>-0.2711864406779661</v>
      </c>
      <c r="E30" s="15">
        <v>189.34</v>
      </c>
      <c r="F30" s="2">
        <f t="shared" si="0"/>
        <v>0.13011818073295917</v>
      </c>
    </row>
    <row r="31" spans="1:8">
      <c r="A31" s="1">
        <v>43088</v>
      </c>
      <c r="B31">
        <v>44</v>
      </c>
      <c r="C31" s="14">
        <v>2.3255813953488372E-2</v>
      </c>
      <c r="D31" s="14">
        <v>-0.21428571428571427</v>
      </c>
      <c r="E31" s="15">
        <v>173.45</v>
      </c>
      <c r="F31" s="2">
        <f t="shared" si="0"/>
        <v>2.2278540696646268E-2</v>
      </c>
    </row>
    <row r="32" spans="1:8" ht="17" thickBot="1">
      <c r="A32" s="1">
        <v>43089</v>
      </c>
      <c r="B32">
        <v>64</v>
      </c>
      <c r="C32" s="14">
        <v>0.45454545454545453</v>
      </c>
      <c r="D32" s="14">
        <v>0.33333333333333331</v>
      </c>
      <c r="E32" s="15">
        <v>164.25</v>
      </c>
      <c r="F32" s="2">
        <f t="shared" si="0"/>
        <v>1.5079414127680598E-2</v>
      </c>
    </row>
    <row r="33" spans="1:12">
      <c r="A33" s="1">
        <v>43090</v>
      </c>
      <c r="B33">
        <v>46</v>
      </c>
      <c r="C33" s="14">
        <v>-0.28125</v>
      </c>
      <c r="D33" s="14">
        <v>0.12195121951219512</v>
      </c>
      <c r="E33" s="15">
        <v>156.66829999999999</v>
      </c>
      <c r="F33" s="2">
        <f t="shared" si="0"/>
        <v>-4.3714215955563678E-2</v>
      </c>
      <c r="H33" s="16" t="s">
        <v>44</v>
      </c>
      <c r="I33" s="16"/>
    </row>
    <row r="34" spans="1:12">
      <c r="A34" s="1">
        <v>43091</v>
      </c>
      <c r="B34">
        <v>98</v>
      </c>
      <c r="C34" s="14">
        <v>1.1304347826086956</v>
      </c>
      <c r="D34" s="14">
        <v>1.7222222222222223</v>
      </c>
      <c r="E34" s="15">
        <v>131.69999999999999</v>
      </c>
      <c r="F34" s="2">
        <f t="shared" si="0"/>
        <v>-0.24837347334779142</v>
      </c>
      <c r="H34" s="5"/>
      <c r="I34" s="5"/>
    </row>
    <row r="35" spans="1:12">
      <c r="A35" s="1">
        <v>43092</v>
      </c>
      <c r="B35">
        <v>56</v>
      </c>
      <c r="C35" s="8">
        <v>-0.42857142857142855</v>
      </c>
      <c r="D35" s="8">
        <v>0.47368421052631576</v>
      </c>
      <c r="E35">
        <v>140.35</v>
      </c>
      <c r="F35" s="2">
        <f t="shared" si="0"/>
        <v>-0.26851514045968627</v>
      </c>
      <c r="H35" s="5" t="s">
        <v>30</v>
      </c>
      <c r="I35" s="17">
        <v>0.22518899682298119</v>
      </c>
      <c r="K35" t="s">
        <v>46</v>
      </c>
    </row>
    <row r="36" spans="1:12">
      <c r="A36" s="1">
        <v>43093</v>
      </c>
      <c r="B36">
        <v>39</v>
      </c>
      <c r="C36" s="8">
        <v>-0.30357142857142855</v>
      </c>
      <c r="D36" s="8">
        <v>0</v>
      </c>
      <c r="E36">
        <v>134.76</v>
      </c>
      <c r="F36" s="2">
        <f t="shared" si="0"/>
        <v>-0.28965262769490274</v>
      </c>
      <c r="H36" s="5" t="s">
        <v>31</v>
      </c>
      <c r="I36" s="17">
        <v>8.9310963489574041E-2</v>
      </c>
      <c r="K36" t="s">
        <v>45</v>
      </c>
      <c r="L36" s="21">
        <f>(3.46-0.23)/0.78</f>
        <v>4.1410256410256405</v>
      </c>
    </row>
    <row r="37" spans="1:12">
      <c r="A37" s="1">
        <v>43094</v>
      </c>
      <c r="B37">
        <v>31</v>
      </c>
      <c r="C37" s="8">
        <v>-0.20512820512820512</v>
      </c>
      <c r="D37" s="8">
        <v>-0.27906976744186046</v>
      </c>
      <c r="E37">
        <v>136.22999999999999</v>
      </c>
      <c r="F37" s="2">
        <f t="shared" si="0"/>
        <v>-0.2805006865955425</v>
      </c>
      <c r="H37" s="5" t="s">
        <v>32</v>
      </c>
      <c r="I37" s="17">
        <v>-5.6250000000000001E-2</v>
      </c>
    </row>
    <row r="38" spans="1:12">
      <c r="A38" s="1">
        <v>43095</v>
      </c>
      <c r="B38">
        <v>34</v>
      </c>
      <c r="C38" s="8">
        <v>9.6774193548387094E-2</v>
      </c>
      <c r="D38" s="8">
        <v>-0.22727272727272727</v>
      </c>
      <c r="E38">
        <v>156.79000000000002</v>
      </c>
      <c r="F38" s="2">
        <f t="shared" si="0"/>
        <v>-9.6050735082156058E-2</v>
      </c>
      <c r="H38" s="5" t="s">
        <v>33</v>
      </c>
      <c r="I38" s="17">
        <v>0.14285714285714285</v>
      </c>
    </row>
    <row r="39" spans="1:12">
      <c r="A39" s="1">
        <v>43096</v>
      </c>
      <c r="B39">
        <v>32</v>
      </c>
      <c r="C39" s="8">
        <v>-5.8823529411764705E-2</v>
      </c>
      <c r="D39" s="8">
        <v>-0.5</v>
      </c>
      <c r="E39">
        <v>153.74</v>
      </c>
      <c r="F39" s="2">
        <f t="shared" si="0"/>
        <v>-6.3987823439878175E-2</v>
      </c>
      <c r="H39" s="5" t="s">
        <v>34</v>
      </c>
      <c r="I39" s="20">
        <v>0.77859492880260794</v>
      </c>
    </row>
    <row r="40" spans="1:12">
      <c r="A40" s="1">
        <v>43097</v>
      </c>
      <c r="B40">
        <v>32</v>
      </c>
      <c r="C40" s="8">
        <v>0</v>
      </c>
      <c r="D40" s="8">
        <v>-0.30434782608695654</v>
      </c>
      <c r="E40">
        <v>143.15</v>
      </c>
      <c r="F40" s="2">
        <f t="shared" si="0"/>
        <v>-8.6286121697880067E-2</v>
      </c>
      <c r="H40" s="5" t="s">
        <v>35</v>
      </c>
      <c r="I40" s="17">
        <v>0.60621006315713821</v>
      </c>
    </row>
    <row r="41" spans="1:12">
      <c r="A41" s="1">
        <v>43098</v>
      </c>
      <c r="B41">
        <v>28</v>
      </c>
      <c r="C41" s="8">
        <v>-0.125</v>
      </c>
      <c r="D41" s="8">
        <v>-0.7142857142857143</v>
      </c>
      <c r="E41">
        <v>143.17000000000002</v>
      </c>
      <c r="F41" s="2">
        <f t="shared" si="0"/>
        <v>8.709187547456361E-2</v>
      </c>
      <c r="H41" s="5" t="s">
        <v>36</v>
      </c>
      <c r="I41" s="20">
        <v>3.8764939107591845</v>
      </c>
    </row>
    <row r="42" spans="1:12">
      <c r="A42" s="1">
        <v>43099</v>
      </c>
      <c r="B42">
        <v>27</v>
      </c>
      <c r="C42" s="8">
        <v>-3.5714285714285712E-2</v>
      </c>
      <c r="D42" s="8">
        <v>-0.5178571428571429</v>
      </c>
      <c r="E42">
        <v>123.77000000000001</v>
      </c>
      <c r="F42" s="2">
        <f t="shared" si="0"/>
        <v>-0.11813323833273948</v>
      </c>
      <c r="H42" s="5" t="s">
        <v>37</v>
      </c>
      <c r="I42" s="20">
        <v>1.7933206441747984</v>
      </c>
    </row>
    <row r="43" spans="1:12">
      <c r="A43" s="1">
        <v>43100</v>
      </c>
      <c r="B43">
        <v>22</v>
      </c>
      <c r="C43" s="8">
        <v>-0.18518518518518517</v>
      </c>
      <c r="D43" s="8">
        <v>-0.4358974358974359</v>
      </c>
      <c r="E43">
        <v>138</v>
      </c>
      <c r="F43" s="2">
        <f t="shared" si="0"/>
        <v>2.404274265360648E-2</v>
      </c>
      <c r="H43" s="5" t="s">
        <v>38</v>
      </c>
      <c r="I43" s="17">
        <v>4.1758241758241761</v>
      </c>
    </row>
    <row r="44" spans="1:12">
      <c r="A44" s="1">
        <v>43101</v>
      </c>
      <c r="B44">
        <v>20</v>
      </c>
      <c r="C44" s="8">
        <v>-9.0909090909090912E-2</v>
      </c>
      <c r="D44" s="8">
        <v>-0.35483870967741937</v>
      </c>
      <c r="E44">
        <v>133.54000000000002</v>
      </c>
      <c r="F44" s="2">
        <f t="shared" si="0"/>
        <v>-1.9746017764075238E-2</v>
      </c>
      <c r="H44" s="5" t="s">
        <v>39</v>
      </c>
      <c r="I44" s="17">
        <v>-0.7142857142857143</v>
      </c>
    </row>
    <row r="45" spans="1:12">
      <c r="A45" s="1">
        <v>43102</v>
      </c>
      <c r="B45">
        <v>25</v>
      </c>
      <c r="C45" s="8">
        <v>0.25</v>
      </c>
      <c r="D45" s="8">
        <v>-0.26470588235294118</v>
      </c>
      <c r="E45">
        <v>147.09819999999999</v>
      </c>
      <c r="F45" s="2">
        <f t="shared" si="0"/>
        <v>-6.1813891192040483E-2</v>
      </c>
      <c r="H45" s="5" t="s">
        <v>40</v>
      </c>
      <c r="I45" s="17">
        <v>3.4615384615384617</v>
      </c>
    </row>
    <row r="46" spans="1:12">
      <c r="A46" s="1">
        <v>43103</v>
      </c>
      <c r="B46">
        <v>25</v>
      </c>
      <c r="C46" s="8">
        <v>0</v>
      </c>
      <c r="D46" s="8">
        <v>-0.21875</v>
      </c>
      <c r="E46">
        <v>151.55000000000001</v>
      </c>
      <c r="F46" s="2">
        <f t="shared" si="0"/>
        <v>-1.4244828931963039E-2</v>
      </c>
      <c r="H46" s="5" t="s">
        <v>41</v>
      </c>
      <c r="I46" s="17">
        <v>17.11436375854657</v>
      </c>
    </row>
    <row r="47" spans="1:12">
      <c r="A47" s="1">
        <v>43104</v>
      </c>
      <c r="B47">
        <v>23</v>
      </c>
      <c r="C47" s="8">
        <v>-0.08</v>
      </c>
      <c r="D47" s="8">
        <v>-0.28125</v>
      </c>
      <c r="E47">
        <v>151.6</v>
      </c>
      <c r="F47" s="2">
        <f t="shared" si="0"/>
        <v>5.9028990569332786E-2</v>
      </c>
      <c r="H47" s="5" t="s">
        <v>42</v>
      </c>
      <c r="I47" s="5">
        <v>76</v>
      </c>
    </row>
    <row r="48" spans="1:12" ht="17" thickBot="1">
      <c r="A48" s="1">
        <v>43105</v>
      </c>
      <c r="B48">
        <v>24</v>
      </c>
      <c r="C48" s="8">
        <v>4.3478260869565216E-2</v>
      </c>
      <c r="D48" s="8">
        <v>-0.14285714285714285</v>
      </c>
      <c r="E48">
        <v>169.17000000000002</v>
      </c>
      <c r="F48" s="2">
        <f t="shared" si="0"/>
        <v>0.18160229098274777</v>
      </c>
      <c r="H48" s="6" t="s">
        <v>43</v>
      </c>
      <c r="I48" s="18">
        <v>0.17791656274359591</v>
      </c>
    </row>
    <row r="49" spans="1:8">
      <c r="A49" s="1">
        <v>43106</v>
      </c>
      <c r="B49">
        <v>22</v>
      </c>
      <c r="C49" s="8">
        <v>-8.3333333333333329E-2</v>
      </c>
      <c r="D49" s="8">
        <v>-0.18518518518518517</v>
      </c>
      <c r="E49">
        <v>171.60999999999999</v>
      </c>
      <c r="F49" s="2">
        <f t="shared" si="0"/>
        <v>0.38652339015916598</v>
      </c>
      <c r="H49" s="8"/>
    </row>
    <row r="50" spans="1:8">
      <c r="A50" s="1">
        <v>43107</v>
      </c>
      <c r="B50">
        <v>21</v>
      </c>
      <c r="C50" s="8">
        <v>-4.5454545454545456E-2</v>
      </c>
      <c r="D50" s="8">
        <v>-4.5454545454545456E-2</v>
      </c>
      <c r="E50">
        <v>161.95999999999998</v>
      </c>
      <c r="F50" s="2">
        <f t="shared" si="0"/>
        <v>0.17362318840579696</v>
      </c>
      <c r="H50" s="8"/>
    </row>
    <row r="51" spans="1:8">
      <c r="A51" s="1">
        <v>43108</v>
      </c>
      <c r="B51">
        <v>24</v>
      </c>
      <c r="C51" s="8">
        <v>0.14285714285714285</v>
      </c>
      <c r="D51" s="8">
        <v>0.2</v>
      </c>
      <c r="E51">
        <v>149.30000000000001</v>
      </c>
      <c r="F51" s="2">
        <f t="shared" si="0"/>
        <v>0.11801707353601909</v>
      </c>
      <c r="H51" s="8"/>
    </row>
    <row r="52" spans="1:8">
      <c r="A52" s="1">
        <v>43109</v>
      </c>
      <c r="B52">
        <v>22</v>
      </c>
      <c r="C52" s="8">
        <v>-8.3333333333333329E-2</v>
      </c>
      <c r="D52" s="8">
        <v>-0.12</v>
      </c>
      <c r="E52">
        <v>144.22999999999999</v>
      </c>
      <c r="F52" s="2">
        <f t="shared" si="0"/>
        <v>-1.9498539071178312E-2</v>
      </c>
      <c r="H52" s="8"/>
    </row>
    <row r="53" spans="1:8">
      <c r="A53" s="1">
        <v>43110</v>
      </c>
      <c r="B53">
        <v>22</v>
      </c>
      <c r="C53" s="8">
        <v>0</v>
      </c>
      <c r="D53" s="8">
        <v>-0.12</v>
      </c>
      <c r="E53">
        <v>148.95999999999998</v>
      </c>
      <c r="F53" s="2">
        <f t="shared" si="0"/>
        <v>-1.7090069284064875E-2</v>
      </c>
      <c r="H53" s="8"/>
    </row>
    <row r="54" spans="1:8">
      <c r="A54" s="1">
        <v>43111</v>
      </c>
      <c r="B54">
        <v>28</v>
      </c>
      <c r="C54" s="8">
        <v>0.27272727272727271</v>
      </c>
      <c r="D54" s="8">
        <v>0.21739130434782608</v>
      </c>
      <c r="E54">
        <v>132.66</v>
      </c>
      <c r="F54" s="2">
        <f t="shared" si="0"/>
        <v>-0.12493403693931397</v>
      </c>
      <c r="H54" s="8"/>
    </row>
    <row r="55" spans="1:8">
      <c r="A55" s="1">
        <v>43112</v>
      </c>
      <c r="B55">
        <v>20</v>
      </c>
      <c r="C55" s="8">
        <v>-0.2857142857142857</v>
      </c>
      <c r="D55" s="8">
        <v>-0.16666666666666666</v>
      </c>
      <c r="E55">
        <v>137.82999999999998</v>
      </c>
      <c r="F55" s="2">
        <f t="shared" si="0"/>
        <v>-0.18525743335106715</v>
      </c>
      <c r="H55" s="8"/>
    </row>
    <row r="56" spans="1:8">
      <c r="A56" s="1">
        <v>43113</v>
      </c>
      <c r="B56">
        <v>19</v>
      </c>
      <c r="C56" s="8">
        <v>-0.05</v>
      </c>
      <c r="D56" s="8">
        <v>-0.13636363636363635</v>
      </c>
      <c r="E56">
        <v>141.91</v>
      </c>
      <c r="F56" s="2">
        <f t="shared" si="0"/>
        <v>-0.17306683759687658</v>
      </c>
      <c r="H56" s="8"/>
    </row>
    <row r="57" spans="1:8">
      <c r="A57" s="1">
        <v>43114</v>
      </c>
      <c r="B57">
        <v>16</v>
      </c>
      <c r="C57" s="8">
        <v>-0.15789473684210525</v>
      </c>
      <c r="D57" s="8">
        <v>-0.23809523809523808</v>
      </c>
      <c r="E57">
        <v>135.57999999999998</v>
      </c>
      <c r="F57" s="2">
        <f t="shared" si="0"/>
        <v>-0.16287972338849097</v>
      </c>
      <c r="H57" s="8"/>
    </row>
    <row r="58" spans="1:8">
      <c r="A58" s="1">
        <v>43115</v>
      </c>
      <c r="B58">
        <v>16</v>
      </c>
      <c r="C58" s="8">
        <v>0</v>
      </c>
      <c r="D58" s="8">
        <v>-0.33333333333333331</v>
      </c>
      <c r="E58">
        <v>135.75</v>
      </c>
      <c r="F58" s="2">
        <f t="shared" si="0"/>
        <v>-9.0756865371734829E-2</v>
      </c>
      <c r="H58" s="8"/>
    </row>
    <row r="59" spans="1:8">
      <c r="A59" s="1">
        <v>43116</v>
      </c>
      <c r="B59">
        <v>38</v>
      </c>
      <c r="C59" s="8">
        <v>1.375</v>
      </c>
      <c r="D59" s="8">
        <v>0.72727272727272729</v>
      </c>
      <c r="E59">
        <v>110.72</v>
      </c>
      <c r="F59" s="2">
        <f t="shared" si="0"/>
        <v>-0.23233723913194199</v>
      </c>
      <c r="H59" s="8"/>
    </row>
    <row r="60" spans="1:8">
      <c r="A60" s="1">
        <v>43117</v>
      </c>
      <c r="B60">
        <v>52</v>
      </c>
      <c r="C60" s="8">
        <v>0.36842105263157893</v>
      </c>
      <c r="D60" s="8">
        <v>1.3636363636363635</v>
      </c>
      <c r="E60">
        <v>110.82000000000001</v>
      </c>
      <c r="F60" s="2">
        <f t="shared" si="0"/>
        <v>-0.25604189044038655</v>
      </c>
      <c r="H60" s="8"/>
    </row>
    <row r="61" spans="1:8">
      <c r="A61" s="1">
        <v>43118</v>
      </c>
      <c r="B61">
        <v>33</v>
      </c>
      <c r="C61" s="8">
        <v>-0.36538461538461536</v>
      </c>
      <c r="D61" s="8">
        <v>0.17857142857142858</v>
      </c>
      <c r="E61">
        <v>110.45</v>
      </c>
      <c r="F61" s="2">
        <f t="shared" si="0"/>
        <v>-0.1674204733906226</v>
      </c>
      <c r="H61" s="8"/>
    </row>
    <row r="62" spans="1:8">
      <c r="A62" s="1">
        <v>43119</v>
      </c>
      <c r="B62">
        <v>24</v>
      </c>
      <c r="C62" s="8">
        <v>-0.27272727272727271</v>
      </c>
      <c r="D62" s="8">
        <v>0.2</v>
      </c>
      <c r="E62">
        <v>114.75999999999999</v>
      </c>
      <c r="F62" s="2">
        <f t="shared" si="0"/>
        <v>-0.16738010592759192</v>
      </c>
      <c r="H62" s="8"/>
    </row>
    <row r="63" spans="1:8">
      <c r="A63" s="1">
        <v>43120</v>
      </c>
      <c r="B63">
        <v>19</v>
      </c>
      <c r="C63" s="8">
        <v>-0.20833333333333334</v>
      </c>
      <c r="D63" s="8">
        <v>0</v>
      </c>
      <c r="E63">
        <v>127.28</v>
      </c>
      <c r="F63" s="2">
        <f t="shared" si="0"/>
        <v>-0.10309350997110842</v>
      </c>
      <c r="H63" s="8"/>
    </row>
    <row r="64" spans="1:8">
      <c r="A64" s="1">
        <v>43121</v>
      </c>
      <c r="B64">
        <v>18</v>
      </c>
      <c r="C64" s="8">
        <v>-5.2631578947368418E-2</v>
      </c>
      <c r="D64" s="8">
        <v>0.125</v>
      </c>
      <c r="E64">
        <v>115.14000000000001</v>
      </c>
      <c r="F64" s="2">
        <f t="shared" si="0"/>
        <v>-0.15075969907065917</v>
      </c>
      <c r="H64" s="8"/>
    </row>
    <row r="65" spans="1:8">
      <c r="A65" s="1">
        <v>43122</v>
      </c>
      <c r="B65">
        <v>21</v>
      </c>
      <c r="C65" s="8">
        <v>0.16666666666666666</v>
      </c>
      <c r="D65" s="8">
        <v>0.3125</v>
      </c>
      <c r="E65">
        <v>107.71</v>
      </c>
      <c r="F65" s="2">
        <f t="shared" si="0"/>
        <v>-0.20655616942909766</v>
      </c>
      <c r="H65" s="8"/>
    </row>
    <row r="66" spans="1:8">
      <c r="A66" s="1">
        <v>43123</v>
      </c>
      <c r="B66">
        <v>20</v>
      </c>
      <c r="C66" s="8">
        <v>-4.7619047619047616E-2</v>
      </c>
      <c r="D66" s="8">
        <v>-0.47368421052631576</v>
      </c>
      <c r="E66">
        <v>108.19000000000001</v>
      </c>
      <c r="F66" s="2">
        <f t="shared" si="0"/>
        <v>-2.2850433526011443E-2</v>
      </c>
      <c r="H66" s="8"/>
    </row>
    <row r="67" spans="1:8">
      <c r="A67" s="1">
        <v>43124</v>
      </c>
      <c r="B67">
        <v>20</v>
      </c>
      <c r="C67" s="8">
        <v>0</v>
      </c>
      <c r="D67" s="14">
        <v>-0.61538461538461542</v>
      </c>
      <c r="E67">
        <v>114.14000000000001</v>
      </c>
      <c r="F67" s="2">
        <f t="shared" si="0"/>
        <v>2.9958491247067381E-2</v>
      </c>
      <c r="H67" s="8"/>
    </row>
    <row r="68" spans="1:8">
      <c r="A68" s="1">
        <v>43125</v>
      </c>
      <c r="B68">
        <v>19</v>
      </c>
      <c r="C68" s="8">
        <v>-0.05</v>
      </c>
      <c r="D68" s="8">
        <v>-0.42424242424242425</v>
      </c>
      <c r="E68">
        <v>111.46</v>
      </c>
      <c r="F68" s="2">
        <f t="shared" si="0"/>
        <v>9.1444092349478572E-3</v>
      </c>
      <c r="H68" s="8"/>
    </row>
    <row r="69" spans="1:8">
      <c r="A69" s="1">
        <v>43126</v>
      </c>
      <c r="B69">
        <v>18</v>
      </c>
      <c r="C69" s="8">
        <v>-5.2631578947368418E-2</v>
      </c>
      <c r="D69" s="8">
        <v>-0.25</v>
      </c>
      <c r="E69">
        <v>110.7</v>
      </c>
      <c r="F69" s="2">
        <f t="shared" si="0"/>
        <v>-3.5378180550714435E-2</v>
      </c>
      <c r="H69" s="8"/>
    </row>
    <row r="70" spans="1:8">
      <c r="A70" s="1">
        <v>43127</v>
      </c>
      <c r="B70">
        <v>15</v>
      </c>
      <c r="C70" s="8">
        <v>-0.16666666666666666</v>
      </c>
      <c r="D70" s="8">
        <v>-0.21052631578947367</v>
      </c>
      <c r="E70">
        <v>114.60999999999999</v>
      </c>
      <c r="F70" s="2">
        <f t="shared" si="0"/>
        <v>-9.9544311753614209E-2</v>
      </c>
      <c r="H70" s="8"/>
    </row>
    <row r="71" spans="1:8">
      <c r="A71" s="1">
        <v>43128</v>
      </c>
      <c r="B71">
        <v>13</v>
      </c>
      <c r="C71" s="8">
        <v>-0.13333333333333333</v>
      </c>
      <c r="D71" s="8">
        <v>-0.27777777777777779</v>
      </c>
      <c r="E71">
        <v>118.39000000000001</v>
      </c>
      <c r="F71" s="2">
        <f t="shared" si="0"/>
        <v>2.8226506861212433E-2</v>
      </c>
      <c r="H71" s="8"/>
    </row>
    <row r="72" spans="1:8">
      <c r="A72" s="1">
        <v>43129</v>
      </c>
      <c r="B72">
        <v>14</v>
      </c>
      <c r="C72" s="8">
        <v>7.6923076923076927E-2</v>
      </c>
      <c r="D72" s="8">
        <v>-0.33333333333333331</v>
      </c>
      <c r="E72">
        <v>112.12</v>
      </c>
      <c r="F72" s="2">
        <f t="shared" si="0"/>
        <v>4.0943273605050699E-2</v>
      </c>
      <c r="H72" s="8"/>
    </row>
    <row r="73" spans="1:8">
      <c r="A73" s="1">
        <v>43130</v>
      </c>
      <c r="B73">
        <v>17</v>
      </c>
      <c r="C73" s="8">
        <v>0.21428571428571427</v>
      </c>
      <c r="D73" s="8">
        <v>-0.15</v>
      </c>
      <c r="E73">
        <v>101.75</v>
      </c>
      <c r="F73" s="2">
        <f t="shared" si="0"/>
        <v>-5.9524909880765427E-2</v>
      </c>
      <c r="H73" s="8"/>
    </row>
    <row r="74" spans="1:8">
      <c r="A74" s="1">
        <v>43131</v>
      </c>
      <c r="B74">
        <v>19</v>
      </c>
      <c r="C74" s="8">
        <v>0.11764705882352941</v>
      </c>
      <c r="D74" s="8">
        <v>-0.05</v>
      </c>
      <c r="E74">
        <v>102.84</v>
      </c>
      <c r="F74" s="2">
        <f t="shared" ref="F74:F84" si="1">(E74-E67)/E67</f>
        <v>-9.9001226563869019E-2</v>
      </c>
      <c r="H74" s="8"/>
    </row>
    <row r="75" spans="1:8">
      <c r="A75" s="1">
        <v>43132</v>
      </c>
      <c r="B75">
        <v>24</v>
      </c>
      <c r="C75" s="8">
        <v>0.26315789473684209</v>
      </c>
      <c r="D75" s="8">
        <v>0.26315789473684209</v>
      </c>
      <c r="E75">
        <v>91.811000000000007</v>
      </c>
      <c r="F75" s="2">
        <f t="shared" si="1"/>
        <v>-0.17628745738381471</v>
      </c>
      <c r="H75" s="8"/>
    </row>
    <row r="76" spans="1:8">
      <c r="A76" s="1">
        <v>43133</v>
      </c>
      <c r="B76">
        <v>33</v>
      </c>
      <c r="C76" s="8">
        <v>0.375</v>
      </c>
      <c r="D76" s="8">
        <v>0.83333333333333337</v>
      </c>
      <c r="E76">
        <v>88.957999999999998</v>
      </c>
      <c r="F76" s="2">
        <f t="shared" si="1"/>
        <v>-0.19640469738030716</v>
      </c>
      <c r="H76" s="8"/>
    </row>
    <row r="77" spans="1:8">
      <c r="A77" s="1">
        <v>43134</v>
      </c>
      <c r="B77">
        <v>20</v>
      </c>
      <c r="C77" s="8">
        <v>-0.39393939393939392</v>
      </c>
      <c r="D77" s="8">
        <v>0.33333333333333331</v>
      </c>
      <c r="E77">
        <v>92.193999999999988</v>
      </c>
      <c r="F77" s="2">
        <f t="shared" si="1"/>
        <v>-0.1955850274845127</v>
      </c>
      <c r="H77" s="8"/>
    </row>
    <row r="78" spans="1:8">
      <c r="A78" s="1">
        <v>43135</v>
      </c>
      <c r="B78">
        <v>17</v>
      </c>
      <c r="C78" s="8">
        <v>-0.15</v>
      </c>
      <c r="D78" s="8">
        <v>0.30769230769230771</v>
      </c>
      <c r="E78">
        <v>82</v>
      </c>
      <c r="F78" s="2">
        <f t="shared" si="1"/>
        <v>-0.30737393360925763</v>
      </c>
      <c r="H78" s="8"/>
    </row>
    <row r="79" spans="1:8">
      <c r="A79" s="1">
        <v>43136</v>
      </c>
      <c r="B79">
        <v>32</v>
      </c>
      <c r="C79" s="8">
        <v>0.88235294117647056</v>
      </c>
      <c r="D79" s="8">
        <v>1.2857142857142858</v>
      </c>
      <c r="E79">
        <v>69.498999999999995</v>
      </c>
      <c r="F79" s="2">
        <f t="shared" si="1"/>
        <v>-0.38013735283624694</v>
      </c>
      <c r="H79" s="8"/>
    </row>
    <row r="80" spans="1:8">
      <c r="A80" s="1">
        <v>43137</v>
      </c>
      <c r="B80">
        <v>39</v>
      </c>
      <c r="C80" s="8">
        <v>0.21875</v>
      </c>
      <c r="D80" s="8">
        <v>1.2941176470588236</v>
      </c>
      <c r="E80">
        <v>76.738</v>
      </c>
      <c r="F80" s="2">
        <f t="shared" si="1"/>
        <v>-0.24581818181818182</v>
      </c>
      <c r="H80" s="8"/>
    </row>
    <row r="81" spans="1:8">
      <c r="A81" s="1">
        <v>43138</v>
      </c>
      <c r="B81">
        <v>23</v>
      </c>
      <c r="C81" s="8">
        <v>-0.41025641025641024</v>
      </c>
      <c r="D81" s="8">
        <v>0.21052631578947367</v>
      </c>
      <c r="E81">
        <v>75.87</v>
      </c>
      <c r="F81" s="2">
        <f t="shared" si="1"/>
        <v>-0.26225204200700114</v>
      </c>
      <c r="H81" s="8"/>
    </row>
    <row r="82" spans="1:8">
      <c r="A82" s="1">
        <v>43139</v>
      </c>
      <c r="B82">
        <v>21</v>
      </c>
      <c r="C82" s="8">
        <v>-8.6956521739130432E-2</v>
      </c>
      <c r="D82" s="8">
        <v>-0.125</v>
      </c>
      <c r="E82">
        <v>82.350999999999999</v>
      </c>
      <c r="F82" s="2">
        <f t="shared" si="1"/>
        <v>-0.10303776235963019</v>
      </c>
      <c r="H82" s="8"/>
    </row>
    <row r="83" spans="1:8">
      <c r="A83" s="1">
        <v>43140</v>
      </c>
      <c r="B83">
        <v>18</v>
      </c>
      <c r="C83" s="8">
        <v>-0.14285714285714285</v>
      </c>
      <c r="D83" s="8">
        <v>-0.45454545454545453</v>
      </c>
      <c r="E83">
        <v>86.832000000000008</v>
      </c>
      <c r="F83" s="2">
        <f t="shared" si="1"/>
        <v>-2.389891859079555E-2</v>
      </c>
      <c r="H83" s="8"/>
    </row>
    <row r="84" spans="1:8">
      <c r="A84" s="1">
        <v>43141</v>
      </c>
      <c r="B84">
        <v>14</v>
      </c>
      <c r="C84" s="8">
        <v>-0.22222222222222221</v>
      </c>
      <c r="D84" s="8">
        <v>-0.3</v>
      </c>
      <c r="E84">
        <v>85.631</v>
      </c>
      <c r="F84" s="2">
        <f t="shared" si="1"/>
        <v>-7.1186845130919468E-2</v>
      </c>
      <c r="H84" s="8"/>
    </row>
    <row r="85" spans="1:8">
      <c r="H85" s="8"/>
    </row>
    <row r="86" spans="1:8">
      <c r="H86" s="8"/>
    </row>
    <row r="87" spans="1:8">
      <c r="H87" s="8"/>
    </row>
    <row r="88" spans="1:8">
      <c r="H88" s="8"/>
    </row>
    <row r="89" spans="1:8">
      <c r="H89" s="8"/>
    </row>
    <row r="90" spans="1:8">
      <c r="H90" s="8"/>
    </row>
    <row r="91" spans="1:8">
      <c r="H91" s="8"/>
    </row>
    <row r="92" spans="1:8">
      <c r="H92" s="8"/>
    </row>
    <row r="93" spans="1:8">
      <c r="H93" s="8"/>
    </row>
    <row r="94" spans="1:8">
      <c r="H94" s="8"/>
    </row>
    <row r="95" spans="1:8">
      <c r="H95" s="8"/>
    </row>
    <row r="96" spans="1:8">
      <c r="H96" s="8"/>
    </row>
    <row r="97" spans="8:8">
      <c r="H97" s="8"/>
    </row>
    <row r="98" spans="8:8">
      <c r="H98" s="8"/>
    </row>
    <row r="99" spans="8:8">
      <c r="H99" s="8"/>
    </row>
    <row r="100" spans="8:8">
      <c r="H100" s="8"/>
    </row>
    <row r="101" spans="8:8">
      <c r="H101" s="8"/>
    </row>
    <row r="102" spans="8:8">
      <c r="H102" s="8"/>
    </row>
    <row r="103" spans="8:8">
      <c r="H103" s="8"/>
    </row>
    <row r="104" spans="8:8">
      <c r="H104" s="8"/>
    </row>
    <row r="105" spans="8:8">
      <c r="H105" s="8"/>
    </row>
    <row r="106" spans="8:8">
      <c r="H106" s="8"/>
    </row>
    <row r="107" spans="8:8">
      <c r="H107" s="8"/>
    </row>
    <row r="108" spans="8:8">
      <c r="H108" s="8"/>
    </row>
    <row r="109" spans="8:8">
      <c r="H109" s="8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multiTimeline-2</vt:lpstr>
      <vt:lpstr>Correlation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baldree</dc:creator>
  <cp:lastModifiedBy>matt baldree</cp:lastModifiedBy>
  <dcterms:created xsi:type="dcterms:W3CDTF">2018-03-18T14:53:54Z</dcterms:created>
  <dcterms:modified xsi:type="dcterms:W3CDTF">2018-03-18T17:49:35Z</dcterms:modified>
</cp:coreProperties>
</file>