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W_Gold_4TB/Beynon_2016_PXD003164/"/>
    </mc:Choice>
  </mc:AlternateContent>
  <xr:revisionPtr revIDLastSave="0" documentId="13_ncr:1_{3C4DEF46-0017-E44E-8498-332E53290B74}" xr6:coauthVersionLast="46" xr6:coauthVersionMax="46" xr10:uidLastSave="{00000000-0000-0000-0000-000000000000}"/>
  <bookViews>
    <workbookView xWindow="52740" yWindow="15080" windowWidth="27900" windowHeight="27660" activeTab="1" xr2:uid="{8910A446-547E-C54A-9D5B-CE50E9DFB2C4}"/>
  </bookViews>
  <sheets>
    <sheet name="Table" sheetId="1" r:id="rId1"/>
    <sheet name="databases" sheetId="4" r:id="rId2"/>
    <sheet name="Charts" sheetId="3" r:id="rId3"/>
  </sheets>
  <definedNames>
    <definedName name="_xlnm._FilterDatabase" localSheetId="0" hidden="1">Table!$A$7:$Y$37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5" i="4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7" i="1"/>
  <c r="W31" i="1"/>
  <c r="X31" i="1"/>
  <c r="Y31" i="1" s="1"/>
  <c r="W32" i="1"/>
  <c r="X32" i="1"/>
  <c r="Y32" i="1" s="1"/>
  <c r="W33" i="1"/>
  <c r="X33" i="1"/>
  <c r="Y33" i="1" s="1"/>
  <c r="W34" i="1"/>
  <c r="X34" i="1"/>
  <c r="W35" i="1"/>
  <c r="X35" i="1"/>
  <c r="W36" i="1"/>
  <c r="X36" i="1"/>
  <c r="W37" i="1"/>
  <c r="X37" i="1"/>
  <c r="W16" i="1"/>
  <c r="X16" i="1"/>
  <c r="W17" i="1"/>
  <c r="X17" i="1"/>
  <c r="W18" i="1"/>
  <c r="X18" i="1"/>
  <c r="W19" i="1"/>
  <c r="X19" i="1"/>
  <c r="Y19" i="1" s="1"/>
  <c r="W20" i="1"/>
  <c r="X20" i="1"/>
  <c r="Y20" i="1" s="1"/>
  <c r="W21" i="1"/>
  <c r="X21" i="1"/>
  <c r="Y21" i="1" s="1"/>
  <c r="W22" i="1"/>
  <c r="X22" i="1"/>
  <c r="W23" i="1"/>
  <c r="X23" i="1"/>
  <c r="W24" i="1"/>
  <c r="X24" i="1"/>
  <c r="W25" i="1"/>
  <c r="X25" i="1"/>
  <c r="W8" i="1"/>
  <c r="X8" i="1"/>
  <c r="W26" i="1"/>
  <c r="X26" i="1"/>
  <c r="W27" i="1"/>
  <c r="X27" i="1"/>
  <c r="Y27" i="1" s="1"/>
  <c r="W28" i="1"/>
  <c r="X28" i="1"/>
  <c r="Y28" i="1" s="1"/>
  <c r="W29" i="1"/>
  <c r="X29" i="1"/>
  <c r="W9" i="1"/>
  <c r="X9" i="1"/>
  <c r="Y9" i="1" s="1"/>
  <c r="W10" i="1"/>
  <c r="X10" i="1"/>
  <c r="W11" i="1"/>
  <c r="X11" i="1"/>
  <c r="W12" i="1"/>
  <c r="X12" i="1"/>
  <c r="W13" i="1"/>
  <c r="X13" i="1"/>
  <c r="W14" i="1"/>
  <c r="X14" i="1"/>
  <c r="W15" i="1"/>
  <c r="X15" i="1"/>
  <c r="X30" i="1"/>
  <c r="W30" i="1"/>
  <c r="Y29" i="1" l="1"/>
  <c r="Y15" i="1"/>
  <c r="Y14" i="1"/>
  <c r="Y30" i="1"/>
  <c r="Y16" i="1"/>
  <c r="Y12" i="1"/>
  <c r="Y25" i="1"/>
  <c r="Y18" i="1"/>
  <c r="Y8" i="1"/>
  <c r="Y17" i="1"/>
  <c r="Y13" i="1"/>
  <c r="Y24" i="1"/>
  <c r="Y37" i="1"/>
  <c r="Y26" i="1"/>
  <c r="Y35" i="1"/>
  <c r="Y23" i="1"/>
  <c r="Y36" i="1"/>
  <c r="Y11" i="1"/>
  <c r="Y10" i="1"/>
  <c r="Y22" i="1"/>
  <c r="Y34" i="1"/>
</calcChain>
</file>

<file path=xl/sharedStrings.xml><?xml version="1.0" encoding="utf-8"?>
<sst xmlns="http://schemas.openxmlformats.org/spreadsheetml/2006/main" count="410" uniqueCount="114">
  <si>
    <t>LC_Run</t>
  </si>
  <si>
    <t>Artic_Ground_Squirrel</t>
  </si>
  <si>
    <t>Daurian_Ground_Squirrel</t>
  </si>
  <si>
    <t>Eurasian_Red_Squirrel</t>
  </si>
  <si>
    <t>Siberian_Musk_Deer</t>
  </si>
  <si>
    <t>Yarkand_Deer</t>
  </si>
  <si>
    <t>Ensembl_Squirrel</t>
  </si>
  <si>
    <t>Bovine</t>
  </si>
  <si>
    <t>Deer</t>
  </si>
  <si>
    <t>Hamster</t>
  </si>
  <si>
    <t>Horse</t>
  </si>
  <si>
    <t>Human</t>
  </si>
  <si>
    <t>Mouse</t>
  </si>
  <si>
    <t>Pig</t>
  </si>
  <si>
    <t>Rat</t>
  </si>
  <si>
    <t>Sheep</t>
  </si>
  <si>
    <t>Squirrel</t>
  </si>
  <si>
    <t>Min_Match</t>
  </si>
  <si>
    <t>Max_Match</t>
  </si>
  <si>
    <t>Delta_Max-Min</t>
  </si>
  <si>
    <t>Ram</t>
  </si>
  <si>
    <t>Boar</t>
  </si>
  <si>
    <t>Wild Boar</t>
  </si>
  <si>
    <t>Field Vole</t>
  </si>
  <si>
    <t>BN Rat</t>
  </si>
  <si>
    <t>Wistar Rat</t>
  </si>
  <si>
    <t>Buffalo</t>
  </si>
  <si>
    <t>Oryz</t>
  </si>
  <si>
    <t>Ankole</t>
  </si>
  <si>
    <t>Blackbuck</t>
  </si>
  <si>
    <t>Woodmouse</t>
  </si>
  <si>
    <t>Lechwe</t>
  </si>
  <si>
    <t>Bank Vole</t>
  </si>
  <si>
    <t>Original PRIDE Key</t>
  </si>
  <si>
    <t>HB_Jan14Sp17</t>
  </si>
  <si>
    <t>HB_Jan14Sp18</t>
  </si>
  <si>
    <t>HB_Jan14Sp19</t>
  </si>
  <si>
    <t>HB_Jan14Sp20</t>
  </si>
  <si>
    <t>HB_Jan14Sp21</t>
  </si>
  <si>
    <t>HB_Jan14Sp22</t>
  </si>
  <si>
    <t>HB_Jan14Sp23</t>
  </si>
  <si>
    <t>HB_Jan14Sp24</t>
  </si>
  <si>
    <t>HB_Sp10</t>
  </si>
  <si>
    <t>HB_Sp11</t>
  </si>
  <si>
    <t>HB_Sp12</t>
  </si>
  <si>
    <t>HB_Sp13</t>
  </si>
  <si>
    <t>HB_Sp14</t>
  </si>
  <si>
    <t>HB_Sp15</t>
  </si>
  <si>
    <t>HB_Sp16</t>
  </si>
  <si>
    <t>HB_Sp17</t>
  </si>
  <si>
    <t>HB_Sp18</t>
  </si>
  <si>
    <t>HB_Sp19</t>
  </si>
  <si>
    <t>HB_Sp1</t>
  </si>
  <si>
    <t>HB_Sp21</t>
  </si>
  <si>
    <t>HB_Sp22</t>
  </si>
  <si>
    <t>HB_Sp23</t>
  </si>
  <si>
    <t>HB_Sp24</t>
  </si>
  <si>
    <t>HB_Sp2</t>
  </si>
  <si>
    <t>HB_Sp4</t>
  </si>
  <si>
    <t>HB_Sp5</t>
  </si>
  <si>
    <t>HB_Sp6</t>
  </si>
  <si>
    <t>HB_Sp7</t>
  </si>
  <si>
    <t>HB_Sp8</t>
  </si>
  <si>
    <t>HB_Sp9</t>
  </si>
  <si>
    <t>Zebra</t>
  </si>
  <si>
    <t>Wildebeast</t>
  </si>
  <si>
    <t>Gemsbok</t>
  </si>
  <si>
    <t>Alfred's Deer</t>
  </si>
  <si>
    <t>Warthog</t>
  </si>
  <si>
    <t>Bull</t>
  </si>
  <si>
    <t>Wild Boar x</t>
  </si>
  <si>
    <t>Scimitar Horned Oryx</t>
  </si>
  <si>
    <t>Red Squirrel</t>
  </si>
  <si>
    <t>From Gels</t>
  </si>
  <si>
    <t>Guess by Max</t>
  </si>
  <si>
    <t>Yarkand Deer</t>
  </si>
  <si>
    <t>Source</t>
  </si>
  <si>
    <t>nr Tryptic Peptides</t>
  </si>
  <si>
    <t>Ensembl</t>
  </si>
  <si>
    <t>UniProt Canonical Reference</t>
  </si>
  <si>
    <t>Protein Sequences</t>
  </si>
  <si>
    <t>Sort</t>
  </si>
  <si>
    <t>U or R Guess</t>
  </si>
  <si>
    <t>U</t>
  </si>
  <si>
    <t>R</t>
  </si>
  <si>
    <t>Golden_Hamster</t>
  </si>
  <si>
    <t>Ungulates</t>
  </si>
  <si>
    <t>Rodents</t>
  </si>
  <si>
    <t>Golden Hamster</t>
  </si>
  <si>
    <t>Eurasian Red Squirrel</t>
  </si>
  <si>
    <t>Species</t>
  </si>
  <si>
    <t>Database Source/Type</t>
  </si>
  <si>
    <t>Sequences</t>
  </si>
  <si>
    <t>Tryptic Peptides</t>
  </si>
  <si>
    <t>Version</t>
  </si>
  <si>
    <t>Taxon</t>
  </si>
  <si>
    <t>UP000005640</t>
  </si>
  <si>
    <t>UP000002356</t>
  </si>
  <si>
    <t>UP000008227</t>
  </si>
  <si>
    <t>UP000009136</t>
  </si>
  <si>
    <t>v100</t>
  </si>
  <si>
    <t>CEY_v1</t>
  </si>
  <si>
    <t>UP000002281</t>
  </si>
  <si>
    <t>UP000002494</t>
  </si>
  <si>
    <t>UP000189706</t>
  </si>
  <si>
    <t>UP000000589</t>
  </si>
  <si>
    <t>UP000005215</t>
  </si>
  <si>
    <t>UP000242450</t>
  </si>
  <si>
    <t>MosMos_v2_BIUU_UCD</t>
  </si>
  <si>
    <t>mSciVul1.1</t>
  </si>
  <si>
    <t>SpeTri2.0</t>
  </si>
  <si>
    <t>ASM342692v1</t>
  </si>
  <si>
    <t>ASM240643v1</t>
  </si>
  <si>
    <t>Proteome/Assembly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</si>
</sst>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3" fontId="0" fillId="0" borderId="0" xfId="0" applyNumberFormat="1"/>
    <xf numFmtId="0" fontId="0" fillId="0" borderId="1" xfId="0" applyBorder="1"/>
    <xf numFmtId="0" fontId="1" fillId="0" borderId="0" xfId="0" applyFont="1" applyFill="1"/>
    <xf numFmtId="0" fontId="0" fillId="0" borderId="0" xfId="0" applyFill="1"/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  <xf numFmtId="0" fontId="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0" xfId="0" applyFont="1" applyFill="1" applyAlignment="1">
      <alignment wrapText="1"/>
    </xf>
    <xf numFmtId="0" fontId="2" fillId="0" borderId="0" xfId="0" applyFont="1" applyAlignment="1"/>
    <xf numFmtId="3" fontId="2" fillId="0" borderId="0" xfId="0" applyNumberFormat="1" applyFont="1" applyAlignment="1"/>
    <xf numFmtId="0" fontId="2" fillId="0" borderId="0" xfId="0" applyFont="1" applyFill="1" applyAlignment="1"/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Sheep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HB_Sp2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Charts!$B$3:$J$3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Charts!$B$4:$J$4</c:f>
              <c:numCache>
                <c:formatCode>General</c:formatCode>
                <c:ptCount val="9"/>
                <c:pt idx="0">
                  <c:v>4472</c:v>
                </c:pt>
                <c:pt idx="1">
                  <c:v>4442</c:v>
                </c:pt>
                <c:pt idx="2">
                  <c:v>4158</c:v>
                </c:pt>
                <c:pt idx="3">
                  <c:v>2866</c:v>
                </c:pt>
                <c:pt idx="4">
                  <c:v>2588</c:v>
                </c:pt>
                <c:pt idx="5">
                  <c:v>2304</c:v>
                </c:pt>
                <c:pt idx="6">
                  <c:v>2296</c:v>
                </c:pt>
                <c:pt idx="7">
                  <c:v>2312</c:v>
                </c:pt>
                <c:pt idx="8">
                  <c:v>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5-8C46-A83A-549B9BC9E9B0}"/>
            </c:ext>
          </c:extLst>
        </c:ser>
        <c:ser>
          <c:idx val="1"/>
          <c:order val="1"/>
          <c:tx>
            <c:strRef>
              <c:f>Charts!$A$5</c:f>
              <c:strCache>
                <c:ptCount val="1"/>
                <c:pt idx="0">
                  <c:v>HB_Sp5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Charts!$B$3:$J$3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Charts!$B$5:$J$5</c:f>
              <c:numCache>
                <c:formatCode>General</c:formatCode>
                <c:ptCount val="9"/>
                <c:pt idx="0">
                  <c:v>4597</c:v>
                </c:pt>
                <c:pt idx="1">
                  <c:v>4529</c:v>
                </c:pt>
                <c:pt idx="2">
                  <c:v>4371</c:v>
                </c:pt>
                <c:pt idx="3">
                  <c:v>3288</c:v>
                </c:pt>
                <c:pt idx="4">
                  <c:v>3147</c:v>
                </c:pt>
                <c:pt idx="5">
                  <c:v>2674</c:v>
                </c:pt>
                <c:pt idx="6">
                  <c:v>2660</c:v>
                </c:pt>
                <c:pt idx="7">
                  <c:v>2739</c:v>
                </c:pt>
                <c:pt idx="8">
                  <c:v>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5-8C46-A83A-549B9BC9E9B0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HB_Sp10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Charts!$B$3:$J$3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Charts!$B$6:$J$6</c:f>
              <c:numCache>
                <c:formatCode>General</c:formatCode>
                <c:ptCount val="9"/>
                <c:pt idx="0">
                  <c:v>7664</c:v>
                </c:pt>
                <c:pt idx="1">
                  <c:v>5892</c:v>
                </c:pt>
                <c:pt idx="2">
                  <c:v>5558</c:v>
                </c:pt>
                <c:pt idx="3">
                  <c:v>3839</c:v>
                </c:pt>
                <c:pt idx="4">
                  <c:v>3526</c:v>
                </c:pt>
                <c:pt idx="5">
                  <c:v>3025</c:v>
                </c:pt>
                <c:pt idx="6">
                  <c:v>3014</c:v>
                </c:pt>
                <c:pt idx="7">
                  <c:v>3027</c:v>
                </c:pt>
                <c:pt idx="8">
                  <c:v>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5-8C46-A83A-549B9BC9E9B0}"/>
            </c:ext>
          </c:extLst>
        </c:ser>
        <c:ser>
          <c:idx val="3"/>
          <c:order val="3"/>
          <c:tx>
            <c:strRef>
              <c:f>Charts!$A$7</c:f>
              <c:strCache>
                <c:ptCount val="1"/>
                <c:pt idx="0">
                  <c:v>HB_Sp12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Charts!$B$3:$J$3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Charts!$B$7:$J$7</c:f>
              <c:numCache>
                <c:formatCode>General</c:formatCode>
                <c:ptCount val="9"/>
                <c:pt idx="0">
                  <c:v>7111</c:v>
                </c:pt>
                <c:pt idx="1">
                  <c:v>6883</c:v>
                </c:pt>
                <c:pt idx="2">
                  <c:v>6711</c:v>
                </c:pt>
                <c:pt idx="3">
                  <c:v>5051</c:v>
                </c:pt>
                <c:pt idx="4">
                  <c:v>4834</c:v>
                </c:pt>
                <c:pt idx="5">
                  <c:v>4224</c:v>
                </c:pt>
                <c:pt idx="6">
                  <c:v>4247</c:v>
                </c:pt>
                <c:pt idx="7">
                  <c:v>4333</c:v>
                </c:pt>
                <c:pt idx="8">
                  <c:v>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95-8C46-A83A-549B9BC9E9B0}"/>
            </c:ext>
          </c:extLst>
        </c:ser>
        <c:ser>
          <c:idx val="4"/>
          <c:order val="4"/>
          <c:tx>
            <c:strRef>
              <c:f>Charts!$A$8</c:f>
              <c:strCache>
                <c:ptCount val="1"/>
                <c:pt idx="0">
                  <c:v>HB_Sp17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Charts!$B$3:$J$3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Charts!$B$8:$J$8</c:f>
              <c:numCache>
                <c:formatCode>General</c:formatCode>
                <c:ptCount val="9"/>
                <c:pt idx="0">
                  <c:v>7512</c:v>
                </c:pt>
                <c:pt idx="1">
                  <c:v>6142</c:v>
                </c:pt>
                <c:pt idx="2">
                  <c:v>5729</c:v>
                </c:pt>
                <c:pt idx="3">
                  <c:v>4057</c:v>
                </c:pt>
                <c:pt idx="4">
                  <c:v>3737</c:v>
                </c:pt>
                <c:pt idx="5">
                  <c:v>3218</c:v>
                </c:pt>
                <c:pt idx="6">
                  <c:v>3254</c:v>
                </c:pt>
                <c:pt idx="7">
                  <c:v>3280</c:v>
                </c:pt>
                <c:pt idx="8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5-8C46-A83A-549B9BC9E9B0}"/>
            </c:ext>
          </c:extLst>
        </c:ser>
        <c:ser>
          <c:idx val="5"/>
          <c:order val="5"/>
          <c:tx>
            <c:strRef>
              <c:f>Charts!$A$9</c:f>
              <c:strCache>
                <c:ptCount val="1"/>
                <c:pt idx="0">
                  <c:v>HB_Jan14Sp18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Charts!$B$3:$J$3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Charts!$B$9:$J$9</c:f>
              <c:numCache>
                <c:formatCode>General</c:formatCode>
                <c:ptCount val="9"/>
                <c:pt idx="0">
                  <c:v>7501</c:v>
                </c:pt>
                <c:pt idx="1">
                  <c:v>7272</c:v>
                </c:pt>
                <c:pt idx="2">
                  <c:v>6986</c:v>
                </c:pt>
                <c:pt idx="3">
                  <c:v>4975</c:v>
                </c:pt>
                <c:pt idx="4">
                  <c:v>4680</c:v>
                </c:pt>
                <c:pt idx="5">
                  <c:v>4075</c:v>
                </c:pt>
                <c:pt idx="6">
                  <c:v>3966</c:v>
                </c:pt>
                <c:pt idx="7">
                  <c:v>4090</c:v>
                </c:pt>
                <c:pt idx="8">
                  <c:v>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95-8C46-A83A-549B9BC9E9B0}"/>
            </c:ext>
          </c:extLst>
        </c:ser>
        <c:ser>
          <c:idx val="6"/>
          <c:order val="6"/>
          <c:tx>
            <c:strRef>
              <c:f>Charts!$A$10</c:f>
              <c:strCache>
                <c:ptCount val="1"/>
                <c:pt idx="0">
                  <c:v>HB_Jan14Sp19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Charts!$B$3:$J$3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Charts!$B$10:$J$10</c:f>
              <c:numCache>
                <c:formatCode>General</c:formatCode>
                <c:ptCount val="9"/>
                <c:pt idx="0">
                  <c:v>7124</c:v>
                </c:pt>
                <c:pt idx="1">
                  <c:v>7008</c:v>
                </c:pt>
                <c:pt idx="2">
                  <c:v>6676</c:v>
                </c:pt>
                <c:pt idx="3">
                  <c:v>4929</c:v>
                </c:pt>
                <c:pt idx="4">
                  <c:v>4557</c:v>
                </c:pt>
                <c:pt idx="5">
                  <c:v>4030</c:v>
                </c:pt>
                <c:pt idx="6">
                  <c:v>4019</c:v>
                </c:pt>
                <c:pt idx="7">
                  <c:v>4030</c:v>
                </c:pt>
                <c:pt idx="8">
                  <c:v>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95-8C46-A83A-549B9BC9E9B0}"/>
            </c:ext>
          </c:extLst>
        </c:ser>
        <c:ser>
          <c:idx val="7"/>
          <c:order val="7"/>
          <c:tx>
            <c:strRef>
              <c:f>Charts!$A$11</c:f>
              <c:strCache>
                <c:ptCount val="1"/>
                <c:pt idx="0">
                  <c:v>HB_Jan14Sp22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Charts!$B$3:$J$3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Charts!$B$11:$J$11</c:f>
              <c:numCache>
                <c:formatCode>General</c:formatCode>
                <c:ptCount val="9"/>
                <c:pt idx="0">
                  <c:v>8316</c:v>
                </c:pt>
                <c:pt idx="1">
                  <c:v>6695</c:v>
                </c:pt>
                <c:pt idx="2">
                  <c:v>6369</c:v>
                </c:pt>
                <c:pt idx="3">
                  <c:v>4541</c:v>
                </c:pt>
                <c:pt idx="4">
                  <c:v>4141</c:v>
                </c:pt>
                <c:pt idx="5">
                  <c:v>3644</c:v>
                </c:pt>
                <c:pt idx="6">
                  <c:v>3687</c:v>
                </c:pt>
                <c:pt idx="7">
                  <c:v>3680</c:v>
                </c:pt>
                <c:pt idx="8">
                  <c:v>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95-8C46-A83A-549B9BC9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13968"/>
        <c:axId val="166373216"/>
      </c:barChart>
      <c:catAx>
        <c:axId val="1659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3216"/>
        <c:crosses val="autoZero"/>
        <c:auto val="1"/>
        <c:lblAlgn val="ctr"/>
        <c:lblOffset val="100"/>
        <c:noMultiLvlLbl val="0"/>
      </c:catAx>
      <c:valAx>
        <c:axId val="1663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Pig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Charts!$A$23</c:f>
              <c:strCache>
                <c:ptCount val="1"/>
                <c:pt idx="0">
                  <c:v>HB_Sp18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Charts!$B$22:$J$22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Charts!$B$23:$J$23</c:f>
              <c:numCache>
                <c:formatCode>General</c:formatCode>
                <c:ptCount val="9"/>
                <c:pt idx="0">
                  <c:v>3292</c:v>
                </c:pt>
                <c:pt idx="1">
                  <c:v>3490</c:v>
                </c:pt>
                <c:pt idx="2">
                  <c:v>3497</c:v>
                </c:pt>
                <c:pt idx="3">
                  <c:v>7041</c:v>
                </c:pt>
                <c:pt idx="4">
                  <c:v>3140</c:v>
                </c:pt>
                <c:pt idx="5">
                  <c:v>2640</c:v>
                </c:pt>
                <c:pt idx="6">
                  <c:v>2636</c:v>
                </c:pt>
                <c:pt idx="7">
                  <c:v>2679</c:v>
                </c:pt>
                <c:pt idx="8">
                  <c:v>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7-3D44-B2EF-D43731137CC5}"/>
            </c:ext>
          </c:extLst>
        </c:ser>
        <c:ser>
          <c:idx val="1"/>
          <c:order val="1"/>
          <c:tx>
            <c:strRef>
              <c:f>Charts!$A$24</c:f>
              <c:strCache>
                <c:ptCount val="1"/>
                <c:pt idx="0">
                  <c:v>HB_Sp19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Charts!$B$22:$J$22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Charts!$B$24:$J$24</c:f>
              <c:numCache>
                <c:formatCode>General</c:formatCode>
                <c:ptCount val="9"/>
                <c:pt idx="0">
                  <c:v>3545</c:v>
                </c:pt>
                <c:pt idx="1">
                  <c:v>3679</c:v>
                </c:pt>
                <c:pt idx="2">
                  <c:v>3718</c:v>
                </c:pt>
                <c:pt idx="3">
                  <c:v>7322</c:v>
                </c:pt>
                <c:pt idx="4">
                  <c:v>3348</c:v>
                </c:pt>
                <c:pt idx="5">
                  <c:v>2842</c:v>
                </c:pt>
                <c:pt idx="6">
                  <c:v>2827</c:v>
                </c:pt>
                <c:pt idx="7">
                  <c:v>2860</c:v>
                </c:pt>
                <c:pt idx="8">
                  <c:v>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7-3D44-B2EF-D43731137CC5}"/>
            </c:ext>
          </c:extLst>
        </c:ser>
        <c:ser>
          <c:idx val="2"/>
          <c:order val="2"/>
          <c:tx>
            <c:strRef>
              <c:f>Charts!$A$25</c:f>
              <c:strCache>
                <c:ptCount val="1"/>
                <c:pt idx="0">
                  <c:v>HB_Jan14Sp21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Charts!$B$22:$J$22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Charts!$B$25:$J$25</c:f>
              <c:numCache>
                <c:formatCode>General</c:formatCode>
                <c:ptCount val="9"/>
                <c:pt idx="0">
                  <c:v>2972</c:v>
                </c:pt>
                <c:pt idx="1">
                  <c:v>3124</c:v>
                </c:pt>
                <c:pt idx="2">
                  <c:v>3111</c:v>
                </c:pt>
                <c:pt idx="3">
                  <c:v>6099</c:v>
                </c:pt>
                <c:pt idx="4">
                  <c:v>2799</c:v>
                </c:pt>
                <c:pt idx="5">
                  <c:v>2372</c:v>
                </c:pt>
                <c:pt idx="6">
                  <c:v>2377</c:v>
                </c:pt>
                <c:pt idx="7">
                  <c:v>2419</c:v>
                </c:pt>
                <c:pt idx="8">
                  <c:v>2690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7-3D44-B2EF-D43731137CC5}"/>
            </c:ext>
          </c:extLst>
        </c:ser>
        <c:ser>
          <c:idx val="3"/>
          <c:order val="3"/>
          <c:tx>
            <c:strRef>
              <c:f>Charts!$A$26</c:f>
              <c:strCache>
                <c:ptCount val="1"/>
                <c:pt idx="0">
                  <c:v>HB_Jan14Sp23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Charts!$B$22:$J$22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Charts!$B$26:$J$26</c:f>
              <c:numCache>
                <c:formatCode>General</c:formatCode>
                <c:ptCount val="9"/>
                <c:pt idx="0">
                  <c:v>4080</c:v>
                </c:pt>
                <c:pt idx="1">
                  <c:v>4262</c:v>
                </c:pt>
                <c:pt idx="2">
                  <c:v>4315</c:v>
                </c:pt>
                <c:pt idx="3">
                  <c:v>9052</c:v>
                </c:pt>
                <c:pt idx="4">
                  <c:v>3853</c:v>
                </c:pt>
                <c:pt idx="5">
                  <c:v>3263</c:v>
                </c:pt>
                <c:pt idx="6">
                  <c:v>3260</c:v>
                </c:pt>
                <c:pt idx="7">
                  <c:v>3306</c:v>
                </c:pt>
                <c:pt idx="8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7-3D44-B2EF-D43731137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268656"/>
        <c:axId val="244270304"/>
      </c:barChart>
      <c:catAx>
        <c:axId val="2442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0304"/>
        <c:crosses val="autoZero"/>
        <c:auto val="1"/>
        <c:lblAlgn val="ctr"/>
        <c:lblOffset val="100"/>
        <c:noMultiLvlLbl val="0"/>
      </c:catAx>
      <c:valAx>
        <c:axId val="2442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Cow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Charts!$A$14</c:f>
              <c:strCache>
                <c:ptCount val="1"/>
                <c:pt idx="0">
                  <c:v>HB_Sp1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Charts!$B$13:$J$13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Charts!$B$14:$J$14</c:f>
              <c:numCache>
                <c:formatCode>General</c:formatCode>
                <c:ptCount val="9"/>
                <c:pt idx="0">
                  <c:v>4172</c:v>
                </c:pt>
                <c:pt idx="1">
                  <c:v>4779</c:v>
                </c:pt>
                <c:pt idx="2">
                  <c:v>4151</c:v>
                </c:pt>
                <c:pt idx="3">
                  <c:v>3270</c:v>
                </c:pt>
                <c:pt idx="4">
                  <c:v>3100</c:v>
                </c:pt>
                <c:pt idx="5">
                  <c:v>2791</c:v>
                </c:pt>
                <c:pt idx="6">
                  <c:v>2748</c:v>
                </c:pt>
                <c:pt idx="7">
                  <c:v>2822</c:v>
                </c:pt>
                <c:pt idx="8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D349-923A-55E74C8351EE}"/>
            </c:ext>
          </c:extLst>
        </c:ser>
        <c:ser>
          <c:idx val="1"/>
          <c:order val="1"/>
          <c:tx>
            <c:strRef>
              <c:f>Charts!$A$15</c:f>
              <c:strCache>
                <c:ptCount val="1"/>
                <c:pt idx="0">
                  <c:v>HB_Sp8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Charts!$B$13:$J$13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Charts!$B$15:$J$15</c:f>
              <c:numCache>
                <c:formatCode>General</c:formatCode>
                <c:ptCount val="9"/>
                <c:pt idx="0">
                  <c:v>3349</c:v>
                </c:pt>
                <c:pt idx="1">
                  <c:v>4987</c:v>
                </c:pt>
                <c:pt idx="2">
                  <c:v>3348</c:v>
                </c:pt>
                <c:pt idx="3">
                  <c:v>2389</c:v>
                </c:pt>
                <c:pt idx="4">
                  <c:v>2496</c:v>
                </c:pt>
                <c:pt idx="5">
                  <c:v>2098</c:v>
                </c:pt>
                <c:pt idx="6">
                  <c:v>2208</c:v>
                </c:pt>
                <c:pt idx="7">
                  <c:v>2307</c:v>
                </c:pt>
                <c:pt idx="8">
                  <c:v>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D349-923A-55E74C8351EE}"/>
            </c:ext>
          </c:extLst>
        </c:ser>
        <c:ser>
          <c:idx val="2"/>
          <c:order val="2"/>
          <c:tx>
            <c:strRef>
              <c:f>Charts!$A$16</c:f>
              <c:strCache>
                <c:ptCount val="1"/>
                <c:pt idx="0">
                  <c:v>HB_Jan14Sp24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Charts!$B$13:$J$13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Charts!$B$16:$J$16</c:f>
              <c:numCache>
                <c:formatCode>General</c:formatCode>
                <c:ptCount val="9"/>
                <c:pt idx="0">
                  <c:v>6009</c:v>
                </c:pt>
                <c:pt idx="1">
                  <c:v>8297</c:v>
                </c:pt>
                <c:pt idx="2">
                  <c:v>6100</c:v>
                </c:pt>
                <c:pt idx="3">
                  <c:v>4407</c:v>
                </c:pt>
                <c:pt idx="4">
                  <c:v>3935</c:v>
                </c:pt>
                <c:pt idx="5">
                  <c:v>3468</c:v>
                </c:pt>
                <c:pt idx="6">
                  <c:v>3474</c:v>
                </c:pt>
                <c:pt idx="7">
                  <c:v>3514</c:v>
                </c:pt>
                <c:pt idx="8">
                  <c:v>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3-D349-923A-55E74C83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377248"/>
        <c:axId val="229469056"/>
      </c:barChart>
      <c:catAx>
        <c:axId val="2293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69056"/>
        <c:crosses val="autoZero"/>
        <c:auto val="1"/>
        <c:lblAlgn val="ctr"/>
        <c:lblOffset val="100"/>
        <c:noMultiLvlLbl val="0"/>
      </c:catAx>
      <c:valAx>
        <c:axId val="2294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Deer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Charts!$A$19</c:f>
              <c:strCache>
                <c:ptCount val="1"/>
                <c:pt idx="0">
                  <c:v>HB_Sp4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Charts!$B$18:$J$18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Charts!$B$19:$J$19</c:f>
              <c:numCache>
                <c:formatCode>General</c:formatCode>
                <c:ptCount val="9"/>
                <c:pt idx="0">
                  <c:v>5520</c:v>
                </c:pt>
                <c:pt idx="1">
                  <c:v>5882</c:v>
                </c:pt>
                <c:pt idx="2">
                  <c:v>7397</c:v>
                </c:pt>
                <c:pt idx="3">
                  <c:v>4012</c:v>
                </c:pt>
                <c:pt idx="4">
                  <c:v>3734</c:v>
                </c:pt>
                <c:pt idx="5">
                  <c:v>3271</c:v>
                </c:pt>
                <c:pt idx="6">
                  <c:v>3227</c:v>
                </c:pt>
                <c:pt idx="7">
                  <c:v>3331</c:v>
                </c:pt>
                <c:pt idx="8">
                  <c:v>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3-554C-BABD-1E5F96F3FFF5}"/>
            </c:ext>
          </c:extLst>
        </c:ser>
        <c:ser>
          <c:idx val="1"/>
          <c:order val="1"/>
          <c:tx>
            <c:strRef>
              <c:f>Charts!$A$20</c:f>
              <c:strCache>
                <c:ptCount val="1"/>
                <c:pt idx="0">
                  <c:v>HB_Jan14Sp20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Charts!$B$18:$J$18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Charts!$B$20:$J$20</c:f>
              <c:numCache>
                <c:formatCode>General</c:formatCode>
                <c:ptCount val="9"/>
                <c:pt idx="0">
                  <c:v>6283</c:v>
                </c:pt>
                <c:pt idx="1">
                  <c:v>6638</c:v>
                </c:pt>
                <c:pt idx="2">
                  <c:v>8043</c:v>
                </c:pt>
                <c:pt idx="3">
                  <c:v>4812</c:v>
                </c:pt>
                <c:pt idx="4">
                  <c:v>4453</c:v>
                </c:pt>
                <c:pt idx="5">
                  <c:v>3980</c:v>
                </c:pt>
                <c:pt idx="6">
                  <c:v>3954</c:v>
                </c:pt>
                <c:pt idx="7">
                  <c:v>3993</c:v>
                </c:pt>
                <c:pt idx="8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3-554C-BABD-1E5F96F3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328160"/>
        <c:axId val="248325024"/>
      </c:barChart>
      <c:catAx>
        <c:axId val="2483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5024"/>
        <c:crosses val="autoZero"/>
        <c:auto val="1"/>
        <c:lblAlgn val="ctr"/>
        <c:lblOffset val="100"/>
        <c:noMultiLvlLbl val="0"/>
      </c:catAx>
      <c:valAx>
        <c:axId val="2483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Horse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Charts!$A$29</c:f>
              <c:strCache>
                <c:ptCount val="1"/>
                <c:pt idx="0">
                  <c:v>HB_Jan14Sp17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Charts!$B$28:$J$28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Charts!$B$29:$J$29</c:f>
              <c:numCache>
                <c:formatCode>General</c:formatCode>
                <c:ptCount val="9"/>
                <c:pt idx="0">
                  <c:v>3626</c:v>
                </c:pt>
                <c:pt idx="1">
                  <c:v>3695</c:v>
                </c:pt>
                <c:pt idx="2">
                  <c:v>3668</c:v>
                </c:pt>
                <c:pt idx="3">
                  <c:v>3682</c:v>
                </c:pt>
                <c:pt idx="4">
                  <c:v>7364</c:v>
                </c:pt>
                <c:pt idx="5">
                  <c:v>3095</c:v>
                </c:pt>
                <c:pt idx="6">
                  <c:v>3089</c:v>
                </c:pt>
                <c:pt idx="7">
                  <c:v>3112</c:v>
                </c:pt>
                <c:pt idx="8">
                  <c:v>3464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E-AA4D-A390-8D374635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584432"/>
        <c:axId val="234586080"/>
      </c:barChart>
      <c:catAx>
        <c:axId val="2345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86080"/>
        <c:crosses val="autoZero"/>
        <c:auto val="1"/>
        <c:lblAlgn val="ctr"/>
        <c:lblOffset val="100"/>
        <c:noMultiLvlLbl val="0"/>
      </c:catAx>
      <c:valAx>
        <c:axId val="2345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Charts!$A$32</c:f>
              <c:strCache>
                <c:ptCount val="1"/>
                <c:pt idx="0">
                  <c:v>HB_Sp21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Charts!$B$31:$J$31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Charts!$B$32:$J$32</c:f>
              <c:numCache>
                <c:formatCode>General</c:formatCode>
                <c:ptCount val="9"/>
                <c:pt idx="0">
                  <c:v>3079</c:v>
                </c:pt>
                <c:pt idx="1">
                  <c:v>3181</c:v>
                </c:pt>
                <c:pt idx="2">
                  <c:v>3099</c:v>
                </c:pt>
                <c:pt idx="3">
                  <c:v>3088</c:v>
                </c:pt>
                <c:pt idx="4">
                  <c:v>3032</c:v>
                </c:pt>
                <c:pt idx="5">
                  <c:v>7085</c:v>
                </c:pt>
                <c:pt idx="6">
                  <c:v>3742</c:v>
                </c:pt>
                <c:pt idx="7">
                  <c:v>4467</c:v>
                </c:pt>
                <c:pt idx="8">
                  <c:v>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B741-828A-2A8909B98859}"/>
            </c:ext>
          </c:extLst>
        </c:ser>
        <c:ser>
          <c:idx val="1"/>
          <c:order val="1"/>
          <c:tx>
            <c:strRef>
              <c:f>Charts!$A$33</c:f>
              <c:strCache>
                <c:ptCount val="1"/>
                <c:pt idx="0">
                  <c:v>HB_Sp22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Charts!$B$31:$J$31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Charts!$B$33:$J$33</c:f>
              <c:numCache>
                <c:formatCode>General</c:formatCode>
                <c:ptCount val="9"/>
                <c:pt idx="0">
                  <c:v>2994</c:v>
                </c:pt>
                <c:pt idx="1">
                  <c:v>3151</c:v>
                </c:pt>
                <c:pt idx="2">
                  <c:v>3036</c:v>
                </c:pt>
                <c:pt idx="3">
                  <c:v>3040</c:v>
                </c:pt>
                <c:pt idx="4">
                  <c:v>2996</c:v>
                </c:pt>
                <c:pt idx="5">
                  <c:v>7197</c:v>
                </c:pt>
                <c:pt idx="6">
                  <c:v>3783</c:v>
                </c:pt>
                <c:pt idx="7">
                  <c:v>4490</c:v>
                </c:pt>
                <c:pt idx="8">
                  <c:v>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C-B741-828A-2A8909B98859}"/>
            </c:ext>
          </c:extLst>
        </c:ser>
        <c:ser>
          <c:idx val="2"/>
          <c:order val="2"/>
          <c:tx>
            <c:strRef>
              <c:f>Charts!$A$34</c:f>
              <c:strCache>
                <c:ptCount val="1"/>
                <c:pt idx="0">
                  <c:v>HB_Sp23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Charts!$B$31:$J$31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Charts!$B$34:$J$34</c:f>
              <c:numCache>
                <c:formatCode>General</c:formatCode>
                <c:ptCount val="9"/>
                <c:pt idx="0">
                  <c:v>2692</c:v>
                </c:pt>
                <c:pt idx="1">
                  <c:v>2861</c:v>
                </c:pt>
                <c:pt idx="2">
                  <c:v>2727</c:v>
                </c:pt>
                <c:pt idx="3">
                  <c:v>2704</c:v>
                </c:pt>
                <c:pt idx="4">
                  <c:v>2660</c:v>
                </c:pt>
                <c:pt idx="5">
                  <c:v>6554</c:v>
                </c:pt>
                <c:pt idx="6">
                  <c:v>3400</c:v>
                </c:pt>
                <c:pt idx="7">
                  <c:v>4099</c:v>
                </c:pt>
                <c:pt idx="8">
                  <c:v>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C-B741-828A-2A8909B98859}"/>
            </c:ext>
          </c:extLst>
        </c:ser>
        <c:ser>
          <c:idx val="3"/>
          <c:order val="3"/>
          <c:tx>
            <c:strRef>
              <c:f>Charts!$A$35</c:f>
              <c:strCache>
                <c:ptCount val="1"/>
                <c:pt idx="0">
                  <c:v>HB_Sp24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Charts!$B$31:$J$31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Charts!$B$35:$J$35</c:f>
              <c:numCache>
                <c:formatCode>General</c:formatCode>
                <c:ptCount val="9"/>
                <c:pt idx="0">
                  <c:v>2625</c:v>
                </c:pt>
                <c:pt idx="1">
                  <c:v>2760</c:v>
                </c:pt>
                <c:pt idx="2">
                  <c:v>2651</c:v>
                </c:pt>
                <c:pt idx="3">
                  <c:v>2634</c:v>
                </c:pt>
                <c:pt idx="4">
                  <c:v>2609</c:v>
                </c:pt>
                <c:pt idx="5">
                  <c:v>6462</c:v>
                </c:pt>
                <c:pt idx="6">
                  <c:v>3286</c:v>
                </c:pt>
                <c:pt idx="7">
                  <c:v>3979</c:v>
                </c:pt>
                <c:pt idx="8">
                  <c:v>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C-B741-828A-2A8909B9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637632"/>
        <c:axId val="229371424"/>
      </c:barChart>
      <c:catAx>
        <c:axId val="2486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1424"/>
        <c:crosses val="autoZero"/>
        <c:auto val="1"/>
        <c:lblAlgn val="ctr"/>
        <c:lblOffset val="100"/>
        <c:noMultiLvlLbl val="0"/>
      </c:catAx>
      <c:valAx>
        <c:axId val="2293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Hamster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Charts!$A$38</c:f>
              <c:strCache>
                <c:ptCount val="1"/>
                <c:pt idx="0">
                  <c:v>HB_Sp13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Charts!$B$37:$J$37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Charts!$B$38:$J$38</c:f>
              <c:numCache>
                <c:formatCode>General</c:formatCode>
                <c:ptCount val="9"/>
                <c:pt idx="0">
                  <c:v>3569</c:v>
                </c:pt>
                <c:pt idx="1">
                  <c:v>3755</c:v>
                </c:pt>
                <c:pt idx="2">
                  <c:v>3635</c:v>
                </c:pt>
                <c:pt idx="3">
                  <c:v>3592</c:v>
                </c:pt>
                <c:pt idx="4">
                  <c:v>3525</c:v>
                </c:pt>
                <c:pt idx="5">
                  <c:v>4498</c:v>
                </c:pt>
                <c:pt idx="6">
                  <c:v>5004</c:v>
                </c:pt>
                <c:pt idx="7">
                  <c:v>4632</c:v>
                </c:pt>
                <c:pt idx="8">
                  <c:v>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1-6B4C-A55F-14F29B25FFF5}"/>
            </c:ext>
          </c:extLst>
        </c:ser>
        <c:ser>
          <c:idx val="1"/>
          <c:order val="1"/>
          <c:tx>
            <c:strRef>
              <c:f>Charts!$A$39</c:f>
              <c:strCache>
                <c:ptCount val="1"/>
                <c:pt idx="0">
                  <c:v>HB_Sp14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Charts!$B$37:$J$37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Charts!$B$39:$J$39</c:f>
              <c:numCache>
                <c:formatCode>General</c:formatCode>
                <c:ptCount val="9"/>
                <c:pt idx="0">
                  <c:v>3739</c:v>
                </c:pt>
                <c:pt idx="1">
                  <c:v>3919</c:v>
                </c:pt>
                <c:pt idx="2">
                  <c:v>3774</c:v>
                </c:pt>
                <c:pt idx="3">
                  <c:v>3699</c:v>
                </c:pt>
                <c:pt idx="4">
                  <c:v>3678</c:v>
                </c:pt>
                <c:pt idx="5">
                  <c:v>4680</c:v>
                </c:pt>
                <c:pt idx="6">
                  <c:v>5188</c:v>
                </c:pt>
                <c:pt idx="7">
                  <c:v>4829</c:v>
                </c:pt>
                <c:pt idx="8">
                  <c:v>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1-6B4C-A55F-14F29B25FFF5}"/>
            </c:ext>
          </c:extLst>
        </c:ser>
        <c:ser>
          <c:idx val="2"/>
          <c:order val="2"/>
          <c:tx>
            <c:strRef>
              <c:f>Charts!$A$40</c:f>
              <c:strCache>
                <c:ptCount val="1"/>
                <c:pt idx="0">
                  <c:v>HB_Sp15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Charts!$B$37:$J$37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Charts!$B$40:$J$40</c:f>
              <c:numCache>
                <c:formatCode>General</c:formatCode>
                <c:ptCount val="9"/>
                <c:pt idx="0">
                  <c:v>3156</c:v>
                </c:pt>
                <c:pt idx="1">
                  <c:v>3338</c:v>
                </c:pt>
                <c:pt idx="2">
                  <c:v>3222</c:v>
                </c:pt>
                <c:pt idx="3">
                  <c:v>3202</c:v>
                </c:pt>
                <c:pt idx="4">
                  <c:v>3112</c:v>
                </c:pt>
                <c:pt idx="5">
                  <c:v>3992</c:v>
                </c:pt>
                <c:pt idx="6">
                  <c:v>4413</c:v>
                </c:pt>
                <c:pt idx="7">
                  <c:v>4076</c:v>
                </c:pt>
                <c:pt idx="8">
                  <c:v>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1-6B4C-A55F-14F29B25FFF5}"/>
            </c:ext>
          </c:extLst>
        </c:ser>
        <c:ser>
          <c:idx val="3"/>
          <c:order val="3"/>
          <c:tx>
            <c:strRef>
              <c:f>Charts!$A$41</c:f>
              <c:strCache>
                <c:ptCount val="1"/>
                <c:pt idx="0">
                  <c:v>HB_Sp16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Charts!$B$37:$J$37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Charts!$B$41:$J$41</c:f>
              <c:numCache>
                <c:formatCode>General</c:formatCode>
                <c:ptCount val="9"/>
                <c:pt idx="0">
                  <c:v>3193</c:v>
                </c:pt>
                <c:pt idx="1">
                  <c:v>3373</c:v>
                </c:pt>
                <c:pt idx="2">
                  <c:v>3235</c:v>
                </c:pt>
                <c:pt idx="3">
                  <c:v>3186</c:v>
                </c:pt>
                <c:pt idx="4">
                  <c:v>3094</c:v>
                </c:pt>
                <c:pt idx="5">
                  <c:v>4047</c:v>
                </c:pt>
                <c:pt idx="6">
                  <c:v>4581</c:v>
                </c:pt>
                <c:pt idx="7">
                  <c:v>4189</c:v>
                </c:pt>
                <c:pt idx="8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1-6B4C-A55F-14F29B25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425136"/>
        <c:axId val="227222320"/>
      </c:barChart>
      <c:catAx>
        <c:axId val="66742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22320"/>
        <c:crosses val="autoZero"/>
        <c:auto val="1"/>
        <c:lblAlgn val="ctr"/>
        <c:lblOffset val="100"/>
        <c:noMultiLvlLbl val="0"/>
      </c:catAx>
      <c:valAx>
        <c:axId val="227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Charts!$A$44</c:f>
              <c:strCache>
                <c:ptCount val="1"/>
                <c:pt idx="0">
                  <c:v>HB_Sp6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Charts!$B$43:$J$43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Charts!$B$44:$J$44</c:f>
              <c:numCache>
                <c:formatCode>General</c:formatCode>
                <c:ptCount val="9"/>
                <c:pt idx="0">
                  <c:v>2111</c:v>
                </c:pt>
                <c:pt idx="1">
                  <c:v>2208</c:v>
                </c:pt>
                <c:pt idx="2">
                  <c:v>2129</c:v>
                </c:pt>
                <c:pt idx="3">
                  <c:v>2054</c:v>
                </c:pt>
                <c:pt idx="4">
                  <c:v>1997</c:v>
                </c:pt>
                <c:pt idx="5">
                  <c:v>3119</c:v>
                </c:pt>
                <c:pt idx="6">
                  <c:v>2687</c:v>
                </c:pt>
                <c:pt idx="7">
                  <c:v>3336</c:v>
                </c:pt>
                <c:pt idx="8">
                  <c:v>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EE40-B254-21E55AA013CE}"/>
            </c:ext>
          </c:extLst>
        </c:ser>
        <c:ser>
          <c:idx val="1"/>
          <c:order val="1"/>
          <c:tx>
            <c:strRef>
              <c:f>Charts!$A$45</c:f>
              <c:strCache>
                <c:ptCount val="1"/>
                <c:pt idx="0">
                  <c:v>HB_Sp7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Charts!$B$43:$J$43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Charts!$B$45:$J$45</c:f>
              <c:numCache>
                <c:formatCode>General</c:formatCode>
                <c:ptCount val="9"/>
                <c:pt idx="0">
                  <c:v>1807</c:v>
                </c:pt>
                <c:pt idx="1">
                  <c:v>1863</c:v>
                </c:pt>
                <c:pt idx="2">
                  <c:v>1781</c:v>
                </c:pt>
                <c:pt idx="3">
                  <c:v>1744</c:v>
                </c:pt>
                <c:pt idx="4">
                  <c:v>1773</c:v>
                </c:pt>
                <c:pt idx="5">
                  <c:v>2454</c:v>
                </c:pt>
                <c:pt idx="6">
                  <c:v>2264</c:v>
                </c:pt>
                <c:pt idx="7">
                  <c:v>2596</c:v>
                </c:pt>
                <c:pt idx="8">
                  <c:v>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D-EE40-B254-21E55AA013CE}"/>
            </c:ext>
          </c:extLst>
        </c:ser>
        <c:ser>
          <c:idx val="2"/>
          <c:order val="2"/>
          <c:tx>
            <c:strRef>
              <c:f>Charts!$A$46</c:f>
              <c:strCache>
                <c:ptCount val="1"/>
                <c:pt idx="0">
                  <c:v>HB_Sp11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Charts!$B$43:$J$43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Charts!$B$46:$J$46</c:f>
              <c:numCache>
                <c:formatCode>General</c:formatCode>
                <c:ptCount val="9"/>
                <c:pt idx="0">
                  <c:v>3855</c:v>
                </c:pt>
                <c:pt idx="1">
                  <c:v>3987</c:v>
                </c:pt>
                <c:pt idx="2">
                  <c:v>3873</c:v>
                </c:pt>
                <c:pt idx="3">
                  <c:v>3786</c:v>
                </c:pt>
                <c:pt idx="4">
                  <c:v>3857</c:v>
                </c:pt>
                <c:pt idx="5">
                  <c:v>5152</c:v>
                </c:pt>
                <c:pt idx="6">
                  <c:v>4750</c:v>
                </c:pt>
                <c:pt idx="7">
                  <c:v>5471</c:v>
                </c:pt>
                <c:pt idx="8">
                  <c:v>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D-EE40-B254-21E55AA0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798672"/>
        <c:axId val="667784880"/>
      </c:barChart>
      <c:catAx>
        <c:axId val="6677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84880"/>
        <c:crosses val="autoZero"/>
        <c:auto val="1"/>
        <c:lblAlgn val="ctr"/>
        <c:lblOffset val="100"/>
        <c:noMultiLvlLbl val="0"/>
      </c:catAx>
      <c:valAx>
        <c:axId val="667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Squirrel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Charts!$A$49</c:f>
              <c:strCache>
                <c:ptCount val="1"/>
                <c:pt idx="0">
                  <c:v>HB_Sp9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Charts!$B$48:$J$48</c:f>
              <c:strCache>
                <c:ptCount val="9"/>
                <c:pt idx="0">
                  <c:v>Sheep</c:v>
                </c:pt>
                <c:pt idx="1">
                  <c:v>Bovine</c:v>
                </c:pt>
                <c:pt idx="2">
                  <c:v>Yarkand_Deer</c:v>
                </c:pt>
                <c:pt idx="3">
                  <c:v>Pig</c:v>
                </c:pt>
                <c:pt idx="4">
                  <c:v>Horse</c:v>
                </c:pt>
                <c:pt idx="5">
                  <c:v>Rat</c:v>
                </c:pt>
                <c:pt idx="6">
                  <c:v>Golden_Hamster</c:v>
                </c:pt>
                <c:pt idx="7">
                  <c:v>Mouse</c:v>
                </c:pt>
                <c:pt idx="8">
                  <c:v>Eurasian_Red_Squirrel</c:v>
                </c:pt>
              </c:strCache>
            </c:strRef>
          </c:cat>
          <c:val>
            <c:numRef>
              <c:f>Charts!$B$49:$J$49</c:f>
              <c:numCache>
                <c:formatCode>General</c:formatCode>
                <c:ptCount val="9"/>
                <c:pt idx="0">
                  <c:v>2842</c:v>
                </c:pt>
                <c:pt idx="1">
                  <c:v>2962</c:v>
                </c:pt>
                <c:pt idx="2">
                  <c:v>2904</c:v>
                </c:pt>
                <c:pt idx="3">
                  <c:v>2925</c:v>
                </c:pt>
                <c:pt idx="4">
                  <c:v>2936</c:v>
                </c:pt>
                <c:pt idx="5">
                  <c:v>2746</c:v>
                </c:pt>
                <c:pt idx="6">
                  <c:v>2816</c:v>
                </c:pt>
                <c:pt idx="7">
                  <c:v>2879</c:v>
                </c:pt>
                <c:pt idx="8">
                  <c:v>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B-484E-9DCB-AF59C350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66496"/>
        <c:axId val="251262656"/>
      </c:barChart>
      <c:catAx>
        <c:axId val="2512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62656"/>
        <c:crosses val="autoZero"/>
        <c:auto val="1"/>
        <c:lblAlgn val="ctr"/>
        <c:lblOffset val="100"/>
        <c:noMultiLvlLbl val="0"/>
      </c:catAx>
      <c:valAx>
        <c:axId val="251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</xdr:row>
      <xdr:rowOff>6350</xdr:rowOff>
    </xdr:from>
    <xdr:to>
      <xdr:col>22</xdr:col>
      <xdr:colOff>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4E862-0523-D447-B753-907532B1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44</xdr:row>
      <xdr:rowOff>6350</xdr:rowOff>
    </xdr:from>
    <xdr:to>
      <xdr:col>22</xdr:col>
      <xdr:colOff>0</xdr:colOff>
      <xdr:row>57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47C5C-0131-5342-AA8F-FCBE4DA0D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6350</xdr:rowOff>
    </xdr:from>
    <xdr:to>
      <xdr:col>22</xdr:col>
      <xdr:colOff>12700</xdr:colOff>
      <xdr:row>29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8E020-AD30-7346-B88D-8B432742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30</xdr:row>
      <xdr:rowOff>6350</xdr:rowOff>
    </xdr:from>
    <xdr:to>
      <xdr:col>22</xdr:col>
      <xdr:colOff>0</xdr:colOff>
      <xdr:row>43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28FA6C-04AD-4743-AF0A-E5AF020D2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58</xdr:row>
      <xdr:rowOff>6350</xdr:rowOff>
    </xdr:from>
    <xdr:to>
      <xdr:col>22</xdr:col>
      <xdr:colOff>0</xdr:colOff>
      <xdr:row>71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881833-9162-3249-98EC-003D5F3AF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12700</xdr:colOff>
      <xdr:row>2</xdr:row>
      <xdr:rowOff>6350</xdr:rowOff>
    </xdr:from>
    <xdr:to>
      <xdr:col>33</xdr:col>
      <xdr:colOff>0</xdr:colOff>
      <xdr:row>15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DFA07E-383E-1F47-B82E-EB4CC7408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16</xdr:row>
      <xdr:rowOff>6350</xdr:rowOff>
    </xdr:from>
    <xdr:to>
      <xdr:col>33</xdr:col>
      <xdr:colOff>0</xdr:colOff>
      <xdr:row>29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434842-7FF5-8C4D-B871-7F664CF3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30</xdr:row>
      <xdr:rowOff>6350</xdr:rowOff>
    </xdr:from>
    <xdr:to>
      <xdr:col>33</xdr:col>
      <xdr:colOff>0</xdr:colOff>
      <xdr:row>43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F965A9-F2DA-D34C-B730-2F3A2F04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44</xdr:row>
      <xdr:rowOff>6350</xdr:rowOff>
    </xdr:from>
    <xdr:to>
      <xdr:col>32</xdr:col>
      <xdr:colOff>812800</xdr:colOff>
      <xdr:row>57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B91783-482B-F94E-98C2-2F34760DF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523-40EA-634B-82D7-E3703892AD2F}">
  <dimension ref="A2:AA59"/>
  <sheetViews>
    <sheetView topLeftCell="A20" workbookViewId="0">
      <selection activeCell="G44" sqref="G44:J59"/>
    </sheetView>
  </sheetViews>
  <sheetFormatPr baseColWidth="10" defaultRowHeight="16" x14ac:dyDescent="0.2"/>
  <cols>
    <col min="2" max="2" width="16.5" bestFit="1" customWidth="1"/>
    <col min="3" max="3" width="19.5" bestFit="1" customWidth="1"/>
    <col min="4" max="4" width="18.6640625" bestFit="1" customWidth="1"/>
    <col min="5" max="5" width="15.33203125" bestFit="1" customWidth="1"/>
    <col min="6" max="6" width="14.33203125" bestFit="1" customWidth="1"/>
    <col min="7" max="14" width="12" customWidth="1"/>
    <col min="15" max="16" width="11.83203125" customWidth="1"/>
    <col min="17" max="17" width="15.5" customWidth="1"/>
    <col min="18" max="18" width="19.5" customWidth="1"/>
    <col min="19" max="19" width="22.33203125" customWidth="1"/>
    <col min="20" max="20" width="11.6640625" customWidth="1"/>
    <col min="21" max="21" width="18.5" customWidth="1"/>
    <col min="22" max="24" width="10.83203125" customWidth="1"/>
    <col min="25" max="25" width="13.83203125" customWidth="1"/>
  </cols>
  <sheetData>
    <row r="2" spans="1:27" ht="51" x14ac:dyDescent="0.2">
      <c r="B2" s="1" t="s">
        <v>76</v>
      </c>
      <c r="G2" s="4" t="s">
        <v>79</v>
      </c>
      <c r="H2" s="4" t="s">
        <v>79</v>
      </c>
      <c r="I2" s="4" t="s">
        <v>79</v>
      </c>
      <c r="J2" s="4" t="s">
        <v>79</v>
      </c>
      <c r="K2" t="s">
        <v>78</v>
      </c>
      <c r="L2" s="4" t="s">
        <v>79</v>
      </c>
      <c r="M2" s="4" t="s">
        <v>79</v>
      </c>
      <c r="N2" s="4" t="s">
        <v>79</v>
      </c>
      <c r="O2" s="4" t="s">
        <v>79</v>
      </c>
      <c r="P2" t="s">
        <v>78</v>
      </c>
      <c r="Q2" t="s">
        <v>78</v>
      </c>
      <c r="R2" t="s">
        <v>78</v>
      </c>
      <c r="S2" t="s">
        <v>78</v>
      </c>
      <c r="T2" s="4" t="s">
        <v>79</v>
      </c>
      <c r="U2" t="s">
        <v>78</v>
      </c>
      <c r="V2" s="4" t="s">
        <v>79</v>
      </c>
    </row>
    <row r="3" spans="1:27" x14ac:dyDescent="0.2">
      <c r="B3" s="1" t="s">
        <v>80</v>
      </c>
      <c r="G3" s="5">
        <v>20600</v>
      </c>
      <c r="H3" s="5">
        <v>21217</v>
      </c>
      <c r="I3" s="5">
        <v>22168</v>
      </c>
      <c r="J3" s="5">
        <v>23846</v>
      </c>
      <c r="K3" s="5">
        <v>41224</v>
      </c>
      <c r="L3" s="5">
        <v>20866</v>
      </c>
      <c r="M3" s="5">
        <v>21587</v>
      </c>
      <c r="N3" s="5">
        <v>20469</v>
      </c>
      <c r="O3" s="5">
        <v>21989</v>
      </c>
      <c r="P3" s="5">
        <v>33234</v>
      </c>
      <c r="Q3" s="5">
        <v>25958</v>
      </c>
      <c r="R3" s="5">
        <v>30023</v>
      </c>
      <c r="S3" s="5">
        <v>27607</v>
      </c>
      <c r="T3" s="5">
        <v>18446</v>
      </c>
      <c r="U3" s="5">
        <v>33292</v>
      </c>
      <c r="V3" s="5">
        <v>19236</v>
      </c>
    </row>
    <row r="4" spans="1:27" x14ac:dyDescent="0.2">
      <c r="B4" s="1" t="s">
        <v>77</v>
      </c>
      <c r="G4" s="5">
        <v>2327144</v>
      </c>
      <c r="H4" s="5">
        <v>2253086</v>
      </c>
      <c r="I4" s="5">
        <v>2295149</v>
      </c>
      <c r="J4" s="5">
        <v>2327616</v>
      </c>
      <c r="K4" s="5">
        <v>2501626</v>
      </c>
      <c r="L4" s="5">
        <v>2415809</v>
      </c>
      <c r="M4" s="5">
        <v>2230127</v>
      </c>
      <c r="N4" s="5">
        <v>2269452</v>
      </c>
      <c r="O4" s="5">
        <v>2343477</v>
      </c>
      <c r="P4" s="5">
        <v>2316987</v>
      </c>
      <c r="Q4" s="5">
        <v>2110951</v>
      </c>
      <c r="R4" s="5">
        <v>2225017</v>
      </c>
      <c r="S4" s="5">
        <v>1993949</v>
      </c>
      <c r="T4" s="5">
        <v>2060771</v>
      </c>
      <c r="U4" s="5">
        <v>2340600</v>
      </c>
      <c r="V4" s="5">
        <v>1467651</v>
      </c>
    </row>
    <row r="5" spans="1:27" x14ac:dyDescent="0.2">
      <c r="B5" s="1"/>
    </row>
    <row r="6" spans="1:27" x14ac:dyDescent="0.2">
      <c r="A6" s="1" t="s">
        <v>81</v>
      </c>
      <c r="B6" s="1"/>
      <c r="G6">
        <v>0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</row>
    <row r="7" spans="1:27" s="1" customFormat="1" ht="34" x14ac:dyDescent="0.2">
      <c r="A7" s="1" t="s">
        <v>81</v>
      </c>
      <c r="B7" s="1" t="s">
        <v>0</v>
      </c>
      <c r="C7" s="1" t="s">
        <v>33</v>
      </c>
      <c r="D7" s="1" t="s">
        <v>73</v>
      </c>
      <c r="E7" s="1" t="s">
        <v>74</v>
      </c>
      <c r="F7" s="1" t="s">
        <v>82</v>
      </c>
      <c r="G7" s="11" t="s">
        <v>11</v>
      </c>
      <c r="H7" s="12" t="s">
        <v>15</v>
      </c>
      <c r="I7" s="12" t="s">
        <v>13</v>
      </c>
      <c r="J7" s="12" t="s">
        <v>7</v>
      </c>
      <c r="K7" s="12" t="s">
        <v>75</v>
      </c>
      <c r="L7" s="12" t="s">
        <v>10</v>
      </c>
      <c r="M7" s="12" t="s">
        <v>14</v>
      </c>
      <c r="N7" s="12" t="s">
        <v>88</v>
      </c>
      <c r="O7" s="12" t="s">
        <v>12</v>
      </c>
      <c r="P7" s="12" t="s">
        <v>89</v>
      </c>
      <c r="Q7" s="13" t="s">
        <v>6</v>
      </c>
      <c r="R7" s="14" t="s">
        <v>1</v>
      </c>
      <c r="S7" s="14" t="s">
        <v>2</v>
      </c>
      <c r="T7" s="14" t="s">
        <v>16</v>
      </c>
      <c r="U7" s="14" t="s">
        <v>4</v>
      </c>
      <c r="V7" s="14" t="s">
        <v>8</v>
      </c>
      <c r="W7" s="15" t="s">
        <v>17</v>
      </c>
      <c r="X7" s="16" t="s">
        <v>18</v>
      </c>
      <c r="Y7" s="12" t="s">
        <v>19</v>
      </c>
      <c r="AA7" s="1" t="str">
        <f>_xlfn.TEXTJOIN("|", FALSE, B7:P7)</f>
        <v>LC_Run|Original PRIDE Key|From Gels|Guess by Max|U or R Guess|Human|Sheep|Pig|Bovine|Yarkand Deer|Horse|Rat|Golden Hamster|Mouse|Eurasian Red Squirrel</v>
      </c>
    </row>
    <row r="8" spans="1:27" x14ac:dyDescent="0.2">
      <c r="A8">
        <v>1</v>
      </c>
      <c r="B8" t="s">
        <v>52</v>
      </c>
      <c r="C8" t="s">
        <v>26</v>
      </c>
      <c r="D8" t="s">
        <v>26</v>
      </c>
      <c r="E8" t="s">
        <v>7</v>
      </c>
      <c r="F8" s="17" t="s">
        <v>83</v>
      </c>
      <c r="G8">
        <v>3285</v>
      </c>
      <c r="H8">
        <v>4172</v>
      </c>
      <c r="I8">
        <v>3270</v>
      </c>
      <c r="J8" s="2">
        <v>4779</v>
      </c>
      <c r="K8">
        <v>4151</v>
      </c>
      <c r="L8">
        <v>3100</v>
      </c>
      <c r="M8">
        <v>2791</v>
      </c>
      <c r="N8" s="3">
        <v>2748</v>
      </c>
      <c r="O8">
        <v>2822</v>
      </c>
      <c r="P8">
        <v>3040</v>
      </c>
      <c r="Q8" s="6">
        <v>2937</v>
      </c>
      <c r="R8">
        <v>2852</v>
      </c>
      <c r="S8">
        <v>2819</v>
      </c>
      <c r="T8">
        <v>2931</v>
      </c>
      <c r="U8">
        <v>4157</v>
      </c>
      <c r="V8">
        <v>2979</v>
      </c>
      <c r="W8">
        <f t="shared" ref="W8:W37" si="0">MIN(G8:V8)</f>
        <v>2748</v>
      </c>
      <c r="X8">
        <f t="shared" ref="X8:X37" si="1">MAX(G8:V8)</f>
        <v>4779</v>
      </c>
      <c r="Y8">
        <f t="shared" ref="Y8:Y37" si="2">X8-W8</f>
        <v>2031</v>
      </c>
      <c r="AA8" s="18" t="str">
        <f t="shared" ref="AA8:AA37" si="3">_xlfn.TEXTJOIN("|", FALSE, B8:P8)</f>
        <v>HB_Sp1|Buffalo|Buffalo|Bovine|U|3285|4172|3270|4779|4151|3100|2791|2748|2822|3040</v>
      </c>
    </row>
    <row r="9" spans="1:27" x14ac:dyDescent="0.2">
      <c r="A9">
        <v>2</v>
      </c>
      <c r="B9" t="s">
        <v>57</v>
      </c>
      <c r="C9" t="s">
        <v>27</v>
      </c>
      <c r="D9" t="s">
        <v>71</v>
      </c>
      <c r="E9" t="s">
        <v>15</v>
      </c>
      <c r="F9" s="17" t="s">
        <v>83</v>
      </c>
      <c r="G9">
        <v>2705</v>
      </c>
      <c r="H9" s="2">
        <v>4472</v>
      </c>
      <c r="I9">
        <v>2866</v>
      </c>
      <c r="J9">
        <v>4442</v>
      </c>
      <c r="K9">
        <v>4158</v>
      </c>
      <c r="L9">
        <v>2588</v>
      </c>
      <c r="M9">
        <v>2304</v>
      </c>
      <c r="N9" s="3">
        <v>2296</v>
      </c>
      <c r="O9">
        <v>2312</v>
      </c>
      <c r="P9">
        <v>2589</v>
      </c>
      <c r="Q9" s="6">
        <v>2434</v>
      </c>
      <c r="R9">
        <v>2356</v>
      </c>
      <c r="S9">
        <v>2370</v>
      </c>
      <c r="T9">
        <v>2427</v>
      </c>
      <c r="U9">
        <v>4052</v>
      </c>
      <c r="V9">
        <v>2745</v>
      </c>
      <c r="W9">
        <f t="shared" si="0"/>
        <v>2296</v>
      </c>
      <c r="X9">
        <f t="shared" si="1"/>
        <v>4472</v>
      </c>
      <c r="Y9">
        <f t="shared" si="2"/>
        <v>2176</v>
      </c>
      <c r="AA9" s="18" t="str">
        <f t="shared" si="3"/>
        <v>HB_Sp2|Oryz|Scimitar Horned Oryx|Sheep|U|2705|4472|2866|4442|4158|2588|2304|2296|2312|2589</v>
      </c>
    </row>
    <row r="10" spans="1:27" x14ac:dyDescent="0.2">
      <c r="A10">
        <v>4</v>
      </c>
      <c r="B10" t="s">
        <v>58</v>
      </c>
      <c r="C10" t="s">
        <v>28</v>
      </c>
      <c r="D10" t="s">
        <v>28</v>
      </c>
      <c r="E10" t="s">
        <v>75</v>
      </c>
      <c r="F10" s="17" t="s">
        <v>83</v>
      </c>
      <c r="G10">
        <v>3878</v>
      </c>
      <c r="H10">
        <v>5520</v>
      </c>
      <c r="I10">
        <v>4012</v>
      </c>
      <c r="J10">
        <v>5882</v>
      </c>
      <c r="K10" s="2">
        <v>7397</v>
      </c>
      <c r="L10">
        <v>3734</v>
      </c>
      <c r="M10">
        <v>3271</v>
      </c>
      <c r="N10" s="3">
        <v>3227</v>
      </c>
      <c r="O10">
        <v>3331</v>
      </c>
      <c r="P10">
        <v>3569</v>
      </c>
      <c r="Q10" s="6">
        <v>3482</v>
      </c>
      <c r="R10">
        <v>3439</v>
      </c>
      <c r="S10">
        <v>3391</v>
      </c>
      <c r="T10">
        <v>3479</v>
      </c>
      <c r="U10">
        <v>5541</v>
      </c>
      <c r="V10">
        <v>5365</v>
      </c>
      <c r="W10">
        <f t="shared" si="0"/>
        <v>3227</v>
      </c>
      <c r="X10">
        <f t="shared" si="1"/>
        <v>7397</v>
      </c>
      <c r="Y10">
        <f t="shared" si="2"/>
        <v>4170</v>
      </c>
      <c r="AA10" s="18" t="str">
        <f t="shared" si="3"/>
        <v>HB_Sp4|Ankole|Ankole|Yarkand Deer|U|3878|5520|4012|5882|7397|3734|3271|3227|3331|3569</v>
      </c>
    </row>
    <row r="11" spans="1:27" x14ac:dyDescent="0.2">
      <c r="A11">
        <v>5</v>
      </c>
      <c r="B11" t="s">
        <v>59</v>
      </c>
      <c r="C11" t="s">
        <v>29</v>
      </c>
      <c r="D11" t="s">
        <v>29</v>
      </c>
      <c r="E11" t="s">
        <v>15</v>
      </c>
      <c r="F11" s="17" t="s">
        <v>83</v>
      </c>
      <c r="G11">
        <v>3287</v>
      </c>
      <c r="H11" s="2">
        <v>4597</v>
      </c>
      <c r="I11">
        <v>3288</v>
      </c>
      <c r="J11">
        <v>4529</v>
      </c>
      <c r="K11">
        <v>4371</v>
      </c>
      <c r="L11">
        <v>3147</v>
      </c>
      <c r="M11">
        <v>2674</v>
      </c>
      <c r="N11" s="3">
        <v>2660</v>
      </c>
      <c r="O11">
        <v>2739</v>
      </c>
      <c r="P11">
        <v>2957</v>
      </c>
      <c r="Q11" s="6">
        <v>2882</v>
      </c>
      <c r="R11">
        <v>2826</v>
      </c>
      <c r="S11">
        <v>2779</v>
      </c>
      <c r="T11">
        <v>2863</v>
      </c>
      <c r="U11">
        <v>4375</v>
      </c>
      <c r="V11">
        <v>3081</v>
      </c>
      <c r="W11">
        <f t="shared" si="0"/>
        <v>2660</v>
      </c>
      <c r="X11">
        <f t="shared" si="1"/>
        <v>4597</v>
      </c>
      <c r="Y11">
        <f t="shared" si="2"/>
        <v>1937</v>
      </c>
      <c r="AA11" s="18" t="str">
        <f t="shared" si="3"/>
        <v>HB_Sp5|Blackbuck|Blackbuck|Sheep|U|3287|4597|3288|4529|4371|3147|2674|2660|2739|2957</v>
      </c>
    </row>
    <row r="12" spans="1:27" x14ac:dyDescent="0.2">
      <c r="A12">
        <v>6</v>
      </c>
      <c r="B12" t="s">
        <v>60</v>
      </c>
      <c r="C12" t="s">
        <v>30</v>
      </c>
      <c r="D12" t="s">
        <v>30</v>
      </c>
      <c r="E12" t="s">
        <v>12</v>
      </c>
      <c r="F12" s="17" t="s">
        <v>84</v>
      </c>
      <c r="G12">
        <v>2262</v>
      </c>
      <c r="H12">
        <v>2111</v>
      </c>
      <c r="I12">
        <v>2054</v>
      </c>
      <c r="J12">
        <v>2208</v>
      </c>
      <c r="K12">
        <v>2129</v>
      </c>
      <c r="L12">
        <v>1997</v>
      </c>
      <c r="M12">
        <v>3119</v>
      </c>
      <c r="N12">
        <v>2687</v>
      </c>
      <c r="O12" s="2">
        <v>3336</v>
      </c>
      <c r="P12">
        <v>2253</v>
      </c>
      <c r="Q12" s="6">
        <v>2203</v>
      </c>
      <c r="R12">
        <v>2120</v>
      </c>
      <c r="S12">
        <v>2086</v>
      </c>
      <c r="T12">
        <v>2196</v>
      </c>
      <c r="U12">
        <v>2114</v>
      </c>
      <c r="V12" s="3">
        <v>1575</v>
      </c>
      <c r="W12">
        <f t="shared" si="0"/>
        <v>1575</v>
      </c>
      <c r="X12">
        <f t="shared" si="1"/>
        <v>3336</v>
      </c>
      <c r="Y12">
        <f t="shared" si="2"/>
        <v>1761</v>
      </c>
      <c r="AA12" s="18" t="str">
        <f t="shared" si="3"/>
        <v>HB_Sp6|Woodmouse|Woodmouse|Mouse|R|2262|2111|2054|2208|2129|1997|3119|2687|3336|2253</v>
      </c>
    </row>
    <row r="13" spans="1:27" x14ac:dyDescent="0.2">
      <c r="A13">
        <v>7</v>
      </c>
      <c r="B13" t="s">
        <v>61</v>
      </c>
      <c r="C13" t="s">
        <v>30</v>
      </c>
      <c r="D13" t="s">
        <v>30</v>
      </c>
      <c r="E13" t="s">
        <v>12</v>
      </c>
      <c r="F13" s="17" t="s">
        <v>84</v>
      </c>
      <c r="G13">
        <v>1997</v>
      </c>
      <c r="H13">
        <v>1807</v>
      </c>
      <c r="I13">
        <v>1744</v>
      </c>
      <c r="J13">
        <v>1863</v>
      </c>
      <c r="K13">
        <v>1781</v>
      </c>
      <c r="L13">
        <v>1773</v>
      </c>
      <c r="M13">
        <v>2454</v>
      </c>
      <c r="N13">
        <v>2264</v>
      </c>
      <c r="O13" s="2">
        <v>2596</v>
      </c>
      <c r="P13">
        <v>1904</v>
      </c>
      <c r="Q13" s="6">
        <v>1866</v>
      </c>
      <c r="R13">
        <v>1819</v>
      </c>
      <c r="S13">
        <v>1832</v>
      </c>
      <c r="T13">
        <v>1861</v>
      </c>
      <c r="U13">
        <v>1791</v>
      </c>
      <c r="V13" s="3">
        <v>1450</v>
      </c>
      <c r="W13">
        <f t="shared" si="0"/>
        <v>1450</v>
      </c>
      <c r="X13">
        <f t="shared" si="1"/>
        <v>2596</v>
      </c>
      <c r="Y13">
        <f t="shared" si="2"/>
        <v>1146</v>
      </c>
      <c r="AA13" s="18" t="str">
        <f t="shared" si="3"/>
        <v>HB_Sp7|Woodmouse|Woodmouse|Mouse|R|1997|1807|1744|1863|1781|1773|2454|2264|2596|1904</v>
      </c>
    </row>
    <row r="14" spans="1:27" x14ac:dyDescent="0.2">
      <c r="A14">
        <v>8</v>
      </c>
      <c r="B14" t="s">
        <v>62</v>
      </c>
      <c r="C14" t="s">
        <v>28</v>
      </c>
      <c r="D14" t="s">
        <v>28</v>
      </c>
      <c r="E14" t="s">
        <v>7</v>
      </c>
      <c r="F14" s="17" t="s">
        <v>83</v>
      </c>
      <c r="G14">
        <v>2856</v>
      </c>
      <c r="H14">
        <v>3349</v>
      </c>
      <c r="I14">
        <v>2389</v>
      </c>
      <c r="J14" s="2">
        <v>4987</v>
      </c>
      <c r="K14">
        <v>3348</v>
      </c>
      <c r="L14">
        <v>2496</v>
      </c>
      <c r="M14" s="3">
        <v>2098</v>
      </c>
      <c r="N14">
        <v>2208</v>
      </c>
      <c r="O14">
        <v>2307</v>
      </c>
      <c r="P14">
        <v>2265</v>
      </c>
      <c r="Q14" s="6">
        <v>2315</v>
      </c>
      <c r="R14">
        <v>2247</v>
      </c>
      <c r="S14">
        <v>2307</v>
      </c>
      <c r="T14">
        <v>2304</v>
      </c>
      <c r="U14">
        <v>3393</v>
      </c>
      <c r="V14">
        <v>2824</v>
      </c>
      <c r="W14">
        <f t="shared" si="0"/>
        <v>2098</v>
      </c>
      <c r="X14">
        <f t="shared" si="1"/>
        <v>4987</v>
      </c>
      <c r="Y14">
        <f t="shared" si="2"/>
        <v>2889</v>
      </c>
      <c r="AA14" s="18" t="str">
        <f t="shared" si="3"/>
        <v>HB_Sp8|Ankole|Ankole|Bovine|U|2856|3349|2389|4987|3348|2496|2098|2208|2307|2265</v>
      </c>
    </row>
    <row r="15" spans="1:27" x14ac:dyDescent="0.2">
      <c r="A15">
        <v>9</v>
      </c>
      <c r="B15" t="s">
        <v>63</v>
      </c>
      <c r="C15" t="s">
        <v>16</v>
      </c>
      <c r="D15" t="s">
        <v>72</v>
      </c>
      <c r="E15" t="s">
        <v>72</v>
      </c>
      <c r="F15" s="17" t="s">
        <v>84</v>
      </c>
      <c r="G15">
        <v>3215</v>
      </c>
      <c r="H15">
        <v>2842</v>
      </c>
      <c r="I15">
        <v>2925</v>
      </c>
      <c r="J15">
        <v>2962</v>
      </c>
      <c r="K15">
        <v>2904</v>
      </c>
      <c r="L15">
        <v>2936</v>
      </c>
      <c r="M15">
        <v>2746</v>
      </c>
      <c r="N15">
        <v>2816</v>
      </c>
      <c r="O15">
        <v>2879</v>
      </c>
      <c r="P15" s="2">
        <v>6468</v>
      </c>
      <c r="Q15" s="6">
        <v>3453</v>
      </c>
      <c r="R15">
        <v>3508</v>
      </c>
      <c r="S15">
        <v>3393</v>
      </c>
      <c r="T15">
        <v>3439</v>
      </c>
      <c r="U15">
        <v>2882</v>
      </c>
      <c r="V15" s="3">
        <v>2108</v>
      </c>
      <c r="W15">
        <f t="shared" si="0"/>
        <v>2108</v>
      </c>
      <c r="X15">
        <f t="shared" si="1"/>
        <v>6468</v>
      </c>
      <c r="Y15">
        <f t="shared" si="2"/>
        <v>4360</v>
      </c>
      <c r="AA15" s="18" t="str">
        <f t="shared" si="3"/>
        <v>HB_Sp9|Squirrel|Red Squirrel|Red Squirrel|R|3215|2842|2925|2962|2904|2936|2746|2816|2879|6468</v>
      </c>
    </row>
    <row r="16" spans="1:27" x14ac:dyDescent="0.2">
      <c r="A16">
        <v>10</v>
      </c>
      <c r="B16" t="s">
        <v>42</v>
      </c>
      <c r="C16" t="s">
        <v>20</v>
      </c>
      <c r="D16" t="s">
        <v>20</v>
      </c>
      <c r="E16" t="s">
        <v>15</v>
      </c>
      <c r="F16" s="17" t="s">
        <v>83</v>
      </c>
      <c r="G16">
        <v>3536</v>
      </c>
      <c r="H16" s="2">
        <v>7664</v>
      </c>
      <c r="I16">
        <v>3839</v>
      </c>
      <c r="J16">
        <v>5892</v>
      </c>
      <c r="K16">
        <v>5558</v>
      </c>
      <c r="L16">
        <v>3526</v>
      </c>
      <c r="M16">
        <v>3025</v>
      </c>
      <c r="N16" s="3">
        <v>3014</v>
      </c>
      <c r="O16">
        <v>3027</v>
      </c>
      <c r="P16">
        <v>3611</v>
      </c>
      <c r="Q16" s="6">
        <v>3238</v>
      </c>
      <c r="R16">
        <v>3116</v>
      </c>
      <c r="S16">
        <v>3110</v>
      </c>
      <c r="T16">
        <v>3227</v>
      </c>
      <c r="U16">
        <v>5403</v>
      </c>
      <c r="V16">
        <v>3852</v>
      </c>
      <c r="W16">
        <f t="shared" si="0"/>
        <v>3014</v>
      </c>
      <c r="X16">
        <f t="shared" si="1"/>
        <v>7664</v>
      </c>
      <c r="Y16">
        <f t="shared" si="2"/>
        <v>4650</v>
      </c>
      <c r="AA16" s="18" t="str">
        <f t="shared" si="3"/>
        <v>HB_Sp10|Ram|Ram|Sheep|U|3536|7664|3839|5892|5558|3526|3025|3014|3027|3611</v>
      </c>
    </row>
    <row r="17" spans="1:27" x14ac:dyDescent="0.2">
      <c r="A17">
        <v>11</v>
      </c>
      <c r="B17" t="s">
        <v>43</v>
      </c>
      <c r="C17" t="s">
        <v>30</v>
      </c>
      <c r="D17" t="s">
        <v>30</v>
      </c>
      <c r="E17" t="s">
        <v>12</v>
      </c>
      <c r="F17" s="17" t="s">
        <v>84</v>
      </c>
      <c r="G17">
        <v>4321</v>
      </c>
      <c r="H17">
        <v>3855</v>
      </c>
      <c r="I17">
        <v>3786</v>
      </c>
      <c r="J17">
        <v>3987</v>
      </c>
      <c r="K17">
        <v>3873</v>
      </c>
      <c r="L17">
        <v>3857</v>
      </c>
      <c r="M17">
        <v>5152</v>
      </c>
      <c r="N17">
        <v>4750</v>
      </c>
      <c r="O17" s="2">
        <v>5471</v>
      </c>
      <c r="P17">
        <v>4176</v>
      </c>
      <c r="Q17" s="6">
        <v>4042</v>
      </c>
      <c r="R17">
        <v>3915</v>
      </c>
      <c r="S17">
        <v>3851</v>
      </c>
      <c r="T17">
        <v>4033</v>
      </c>
      <c r="U17">
        <v>3913</v>
      </c>
      <c r="V17" s="3">
        <v>2888</v>
      </c>
      <c r="W17">
        <f t="shared" si="0"/>
        <v>2888</v>
      </c>
      <c r="X17">
        <f t="shared" si="1"/>
        <v>5471</v>
      </c>
      <c r="Y17">
        <f t="shared" si="2"/>
        <v>2583</v>
      </c>
      <c r="AA17" s="18" t="str">
        <f t="shared" si="3"/>
        <v>HB_Sp11|Woodmouse|Woodmouse|Mouse|R|4321|3855|3786|3987|3873|3857|5152|4750|5471|4176</v>
      </c>
    </row>
    <row r="18" spans="1:27" x14ac:dyDescent="0.2">
      <c r="A18">
        <v>12</v>
      </c>
      <c r="B18" t="s">
        <v>44</v>
      </c>
      <c r="C18" t="s">
        <v>31</v>
      </c>
      <c r="D18" t="s">
        <v>31</v>
      </c>
      <c r="E18" t="s">
        <v>15</v>
      </c>
      <c r="F18" s="17" t="s">
        <v>83</v>
      </c>
      <c r="G18">
        <v>5081</v>
      </c>
      <c r="H18" s="2">
        <v>7111</v>
      </c>
      <c r="I18">
        <v>5051</v>
      </c>
      <c r="J18">
        <v>6883</v>
      </c>
      <c r="K18">
        <v>6711</v>
      </c>
      <c r="L18">
        <v>4834</v>
      </c>
      <c r="M18" s="3">
        <v>4224</v>
      </c>
      <c r="N18">
        <v>4247</v>
      </c>
      <c r="O18">
        <v>4333</v>
      </c>
      <c r="P18">
        <v>4635</v>
      </c>
      <c r="Q18" s="6">
        <v>4555</v>
      </c>
      <c r="R18">
        <v>4476</v>
      </c>
      <c r="S18">
        <v>4366</v>
      </c>
      <c r="T18">
        <v>4544</v>
      </c>
      <c r="U18">
        <v>6591</v>
      </c>
      <c r="V18">
        <v>4736</v>
      </c>
      <c r="W18">
        <f t="shared" si="0"/>
        <v>4224</v>
      </c>
      <c r="X18">
        <f t="shared" si="1"/>
        <v>7111</v>
      </c>
      <c r="Y18">
        <f t="shared" si="2"/>
        <v>2887</v>
      </c>
      <c r="AA18" s="18" t="str">
        <f t="shared" si="3"/>
        <v>HB_Sp12|Lechwe|Lechwe|Sheep|U|5081|7111|5051|6883|6711|4834|4224|4247|4333|4635</v>
      </c>
    </row>
    <row r="19" spans="1:27" x14ac:dyDescent="0.2">
      <c r="A19">
        <v>13</v>
      </c>
      <c r="B19" t="s">
        <v>45</v>
      </c>
      <c r="C19" t="s">
        <v>23</v>
      </c>
      <c r="D19" t="s">
        <v>23</v>
      </c>
      <c r="E19" t="s">
        <v>9</v>
      </c>
      <c r="F19" s="17" t="s">
        <v>84</v>
      </c>
      <c r="G19">
        <v>3915</v>
      </c>
      <c r="H19">
        <v>3569</v>
      </c>
      <c r="I19">
        <v>3592</v>
      </c>
      <c r="J19">
        <v>3755</v>
      </c>
      <c r="K19">
        <v>3635</v>
      </c>
      <c r="L19">
        <v>3525</v>
      </c>
      <c r="M19">
        <v>4498</v>
      </c>
      <c r="N19" s="2">
        <v>5004</v>
      </c>
      <c r="O19">
        <v>4632</v>
      </c>
      <c r="P19">
        <v>3984</v>
      </c>
      <c r="Q19" s="6">
        <v>3785</v>
      </c>
      <c r="R19">
        <v>3669</v>
      </c>
      <c r="S19">
        <v>3608</v>
      </c>
      <c r="T19">
        <v>3766</v>
      </c>
      <c r="U19">
        <v>3645</v>
      </c>
      <c r="V19" s="3">
        <v>2578</v>
      </c>
      <c r="W19">
        <f t="shared" si="0"/>
        <v>2578</v>
      </c>
      <c r="X19">
        <f t="shared" si="1"/>
        <v>5004</v>
      </c>
      <c r="Y19">
        <f t="shared" si="2"/>
        <v>2426</v>
      </c>
      <c r="AA19" s="18" t="str">
        <f t="shared" si="3"/>
        <v>HB_Sp13|Field Vole|Field Vole|Hamster|R|3915|3569|3592|3755|3635|3525|4498|5004|4632|3984</v>
      </c>
    </row>
    <row r="20" spans="1:27" x14ac:dyDescent="0.2">
      <c r="A20">
        <v>14</v>
      </c>
      <c r="B20" t="s">
        <v>46</v>
      </c>
      <c r="C20" t="s">
        <v>23</v>
      </c>
      <c r="D20" t="s">
        <v>23</v>
      </c>
      <c r="E20" t="s">
        <v>9</v>
      </c>
      <c r="F20" s="17" t="s">
        <v>84</v>
      </c>
      <c r="G20">
        <v>4158</v>
      </c>
      <c r="H20">
        <v>3739</v>
      </c>
      <c r="I20">
        <v>3699</v>
      </c>
      <c r="J20">
        <v>3919</v>
      </c>
      <c r="K20">
        <v>3774</v>
      </c>
      <c r="L20">
        <v>3678</v>
      </c>
      <c r="M20">
        <v>4680</v>
      </c>
      <c r="N20" s="2">
        <v>5188</v>
      </c>
      <c r="O20">
        <v>4829</v>
      </c>
      <c r="P20">
        <v>4173</v>
      </c>
      <c r="Q20" s="6">
        <v>3947</v>
      </c>
      <c r="R20">
        <v>3842</v>
      </c>
      <c r="S20">
        <v>3790</v>
      </c>
      <c r="T20">
        <v>3925</v>
      </c>
      <c r="U20">
        <v>3755</v>
      </c>
      <c r="V20" s="3">
        <v>2718</v>
      </c>
      <c r="W20">
        <f t="shared" si="0"/>
        <v>2718</v>
      </c>
      <c r="X20">
        <f t="shared" si="1"/>
        <v>5188</v>
      </c>
      <c r="Y20">
        <f t="shared" si="2"/>
        <v>2470</v>
      </c>
      <c r="AA20" s="18" t="str">
        <f t="shared" si="3"/>
        <v>HB_Sp14|Field Vole|Field Vole|Hamster|R|4158|3739|3699|3919|3774|3678|4680|5188|4829|4173</v>
      </c>
    </row>
    <row r="21" spans="1:27" x14ac:dyDescent="0.2">
      <c r="A21">
        <v>15</v>
      </c>
      <c r="B21" t="s">
        <v>47</v>
      </c>
      <c r="C21" t="s">
        <v>32</v>
      </c>
      <c r="D21" t="s">
        <v>32</v>
      </c>
      <c r="E21" t="s">
        <v>9</v>
      </c>
      <c r="F21" s="17" t="s">
        <v>84</v>
      </c>
      <c r="G21">
        <v>3514</v>
      </c>
      <c r="H21">
        <v>3156</v>
      </c>
      <c r="I21">
        <v>3202</v>
      </c>
      <c r="J21">
        <v>3338</v>
      </c>
      <c r="K21">
        <v>3222</v>
      </c>
      <c r="L21">
        <v>3112</v>
      </c>
      <c r="M21">
        <v>3992</v>
      </c>
      <c r="N21" s="2">
        <v>4413</v>
      </c>
      <c r="O21">
        <v>4076</v>
      </c>
      <c r="P21">
        <v>3519</v>
      </c>
      <c r="Q21" s="6">
        <v>3413</v>
      </c>
      <c r="R21">
        <v>3264</v>
      </c>
      <c r="S21">
        <v>3237</v>
      </c>
      <c r="T21">
        <v>3405</v>
      </c>
      <c r="U21">
        <v>3222</v>
      </c>
      <c r="V21" s="3">
        <v>2357</v>
      </c>
      <c r="W21">
        <f t="shared" si="0"/>
        <v>2357</v>
      </c>
      <c r="X21">
        <f t="shared" si="1"/>
        <v>4413</v>
      </c>
      <c r="Y21">
        <f t="shared" si="2"/>
        <v>2056</v>
      </c>
      <c r="AA21" s="18" t="str">
        <f t="shared" si="3"/>
        <v>HB_Sp15|Bank Vole|Bank Vole|Hamster|R|3514|3156|3202|3338|3222|3112|3992|4413|4076|3519</v>
      </c>
    </row>
    <row r="22" spans="1:27" x14ac:dyDescent="0.2">
      <c r="A22">
        <v>16</v>
      </c>
      <c r="B22" t="s">
        <v>48</v>
      </c>
      <c r="C22" t="s">
        <v>32</v>
      </c>
      <c r="D22" t="s">
        <v>32</v>
      </c>
      <c r="E22" t="s">
        <v>9</v>
      </c>
      <c r="F22" s="17" t="s">
        <v>84</v>
      </c>
      <c r="G22">
        <v>3511</v>
      </c>
      <c r="H22">
        <v>3193</v>
      </c>
      <c r="I22">
        <v>3186</v>
      </c>
      <c r="J22">
        <v>3373</v>
      </c>
      <c r="K22">
        <v>3235</v>
      </c>
      <c r="L22">
        <v>3094</v>
      </c>
      <c r="M22">
        <v>4047</v>
      </c>
      <c r="N22" s="2">
        <v>4581</v>
      </c>
      <c r="O22">
        <v>4189</v>
      </c>
      <c r="P22">
        <v>3546</v>
      </c>
      <c r="Q22" s="6">
        <v>3401</v>
      </c>
      <c r="R22">
        <v>3278</v>
      </c>
      <c r="S22">
        <v>3221</v>
      </c>
      <c r="T22">
        <v>3377</v>
      </c>
      <c r="U22">
        <v>3235</v>
      </c>
      <c r="V22" s="3">
        <v>2333</v>
      </c>
      <c r="W22">
        <f t="shared" si="0"/>
        <v>2333</v>
      </c>
      <c r="X22">
        <f t="shared" si="1"/>
        <v>4581</v>
      </c>
      <c r="Y22">
        <f t="shared" si="2"/>
        <v>2248</v>
      </c>
      <c r="AA22" s="18" t="str">
        <f t="shared" si="3"/>
        <v>HB_Sp16|Bank Vole|Bank Vole|Hamster|R|3511|3193|3186|3373|3235|3094|4047|4581|4189|3546</v>
      </c>
    </row>
    <row r="23" spans="1:27" x14ac:dyDescent="0.2">
      <c r="A23">
        <v>17</v>
      </c>
      <c r="B23" t="s">
        <v>49</v>
      </c>
      <c r="C23" t="s">
        <v>20</v>
      </c>
      <c r="D23" t="s">
        <v>20</v>
      </c>
      <c r="E23" t="s">
        <v>15</v>
      </c>
      <c r="F23" s="17" t="s">
        <v>83</v>
      </c>
      <c r="G23">
        <v>3754</v>
      </c>
      <c r="H23" s="2">
        <v>7512</v>
      </c>
      <c r="I23">
        <v>4057</v>
      </c>
      <c r="J23">
        <v>6142</v>
      </c>
      <c r="K23">
        <v>5729</v>
      </c>
      <c r="L23">
        <v>3737</v>
      </c>
      <c r="M23" s="3">
        <v>3218</v>
      </c>
      <c r="N23">
        <v>3254</v>
      </c>
      <c r="O23">
        <v>3280</v>
      </c>
      <c r="P23">
        <v>3655</v>
      </c>
      <c r="Q23" s="6">
        <v>3456</v>
      </c>
      <c r="R23">
        <v>3340</v>
      </c>
      <c r="S23">
        <v>3300</v>
      </c>
      <c r="T23">
        <v>3442</v>
      </c>
      <c r="U23">
        <v>5653</v>
      </c>
      <c r="V23">
        <v>3862</v>
      </c>
      <c r="W23">
        <f t="shared" si="0"/>
        <v>3218</v>
      </c>
      <c r="X23">
        <f t="shared" si="1"/>
        <v>7512</v>
      </c>
      <c r="Y23">
        <f t="shared" si="2"/>
        <v>4294</v>
      </c>
      <c r="AA23" s="18" t="str">
        <f t="shared" si="3"/>
        <v>HB_Sp17|Ram|Ram|Sheep|U|3754|7512|4057|6142|5729|3737|3218|3254|3280|3655</v>
      </c>
    </row>
    <row r="24" spans="1:27" x14ac:dyDescent="0.2">
      <c r="A24">
        <v>18</v>
      </c>
      <c r="B24" t="s">
        <v>50</v>
      </c>
      <c r="C24" t="s">
        <v>21</v>
      </c>
      <c r="D24" t="s">
        <v>21</v>
      </c>
      <c r="E24" t="s">
        <v>13</v>
      </c>
      <c r="F24" s="17" t="s">
        <v>83</v>
      </c>
      <c r="G24">
        <v>3169</v>
      </c>
      <c r="H24">
        <v>3292</v>
      </c>
      <c r="I24" s="2">
        <v>7041</v>
      </c>
      <c r="J24">
        <v>3490</v>
      </c>
      <c r="K24">
        <v>3497</v>
      </c>
      <c r="L24">
        <v>3140</v>
      </c>
      <c r="M24">
        <v>2640</v>
      </c>
      <c r="N24">
        <v>2636</v>
      </c>
      <c r="O24">
        <v>2679</v>
      </c>
      <c r="P24">
        <v>3010</v>
      </c>
      <c r="Q24" s="6">
        <v>2827</v>
      </c>
      <c r="R24">
        <v>2792</v>
      </c>
      <c r="S24">
        <v>2811</v>
      </c>
      <c r="T24">
        <v>2824</v>
      </c>
      <c r="U24">
        <v>3346</v>
      </c>
      <c r="V24" s="3">
        <v>2323</v>
      </c>
      <c r="W24">
        <f t="shared" si="0"/>
        <v>2323</v>
      </c>
      <c r="X24">
        <f t="shared" si="1"/>
        <v>7041</v>
      </c>
      <c r="Y24">
        <f t="shared" si="2"/>
        <v>4718</v>
      </c>
      <c r="AA24" s="18" t="str">
        <f t="shared" si="3"/>
        <v>HB_Sp18|Boar|Boar|Pig|U|3169|3292|7041|3490|3497|3140|2640|2636|2679|3010</v>
      </c>
    </row>
    <row r="25" spans="1:27" x14ac:dyDescent="0.2">
      <c r="A25">
        <v>19</v>
      </c>
      <c r="B25" t="s">
        <v>51</v>
      </c>
      <c r="C25" t="s">
        <v>22</v>
      </c>
      <c r="D25" t="s">
        <v>70</v>
      </c>
      <c r="E25" t="s">
        <v>13</v>
      </c>
      <c r="F25" s="17" t="s">
        <v>83</v>
      </c>
      <c r="G25">
        <v>3435</v>
      </c>
      <c r="H25">
        <v>3545</v>
      </c>
      <c r="I25" s="2">
        <v>7322</v>
      </c>
      <c r="J25">
        <v>3679</v>
      </c>
      <c r="K25">
        <v>3718</v>
      </c>
      <c r="L25">
        <v>3348</v>
      </c>
      <c r="M25">
        <v>2842</v>
      </c>
      <c r="N25">
        <v>2827</v>
      </c>
      <c r="O25">
        <v>2860</v>
      </c>
      <c r="P25">
        <v>3213</v>
      </c>
      <c r="Q25" s="6">
        <v>3049</v>
      </c>
      <c r="R25">
        <v>3026</v>
      </c>
      <c r="S25">
        <v>3010</v>
      </c>
      <c r="T25">
        <v>3037</v>
      </c>
      <c r="U25">
        <v>3568</v>
      </c>
      <c r="V25" s="3">
        <v>2538</v>
      </c>
      <c r="W25">
        <f t="shared" si="0"/>
        <v>2538</v>
      </c>
      <c r="X25">
        <f t="shared" si="1"/>
        <v>7322</v>
      </c>
      <c r="Y25">
        <f t="shared" si="2"/>
        <v>4784</v>
      </c>
      <c r="AA25" s="18" t="str">
        <f t="shared" si="3"/>
        <v>HB_Sp19|Wild Boar|Wild Boar x|Pig|U|3435|3545|7322|3679|3718|3348|2842|2827|2860|3213</v>
      </c>
    </row>
    <row r="26" spans="1:27" x14ac:dyDescent="0.2">
      <c r="A26">
        <v>21</v>
      </c>
      <c r="B26" t="s">
        <v>53</v>
      </c>
      <c r="C26" t="s">
        <v>24</v>
      </c>
      <c r="D26" t="s">
        <v>24</v>
      </c>
      <c r="E26" t="s">
        <v>14</v>
      </c>
      <c r="F26" s="17" t="s">
        <v>84</v>
      </c>
      <c r="G26">
        <v>3379</v>
      </c>
      <c r="H26">
        <v>3079</v>
      </c>
      <c r="I26">
        <v>3088</v>
      </c>
      <c r="J26">
        <v>3181</v>
      </c>
      <c r="K26">
        <v>3099</v>
      </c>
      <c r="L26">
        <v>3032</v>
      </c>
      <c r="M26" s="2">
        <v>7085</v>
      </c>
      <c r="N26">
        <v>3742</v>
      </c>
      <c r="O26">
        <v>4467</v>
      </c>
      <c r="P26">
        <v>3349</v>
      </c>
      <c r="Q26" s="6">
        <v>3235</v>
      </c>
      <c r="R26">
        <v>3145</v>
      </c>
      <c r="S26">
        <v>3106</v>
      </c>
      <c r="T26">
        <v>3226</v>
      </c>
      <c r="U26">
        <v>3091</v>
      </c>
      <c r="V26" s="3">
        <v>2451</v>
      </c>
      <c r="W26">
        <f t="shared" si="0"/>
        <v>2451</v>
      </c>
      <c r="X26">
        <f t="shared" si="1"/>
        <v>7085</v>
      </c>
      <c r="Y26">
        <f t="shared" si="2"/>
        <v>4634</v>
      </c>
      <c r="AA26" s="18" t="str">
        <f t="shared" si="3"/>
        <v>HB_Sp21|BN Rat|BN Rat|Rat|R|3379|3079|3088|3181|3099|3032|7085|3742|4467|3349</v>
      </c>
    </row>
    <row r="27" spans="1:27" x14ac:dyDescent="0.2">
      <c r="A27">
        <v>22</v>
      </c>
      <c r="B27" t="s">
        <v>54</v>
      </c>
      <c r="C27" t="s">
        <v>24</v>
      </c>
      <c r="D27" t="s">
        <v>24</v>
      </c>
      <c r="E27" t="s">
        <v>14</v>
      </c>
      <c r="F27" s="17" t="s">
        <v>84</v>
      </c>
      <c r="G27">
        <v>3316</v>
      </c>
      <c r="H27">
        <v>2994</v>
      </c>
      <c r="I27">
        <v>3040</v>
      </c>
      <c r="J27">
        <v>3151</v>
      </c>
      <c r="K27">
        <v>3036</v>
      </c>
      <c r="L27">
        <v>2996</v>
      </c>
      <c r="M27" s="2">
        <v>7197</v>
      </c>
      <c r="N27">
        <v>3783</v>
      </c>
      <c r="O27">
        <v>4490</v>
      </c>
      <c r="P27">
        <v>3315</v>
      </c>
      <c r="Q27" s="6">
        <v>3196</v>
      </c>
      <c r="R27">
        <v>3072</v>
      </c>
      <c r="S27">
        <v>3085</v>
      </c>
      <c r="T27">
        <v>3181</v>
      </c>
      <c r="U27">
        <v>3035</v>
      </c>
      <c r="V27" s="3">
        <v>2367</v>
      </c>
      <c r="W27">
        <f t="shared" si="0"/>
        <v>2367</v>
      </c>
      <c r="X27">
        <f t="shared" si="1"/>
        <v>7197</v>
      </c>
      <c r="Y27">
        <f t="shared" si="2"/>
        <v>4830</v>
      </c>
      <c r="AA27" s="18" t="str">
        <f t="shared" si="3"/>
        <v>HB_Sp22|BN Rat|BN Rat|Rat|R|3316|2994|3040|3151|3036|2996|7197|3783|4490|3315</v>
      </c>
    </row>
    <row r="28" spans="1:27" x14ac:dyDescent="0.2">
      <c r="A28">
        <v>23</v>
      </c>
      <c r="B28" t="s">
        <v>55</v>
      </c>
      <c r="C28" t="s">
        <v>25</v>
      </c>
      <c r="D28" t="s">
        <v>25</v>
      </c>
      <c r="E28" t="s">
        <v>14</v>
      </c>
      <c r="F28" s="17" t="s">
        <v>84</v>
      </c>
      <c r="G28">
        <v>2912</v>
      </c>
      <c r="H28">
        <v>2692</v>
      </c>
      <c r="I28">
        <v>2704</v>
      </c>
      <c r="J28">
        <v>2861</v>
      </c>
      <c r="K28">
        <v>2727</v>
      </c>
      <c r="L28">
        <v>2660</v>
      </c>
      <c r="M28" s="2">
        <v>6554</v>
      </c>
      <c r="N28">
        <v>3400</v>
      </c>
      <c r="O28">
        <v>4099</v>
      </c>
      <c r="P28">
        <v>2995</v>
      </c>
      <c r="Q28" s="6">
        <v>2891</v>
      </c>
      <c r="R28">
        <v>2753</v>
      </c>
      <c r="S28">
        <v>2731</v>
      </c>
      <c r="T28">
        <v>2883</v>
      </c>
      <c r="U28">
        <v>2775</v>
      </c>
      <c r="V28" s="3">
        <v>2063</v>
      </c>
      <c r="W28">
        <f t="shared" si="0"/>
        <v>2063</v>
      </c>
      <c r="X28">
        <f t="shared" si="1"/>
        <v>6554</v>
      </c>
      <c r="Y28">
        <f t="shared" si="2"/>
        <v>4491</v>
      </c>
      <c r="AA28" s="18" t="str">
        <f t="shared" si="3"/>
        <v>HB_Sp23|Wistar Rat|Wistar Rat|Rat|R|2912|2692|2704|2861|2727|2660|6554|3400|4099|2995</v>
      </c>
    </row>
    <row r="29" spans="1:27" x14ac:dyDescent="0.2">
      <c r="A29">
        <v>24</v>
      </c>
      <c r="B29" t="s">
        <v>56</v>
      </c>
      <c r="C29" t="s">
        <v>25</v>
      </c>
      <c r="D29" t="s">
        <v>25</v>
      </c>
      <c r="E29" t="s">
        <v>14</v>
      </c>
      <c r="F29" s="17" t="s">
        <v>84</v>
      </c>
      <c r="G29">
        <v>2853</v>
      </c>
      <c r="H29">
        <v>2625</v>
      </c>
      <c r="I29">
        <v>2634</v>
      </c>
      <c r="J29">
        <v>2760</v>
      </c>
      <c r="K29">
        <v>2651</v>
      </c>
      <c r="L29">
        <v>2609</v>
      </c>
      <c r="M29" s="2">
        <v>6462</v>
      </c>
      <c r="N29">
        <v>3286</v>
      </c>
      <c r="O29">
        <v>3979</v>
      </c>
      <c r="P29">
        <v>2904</v>
      </c>
      <c r="Q29" s="6">
        <v>2814</v>
      </c>
      <c r="R29">
        <v>2672</v>
      </c>
      <c r="S29">
        <v>2643</v>
      </c>
      <c r="T29">
        <v>2808</v>
      </c>
      <c r="U29">
        <v>2677</v>
      </c>
      <c r="V29" s="3">
        <v>1952</v>
      </c>
      <c r="W29">
        <f t="shared" si="0"/>
        <v>1952</v>
      </c>
      <c r="X29">
        <f t="shared" si="1"/>
        <v>6462</v>
      </c>
      <c r="Y29">
        <f t="shared" si="2"/>
        <v>4510</v>
      </c>
      <c r="AA29" s="18" t="str">
        <f t="shared" si="3"/>
        <v>HB_Sp24|Wistar Rat|Wistar Rat|Rat|R|2853|2625|2634|2760|2651|2609|6462|3286|3979|2904</v>
      </c>
    </row>
    <row r="30" spans="1:27" x14ac:dyDescent="0.2">
      <c r="A30">
        <v>25</v>
      </c>
      <c r="B30" t="s">
        <v>34</v>
      </c>
      <c r="C30" t="s">
        <v>20</v>
      </c>
      <c r="D30" t="s">
        <v>64</v>
      </c>
      <c r="E30" t="s">
        <v>10</v>
      </c>
      <c r="F30" s="17" t="s">
        <v>83</v>
      </c>
      <c r="G30">
        <v>3664</v>
      </c>
      <c r="H30">
        <v>3626</v>
      </c>
      <c r="I30">
        <v>3682</v>
      </c>
      <c r="J30">
        <v>3695</v>
      </c>
      <c r="K30">
        <v>3668</v>
      </c>
      <c r="L30" s="2">
        <v>7364</v>
      </c>
      <c r="M30">
        <v>3095</v>
      </c>
      <c r="N30">
        <v>3089</v>
      </c>
      <c r="O30">
        <v>3112</v>
      </c>
      <c r="P30">
        <v>3464</v>
      </c>
      <c r="Q30" s="6">
        <v>3277</v>
      </c>
      <c r="R30">
        <v>3237</v>
      </c>
      <c r="S30">
        <v>3198</v>
      </c>
      <c r="T30">
        <v>3266</v>
      </c>
      <c r="U30">
        <v>3574</v>
      </c>
      <c r="V30" s="3">
        <v>2519</v>
      </c>
      <c r="W30">
        <f t="shared" si="0"/>
        <v>2519</v>
      </c>
      <c r="X30">
        <f t="shared" si="1"/>
        <v>7364</v>
      </c>
      <c r="Y30">
        <f t="shared" si="2"/>
        <v>4845</v>
      </c>
      <c r="AA30" s="18" t="str">
        <f t="shared" si="3"/>
        <v>HB_Jan14Sp17|Ram|Zebra|Horse|U|3664|3626|3682|3695|3668|7364|3095|3089|3112|3464</v>
      </c>
    </row>
    <row r="31" spans="1:27" x14ac:dyDescent="0.2">
      <c r="A31">
        <v>26</v>
      </c>
      <c r="B31" t="s">
        <v>35</v>
      </c>
      <c r="C31" t="s">
        <v>21</v>
      </c>
      <c r="D31" t="s">
        <v>65</v>
      </c>
      <c r="E31" t="s">
        <v>15</v>
      </c>
      <c r="F31" s="17" t="s">
        <v>83</v>
      </c>
      <c r="G31">
        <v>4879</v>
      </c>
      <c r="H31" s="2">
        <v>7501</v>
      </c>
      <c r="I31">
        <v>4975</v>
      </c>
      <c r="J31">
        <v>7272</v>
      </c>
      <c r="K31">
        <v>6986</v>
      </c>
      <c r="L31">
        <v>4680</v>
      </c>
      <c r="M31">
        <v>4075</v>
      </c>
      <c r="N31" s="3">
        <v>3966</v>
      </c>
      <c r="O31">
        <v>4090</v>
      </c>
      <c r="P31">
        <v>4429</v>
      </c>
      <c r="Q31" s="6">
        <v>4221</v>
      </c>
      <c r="R31">
        <v>4120</v>
      </c>
      <c r="S31">
        <v>4099</v>
      </c>
      <c r="T31">
        <v>4200</v>
      </c>
      <c r="U31">
        <v>6798</v>
      </c>
      <c r="V31">
        <v>4815</v>
      </c>
      <c r="W31">
        <f t="shared" si="0"/>
        <v>3966</v>
      </c>
      <c r="X31">
        <f t="shared" si="1"/>
        <v>7501</v>
      </c>
      <c r="Y31">
        <f t="shared" si="2"/>
        <v>3535</v>
      </c>
      <c r="AA31" s="18" t="str">
        <f t="shared" si="3"/>
        <v>HB_Jan14Sp18|Boar|Wildebeast|Sheep|U|4879|7501|4975|7272|6986|4680|4075|3966|4090|4429</v>
      </c>
    </row>
    <row r="32" spans="1:27" x14ac:dyDescent="0.2">
      <c r="A32">
        <v>27</v>
      </c>
      <c r="B32" t="s">
        <v>36</v>
      </c>
      <c r="C32" t="s">
        <v>22</v>
      </c>
      <c r="D32" t="s">
        <v>66</v>
      </c>
      <c r="E32" t="s">
        <v>15</v>
      </c>
      <c r="F32" s="17" t="s">
        <v>83</v>
      </c>
      <c r="G32">
        <v>4699</v>
      </c>
      <c r="H32" s="2">
        <v>7124</v>
      </c>
      <c r="I32">
        <v>4929</v>
      </c>
      <c r="J32">
        <v>7008</v>
      </c>
      <c r="K32">
        <v>6676</v>
      </c>
      <c r="L32">
        <v>4557</v>
      </c>
      <c r="M32">
        <v>4030</v>
      </c>
      <c r="N32" s="3">
        <v>4019</v>
      </c>
      <c r="O32">
        <v>4030</v>
      </c>
      <c r="P32">
        <v>4432</v>
      </c>
      <c r="Q32" s="6">
        <v>4222</v>
      </c>
      <c r="R32">
        <v>4108</v>
      </c>
      <c r="S32">
        <v>4113</v>
      </c>
      <c r="T32">
        <v>4211</v>
      </c>
      <c r="U32">
        <v>6575</v>
      </c>
      <c r="V32">
        <v>4609</v>
      </c>
      <c r="W32">
        <f t="shared" si="0"/>
        <v>4019</v>
      </c>
      <c r="X32">
        <f t="shared" si="1"/>
        <v>7124</v>
      </c>
      <c r="Y32">
        <f t="shared" si="2"/>
        <v>3105</v>
      </c>
      <c r="AA32" s="18" t="str">
        <f t="shared" si="3"/>
        <v>HB_Jan14Sp19|Wild Boar|Gemsbok|Sheep|U|4699|7124|4929|7008|6676|4557|4030|4019|4030|4432</v>
      </c>
    </row>
    <row r="33" spans="1:27" x14ac:dyDescent="0.2">
      <c r="A33">
        <v>28</v>
      </c>
      <c r="B33" t="s">
        <v>37</v>
      </c>
      <c r="C33" t="s">
        <v>23</v>
      </c>
      <c r="D33" t="s">
        <v>67</v>
      </c>
      <c r="E33" t="s">
        <v>75</v>
      </c>
      <c r="F33" s="17" t="s">
        <v>83</v>
      </c>
      <c r="G33">
        <v>4519</v>
      </c>
      <c r="H33">
        <v>6283</v>
      </c>
      <c r="I33">
        <v>4812</v>
      </c>
      <c r="J33">
        <v>6638</v>
      </c>
      <c r="K33" s="2">
        <v>8043</v>
      </c>
      <c r="L33">
        <v>4453</v>
      </c>
      <c r="M33">
        <v>3980</v>
      </c>
      <c r="N33" s="3">
        <v>3954</v>
      </c>
      <c r="O33">
        <v>3993</v>
      </c>
      <c r="P33">
        <v>4320</v>
      </c>
      <c r="Q33" s="6">
        <v>4212</v>
      </c>
      <c r="R33">
        <v>4157</v>
      </c>
      <c r="S33">
        <v>4060</v>
      </c>
      <c r="T33">
        <v>4202</v>
      </c>
      <c r="U33">
        <v>6386</v>
      </c>
      <c r="V33">
        <v>5648</v>
      </c>
      <c r="W33">
        <f t="shared" si="0"/>
        <v>3954</v>
      </c>
      <c r="X33">
        <f t="shared" si="1"/>
        <v>8043</v>
      </c>
      <c r="Y33">
        <f t="shared" si="2"/>
        <v>4089</v>
      </c>
      <c r="AA33" s="18" t="str">
        <f t="shared" si="3"/>
        <v>HB_Jan14Sp20|Field Vole|Alfred's Deer|Yarkand Deer|U|4519|6283|4812|6638|8043|4453|3980|3954|3993|4320</v>
      </c>
    </row>
    <row r="34" spans="1:27" x14ac:dyDescent="0.2">
      <c r="A34">
        <v>29</v>
      </c>
      <c r="B34" t="s">
        <v>38</v>
      </c>
      <c r="C34" t="s">
        <v>24</v>
      </c>
      <c r="D34" t="s">
        <v>68</v>
      </c>
      <c r="E34" t="s">
        <v>13</v>
      </c>
      <c r="F34" s="17" t="s">
        <v>83</v>
      </c>
      <c r="G34">
        <v>2837</v>
      </c>
      <c r="H34">
        <v>2972</v>
      </c>
      <c r="I34" s="2">
        <v>6099</v>
      </c>
      <c r="J34">
        <v>3124</v>
      </c>
      <c r="K34">
        <v>3111</v>
      </c>
      <c r="L34">
        <v>2799</v>
      </c>
      <c r="M34">
        <v>2372</v>
      </c>
      <c r="N34">
        <v>2377</v>
      </c>
      <c r="O34">
        <v>2419</v>
      </c>
      <c r="P34">
        <v>2690</v>
      </c>
      <c r="Q34" s="6">
        <v>2554</v>
      </c>
      <c r="R34">
        <v>2475</v>
      </c>
      <c r="S34">
        <v>2507</v>
      </c>
      <c r="T34">
        <v>2550</v>
      </c>
      <c r="U34">
        <v>3060</v>
      </c>
      <c r="V34" s="3">
        <v>2169</v>
      </c>
      <c r="W34">
        <f t="shared" si="0"/>
        <v>2169</v>
      </c>
      <c r="X34">
        <f t="shared" si="1"/>
        <v>6099</v>
      </c>
      <c r="Y34">
        <f t="shared" si="2"/>
        <v>3930</v>
      </c>
      <c r="AA34" s="18" t="str">
        <f t="shared" si="3"/>
        <v>HB_Jan14Sp21|BN Rat|Warthog|Pig|U|2837|2972|6099|3124|3111|2799|2372|2377|2419|2690</v>
      </c>
    </row>
    <row r="35" spans="1:27" x14ac:dyDescent="0.2">
      <c r="A35">
        <v>30</v>
      </c>
      <c r="B35" t="s">
        <v>39</v>
      </c>
      <c r="C35" t="s">
        <v>24</v>
      </c>
      <c r="D35" t="s">
        <v>20</v>
      </c>
      <c r="E35" t="s">
        <v>15</v>
      </c>
      <c r="F35" s="17" t="s">
        <v>83</v>
      </c>
      <c r="G35">
        <v>4202</v>
      </c>
      <c r="H35" s="2">
        <v>8316</v>
      </c>
      <c r="I35">
        <v>4541</v>
      </c>
      <c r="J35">
        <v>6695</v>
      </c>
      <c r="K35">
        <v>6369</v>
      </c>
      <c r="L35">
        <v>4141</v>
      </c>
      <c r="M35" s="3">
        <v>3644</v>
      </c>
      <c r="N35">
        <v>3687</v>
      </c>
      <c r="O35">
        <v>3680</v>
      </c>
      <c r="P35">
        <v>4076</v>
      </c>
      <c r="Q35" s="6">
        <v>3868</v>
      </c>
      <c r="R35">
        <v>3786</v>
      </c>
      <c r="S35">
        <v>3740</v>
      </c>
      <c r="T35">
        <v>3853</v>
      </c>
      <c r="U35">
        <v>6270</v>
      </c>
      <c r="V35">
        <v>4341</v>
      </c>
      <c r="W35">
        <f t="shared" si="0"/>
        <v>3644</v>
      </c>
      <c r="X35">
        <f t="shared" si="1"/>
        <v>8316</v>
      </c>
      <c r="Y35">
        <f t="shared" si="2"/>
        <v>4672</v>
      </c>
      <c r="AA35" s="18" t="str">
        <f t="shared" si="3"/>
        <v>HB_Jan14Sp22|BN Rat|Ram|Sheep|U|4202|8316|4541|6695|6369|4141|3644|3687|3680|4076</v>
      </c>
    </row>
    <row r="36" spans="1:27" x14ac:dyDescent="0.2">
      <c r="A36">
        <v>31</v>
      </c>
      <c r="B36" t="s">
        <v>40</v>
      </c>
      <c r="C36" t="s">
        <v>25</v>
      </c>
      <c r="D36" t="s">
        <v>21</v>
      </c>
      <c r="E36" t="s">
        <v>13</v>
      </c>
      <c r="F36" s="17" t="s">
        <v>83</v>
      </c>
      <c r="G36">
        <v>3842</v>
      </c>
      <c r="H36">
        <v>4080</v>
      </c>
      <c r="I36" s="2">
        <v>9052</v>
      </c>
      <c r="J36">
        <v>4262</v>
      </c>
      <c r="K36">
        <v>4315</v>
      </c>
      <c r="L36">
        <v>3853</v>
      </c>
      <c r="M36">
        <v>3263</v>
      </c>
      <c r="N36">
        <v>3260</v>
      </c>
      <c r="O36">
        <v>3306</v>
      </c>
      <c r="P36">
        <v>3662</v>
      </c>
      <c r="Q36" s="6">
        <v>3488</v>
      </c>
      <c r="R36">
        <v>3400</v>
      </c>
      <c r="S36">
        <v>3424</v>
      </c>
      <c r="T36">
        <v>3480</v>
      </c>
      <c r="U36">
        <v>4104</v>
      </c>
      <c r="V36" s="3">
        <v>2922</v>
      </c>
      <c r="W36">
        <f t="shared" si="0"/>
        <v>2922</v>
      </c>
      <c r="X36">
        <f t="shared" si="1"/>
        <v>9052</v>
      </c>
      <c r="Y36">
        <f t="shared" si="2"/>
        <v>6130</v>
      </c>
      <c r="AA36" s="18" t="str">
        <f t="shared" si="3"/>
        <v>HB_Jan14Sp23|Wistar Rat|Boar|Pig|U|3842|4080|9052|4262|4315|3853|3263|3260|3306|3662</v>
      </c>
    </row>
    <row r="37" spans="1:27" x14ac:dyDescent="0.2">
      <c r="A37">
        <v>32</v>
      </c>
      <c r="B37" t="s">
        <v>41</v>
      </c>
      <c r="C37" t="s">
        <v>25</v>
      </c>
      <c r="D37" t="s">
        <v>69</v>
      </c>
      <c r="E37" t="s">
        <v>7</v>
      </c>
      <c r="F37" s="17" t="s">
        <v>83</v>
      </c>
      <c r="G37">
        <v>3985</v>
      </c>
      <c r="H37">
        <v>6009</v>
      </c>
      <c r="I37">
        <v>4407</v>
      </c>
      <c r="J37" s="2">
        <v>8297</v>
      </c>
      <c r="K37">
        <v>6100</v>
      </c>
      <c r="L37">
        <v>3935</v>
      </c>
      <c r="M37" s="3">
        <v>3468</v>
      </c>
      <c r="N37">
        <v>3474</v>
      </c>
      <c r="O37">
        <v>3514</v>
      </c>
      <c r="P37">
        <v>3870</v>
      </c>
      <c r="Q37" s="6">
        <v>3683</v>
      </c>
      <c r="R37">
        <v>3616</v>
      </c>
      <c r="S37">
        <v>3585</v>
      </c>
      <c r="T37">
        <v>3669</v>
      </c>
      <c r="U37">
        <v>5844</v>
      </c>
      <c r="V37">
        <v>4157</v>
      </c>
      <c r="W37">
        <f t="shared" si="0"/>
        <v>3468</v>
      </c>
      <c r="X37">
        <f t="shared" si="1"/>
        <v>8297</v>
      </c>
      <c r="Y37">
        <f t="shared" si="2"/>
        <v>4829</v>
      </c>
      <c r="AA37" s="18" t="str">
        <f t="shared" si="3"/>
        <v>HB_Jan14Sp24|Wistar Rat|Bull|Bovine|U|3985|6009|4407|8297|6100|3935|3468|3474|3514|3870</v>
      </c>
    </row>
    <row r="39" spans="1:27" x14ac:dyDescent="0.2">
      <c r="H39">
        <v>8</v>
      </c>
      <c r="I39">
        <v>4</v>
      </c>
      <c r="J39">
        <v>3</v>
      </c>
      <c r="K39">
        <v>2</v>
      </c>
      <c r="L39">
        <v>1</v>
      </c>
      <c r="M39">
        <v>4</v>
      </c>
      <c r="N39">
        <v>4</v>
      </c>
      <c r="O39">
        <v>3</v>
      </c>
      <c r="P39">
        <v>1</v>
      </c>
    </row>
    <row r="44" spans="1:27" ht="51" x14ac:dyDescent="0.2">
      <c r="G44" s="19" t="s">
        <v>11</v>
      </c>
      <c r="H44" s="4" t="s">
        <v>79</v>
      </c>
      <c r="I44" s="5">
        <v>20600</v>
      </c>
      <c r="J44" s="5">
        <v>2327144</v>
      </c>
    </row>
    <row r="45" spans="1:27" ht="51" x14ac:dyDescent="0.2">
      <c r="G45" s="20" t="s">
        <v>15</v>
      </c>
      <c r="H45" s="4" t="s">
        <v>79</v>
      </c>
      <c r="I45" s="5">
        <v>21217</v>
      </c>
      <c r="J45" s="5">
        <v>2253086</v>
      </c>
    </row>
    <row r="46" spans="1:27" ht="51" x14ac:dyDescent="0.2">
      <c r="G46" s="20" t="s">
        <v>13</v>
      </c>
      <c r="H46" s="4" t="s">
        <v>79</v>
      </c>
      <c r="I46" s="5">
        <v>22168</v>
      </c>
      <c r="J46" s="5">
        <v>2295149</v>
      </c>
    </row>
    <row r="47" spans="1:27" ht="51" x14ac:dyDescent="0.2">
      <c r="G47" s="20" t="s">
        <v>7</v>
      </c>
      <c r="H47" s="4" t="s">
        <v>79</v>
      </c>
      <c r="I47" s="5">
        <v>23846</v>
      </c>
      <c r="J47" s="5">
        <v>2327616</v>
      </c>
    </row>
    <row r="48" spans="1:27" ht="17" x14ac:dyDescent="0.2">
      <c r="G48" s="20" t="s">
        <v>75</v>
      </c>
      <c r="H48" t="s">
        <v>78</v>
      </c>
      <c r="I48" s="5">
        <v>41224</v>
      </c>
      <c r="J48" s="5">
        <v>2501626</v>
      </c>
    </row>
    <row r="49" spans="7:10" ht="51" x14ac:dyDescent="0.2">
      <c r="G49" s="20" t="s">
        <v>10</v>
      </c>
      <c r="H49" s="4" t="s">
        <v>79</v>
      </c>
      <c r="I49" s="5">
        <v>20866</v>
      </c>
      <c r="J49" s="5">
        <v>2415809</v>
      </c>
    </row>
    <row r="50" spans="7:10" ht="51" x14ac:dyDescent="0.2">
      <c r="G50" s="20" t="s">
        <v>14</v>
      </c>
      <c r="H50" s="4" t="s">
        <v>79</v>
      </c>
      <c r="I50" s="5">
        <v>21587</v>
      </c>
      <c r="J50" s="5">
        <v>2230127</v>
      </c>
    </row>
    <row r="51" spans="7:10" ht="51" x14ac:dyDescent="0.2">
      <c r="G51" s="20" t="s">
        <v>88</v>
      </c>
      <c r="H51" s="4" t="s">
        <v>79</v>
      </c>
      <c r="I51" s="5">
        <v>20469</v>
      </c>
      <c r="J51" s="5">
        <v>2269452</v>
      </c>
    </row>
    <row r="52" spans="7:10" ht="51" x14ac:dyDescent="0.2">
      <c r="G52" s="20" t="s">
        <v>12</v>
      </c>
      <c r="H52" s="4" t="s">
        <v>79</v>
      </c>
      <c r="I52" s="5">
        <v>21989</v>
      </c>
      <c r="J52" s="5">
        <v>2343477</v>
      </c>
    </row>
    <row r="53" spans="7:10" ht="34" x14ac:dyDescent="0.2">
      <c r="G53" s="20" t="s">
        <v>89</v>
      </c>
      <c r="H53" t="s">
        <v>78</v>
      </c>
      <c r="I53" s="5">
        <v>33234</v>
      </c>
      <c r="J53" s="5">
        <v>2316987</v>
      </c>
    </row>
    <row r="54" spans="7:10" ht="34" x14ac:dyDescent="0.2">
      <c r="G54" s="21" t="s">
        <v>6</v>
      </c>
      <c r="H54" t="s">
        <v>78</v>
      </c>
      <c r="I54" s="5">
        <v>25958</v>
      </c>
      <c r="J54" s="5">
        <v>2110951</v>
      </c>
    </row>
    <row r="55" spans="7:10" ht="34" x14ac:dyDescent="0.2">
      <c r="G55" s="22" t="s">
        <v>1</v>
      </c>
      <c r="H55" t="s">
        <v>78</v>
      </c>
      <c r="I55" s="5">
        <v>30023</v>
      </c>
      <c r="J55" s="5">
        <v>2225017</v>
      </c>
    </row>
    <row r="56" spans="7:10" ht="34" x14ac:dyDescent="0.2">
      <c r="G56" s="22" t="s">
        <v>2</v>
      </c>
      <c r="H56" t="s">
        <v>78</v>
      </c>
      <c r="I56" s="5">
        <v>27607</v>
      </c>
      <c r="J56" s="5">
        <v>1993949</v>
      </c>
    </row>
    <row r="57" spans="7:10" ht="51" x14ac:dyDescent="0.2">
      <c r="G57" s="22" t="s">
        <v>16</v>
      </c>
      <c r="H57" s="4" t="s">
        <v>79</v>
      </c>
      <c r="I57" s="5">
        <v>18446</v>
      </c>
      <c r="J57" s="5">
        <v>2060771</v>
      </c>
    </row>
    <row r="58" spans="7:10" ht="34" x14ac:dyDescent="0.2">
      <c r="G58" s="22" t="s">
        <v>4</v>
      </c>
      <c r="H58" t="s">
        <v>78</v>
      </c>
      <c r="I58" s="5">
        <v>33292</v>
      </c>
      <c r="J58" s="5">
        <v>2340600</v>
      </c>
    </row>
    <row r="59" spans="7:10" ht="51" x14ac:dyDescent="0.2">
      <c r="G59" s="22" t="s">
        <v>8</v>
      </c>
      <c r="H59" s="4" t="s">
        <v>79</v>
      </c>
      <c r="I59" s="5">
        <v>19236</v>
      </c>
      <c r="J59" s="5">
        <v>1467651</v>
      </c>
    </row>
  </sheetData>
  <autoFilter ref="A7:Y37" xr:uid="{2A36707A-91B6-D143-98E8-59A106E7CE60}">
    <sortState xmlns:xlrd2="http://schemas.microsoft.com/office/spreadsheetml/2017/richdata2" ref="A8:Y37">
      <sortCondition ref="A7:A37"/>
    </sortState>
  </autoFilter>
  <sortState xmlns:xlrd2="http://schemas.microsoft.com/office/spreadsheetml/2017/richdata2" columnSort="1" ref="G2:V39">
    <sortCondition ref="G6:V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AE96-3176-C147-AE0C-B691F25DBED5}">
  <dimension ref="A5:I21"/>
  <sheetViews>
    <sheetView tabSelected="1" workbookViewId="0">
      <selection activeCell="G26" sqref="G26"/>
    </sheetView>
  </sheetViews>
  <sheetFormatPr baseColWidth="10" defaultRowHeight="16" x14ac:dyDescent="0.2"/>
  <cols>
    <col min="1" max="1" width="22.1640625" bestFit="1" customWidth="1"/>
    <col min="2" max="2" width="24.83203125" bestFit="1" customWidth="1"/>
    <col min="3" max="3" width="9" customWidth="1"/>
    <col min="4" max="4" width="21" bestFit="1" customWidth="1"/>
    <col min="5" max="5" width="9.1640625" customWidth="1"/>
    <col min="7" max="7" width="14.1640625" bestFit="1" customWidth="1"/>
  </cols>
  <sheetData>
    <row r="5" spans="1:9" x14ac:dyDescent="0.2">
      <c r="A5" s="1" t="s">
        <v>90</v>
      </c>
      <c r="B5" s="1" t="s">
        <v>91</v>
      </c>
      <c r="C5" s="1" t="s">
        <v>94</v>
      </c>
      <c r="D5" s="1" t="s">
        <v>113</v>
      </c>
      <c r="E5" s="1" t="s">
        <v>95</v>
      </c>
      <c r="F5" s="1" t="s">
        <v>92</v>
      </c>
      <c r="G5" s="1" t="s">
        <v>93</v>
      </c>
      <c r="I5" t="str">
        <f>_xlfn.TEXTJOIN("|", FALSE, A5:G5)</f>
        <v>Species|Database Source/Type|Version|Proteome/Assembly|Taxon|Sequences|Tryptic Peptides</v>
      </c>
    </row>
    <row r="6" spans="1:9" x14ac:dyDescent="0.2">
      <c r="A6" s="25" t="s">
        <v>11</v>
      </c>
      <c r="B6" s="23" t="s">
        <v>79</v>
      </c>
      <c r="C6" s="23">
        <v>2020.04</v>
      </c>
      <c r="D6" s="23" t="s">
        <v>96</v>
      </c>
      <c r="E6" s="23">
        <v>9606</v>
      </c>
      <c r="F6" s="24">
        <v>20600</v>
      </c>
      <c r="G6" s="24">
        <v>2327144</v>
      </c>
      <c r="I6" t="str">
        <f t="shared" ref="I6:I21" si="0">_xlfn.TEXTJOIN("|", FALSE, A6:G6)</f>
        <v>Human|UniProt Canonical Reference|2020.04|UP000005640|9606|20600|2327144</v>
      </c>
    </row>
    <row r="7" spans="1:9" x14ac:dyDescent="0.2">
      <c r="A7" s="25" t="s">
        <v>15</v>
      </c>
      <c r="B7" s="23" t="s">
        <v>79</v>
      </c>
      <c r="C7" s="23">
        <v>2020.04</v>
      </c>
      <c r="D7" s="23" t="s">
        <v>97</v>
      </c>
      <c r="E7" s="23">
        <v>9940</v>
      </c>
      <c r="F7" s="24">
        <v>21217</v>
      </c>
      <c r="G7" s="24">
        <v>2253086</v>
      </c>
      <c r="I7" t="str">
        <f t="shared" si="0"/>
        <v>Sheep|UniProt Canonical Reference|2020.04|UP000002356|9940|21217|2253086</v>
      </c>
    </row>
    <row r="8" spans="1:9" x14ac:dyDescent="0.2">
      <c r="A8" s="25" t="s">
        <v>13</v>
      </c>
      <c r="B8" s="23" t="s">
        <v>79</v>
      </c>
      <c r="C8" s="23">
        <v>2020.04</v>
      </c>
      <c r="D8" s="23" t="s">
        <v>98</v>
      </c>
      <c r="E8" s="23">
        <v>9823</v>
      </c>
      <c r="F8" s="24">
        <v>22168</v>
      </c>
      <c r="G8" s="24">
        <v>2295149</v>
      </c>
      <c r="I8" t="str">
        <f t="shared" si="0"/>
        <v>Pig|UniProt Canonical Reference|2020.04|UP000008227|9823|22168|2295149</v>
      </c>
    </row>
    <row r="9" spans="1:9" x14ac:dyDescent="0.2">
      <c r="A9" s="25" t="s">
        <v>7</v>
      </c>
      <c r="B9" s="23" t="s">
        <v>79</v>
      </c>
      <c r="C9" s="23">
        <v>2020.05</v>
      </c>
      <c r="D9" s="23" t="s">
        <v>99</v>
      </c>
      <c r="E9" s="23">
        <v>9913</v>
      </c>
      <c r="F9" s="24">
        <v>23846</v>
      </c>
      <c r="G9" s="24">
        <v>2327616</v>
      </c>
      <c r="I9" t="str">
        <f t="shared" si="0"/>
        <v>Bovine|UniProt Canonical Reference|2020.05|UP000009136|9913|23846|2327616</v>
      </c>
    </row>
    <row r="10" spans="1:9" x14ac:dyDescent="0.2">
      <c r="A10" s="25" t="s">
        <v>75</v>
      </c>
      <c r="B10" s="23" t="s">
        <v>78</v>
      </c>
      <c r="C10" s="23" t="s">
        <v>100</v>
      </c>
      <c r="D10" s="23" t="s">
        <v>101</v>
      </c>
      <c r="E10" s="23">
        <v>84702</v>
      </c>
      <c r="F10" s="24">
        <v>41224</v>
      </c>
      <c r="G10" s="24">
        <v>2501626</v>
      </c>
      <c r="I10" t="str">
        <f t="shared" si="0"/>
        <v>Yarkand Deer|Ensembl|v100|CEY_v1|84702|41224|2501626</v>
      </c>
    </row>
    <row r="11" spans="1:9" x14ac:dyDescent="0.2">
      <c r="A11" s="25" t="s">
        <v>10</v>
      </c>
      <c r="B11" s="23" t="s">
        <v>79</v>
      </c>
      <c r="C11" s="23">
        <v>2020.05</v>
      </c>
      <c r="D11" s="23" t="s">
        <v>102</v>
      </c>
      <c r="E11" s="23">
        <v>9796</v>
      </c>
      <c r="F11" s="24">
        <v>20866</v>
      </c>
      <c r="G11" s="24">
        <v>2415809</v>
      </c>
      <c r="I11" t="str">
        <f t="shared" si="0"/>
        <v>Horse|UniProt Canonical Reference|2020.05|UP000002281|9796|20866|2415809</v>
      </c>
    </row>
    <row r="12" spans="1:9" x14ac:dyDescent="0.2">
      <c r="A12" s="25" t="s">
        <v>14</v>
      </c>
      <c r="B12" s="23" t="s">
        <v>79</v>
      </c>
      <c r="C12" s="23">
        <v>2020.04</v>
      </c>
      <c r="D12" s="23" t="s">
        <v>103</v>
      </c>
      <c r="E12" s="23">
        <v>10116</v>
      </c>
      <c r="F12" s="24">
        <v>21587</v>
      </c>
      <c r="G12" s="24">
        <v>2230127</v>
      </c>
      <c r="I12" t="str">
        <f t="shared" si="0"/>
        <v>Rat|UniProt Canonical Reference|2020.04|UP000002494|10116|21587|2230127</v>
      </c>
    </row>
    <row r="13" spans="1:9" x14ac:dyDescent="0.2">
      <c r="A13" s="25" t="s">
        <v>88</v>
      </c>
      <c r="B13" s="23" t="s">
        <v>79</v>
      </c>
      <c r="C13" s="23">
        <v>2020.05</v>
      </c>
      <c r="D13" s="23" t="s">
        <v>104</v>
      </c>
      <c r="E13" s="23">
        <v>10036</v>
      </c>
      <c r="F13" s="24">
        <v>20469</v>
      </c>
      <c r="G13" s="24">
        <v>2269452</v>
      </c>
      <c r="I13" t="str">
        <f t="shared" si="0"/>
        <v>Golden Hamster|UniProt Canonical Reference|2020.05|UP000189706|10036|20469|2269452</v>
      </c>
    </row>
    <row r="14" spans="1:9" x14ac:dyDescent="0.2">
      <c r="A14" s="25" t="s">
        <v>12</v>
      </c>
      <c r="B14" s="23" t="s">
        <v>79</v>
      </c>
      <c r="C14" s="23">
        <v>2020.04</v>
      </c>
      <c r="D14" s="23" t="s">
        <v>105</v>
      </c>
      <c r="E14" s="23">
        <v>10090</v>
      </c>
      <c r="F14" s="24">
        <v>21989</v>
      </c>
      <c r="G14" s="24">
        <v>2343477</v>
      </c>
      <c r="I14" t="str">
        <f t="shared" si="0"/>
        <v>Mouse|UniProt Canonical Reference|2020.04|UP000000589|10090|21989|2343477</v>
      </c>
    </row>
    <row r="15" spans="1:9" x14ac:dyDescent="0.2">
      <c r="A15" s="25" t="s">
        <v>89</v>
      </c>
      <c r="B15" s="23" t="s">
        <v>78</v>
      </c>
      <c r="C15" s="23" t="s">
        <v>100</v>
      </c>
      <c r="D15" s="23" t="s">
        <v>109</v>
      </c>
      <c r="E15" s="23">
        <v>55149</v>
      </c>
      <c r="F15" s="24">
        <v>33234</v>
      </c>
      <c r="G15" s="24">
        <v>2316987</v>
      </c>
      <c r="I15" t="str">
        <f t="shared" si="0"/>
        <v>Eurasian Red Squirrel|Ensembl|v100|mSciVul1.1|55149|33234|2316987</v>
      </c>
    </row>
    <row r="16" spans="1:9" x14ac:dyDescent="0.2">
      <c r="A16" s="26" t="s">
        <v>6</v>
      </c>
      <c r="B16" s="23" t="s">
        <v>78</v>
      </c>
      <c r="C16" s="23" t="s">
        <v>100</v>
      </c>
      <c r="D16" s="23" t="s">
        <v>110</v>
      </c>
      <c r="E16" s="23">
        <v>43179</v>
      </c>
      <c r="F16" s="24">
        <v>25958</v>
      </c>
      <c r="G16" s="24">
        <v>2110951</v>
      </c>
      <c r="I16" t="str">
        <f t="shared" si="0"/>
        <v>Ensembl_Squirrel|Ensembl|v100|SpeTri2.0|43179|25958|2110951</v>
      </c>
    </row>
    <row r="17" spans="1:9" x14ac:dyDescent="0.2">
      <c r="A17" s="25" t="s">
        <v>1</v>
      </c>
      <c r="B17" s="23" t="s">
        <v>78</v>
      </c>
      <c r="C17" s="23" t="s">
        <v>100</v>
      </c>
      <c r="D17" s="23" t="s">
        <v>111</v>
      </c>
      <c r="E17" s="23">
        <v>9999</v>
      </c>
      <c r="F17" s="24">
        <v>30023</v>
      </c>
      <c r="G17" s="24">
        <v>2225017</v>
      </c>
      <c r="I17" t="str">
        <f t="shared" si="0"/>
        <v>Artic_Ground_Squirrel|Ensembl|v100|ASM342692v1|9999|30023|2225017</v>
      </c>
    </row>
    <row r="18" spans="1:9" x14ac:dyDescent="0.2">
      <c r="A18" s="25" t="s">
        <v>2</v>
      </c>
      <c r="B18" s="23" t="s">
        <v>78</v>
      </c>
      <c r="C18" s="23" t="s">
        <v>100</v>
      </c>
      <c r="D18" s="23" t="s">
        <v>112</v>
      </c>
      <c r="E18" s="23">
        <v>99837</v>
      </c>
      <c r="F18" s="24">
        <v>27607</v>
      </c>
      <c r="G18" s="24">
        <v>1993949</v>
      </c>
      <c r="I18" t="str">
        <f t="shared" si="0"/>
        <v>Daurian_Ground_Squirrel|Ensembl|v100|ASM240643v1|99837|27607|1993949</v>
      </c>
    </row>
    <row r="19" spans="1:9" x14ac:dyDescent="0.2">
      <c r="A19" s="25" t="s">
        <v>16</v>
      </c>
      <c r="B19" s="23" t="s">
        <v>79</v>
      </c>
      <c r="C19" s="23">
        <v>2020.05</v>
      </c>
      <c r="D19" s="23" t="s">
        <v>106</v>
      </c>
      <c r="E19" s="23">
        <v>43179</v>
      </c>
      <c r="F19" s="24">
        <v>18446</v>
      </c>
      <c r="G19" s="24">
        <v>2060771</v>
      </c>
      <c r="I19" t="str">
        <f t="shared" si="0"/>
        <v>Squirrel|UniProt Canonical Reference|2020.05|UP000005215|43179|18446|2060771</v>
      </c>
    </row>
    <row r="20" spans="1:9" x14ac:dyDescent="0.2">
      <c r="A20" s="25" t="s">
        <v>4</v>
      </c>
      <c r="B20" s="23" t="s">
        <v>78</v>
      </c>
      <c r="C20" s="23" t="s">
        <v>100</v>
      </c>
      <c r="D20" s="23" t="s">
        <v>108</v>
      </c>
      <c r="E20" s="23">
        <v>68415</v>
      </c>
      <c r="F20" s="24">
        <v>33292</v>
      </c>
      <c r="G20" s="24">
        <v>2340600</v>
      </c>
      <c r="I20" t="str">
        <f t="shared" si="0"/>
        <v>Siberian_Musk_Deer|Ensembl|v100|MosMos_v2_BIUU_UCD|68415|33292|2340600</v>
      </c>
    </row>
    <row r="21" spans="1:9" x14ac:dyDescent="0.2">
      <c r="A21" s="25" t="s">
        <v>8</v>
      </c>
      <c r="B21" s="23" t="s">
        <v>79</v>
      </c>
      <c r="C21" s="23">
        <v>2020.05</v>
      </c>
      <c r="D21" s="23" t="s">
        <v>107</v>
      </c>
      <c r="E21" s="23">
        <v>46360</v>
      </c>
      <c r="F21" s="24">
        <v>19236</v>
      </c>
      <c r="G21" s="24">
        <v>1467651</v>
      </c>
      <c r="I21" t="str">
        <f t="shared" si="0"/>
        <v>Deer|UniProt Canonical Reference|2020.05|UP000242450|46360|19236|1467651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1092-36A3-D047-9B1F-E341BAD476B8}">
  <dimension ref="A1:AG49"/>
  <sheetViews>
    <sheetView workbookViewId="0">
      <selection activeCell="G54" sqref="G54"/>
    </sheetView>
  </sheetViews>
  <sheetFormatPr baseColWidth="10" defaultRowHeight="16" x14ac:dyDescent="0.2"/>
  <cols>
    <col min="1" max="1" width="13.1640625" bestFit="1" customWidth="1"/>
  </cols>
  <sheetData>
    <row r="1" spans="1:33" x14ac:dyDescent="0.2">
      <c r="M1" s="9" t="s">
        <v>86</v>
      </c>
      <c r="N1" s="9"/>
      <c r="O1" s="9"/>
      <c r="P1" s="9"/>
      <c r="Q1" s="9"/>
      <c r="R1" s="9"/>
      <c r="S1" s="9"/>
      <c r="T1" s="9"/>
      <c r="U1" s="9"/>
      <c r="V1" s="9"/>
      <c r="X1" s="10" t="s">
        <v>87</v>
      </c>
      <c r="Y1" s="10"/>
      <c r="Z1" s="10"/>
      <c r="AA1" s="10"/>
      <c r="AB1" s="10"/>
      <c r="AC1" s="10"/>
      <c r="AD1" s="10"/>
      <c r="AE1" s="10"/>
      <c r="AF1" s="10"/>
      <c r="AG1" s="10"/>
    </row>
    <row r="3" spans="1:33" x14ac:dyDescent="0.2">
      <c r="A3" s="1" t="s">
        <v>0</v>
      </c>
      <c r="B3" s="1" t="s">
        <v>15</v>
      </c>
      <c r="C3" s="1" t="s">
        <v>7</v>
      </c>
      <c r="D3" s="1" t="s">
        <v>5</v>
      </c>
      <c r="E3" s="1" t="s">
        <v>13</v>
      </c>
      <c r="F3" s="1" t="s">
        <v>10</v>
      </c>
      <c r="G3" s="1" t="s">
        <v>14</v>
      </c>
      <c r="H3" s="1" t="s">
        <v>85</v>
      </c>
      <c r="I3" s="1" t="s">
        <v>12</v>
      </c>
      <c r="J3" s="1" t="s">
        <v>3</v>
      </c>
    </row>
    <row r="4" spans="1:33" x14ac:dyDescent="0.2">
      <c r="A4" t="s">
        <v>57</v>
      </c>
      <c r="B4" s="2">
        <v>4472</v>
      </c>
      <c r="C4">
        <v>4442</v>
      </c>
      <c r="D4">
        <v>4158</v>
      </c>
      <c r="E4">
        <v>2866</v>
      </c>
      <c r="F4">
        <v>2588</v>
      </c>
      <c r="G4" s="8">
        <v>2304</v>
      </c>
      <c r="H4" s="8">
        <v>2296</v>
      </c>
      <c r="I4">
        <v>2312</v>
      </c>
      <c r="J4">
        <v>2589</v>
      </c>
    </row>
    <row r="5" spans="1:33" x14ac:dyDescent="0.2">
      <c r="A5" t="s">
        <v>59</v>
      </c>
      <c r="B5" s="2">
        <v>4597</v>
      </c>
      <c r="C5">
        <v>4529</v>
      </c>
      <c r="D5">
        <v>4371</v>
      </c>
      <c r="E5">
        <v>3288</v>
      </c>
      <c r="F5">
        <v>3147</v>
      </c>
      <c r="G5" s="8">
        <v>2674</v>
      </c>
      <c r="H5" s="8">
        <v>2660</v>
      </c>
      <c r="I5">
        <v>2739</v>
      </c>
      <c r="J5">
        <v>2957</v>
      </c>
    </row>
    <row r="6" spans="1:33" x14ac:dyDescent="0.2">
      <c r="A6" t="s">
        <v>42</v>
      </c>
      <c r="B6" s="2">
        <v>7664</v>
      </c>
      <c r="C6">
        <v>5892</v>
      </c>
      <c r="D6">
        <v>5558</v>
      </c>
      <c r="E6">
        <v>3839</v>
      </c>
      <c r="F6">
        <v>3526</v>
      </c>
      <c r="G6" s="8">
        <v>3025</v>
      </c>
      <c r="H6" s="8">
        <v>3014</v>
      </c>
      <c r="I6">
        <v>3027</v>
      </c>
      <c r="J6">
        <v>3611</v>
      </c>
    </row>
    <row r="7" spans="1:33" x14ac:dyDescent="0.2">
      <c r="A7" t="s">
        <v>44</v>
      </c>
      <c r="B7" s="2">
        <v>7111</v>
      </c>
      <c r="C7">
        <v>6883</v>
      </c>
      <c r="D7">
        <v>6711</v>
      </c>
      <c r="E7">
        <v>5051</v>
      </c>
      <c r="F7">
        <v>4834</v>
      </c>
      <c r="G7" s="8">
        <v>4224</v>
      </c>
      <c r="H7" s="8">
        <v>4247</v>
      </c>
      <c r="I7">
        <v>4333</v>
      </c>
      <c r="J7">
        <v>4635</v>
      </c>
    </row>
    <row r="8" spans="1:33" x14ac:dyDescent="0.2">
      <c r="A8" t="s">
        <v>49</v>
      </c>
      <c r="B8" s="2">
        <v>7512</v>
      </c>
      <c r="C8">
        <v>6142</v>
      </c>
      <c r="D8">
        <v>5729</v>
      </c>
      <c r="E8">
        <v>4057</v>
      </c>
      <c r="F8">
        <v>3737</v>
      </c>
      <c r="G8" s="8">
        <v>3218</v>
      </c>
      <c r="H8" s="8">
        <v>3254</v>
      </c>
      <c r="I8">
        <v>3280</v>
      </c>
      <c r="J8">
        <v>3655</v>
      </c>
    </row>
    <row r="9" spans="1:33" x14ac:dyDescent="0.2">
      <c r="A9" t="s">
        <v>35</v>
      </c>
      <c r="B9" s="2">
        <v>7501</v>
      </c>
      <c r="C9">
        <v>7272</v>
      </c>
      <c r="D9">
        <v>6986</v>
      </c>
      <c r="E9">
        <v>4975</v>
      </c>
      <c r="F9">
        <v>4680</v>
      </c>
      <c r="G9" s="8">
        <v>4075</v>
      </c>
      <c r="H9" s="8">
        <v>3966</v>
      </c>
      <c r="I9">
        <v>4090</v>
      </c>
      <c r="J9">
        <v>4429</v>
      </c>
    </row>
    <row r="10" spans="1:33" x14ac:dyDescent="0.2">
      <c r="A10" t="s">
        <v>36</v>
      </c>
      <c r="B10" s="2">
        <v>7124</v>
      </c>
      <c r="C10">
        <v>7008</v>
      </c>
      <c r="D10">
        <v>6676</v>
      </c>
      <c r="E10">
        <v>4929</v>
      </c>
      <c r="F10">
        <v>4557</v>
      </c>
      <c r="G10" s="8">
        <v>4030</v>
      </c>
      <c r="H10" s="8">
        <v>4019</v>
      </c>
      <c r="I10">
        <v>4030</v>
      </c>
      <c r="J10">
        <v>4432</v>
      </c>
    </row>
    <row r="11" spans="1:33" x14ac:dyDescent="0.2">
      <c r="A11" t="s">
        <v>39</v>
      </c>
      <c r="B11" s="2">
        <v>8316</v>
      </c>
      <c r="C11">
        <v>6695</v>
      </c>
      <c r="D11">
        <v>6369</v>
      </c>
      <c r="E11">
        <v>4541</v>
      </c>
      <c r="F11">
        <v>4141</v>
      </c>
      <c r="G11" s="8">
        <v>3644</v>
      </c>
      <c r="H11" s="8">
        <v>3687</v>
      </c>
      <c r="I11">
        <v>3680</v>
      </c>
      <c r="J11">
        <v>4076</v>
      </c>
    </row>
    <row r="13" spans="1:33" x14ac:dyDescent="0.2">
      <c r="A13" s="1" t="s">
        <v>0</v>
      </c>
      <c r="B13" s="1" t="s">
        <v>15</v>
      </c>
      <c r="C13" s="1" t="s">
        <v>7</v>
      </c>
      <c r="D13" s="1" t="s">
        <v>5</v>
      </c>
      <c r="E13" s="1" t="s">
        <v>13</v>
      </c>
      <c r="F13" s="1" t="s">
        <v>10</v>
      </c>
      <c r="G13" s="1" t="s">
        <v>14</v>
      </c>
      <c r="H13" s="1" t="s">
        <v>85</v>
      </c>
      <c r="I13" s="1" t="s">
        <v>12</v>
      </c>
      <c r="J13" s="1" t="s">
        <v>3</v>
      </c>
    </row>
    <row r="14" spans="1:33" x14ac:dyDescent="0.2">
      <c r="A14" t="s">
        <v>52</v>
      </c>
      <c r="B14">
        <v>4172</v>
      </c>
      <c r="C14" s="2">
        <v>4779</v>
      </c>
      <c r="D14">
        <v>4151</v>
      </c>
      <c r="E14">
        <v>3270</v>
      </c>
      <c r="F14">
        <v>3100</v>
      </c>
      <c r="G14" s="8">
        <v>2791</v>
      </c>
      <c r="H14" s="8">
        <v>2748</v>
      </c>
      <c r="I14">
        <v>2822</v>
      </c>
      <c r="J14">
        <v>3040</v>
      </c>
    </row>
    <row r="15" spans="1:33" x14ac:dyDescent="0.2">
      <c r="A15" t="s">
        <v>62</v>
      </c>
      <c r="B15">
        <v>3349</v>
      </c>
      <c r="C15" s="2">
        <v>4987</v>
      </c>
      <c r="D15">
        <v>3348</v>
      </c>
      <c r="E15">
        <v>2389</v>
      </c>
      <c r="F15">
        <v>2496</v>
      </c>
      <c r="G15" s="8">
        <v>2098</v>
      </c>
      <c r="H15" s="8">
        <v>2208</v>
      </c>
      <c r="I15">
        <v>2307</v>
      </c>
      <c r="J15">
        <v>2265</v>
      </c>
    </row>
    <row r="16" spans="1:33" x14ac:dyDescent="0.2">
      <c r="A16" t="s">
        <v>41</v>
      </c>
      <c r="B16">
        <v>6009</v>
      </c>
      <c r="C16" s="2">
        <v>8297</v>
      </c>
      <c r="D16">
        <v>6100</v>
      </c>
      <c r="E16">
        <v>4407</v>
      </c>
      <c r="F16">
        <v>3935</v>
      </c>
      <c r="G16" s="8">
        <v>3468</v>
      </c>
      <c r="H16" s="8">
        <v>3474</v>
      </c>
      <c r="I16">
        <v>3514</v>
      </c>
      <c r="J16">
        <v>3870</v>
      </c>
    </row>
    <row r="18" spans="1:10" x14ac:dyDescent="0.2">
      <c r="A18" s="1" t="s">
        <v>0</v>
      </c>
      <c r="B18" s="1" t="s">
        <v>15</v>
      </c>
      <c r="C18" s="1" t="s">
        <v>7</v>
      </c>
      <c r="D18" s="1" t="s">
        <v>5</v>
      </c>
      <c r="E18" s="1" t="s">
        <v>13</v>
      </c>
      <c r="F18" s="1" t="s">
        <v>10</v>
      </c>
      <c r="G18" s="1" t="s">
        <v>14</v>
      </c>
      <c r="H18" s="1" t="s">
        <v>85</v>
      </c>
      <c r="I18" s="1" t="s">
        <v>12</v>
      </c>
      <c r="J18" s="1" t="s">
        <v>3</v>
      </c>
    </row>
    <row r="19" spans="1:10" x14ac:dyDescent="0.2">
      <c r="A19" t="s">
        <v>58</v>
      </c>
      <c r="B19">
        <v>5520</v>
      </c>
      <c r="C19">
        <v>5882</v>
      </c>
      <c r="D19" s="2">
        <v>7397</v>
      </c>
      <c r="E19">
        <v>4012</v>
      </c>
      <c r="F19">
        <v>3734</v>
      </c>
      <c r="G19">
        <v>3271</v>
      </c>
      <c r="H19" s="8">
        <v>3227</v>
      </c>
      <c r="I19">
        <v>3331</v>
      </c>
      <c r="J19">
        <v>3569</v>
      </c>
    </row>
    <row r="20" spans="1:10" x14ac:dyDescent="0.2">
      <c r="A20" t="s">
        <v>37</v>
      </c>
      <c r="B20">
        <v>6283</v>
      </c>
      <c r="C20">
        <v>6638</v>
      </c>
      <c r="D20" s="2">
        <v>8043</v>
      </c>
      <c r="E20">
        <v>4812</v>
      </c>
      <c r="F20">
        <v>4453</v>
      </c>
      <c r="G20">
        <v>3980</v>
      </c>
      <c r="H20" s="8">
        <v>3954</v>
      </c>
      <c r="I20">
        <v>3993</v>
      </c>
      <c r="J20">
        <v>4320</v>
      </c>
    </row>
    <row r="21" spans="1:10" x14ac:dyDescent="0.2">
      <c r="D21" s="7"/>
      <c r="E21" s="8"/>
      <c r="F21" s="8"/>
      <c r="G21" s="8"/>
      <c r="H21" s="8"/>
    </row>
    <row r="22" spans="1:10" x14ac:dyDescent="0.2">
      <c r="A22" s="1" t="s">
        <v>0</v>
      </c>
      <c r="B22" s="1" t="s">
        <v>15</v>
      </c>
      <c r="C22" s="1" t="s">
        <v>7</v>
      </c>
      <c r="D22" s="1" t="s">
        <v>5</v>
      </c>
      <c r="E22" s="1" t="s">
        <v>13</v>
      </c>
      <c r="F22" s="1" t="s">
        <v>10</v>
      </c>
      <c r="G22" s="1" t="s">
        <v>14</v>
      </c>
      <c r="H22" s="1" t="s">
        <v>85</v>
      </c>
      <c r="I22" s="1" t="s">
        <v>12</v>
      </c>
      <c r="J22" s="1" t="s">
        <v>3</v>
      </c>
    </row>
    <row r="23" spans="1:10" x14ac:dyDescent="0.2">
      <c r="A23" t="s">
        <v>50</v>
      </c>
      <c r="B23">
        <v>3292</v>
      </c>
      <c r="C23">
        <v>3490</v>
      </c>
      <c r="D23">
        <v>3497</v>
      </c>
      <c r="E23" s="2">
        <v>7041</v>
      </c>
      <c r="F23">
        <v>3140</v>
      </c>
      <c r="G23">
        <v>2640</v>
      </c>
      <c r="H23">
        <v>2636</v>
      </c>
      <c r="I23">
        <v>2679</v>
      </c>
      <c r="J23">
        <v>3010</v>
      </c>
    </row>
    <row r="24" spans="1:10" x14ac:dyDescent="0.2">
      <c r="A24" t="s">
        <v>51</v>
      </c>
      <c r="B24">
        <v>3545</v>
      </c>
      <c r="C24">
        <v>3679</v>
      </c>
      <c r="D24">
        <v>3718</v>
      </c>
      <c r="E24" s="2">
        <v>7322</v>
      </c>
      <c r="F24">
        <v>3348</v>
      </c>
      <c r="G24">
        <v>2842</v>
      </c>
      <c r="H24">
        <v>2827</v>
      </c>
      <c r="I24">
        <v>2860</v>
      </c>
      <c r="J24">
        <v>3213</v>
      </c>
    </row>
    <row r="25" spans="1:10" x14ac:dyDescent="0.2">
      <c r="A25" t="s">
        <v>38</v>
      </c>
      <c r="B25">
        <v>2972</v>
      </c>
      <c r="C25">
        <v>3124</v>
      </c>
      <c r="D25">
        <v>3111</v>
      </c>
      <c r="E25" s="2">
        <v>6099</v>
      </c>
      <c r="F25">
        <v>2799</v>
      </c>
      <c r="G25">
        <v>2372</v>
      </c>
      <c r="H25">
        <v>2377</v>
      </c>
      <c r="I25">
        <v>2419</v>
      </c>
      <c r="J25">
        <v>2690</v>
      </c>
    </row>
    <row r="26" spans="1:10" x14ac:dyDescent="0.2">
      <c r="A26" t="s">
        <v>40</v>
      </c>
      <c r="B26">
        <v>4080</v>
      </c>
      <c r="C26">
        <v>4262</v>
      </c>
      <c r="D26">
        <v>4315</v>
      </c>
      <c r="E26" s="2">
        <v>9052</v>
      </c>
      <c r="F26">
        <v>3853</v>
      </c>
      <c r="G26">
        <v>3263</v>
      </c>
      <c r="H26">
        <v>3260</v>
      </c>
      <c r="I26">
        <v>3306</v>
      </c>
      <c r="J26">
        <v>3662</v>
      </c>
    </row>
    <row r="28" spans="1:10" x14ac:dyDescent="0.2">
      <c r="A28" s="1" t="s">
        <v>0</v>
      </c>
      <c r="B28" s="1" t="s">
        <v>15</v>
      </c>
      <c r="C28" s="1" t="s">
        <v>7</v>
      </c>
      <c r="D28" s="1" t="s">
        <v>5</v>
      </c>
      <c r="E28" s="1" t="s">
        <v>13</v>
      </c>
      <c r="F28" s="1" t="s">
        <v>10</v>
      </c>
      <c r="G28" s="1" t="s">
        <v>14</v>
      </c>
      <c r="H28" s="1" t="s">
        <v>85</v>
      </c>
      <c r="I28" s="1" t="s">
        <v>12</v>
      </c>
      <c r="J28" s="1" t="s">
        <v>3</v>
      </c>
    </row>
    <row r="29" spans="1:10" x14ac:dyDescent="0.2">
      <c r="A29" t="s">
        <v>34</v>
      </c>
      <c r="B29">
        <v>3626</v>
      </c>
      <c r="C29">
        <v>3695</v>
      </c>
      <c r="D29">
        <v>3668</v>
      </c>
      <c r="E29">
        <v>3682</v>
      </c>
      <c r="F29" s="2">
        <v>7364</v>
      </c>
      <c r="G29">
        <v>3095</v>
      </c>
      <c r="H29">
        <v>3089</v>
      </c>
      <c r="I29">
        <v>3112</v>
      </c>
      <c r="J29">
        <v>3464</v>
      </c>
    </row>
    <row r="31" spans="1:10" x14ac:dyDescent="0.2">
      <c r="A31" s="1" t="s">
        <v>0</v>
      </c>
      <c r="B31" s="1" t="s">
        <v>15</v>
      </c>
      <c r="C31" s="1" t="s">
        <v>7</v>
      </c>
      <c r="D31" s="1" t="s">
        <v>5</v>
      </c>
      <c r="E31" s="1" t="s">
        <v>13</v>
      </c>
      <c r="F31" s="1" t="s">
        <v>10</v>
      </c>
      <c r="G31" s="1" t="s">
        <v>14</v>
      </c>
      <c r="H31" s="1" t="s">
        <v>85</v>
      </c>
      <c r="I31" s="1" t="s">
        <v>12</v>
      </c>
      <c r="J31" s="1" t="s">
        <v>3</v>
      </c>
    </row>
    <row r="32" spans="1:10" x14ac:dyDescent="0.2">
      <c r="A32" t="s">
        <v>53</v>
      </c>
      <c r="B32">
        <v>3079</v>
      </c>
      <c r="C32">
        <v>3181</v>
      </c>
      <c r="D32">
        <v>3099</v>
      </c>
      <c r="E32">
        <v>3088</v>
      </c>
      <c r="F32">
        <v>3032</v>
      </c>
      <c r="G32" s="2">
        <v>7085</v>
      </c>
      <c r="H32">
        <v>3742</v>
      </c>
      <c r="I32">
        <v>4467</v>
      </c>
      <c r="J32">
        <v>3349</v>
      </c>
    </row>
    <row r="33" spans="1:10" x14ac:dyDescent="0.2">
      <c r="A33" t="s">
        <v>54</v>
      </c>
      <c r="B33">
        <v>2994</v>
      </c>
      <c r="C33">
        <v>3151</v>
      </c>
      <c r="D33">
        <v>3036</v>
      </c>
      <c r="E33">
        <v>3040</v>
      </c>
      <c r="F33">
        <v>2996</v>
      </c>
      <c r="G33" s="2">
        <v>7197</v>
      </c>
      <c r="H33">
        <v>3783</v>
      </c>
      <c r="I33">
        <v>4490</v>
      </c>
      <c r="J33">
        <v>3315</v>
      </c>
    </row>
    <row r="34" spans="1:10" x14ac:dyDescent="0.2">
      <c r="A34" t="s">
        <v>55</v>
      </c>
      <c r="B34">
        <v>2692</v>
      </c>
      <c r="C34">
        <v>2861</v>
      </c>
      <c r="D34">
        <v>2727</v>
      </c>
      <c r="E34">
        <v>2704</v>
      </c>
      <c r="F34">
        <v>2660</v>
      </c>
      <c r="G34" s="2">
        <v>6554</v>
      </c>
      <c r="H34">
        <v>3400</v>
      </c>
      <c r="I34">
        <v>4099</v>
      </c>
      <c r="J34">
        <v>2995</v>
      </c>
    </row>
    <row r="35" spans="1:10" x14ac:dyDescent="0.2">
      <c r="A35" t="s">
        <v>56</v>
      </c>
      <c r="B35">
        <v>2625</v>
      </c>
      <c r="C35">
        <v>2760</v>
      </c>
      <c r="D35">
        <v>2651</v>
      </c>
      <c r="E35">
        <v>2634</v>
      </c>
      <c r="F35">
        <v>2609</v>
      </c>
      <c r="G35" s="2">
        <v>6462</v>
      </c>
      <c r="H35">
        <v>3286</v>
      </c>
      <c r="I35">
        <v>3979</v>
      </c>
      <c r="J35">
        <v>2904</v>
      </c>
    </row>
    <row r="37" spans="1:10" x14ac:dyDescent="0.2">
      <c r="A37" s="1" t="s">
        <v>0</v>
      </c>
      <c r="B37" s="1" t="s">
        <v>15</v>
      </c>
      <c r="C37" s="1" t="s">
        <v>7</v>
      </c>
      <c r="D37" s="1" t="s">
        <v>5</v>
      </c>
      <c r="E37" s="1" t="s">
        <v>13</v>
      </c>
      <c r="F37" s="1" t="s">
        <v>10</v>
      </c>
      <c r="G37" s="1" t="s">
        <v>14</v>
      </c>
      <c r="H37" s="1" t="s">
        <v>85</v>
      </c>
      <c r="I37" s="1" t="s">
        <v>12</v>
      </c>
      <c r="J37" s="1" t="s">
        <v>3</v>
      </c>
    </row>
    <row r="38" spans="1:10" x14ac:dyDescent="0.2">
      <c r="A38" t="s">
        <v>45</v>
      </c>
      <c r="B38">
        <v>3569</v>
      </c>
      <c r="C38">
        <v>3755</v>
      </c>
      <c r="D38">
        <v>3635</v>
      </c>
      <c r="E38">
        <v>3592</v>
      </c>
      <c r="F38">
        <v>3525</v>
      </c>
      <c r="G38">
        <v>4498</v>
      </c>
      <c r="H38" s="2">
        <v>5004</v>
      </c>
      <c r="I38">
        <v>4632</v>
      </c>
      <c r="J38">
        <v>3984</v>
      </c>
    </row>
    <row r="39" spans="1:10" x14ac:dyDescent="0.2">
      <c r="A39" t="s">
        <v>46</v>
      </c>
      <c r="B39">
        <v>3739</v>
      </c>
      <c r="C39">
        <v>3919</v>
      </c>
      <c r="D39">
        <v>3774</v>
      </c>
      <c r="E39">
        <v>3699</v>
      </c>
      <c r="F39">
        <v>3678</v>
      </c>
      <c r="G39">
        <v>4680</v>
      </c>
      <c r="H39" s="2">
        <v>5188</v>
      </c>
      <c r="I39">
        <v>4829</v>
      </c>
      <c r="J39">
        <v>4173</v>
      </c>
    </row>
    <row r="40" spans="1:10" x14ac:dyDescent="0.2">
      <c r="A40" t="s">
        <v>47</v>
      </c>
      <c r="B40">
        <v>3156</v>
      </c>
      <c r="C40">
        <v>3338</v>
      </c>
      <c r="D40">
        <v>3222</v>
      </c>
      <c r="E40">
        <v>3202</v>
      </c>
      <c r="F40">
        <v>3112</v>
      </c>
      <c r="G40">
        <v>3992</v>
      </c>
      <c r="H40" s="2">
        <v>4413</v>
      </c>
      <c r="I40">
        <v>4076</v>
      </c>
      <c r="J40">
        <v>3519</v>
      </c>
    </row>
    <row r="41" spans="1:10" x14ac:dyDescent="0.2">
      <c r="A41" t="s">
        <v>48</v>
      </c>
      <c r="B41">
        <v>3193</v>
      </c>
      <c r="C41">
        <v>3373</v>
      </c>
      <c r="D41">
        <v>3235</v>
      </c>
      <c r="E41">
        <v>3186</v>
      </c>
      <c r="F41">
        <v>3094</v>
      </c>
      <c r="G41">
        <v>4047</v>
      </c>
      <c r="H41" s="2">
        <v>4581</v>
      </c>
      <c r="I41">
        <v>4189</v>
      </c>
      <c r="J41">
        <v>3546</v>
      </c>
    </row>
    <row r="43" spans="1:10" x14ac:dyDescent="0.2">
      <c r="A43" s="1" t="s">
        <v>0</v>
      </c>
      <c r="B43" s="1" t="s">
        <v>15</v>
      </c>
      <c r="C43" s="1" t="s">
        <v>7</v>
      </c>
      <c r="D43" s="1" t="s">
        <v>5</v>
      </c>
      <c r="E43" s="1" t="s">
        <v>13</v>
      </c>
      <c r="F43" s="1" t="s">
        <v>10</v>
      </c>
      <c r="G43" s="1" t="s">
        <v>14</v>
      </c>
      <c r="H43" s="1" t="s">
        <v>85</v>
      </c>
      <c r="I43" s="1" t="s">
        <v>12</v>
      </c>
      <c r="J43" s="1" t="s">
        <v>3</v>
      </c>
    </row>
    <row r="44" spans="1:10" x14ac:dyDescent="0.2">
      <c r="A44" t="s">
        <v>60</v>
      </c>
      <c r="B44">
        <v>2111</v>
      </c>
      <c r="C44">
        <v>2208</v>
      </c>
      <c r="D44">
        <v>2129</v>
      </c>
      <c r="E44">
        <v>2054</v>
      </c>
      <c r="F44">
        <v>1997</v>
      </c>
      <c r="G44">
        <v>3119</v>
      </c>
      <c r="H44">
        <v>2687</v>
      </c>
      <c r="I44" s="2">
        <v>3336</v>
      </c>
      <c r="J44">
        <v>2253</v>
      </c>
    </row>
    <row r="45" spans="1:10" x14ac:dyDescent="0.2">
      <c r="A45" t="s">
        <v>61</v>
      </c>
      <c r="B45">
        <v>1807</v>
      </c>
      <c r="C45">
        <v>1863</v>
      </c>
      <c r="D45">
        <v>1781</v>
      </c>
      <c r="E45">
        <v>1744</v>
      </c>
      <c r="F45">
        <v>1773</v>
      </c>
      <c r="G45">
        <v>2454</v>
      </c>
      <c r="H45">
        <v>2264</v>
      </c>
      <c r="I45" s="2">
        <v>2596</v>
      </c>
      <c r="J45">
        <v>1904</v>
      </c>
    </row>
    <row r="46" spans="1:10" x14ac:dyDescent="0.2">
      <c r="A46" t="s">
        <v>43</v>
      </c>
      <c r="B46">
        <v>3855</v>
      </c>
      <c r="C46">
        <v>3987</v>
      </c>
      <c r="D46">
        <v>3873</v>
      </c>
      <c r="E46">
        <v>3786</v>
      </c>
      <c r="F46">
        <v>3857</v>
      </c>
      <c r="G46">
        <v>5152</v>
      </c>
      <c r="H46">
        <v>4750</v>
      </c>
      <c r="I46" s="2">
        <v>5471</v>
      </c>
      <c r="J46">
        <v>4176</v>
      </c>
    </row>
    <row r="48" spans="1:10" x14ac:dyDescent="0.2">
      <c r="A48" s="1" t="s">
        <v>0</v>
      </c>
      <c r="B48" s="1" t="s">
        <v>15</v>
      </c>
      <c r="C48" s="1" t="s">
        <v>7</v>
      </c>
      <c r="D48" s="1" t="s">
        <v>5</v>
      </c>
      <c r="E48" s="1" t="s">
        <v>13</v>
      </c>
      <c r="F48" s="1" t="s">
        <v>10</v>
      </c>
      <c r="G48" s="1" t="s">
        <v>14</v>
      </c>
      <c r="H48" s="1" t="s">
        <v>85</v>
      </c>
      <c r="I48" s="1" t="s">
        <v>12</v>
      </c>
      <c r="J48" s="1" t="s">
        <v>3</v>
      </c>
    </row>
    <row r="49" spans="1:10" x14ac:dyDescent="0.2">
      <c r="A49" t="s">
        <v>63</v>
      </c>
      <c r="B49">
        <v>2842</v>
      </c>
      <c r="C49">
        <v>2962</v>
      </c>
      <c r="D49">
        <v>2904</v>
      </c>
      <c r="E49">
        <v>2925</v>
      </c>
      <c r="F49">
        <v>2936</v>
      </c>
      <c r="G49">
        <v>2746</v>
      </c>
      <c r="H49">
        <v>2816</v>
      </c>
      <c r="I49">
        <v>2879</v>
      </c>
      <c r="J49" s="2">
        <v>6468</v>
      </c>
    </row>
  </sheetData>
  <mergeCells count="2">
    <mergeCell ref="M1:V1"/>
    <mergeCell ref="X1:A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databases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2020-12-09T01:20:25Z</dcterms:created>
  <dcterms:modified xsi:type="dcterms:W3CDTF">2021-05-07T01:33:59Z</dcterms:modified>
</cp:coreProperties>
</file>