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Phil/Yeast_triple_KO/"/>
    </mc:Choice>
  </mc:AlternateContent>
  <xr:revisionPtr revIDLastSave="0" documentId="13_ncr:1_{74CDDAA0-2FB2-514B-907A-163ED79A5184}" xr6:coauthVersionLast="37" xr6:coauthVersionMax="37" xr10:uidLastSave="{00000000-0000-0000-0000-000000000000}"/>
  <bookViews>
    <workbookView xWindow="900" yWindow="1480" windowWidth="32740" windowHeight="26120" xr2:uid="{DA04A868-41F1-1344-A227-F7CB59768AD0}"/>
  </bookViews>
  <sheets>
    <sheet name="Met6" sheetId="2" r:id="rId1"/>
    <sheet name="Pfk2" sheetId="1" r:id="rId2"/>
    <sheet name="Ura2" sheetId="3" r:id="rId3"/>
    <sheet name="ID_stats" sheetId="4" r:id="rId4"/>
  </sheets>
  <definedNames>
    <definedName name="_xlnm._FilterDatabase" localSheetId="3" hidden="1">ID_stats!$A$2:$G$2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3" l="1"/>
  <c r="N49" i="3"/>
  <c r="N48" i="3"/>
  <c r="N28" i="3"/>
  <c r="N27" i="3"/>
  <c r="N26" i="3"/>
  <c r="N5" i="3"/>
  <c r="N6" i="3"/>
  <c r="N4" i="3"/>
  <c r="N51" i="1"/>
  <c r="N50" i="1"/>
  <c r="N49" i="1"/>
  <c r="N28" i="1"/>
  <c r="N27" i="1"/>
  <c r="N26" i="1"/>
  <c r="N5" i="1"/>
  <c r="N6" i="1"/>
  <c r="N4" i="1"/>
  <c r="N51" i="2"/>
  <c r="N50" i="2"/>
  <c r="N49" i="2"/>
  <c r="N28" i="2"/>
  <c r="N27" i="2"/>
  <c r="N26" i="2"/>
  <c r="N5" i="2"/>
  <c r="N6" i="2"/>
  <c r="N4" i="2"/>
  <c r="U51" i="1" l="1"/>
  <c r="Y51" i="1"/>
  <c r="X51" i="1"/>
  <c r="W51" i="1"/>
  <c r="W50" i="1"/>
  <c r="X50" i="1"/>
  <c r="Y50" i="1"/>
  <c r="Q49" i="1"/>
  <c r="Y49" i="1"/>
  <c r="X49" i="1"/>
  <c r="Q48" i="3"/>
  <c r="X48" i="3"/>
  <c r="Y48" i="3"/>
  <c r="W49" i="3"/>
  <c r="X49" i="3"/>
  <c r="Y49" i="3"/>
  <c r="U50" i="3"/>
  <c r="W50" i="3"/>
  <c r="X50" i="3"/>
  <c r="Y50" i="3"/>
  <c r="W49" i="2"/>
  <c r="X49" i="2"/>
  <c r="Y49" i="2"/>
  <c r="U51" i="2"/>
  <c r="W51" i="2"/>
  <c r="X51" i="2"/>
  <c r="Y51" i="2"/>
  <c r="V50" i="2"/>
  <c r="W50" i="2"/>
  <c r="X50" i="2"/>
  <c r="Y50" i="2"/>
  <c r="P50" i="2"/>
  <c r="Q50" i="2"/>
  <c r="R50" i="2"/>
  <c r="S50" i="2"/>
  <c r="P49" i="2"/>
  <c r="S49" i="2"/>
  <c r="R49" i="2"/>
  <c r="U49" i="2"/>
  <c r="Q49" i="2"/>
  <c r="T49" i="2"/>
  <c r="O50" i="2"/>
  <c r="U49" i="1"/>
  <c r="W49" i="1"/>
  <c r="R50" i="1"/>
  <c r="O49" i="1"/>
  <c r="P50" i="1"/>
  <c r="P49" i="1"/>
  <c r="Q50" i="1"/>
  <c r="R49" i="1"/>
  <c r="S49" i="1"/>
  <c r="S50" i="1"/>
  <c r="T49" i="1"/>
  <c r="U50" i="1"/>
  <c r="P49" i="3"/>
  <c r="Q49" i="3"/>
  <c r="R49" i="3"/>
  <c r="U48" i="3"/>
  <c r="T49" i="3"/>
  <c r="R48" i="3"/>
  <c r="S49" i="3"/>
  <c r="S48" i="3"/>
  <c r="T48" i="3"/>
  <c r="U49" i="3"/>
  <c r="V50" i="3"/>
  <c r="O50" i="3"/>
  <c r="P50" i="3"/>
  <c r="V48" i="3"/>
  <c r="R50" i="3"/>
  <c r="O48" i="3"/>
  <c r="W48" i="3"/>
  <c r="S50" i="3"/>
  <c r="P48" i="3"/>
  <c r="V49" i="3"/>
  <c r="T50" i="3"/>
  <c r="Q50" i="3"/>
  <c r="O49" i="3"/>
  <c r="Q51" i="1"/>
  <c r="V49" i="1"/>
  <c r="T50" i="1"/>
  <c r="R51" i="1"/>
  <c r="O51" i="1"/>
  <c r="V51" i="1"/>
  <c r="P51" i="1"/>
  <c r="S51" i="1"/>
  <c r="V50" i="1"/>
  <c r="T51" i="1"/>
  <c r="O50" i="1"/>
  <c r="O51" i="2"/>
  <c r="P51" i="2"/>
  <c r="Q51" i="2"/>
  <c r="V49" i="2"/>
  <c r="T50" i="2"/>
  <c r="R51" i="2"/>
  <c r="O49" i="2"/>
  <c r="U50" i="2"/>
  <c r="S51" i="2"/>
  <c r="V51" i="2"/>
  <c r="T51" i="2"/>
  <c r="U28" i="3" l="1"/>
  <c r="Y28" i="3"/>
  <c r="X28" i="3"/>
  <c r="U27" i="3"/>
  <c r="Y27" i="3"/>
  <c r="X27" i="3"/>
  <c r="U26" i="3"/>
  <c r="Y26" i="3"/>
  <c r="X26" i="3"/>
  <c r="U6" i="3"/>
  <c r="Y6" i="3"/>
  <c r="X6" i="3"/>
  <c r="W5" i="3"/>
  <c r="Y5" i="3"/>
  <c r="X5" i="3"/>
  <c r="Q4" i="3"/>
  <c r="Y4" i="3"/>
  <c r="X4" i="3"/>
  <c r="V27" i="1"/>
  <c r="Y27" i="1"/>
  <c r="X27" i="1"/>
  <c r="U28" i="1"/>
  <c r="Y28" i="1"/>
  <c r="X28" i="1"/>
  <c r="S4" i="1"/>
  <c r="X4" i="1"/>
  <c r="Y4" i="1"/>
  <c r="S6" i="1"/>
  <c r="X6" i="1"/>
  <c r="Y6" i="1"/>
  <c r="T5" i="1"/>
  <c r="Y5" i="1"/>
  <c r="X5" i="1"/>
  <c r="W26" i="1"/>
  <c r="Y26" i="1"/>
  <c r="X26" i="1"/>
  <c r="U26" i="2"/>
  <c r="Y26" i="2"/>
  <c r="X26" i="2"/>
  <c r="U27" i="2"/>
  <c r="Y27" i="2"/>
  <c r="X27" i="2"/>
  <c r="U6" i="2"/>
  <c r="Y6" i="2"/>
  <c r="X6" i="2"/>
  <c r="Q4" i="2"/>
  <c r="Y4" i="2"/>
  <c r="X4" i="2"/>
  <c r="U28" i="2"/>
  <c r="Y28" i="2"/>
  <c r="X28" i="2"/>
  <c r="W5" i="2"/>
  <c r="X5" i="2"/>
  <c r="Y5" i="2"/>
  <c r="W4" i="1"/>
  <c r="O6" i="1"/>
  <c r="O4" i="1"/>
  <c r="V28" i="3"/>
  <c r="W28" i="3"/>
  <c r="W5" i="1"/>
  <c r="P5" i="1"/>
  <c r="O5" i="1"/>
  <c r="Q6" i="1"/>
  <c r="P6" i="1"/>
  <c r="R4" i="1"/>
  <c r="Q4" i="1"/>
  <c r="W6" i="1"/>
  <c r="S5" i="1"/>
  <c r="P4" i="1"/>
  <c r="V5" i="1"/>
  <c r="V6" i="1"/>
  <c r="R5" i="1"/>
  <c r="R6" i="1"/>
  <c r="Q5" i="1"/>
  <c r="W26" i="2"/>
  <c r="V27" i="2"/>
  <c r="V26" i="2"/>
  <c r="W27" i="2"/>
  <c r="V28" i="2"/>
  <c r="P4" i="2"/>
  <c r="V26" i="3"/>
  <c r="U4" i="1"/>
  <c r="W27" i="1"/>
  <c r="W28" i="2"/>
  <c r="W26" i="3"/>
  <c r="R4" i="2"/>
  <c r="S4" i="2"/>
  <c r="T4" i="1"/>
  <c r="T6" i="1"/>
  <c r="U5" i="1"/>
  <c r="P5" i="2"/>
  <c r="R4" i="3"/>
  <c r="V27" i="3"/>
  <c r="V4" i="1"/>
  <c r="T4" i="2"/>
  <c r="P27" i="1"/>
  <c r="U6" i="1"/>
  <c r="R5" i="2"/>
  <c r="W27" i="3"/>
  <c r="O27" i="1"/>
  <c r="O27" i="3"/>
  <c r="P27" i="3"/>
  <c r="R26" i="3"/>
  <c r="O26" i="3"/>
  <c r="O28" i="3"/>
  <c r="P26" i="3"/>
  <c r="P28" i="3"/>
  <c r="Q27" i="3"/>
  <c r="R28" i="3"/>
  <c r="S26" i="3"/>
  <c r="S27" i="3"/>
  <c r="S28" i="3"/>
  <c r="Q26" i="3"/>
  <c r="Q28" i="3"/>
  <c r="R27" i="3"/>
  <c r="T26" i="3"/>
  <c r="T27" i="3"/>
  <c r="T28" i="3"/>
  <c r="P26" i="1"/>
  <c r="Q26" i="1"/>
  <c r="R26" i="1"/>
  <c r="S26" i="1"/>
  <c r="T26" i="1"/>
  <c r="Q27" i="1"/>
  <c r="P28" i="1"/>
  <c r="U26" i="1"/>
  <c r="S27" i="1"/>
  <c r="Q28" i="1"/>
  <c r="V26" i="1"/>
  <c r="V28" i="1"/>
  <c r="O28" i="1"/>
  <c r="W28" i="1"/>
  <c r="R27" i="1"/>
  <c r="T27" i="1"/>
  <c r="R28" i="1"/>
  <c r="O26" i="1"/>
  <c r="U27" i="1"/>
  <c r="S28" i="1"/>
  <c r="T28" i="1"/>
  <c r="O27" i="2"/>
  <c r="O28" i="2"/>
  <c r="P27" i="2"/>
  <c r="Q28" i="2"/>
  <c r="R27" i="2"/>
  <c r="O26" i="2"/>
  <c r="P26" i="2"/>
  <c r="P28" i="2"/>
  <c r="Q26" i="2"/>
  <c r="Q27" i="2"/>
  <c r="R26" i="2"/>
  <c r="R28" i="2"/>
  <c r="S26" i="2"/>
  <c r="S27" i="2"/>
  <c r="S28" i="2"/>
  <c r="T26" i="2"/>
  <c r="T27" i="2"/>
  <c r="T28" i="2"/>
  <c r="Q5" i="2"/>
  <c r="U4" i="2"/>
  <c r="P5" i="3"/>
  <c r="U5" i="3"/>
  <c r="Q5" i="3"/>
  <c r="T5" i="3"/>
  <c r="W6" i="3"/>
  <c r="P6" i="3"/>
  <c r="S4" i="3"/>
  <c r="O6" i="3"/>
  <c r="T4" i="3"/>
  <c r="R5" i="3"/>
  <c r="U4" i="3"/>
  <c r="S5" i="3"/>
  <c r="Q6" i="3"/>
  <c r="V4" i="3"/>
  <c r="R6" i="3"/>
  <c r="V6" i="3"/>
  <c r="O4" i="3"/>
  <c r="V5" i="3"/>
  <c r="T6" i="3"/>
  <c r="W4" i="3"/>
  <c r="S6" i="3"/>
  <c r="P4" i="3"/>
  <c r="O5" i="3"/>
  <c r="V6" i="2"/>
  <c r="O6" i="2"/>
  <c r="S5" i="2"/>
  <c r="Q6" i="2"/>
  <c r="V4" i="2"/>
  <c r="T5" i="2"/>
  <c r="R6" i="2"/>
  <c r="O4" i="2"/>
  <c r="W4" i="2"/>
  <c r="U5" i="2"/>
  <c r="S6" i="2"/>
  <c r="W6" i="2"/>
  <c r="P6" i="2"/>
  <c r="V5" i="2"/>
  <c r="T6" i="2"/>
  <c r="O5" i="2"/>
</calcChain>
</file>

<file path=xl/sharedStrings.xml><?xml version="1.0" encoding="utf-8"?>
<sst xmlns="http://schemas.openxmlformats.org/spreadsheetml/2006/main" count="311" uniqueCount="42">
  <si>
    <t>Met6</t>
  </si>
  <si>
    <t>KO</t>
  </si>
  <si>
    <t>Pfk2</t>
  </si>
  <si>
    <t>Pfk3</t>
  </si>
  <si>
    <t>Pfk4</t>
  </si>
  <si>
    <t>PAW</t>
  </si>
  <si>
    <t>MaxQuant</t>
  </si>
  <si>
    <t>Ave</t>
  </si>
  <si>
    <t>Percentages</t>
  </si>
  <si>
    <t>Ura2</t>
  </si>
  <si>
    <t>Fusion</t>
  </si>
  <si>
    <t>Lumos</t>
  </si>
  <si>
    <t>RawQuant</t>
  </si>
  <si>
    <t>7 aa min</t>
  </si>
  <si>
    <t>Instrument</t>
  </si>
  <si>
    <t>MSn Order</t>
  </si>
  <si>
    <t>AllMS2Scans</t>
  </si>
  <si>
    <t>Gygi</t>
  </si>
  <si>
    <t>L00760</t>
  </si>
  <si>
    <t>L00761</t>
  </si>
  <si>
    <t>L00762</t>
  </si>
  <si>
    <t>L00763</t>
  </si>
  <si>
    <t>L00764</t>
  </si>
  <si>
    <t>L00765</t>
  </si>
  <si>
    <t>m06677</t>
  </si>
  <si>
    <t>m06679</t>
  </si>
  <si>
    <t>m06681</t>
  </si>
  <si>
    <t>?</t>
  </si>
  <si>
    <t>LC Name</t>
  </si>
  <si>
    <t>Lumos, MS2</t>
  </si>
  <si>
    <t>SN</t>
  </si>
  <si>
    <t>126C</t>
  </si>
  <si>
    <t>127N</t>
  </si>
  <si>
    <t>127C</t>
  </si>
  <si>
    <t>128N</t>
  </si>
  <si>
    <t>128C</t>
  </si>
  <si>
    <t>129N</t>
  </si>
  <si>
    <t>129C</t>
  </si>
  <si>
    <t>130N</t>
  </si>
  <si>
    <t>130C</t>
  </si>
  <si>
    <t>131N</t>
  </si>
  <si>
    <t>131C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</si>
</sst>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Met6 - SN (Lumos MS2)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'Met6'!$O$49:$Y$49</c:f>
              <c:numCache>
                <c:formatCode>0.0</c:formatCode>
                <c:ptCount val="11"/>
                <c:pt idx="0">
                  <c:v>35.3911244004099</c:v>
                </c:pt>
                <c:pt idx="1">
                  <c:v>25.352865673419906</c:v>
                </c:pt>
                <c:pt idx="2">
                  <c:v>28.129975100379404</c:v>
                </c:pt>
                <c:pt idx="3">
                  <c:v>116.93720268658825</c:v>
                </c:pt>
                <c:pt idx="4">
                  <c:v>109.10264566481253</c:v>
                </c:pt>
                <c:pt idx="5">
                  <c:v>117.57031983609728</c:v>
                </c:pt>
                <c:pt idx="6">
                  <c:v>87.181231142671962</c:v>
                </c:pt>
                <c:pt idx="7">
                  <c:v>82.73244303809723</c:v>
                </c:pt>
                <c:pt idx="8">
                  <c:v>86.476157631732733</c:v>
                </c:pt>
                <c:pt idx="9">
                  <c:v>3.4150225049747491</c:v>
                </c:pt>
                <c:pt idx="10">
                  <c:v>1.5750069172642522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0-2F41-8C0F-5863D0352F5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'Met6'!$O$50:$Y$50</c:f>
              <c:numCache>
                <c:formatCode>0.0</c:formatCode>
                <c:ptCount val="11"/>
                <c:pt idx="0">
                  <c:v>25.474269595373052</c:v>
                </c:pt>
                <c:pt idx="1">
                  <c:v>19.414973754929409</c:v>
                </c:pt>
                <c:pt idx="2">
                  <c:v>24.664499131783703</c:v>
                </c:pt>
                <c:pt idx="3">
                  <c:v>121.19827093153717</c:v>
                </c:pt>
                <c:pt idx="4">
                  <c:v>110.34722925108775</c:v>
                </c:pt>
                <c:pt idx="5">
                  <c:v>120.70109386375893</c:v>
                </c:pt>
                <c:pt idx="6">
                  <c:v>83.368863789664644</c:v>
                </c:pt>
                <c:pt idx="7">
                  <c:v>79.937637362438537</c:v>
                </c:pt>
                <c:pt idx="8">
                  <c:v>84.446904801512943</c:v>
                </c:pt>
                <c:pt idx="9">
                  <c:v>2.7780433702941849</c:v>
                </c:pt>
                <c:pt idx="10">
                  <c:v>1.403480995469178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0-2F41-8C0F-5863D0352F5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'Met6'!$O$51:$Y$51</c:f>
              <c:numCache>
                <c:formatCode>0.0</c:formatCode>
                <c:ptCount val="11"/>
                <c:pt idx="0">
                  <c:v>26.532049662720365</c:v>
                </c:pt>
                <c:pt idx="1">
                  <c:v>21.765828722697304</c:v>
                </c:pt>
                <c:pt idx="2">
                  <c:v>26.123032216063695</c:v>
                </c:pt>
                <c:pt idx="3">
                  <c:v>120.74600567838078</c:v>
                </c:pt>
                <c:pt idx="4">
                  <c:v>109.72080710118018</c:v>
                </c:pt>
                <c:pt idx="5">
                  <c:v>118.78165987752838</c:v>
                </c:pt>
                <c:pt idx="6">
                  <c:v>84.702044466067662</c:v>
                </c:pt>
                <c:pt idx="7">
                  <c:v>83.825733960771032</c:v>
                </c:pt>
                <c:pt idx="8">
                  <c:v>82.223748916071941</c:v>
                </c:pt>
                <c:pt idx="9">
                  <c:v>3.0933489319848433</c:v>
                </c:pt>
                <c:pt idx="10">
                  <c:v>1.9228394392347263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0-2F41-8C0F-5863D0352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899744"/>
        <c:axId val="2030738256"/>
      </c:barChart>
      <c:catAx>
        <c:axId val="206189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38256"/>
        <c:crosses val="autoZero"/>
        <c:auto val="1"/>
        <c:lblAlgn val="ctr"/>
        <c:lblOffset val="100"/>
        <c:noMultiLvlLbl val="0"/>
      </c:catAx>
      <c:valAx>
        <c:axId val="20307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</a:t>
            </a:r>
            <a:r>
              <a:rPr lang="en-US" baseline="0"/>
              <a:t> - Met6 - SN (Fusion)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'Met6'!$O$4:$Y$4</c:f>
              <c:numCache>
                <c:formatCode>0.0</c:formatCode>
                <c:ptCount val="11"/>
                <c:pt idx="0">
                  <c:v>4.7324557332406547</c:v>
                </c:pt>
                <c:pt idx="1">
                  <c:v>1.4442808568687449</c:v>
                </c:pt>
                <c:pt idx="2">
                  <c:v>1.9370345447746558</c:v>
                </c:pt>
                <c:pt idx="3">
                  <c:v>132.78242175956674</c:v>
                </c:pt>
                <c:pt idx="4">
                  <c:v>101.13357754512398</c:v>
                </c:pt>
                <c:pt idx="5">
                  <c:v>141.11044200762967</c:v>
                </c:pt>
                <c:pt idx="6">
                  <c:v>78.011970774080851</c:v>
                </c:pt>
                <c:pt idx="7">
                  <c:v>71.627956806665765</c:v>
                </c:pt>
                <c:pt idx="8">
                  <c:v>75.33363110693297</c:v>
                </c:pt>
                <c:pt idx="9">
                  <c:v>0.22556654462640258</c:v>
                </c:pt>
                <c:pt idx="10">
                  <c:v>0.22556654462640258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F-1C4E-9684-F194F1051E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'Met6'!$O$5:$Y$5</c:f>
              <c:numCache>
                <c:formatCode>0.0</c:formatCode>
                <c:ptCount val="11"/>
                <c:pt idx="0">
                  <c:v>2.2031434185659071</c:v>
                </c:pt>
                <c:pt idx="1">
                  <c:v>2.6589704338091598</c:v>
                </c:pt>
                <c:pt idx="2">
                  <c:v>4.2671924956670715</c:v>
                </c:pt>
                <c:pt idx="3">
                  <c:v>122.4882315634265</c:v>
                </c:pt>
                <c:pt idx="4">
                  <c:v>122.01393772042881</c:v>
                </c:pt>
                <c:pt idx="5">
                  <c:v>131.19620482703908</c:v>
                </c:pt>
                <c:pt idx="6">
                  <c:v>74.523730020923892</c:v>
                </c:pt>
                <c:pt idx="7">
                  <c:v>76.283251100046627</c:v>
                </c:pt>
                <c:pt idx="8">
                  <c:v>73.494644768135117</c:v>
                </c:pt>
                <c:pt idx="9">
                  <c:v>0.17203878636882636</c:v>
                </c:pt>
                <c:pt idx="10">
                  <c:v>0.17203878636882636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F-1C4E-9684-F194F1051E4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'Met6'!$O$6:$Y$6</c:f>
              <c:numCache>
                <c:formatCode>0.0</c:formatCode>
                <c:ptCount val="11"/>
                <c:pt idx="0">
                  <c:v>2.2031434185659071</c:v>
                </c:pt>
                <c:pt idx="1">
                  <c:v>2.6589704338091598</c:v>
                </c:pt>
                <c:pt idx="2">
                  <c:v>4.2671924956670715</c:v>
                </c:pt>
                <c:pt idx="3">
                  <c:v>122.4882315634265</c:v>
                </c:pt>
                <c:pt idx="4">
                  <c:v>122.01393772042881</c:v>
                </c:pt>
                <c:pt idx="5">
                  <c:v>131.19620482703908</c:v>
                </c:pt>
                <c:pt idx="6">
                  <c:v>74.523730020923892</c:v>
                </c:pt>
                <c:pt idx="7">
                  <c:v>76.283251100046627</c:v>
                </c:pt>
                <c:pt idx="8">
                  <c:v>73.494644768135117</c:v>
                </c:pt>
                <c:pt idx="9">
                  <c:v>0.17203878636882636</c:v>
                </c:pt>
                <c:pt idx="10">
                  <c:v>0.17203878636882636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F-1C4E-9684-F194F105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382016"/>
        <c:axId val="375826655"/>
      </c:barChart>
      <c:catAx>
        <c:axId val="212638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26655"/>
        <c:crosses val="autoZero"/>
        <c:auto val="1"/>
        <c:lblAlgn val="ctr"/>
        <c:lblOffset val="100"/>
        <c:noMultiLvlLbl val="0"/>
      </c:catAx>
      <c:valAx>
        <c:axId val="3758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Met6 - SN (Lumos)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'Met6'!$O$26:$Y$26</c:f>
              <c:numCache>
                <c:formatCode>0.0</c:formatCode>
                <c:ptCount val="11"/>
                <c:pt idx="0">
                  <c:v>9.7339700863077052</c:v>
                </c:pt>
                <c:pt idx="1">
                  <c:v>9.6691704248988923</c:v>
                </c:pt>
                <c:pt idx="2">
                  <c:v>9.84821820805284</c:v>
                </c:pt>
                <c:pt idx="3">
                  <c:v>122.16051181286564</c:v>
                </c:pt>
                <c:pt idx="4">
                  <c:v>114.14093110685224</c:v>
                </c:pt>
                <c:pt idx="5">
                  <c:v>125.4753322258164</c:v>
                </c:pt>
                <c:pt idx="6">
                  <c:v>82.334027013190763</c:v>
                </c:pt>
                <c:pt idx="7">
                  <c:v>77.463279575287103</c:v>
                </c:pt>
                <c:pt idx="8">
                  <c:v>78.425918265987917</c:v>
                </c:pt>
                <c:pt idx="9">
                  <c:v>1.500559952462043</c:v>
                </c:pt>
                <c:pt idx="10">
                  <c:v>3.9603052211945156E-2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E-CD4F-8D51-0E9F4A1D98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'Met6'!$O$27:$Y$27</c:f>
              <c:numCache>
                <c:formatCode>0.0</c:formatCode>
                <c:ptCount val="11"/>
                <c:pt idx="0">
                  <c:v>3.7430455858868483</c:v>
                </c:pt>
                <c:pt idx="1">
                  <c:v>4.0978672975260189</c:v>
                </c:pt>
                <c:pt idx="2">
                  <c:v>7.269490133758258</c:v>
                </c:pt>
                <c:pt idx="3">
                  <c:v>119.29813282603301</c:v>
                </c:pt>
                <c:pt idx="4">
                  <c:v>115.40915927952672</c:v>
                </c:pt>
                <c:pt idx="5">
                  <c:v>120.0285444632722</c:v>
                </c:pt>
                <c:pt idx="6">
                  <c:v>83.474894730561786</c:v>
                </c:pt>
                <c:pt idx="7">
                  <c:v>80.060008299245169</c:v>
                </c:pt>
                <c:pt idx="8">
                  <c:v>81.729260401361032</c:v>
                </c:pt>
                <c:pt idx="9">
                  <c:v>1.4290586494128579</c:v>
                </c:pt>
                <c:pt idx="10">
                  <c:v>0.75891589645585611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E-CD4F-8D51-0E9F4A1D983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'Met6'!$O$28:$Y$28</c:f>
              <c:numCache>
                <c:formatCode>0.0</c:formatCode>
                <c:ptCount val="11"/>
                <c:pt idx="0">
                  <c:v>5.0025738302024596</c:v>
                </c:pt>
                <c:pt idx="1">
                  <c:v>3.5053833424595426</c:v>
                </c:pt>
                <c:pt idx="2">
                  <c:v>5.5402325679073439</c:v>
                </c:pt>
                <c:pt idx="3">
                  <c:v>124.79573305214682</c:v>
                </c:pt>
                <c:pt idx="4">
                  <c:v>115.86129583487829</c:v>
                </c:pt>
                <c:pt idx="5">
                  <c:v>124.67288876154576</c:v>
                </c:pt>
                <c:pt idx="6">
                  <c:v>81.656297792629346</c:v>
                </c:pt>
                <c:pt idx="7">
                  <c:v>75.916566892018352</c:v>
                </c:pt>
                <c:pt idx="8">
                  <c:v>77.097217666781376</c:v>
                </c:pt>
                <c:pt idx="9">
                  <c:v>0.42443591436189199</c:v>
                </c:pt>
                <c:pt idx="10">
                  <c:v>0.47569609017726594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E-CD4F-8D51-0E9F4A1D9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306672"/>
        <c:axId val="1764800288"/>
      </c:barChart>
      <c:catAx>
        <c:axId val="176530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00288"/>
        <c:crosses val="autoZero"/>
        <c:auto val="1"/>
        <c:lblAlgn val="ctr"/>
        <c:lblOffset val="100"/>
        <c:noMultiLvlLbl val="0"/>
      </c:catAx>
      <c:valAx>
        <c:axId val="17648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Pfk2 - SN (Lumos MS2)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'Pfk2'!$O$49:$Y$49</c:f>
              <c:numCache>
                <c:formatCode>0.0</c:formatCode>
                <c:ptCount val="11"/>
                <c:pt idx="0">
                  <c:v>97.752390464954985</c:v>
                </c:pt>
                <c:pt idx="1">
                  <c:v>94.541328197754225</c:v>
                </c:pt>
                <c:pt idx="2">
                  <c:v>97.627283252101449</c:v>
                </c:pt>
                <c:pt idx="3">
                  <c:v>36.1854274456513</c:v>
                </c:pt>
                <c:pt idx="4">
                  <c:v>33.113001616730855</c:v>
                </c:pt>
                <c:pt idx="5">
                  <c:v>30.093286754054898</c:v>
                </c:pt>
                <c:pt idx="6">
                  <c:v>106.0309471818361</c:v>
                </c:pt>
                <c:pt idx="7">
                  <c:v>100.25267867968428</c:v>
                </c:pt>
                <c:pt idx="8">
                  <c:v>103.79537222366898</c:v>
                </c:pt>
                <c:pt idx="9">
                  <c:v>3.9005530741487706</c:v>
                </c:pt>
                <c:pt idx="10">
                  <c:v>1.7312313910392167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5847-808F-5716C1CB27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'Pfk2'!$O$50:$Y$50</c:f>
              <c:numCache>
                <c:formatCode>0.0</c:formatCode>
                <c:ptCount val="11"/>
                <c:pt idx="0">
                  <c:v>97.972178128881396</c:v>
                </c:pt>
                <c:pt idx="1">
                  <c:v>91.493358768303608</c:v>
                </c:pt>
                <c:pt idx="2">
                  <c:v>96.808087069275032</c:v>
                </c:pt>
                <c:pt idx="3">
                  <c:v>35.153184978065035</c:v>
                </c:pt>
                <c:pt idx="4">
                  <c:v>31.706319968438578</c:v>
                </c:pt>
                <c:pt idx="5">
                  <c:v>32.498919025736221</c:v>
                </c:pt>
                <c:pt idx="6">
                  <c:v>105.59582414163653</c:v>
                </c:pt>
                <c:pt idx="7">
                  <c:v>101.94258651689719</c:v>
                </c:pt>
                <c:pt idx="8">
                  <c:v>106.18796537500629</c:v>
                </c:pt>
                <c:pt idx="9">
                  <c:v>3.9852366337822285</c:v>
                </c:pt>
                <c:pt idx="10">
                  <c:v>2.0993783725320352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0-5847-808F-5716C1CB27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'Pfk2'!$O$51:$Y$51</c:f>
              <c:numCache>
                <c:formatCode>0.0</c:formatCode>
                <c:ptCount val="11"/>
                <c:pt idx="0">
                  <c:v>97.721239882419454</c:v>
                </c:pt>
                <c:pt idx="1">
                  <c:v>93.339431784650372</c:v>
                </c:pt>
                <c:pt idx="2">
                  <c:v>98.302698122825035</c:v>
                </c:pt>
                <c:pt idx="3">
                  <c:v>35.917068218411458</c:v>
                </c:pt>
                <c:pt idx="4">
                  <c:v>31.664987018120989</c:v>
                </c:pt>
                <c:pt idx="5">
                  <c:v>32.738622474372022</c:v>
                </c:pt>
                <c:pt idx="6">
                  <c:v>105.38622764969401</c:v>
                </c:pt>
                <c:pt idx="7">
                  <c:v>99.224862235849528</c:v>
                </c:pt>
                <c:pt idx="8">
                  <c:v>106.0255403245617</c:v>
                </c:pt>
                <c:pt idx="9">
                  <c:v>3.3745638404133773</c:v>
                </c:pt>
                <c:pt idx="10">
                  <c:v>1.982743982986251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0-5847-808F-5716C1CB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429328"/>
        <c:axId val="2109683200"/>
      </c:barChart>
      <c:catAx>
        <c:axId val="210542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83200"/>
        <c:crosses val="autoZero"/>
        <c:auto val="1"/>
        <c:lblAlgn val="ctr"/>
        <c:lblOffset val="100"/>
        <c:noMultiLvlLbl val="0"/>
      </c:catAx>
      <c:valAx>
        <c:axId val="21096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Pfk2 - SN (Fusion)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'Pfk2'!$O$4:$Y$4</c:f>
              <c:numCache>
                <c:formatCode>0.0</c:formatCode>
                <c:ptCount val="11"/>
                <c:pt idx="0">
                  <c:v>97.00425578638432</c:v>
                </c:pt>
                <c:pt idx="1">
                  <c:v>95.449104611756511</c:v>
                </c:pt>
                <c:pt idx="2">
                  <c:v>102.53113120489405</c:v>
                </c:pt>
                <c:pt idx="3">
                  <c:v>59.094271447264454</c:v>
                </c:pt>
                <c:pt idx="4">
                  <c:v>48.195027717657837</c:v>
                </c:pt>
                <c:pt idx="5">
                  <c:v>45.685626010280806</c:v>
                </c:pt>
                <c:pt idx="6">
                  <c:v>115.84109447162331</c:v>
                </c:pt>
                <c:pt idx="7">
                  <c:v>87.137562556629248</c:v>
                </c:pt>
                <c:pt idx="8">
                  <c:v>102.03685136871249</c:v>
                </c:pt>
                <c:pt idx="9">
                  <c:v>0.62225915471018955</c:v>
                </c:pt>
                <c:pt idx="10">
                  <c:v>0.62225915471018955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C-A34B-AC27-2899937AB5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'Pfk2'!$O$5:$Y$5</c:f>
              <c:numCache>
                <c:formatCode>0.0</c:formatCode>
                <c:ptCount val="11"/>
                <c:pt idx="0">
                  <c:v>88.83930144563648</c:v>
                </c:pt>
                <c:pt idx="1">
                  <c:v>96.297712478653139</c:v>
                </c:pt>
                <c:pt idx="2">
                  <c:v>96.418310789474077</c:v>
                </c:pt>
                <c:pt idx="3">
                  <c:v>16.313230110300815</c:v>
                </c:pt>
                <c:pt idx="4">
                  <c:v>19.310671796220127</c:v>
                </c:pt>
                <c:pt idx="5">
                  <c:v>12.524205472201256</c:v>
                </c:pt>
                <c:pt idx="6">
                  <c:v>103.11034635383945</c:v>
                </c:pt>
                <c:pt idx="7">
                  <c:v>105.62043936778791</c:v>
                </c:pt>
                <c:pt idx="8">
                  <c:v>109.713889564609</c:v>
                </c:pt>
                <c:pt idx="9">
                  <c:v>0.25213210961968402</c:v>
                </c:pt>
                <c:pt idx="10">
                  <c:v>0.25213210961968402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C-A34B-AC27-2899937AB5A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'Pfk2'!$O$6:$Y$6</c:f>
              <c:numCache>
                <c:formatCode>0.0</c:formatCode>
                <c:ptCount val="11"/>
                <c:pt idx="0">
                  <c:v>96.343606526362635</c:v>
                </c:pt>
                <c:pt idx="1">
                  <c:v>89.420838287107415</c:v>
                </c:pt>
                <c:pt idx="2">
                  <c:v>105.70268764840276</c:v>
                </c:pt>
                <c:pt idx="3">
                  <c:v>19.780051691396402</c:v>
                </c:pt>
                <c:pt idx="4">
                  <c:v>22.262163629878906</c:v>
                </c:pt>
                <c:pt idx="5">
                  <c:v>16.834159777206821</c:v>
                </c:pt>
                <c:pt idx="6">
                  <c:v>110.50392834240942</c:v>
                </c:pt>
                <c:pt idx="7">
                  <c:v>97.386335622806982</c:v>
                </c:pt>
                <c:pt idx="8">
                  <c:v>100.64260357291089</c:v>
                </c:pt>
                <c:pt idx="9">
                  <c:v>2.1874599489323776</c:v>
                </c:pt>
                <c:pt idx="10">
                  <c:v>0.42107962645304448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C-A34B-AC27-2899937A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209744"/>
        <c:axId val="1726111904"/>
      </c:barChart>
      <c:catAx>
        <c:axId val="172620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11904"/>
        <c:crosses val="autoZero"/>
        <c:auto val="1"/>
        <c:lblAlgn val="ctr"/>
        <c:lblOffset val="100"/>
        <c:noMultiLvlLbl val="0"/>
      </c:catAx>
      <c:valAx>
        <c:axId val="17261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Pfk2 - SN (Lumos)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'Pfk2'!$O$26:$Y$26</c:f>
              <c:numCache>
                <c:formatCode>0.0</c:formatCode>
                <c:ptCount val="11"/>
                <c:pt idx="0">
                  <c:v>94.187691927939468</c:v>
                </c:pt>
                <c:pt idx="1">
                  <c:v>93.407078686124493</c:v>
                </c:pt>
                <c:pt idx="2">
                  <c:v>97.346885214445194</c:v>
                </c:pt>
                <c:pt idx="3">
                  <c:v>38.629787184192779</c:v>
                </c:pt>
                <c:pt idx="4">
                  <c:v>38.958434370077114</c:v>
                </c:pt>
                <c:pt idx="5">
                  <c:v>34.88623539442915</c:v>
                </c:pt>
                <c:pt idx="6">
                  <c:v>107.65771056301911</c:v>
                </c:pt>
                <c:pt idx="7">
                  <c:v>99.159203060718909</c:v>
                </c:pt>
                <c:pt idx="8">
                  <c:v>108.24143054775286</c:v>
                </c:pt>
                <c:pt idx="9">
                  <c:v>1.8937225594178353</c:v>
                </c:pt>
                <c:pt idx="10">
                  <c:v>1.0880666806069796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2-D745-8BF9-74091E27B4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'Pfk2'!$O$27:$Y$27</c:f>
              <c:numCache>
                <c:formatCode>0.0</c:formatCode>
                <c:ptCount val="11"/>
                <c:pt idx="0">
                  <c:v>96.246640180540382</c:v>
                </c:pt>
                <c:pt idx="1">
                  <c:v>95.106499241380945</c:v>
                </c:pt>
                <c:pt idx="2">
                  <c:v>94.591527735296268</c:v>
                </c:pt>
                <c:pt idx="3">
                  <c:v>18.349065571591794</c:v>
                </c:pt>
                <c:pt idx="4">
                  <c:v>16.807647645901771</c:v>
                </c:pt>
                <c:pt idx="5">
                  <c:v>12.039887301454232</c:v>
                </c:pt>
                <c:pt idx="6">
                  <c:v>104.40162358151498</c:v>
                </c:pt>
                <c:pt idx="7">
                  <c:v>102.4528030831044</c:v>
                </c:pt>
                <c:pt idx="8">
                  <c:v>107.20090617816302</c:v>
                </c:pt>
                <c:pt idx="9">
                  <c:v>1.941560487354959</c:v>
                </c:pt>
                <c:pt idx="10">
                  <c:v>1.5299163016205353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2-D745-8BF9-74091E27B4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'Pfk2'!$O$28:$Y$28</c:f>
              <c:numCache>
                <c:formatCode>0.0</c:formatCode>
                <c:ptCount val="11"/>
                <c:pt idx="0">
                  <c:v>96.049293793312586</c:v>
                </c:pt>
                <c:pt idx="1">
                  <c:v>97.108354682670694</c:v>
                </c:pt>
                <c:pt idx="2">
                  <c:v>95.08910338568802</c:v>
                </c:pt>
                <c:pt idx="3">
                  <c:v>25.832537305173815</c:v>
                </c:pt>
                <c:pt idx="4">
                  <c:v>20.191017076238563</c:v>
                </c:pt>
                <c:pt idx="5">
                  <c:v>6.695048394013865</c:v>
                </c:pt>
                <c:pt idx="6">
                  <c:v>104.3794451693682</c:v>
                </c:pt>
                <c:pt idx="7">
                  <c:v>98.745967038324977</c:v>
                </c:pt>
                <c:pt idx="8">
                  <c:v>108.62783593063548</c:v>
                </c:pt>
                <c:pt idx="9">
                  <c:v>3.1321311384207733</c:v>
                </c:pt>
                <c:pt idx="10">
                  <c:v>2.0763533180006042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2-D745-8BF9-74091E27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747088"/>
        <c:axId val="2126193104"/>
      </c:barChart>
      <c:catAx>
        <c:axId val="211374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93104"/>
        <c:crosses val="autoZero"/>
        <c:auto val="1"/>
        <c:lblAlgn val="ctr"/>
        <c:lblOffset val="100"/>
        <c:noMultiLvlLbl val="0"/>
      </c:catAx>
      <c:valAx>
        <c:axId val="21261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Ura2 - SN (Lumos MS2)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'Ura2'!$O$48:$Y$48</c:f>
              <c:numCache>
                <c:formatCode>0.0</c:formatCode>
                <c:ptCount val="11"/>
                <c:pt idx="0">
                  <c:v>107.10039339383074</c:v>
                </c:pt>
                <c:pt idx="1">
                  <c:v>93.758874923706969</c:v>
                </c:pt>
                <c:pt idx="2">
                  <c:v>101.78837649349724</c:v>
                </c:pt>
                <c:pt idx="3">
                  <c:v>105.59481752108708</c:v>
                </c:pt>
                <c:pt idx="4">
                  <c:v>93.646345736340407</c:v>
                </c:pt>
                <c:pt idx="5">
                  <c:v>98.111191931537448</c:v>
                </c:pt>
                <c:pt idx="6">
                  <c:v>35.673647752358903</c:v>
                </c:pt>
                <c:pt idx="7">
                  <c:v>34.243239327742877</c:v>
                </c:pt>
                <c:pt idx="8">
                  <c:v>32.21492845454636</c:v>
                </c:pt>
                <c:pt idx="9">
                  <c:v>2.210892089634136</c:v>
                </c:pt>
                <c:pt idx="10">
                  <c:v>0.39120403843503743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7-F54A-A772-09C4620C6E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'Ura2'!$O$49:$Y$49</c:f>
              <c:numCache>
                <c:formatCode>0.0</c:formatCode>
                <c:ptCount val="11"/>
                <c:pt idx="0">
                  <c:v>106.56899587743639</c:v>
                </c:pt>
                <c:pt idx="1">
                  <c:v>95.804296639761688</c:v>
                </c:pt>
                <c:pt idx="2">
                  <c:v>101.69433983880008</c:v>
                </c:pt>
                <c:pt idx="3">
                  <c:v>103.4323442949547</c:v>
                </c:pt>
                <c:pt idx="4">
                  <c:v>94.214647158947102</c:v>
                </c:pt>
                <c:pt idx="5">
                  <c:v>98.285376190100024</c:v>
                </c:pt>
                <c:pt idx="6">
                  <c:v>33.71840166826891</c:v>
                </c:pt>
                <c:pt idx="7">
                  <c:v>33.57891767772086</c:v>
                </c:pt>
                <c:pt idx="8">
                  <c:v>34.00758541780376</c:v>
                </c:pt>
                <c:pt idx="9">
                  <c:v>2.1339464412556111</c:v>
                </c:pt>
                <c:pt idx="10">
                  <c:v>1.1490785889328567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7-F54A-A772-09C4620C6EA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'Ura2'!$O$50:$Y$50</c:f>
              <c:numCache>
                <c:formatCode>0.0</c:formatCode>
                <c:ptCount val="11"/>
                <c:pt idx="0">
                  <c:v>105.93732303997849</c:v>
                </c:pt>
                <c:pt idx="1">
                  <c:v>96.207174259034872</c:v>
                </c:pt>
                <c:pt idx="2">
                  <c:v>101.27994295071949</c:v>
                </c:pt>
                <c:pt idx="3">
                  <c:v>104.51597757798704</c:v>
                </c:pt>
                <c:pt idx="4">
                  <c:v>93.261695847588214</c:v>
                </c:pt>
                <c:pt idx="5">
                  <c:v>98.79788632469193</c:v>
                </c:pt>
                <c:pt idx="6">
                  <c:v>40.005464344630276</c:v>
                </c:pt>
                <c:pt idx="7">
                  <c:v>36.435121420348061</c:v>
                </c:pt>
                <c:pt idx="8">
                  <c:v>35.572290534284924</c:v>
                </c:pt>
                <c:pt idx="9">
                  <c:v>2.2423611027645025</c:v>
                </c:pt>
                <c:pt idx="10">
                  <c:v>0.33422098826772356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7-F54A-A772-09C4620C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22687"/>
        <c:axId val="379236207"/>
      </c:barChart>
      <c:catAx>
        <c:axId val="36702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36207"/>
        <c:crosses val="autoZero"/>
        <c:auto val="1"/>
        <c:lblAlgn val="ctr"/>
        <c:lblOffset val="100"/>
        <c:noMultiLvlLbl val="0"/>
      </c:catAx>
      <c:valAx>
        <c:axId val="3792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Ura2 - SN (Lumos)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'Ura2'!$O$26:$Y$26</c:f>
              <c:numCache>
                <c:formatCode>0.0</c:formatCode>
                <c:ptCount val="11"/>
                <c:pt idx="0">
                  <c:v>94.09907168723386</c:v>
                </c:pt>
                <c:pt idx="1">
                  <c:v>87.23353365382583</c:v>
                </c:pt>
                <c:pt idx="2">
                  <c:v>91.211067268480676</c:v>
                </c:pt>
                <c:pt idx="3">
                  <c:v>120.11024168423029</c:v>
                </c:pt>
                <c:pt idx="4">
                  <c:v>100.39571491619057</c:v>
                </c:pt>
                <c:pt idx="5">
                  <c:v>106.95037079003872</c:v>
                </c:pt>
                <c:pt idx="6">
                  <c:v>34.584102033781896</c:v>
                </c:pt>
                <c:pt idx="7">
                  <c:v>30.331051288663151</c:v>
                </c:pt>
                <c:pt idx="8">
                  <c:v>30.447409112944058</c:v>
                </c:pt>
                <c:pt idx="9">
                  <c:v>5.1305623825743024E-2</c:v>
                </c:pt>
                <c:pt idx="10">
                  <c:v>5.1305623825743024E-2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C-8142-9DDE-483FDBACBE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'Ura2'!$O$27:$Y$27</c:f>
              <c:numCache>
                <c:formatCode>0.0</c:formatCode>
                <c:ptCount val="11"/>
                <c:pt idx="0">
                  <c:v>100.38183644149453</c:v>
                </c:pt>
                <c:pt idx="1">
                  <c:v>97.472412390797018</c:v>
                </c:pt>
                <c:pt idx="2">
                  <c:v>105.27154477535304</c:v>
                </c:pt>
                <c:pt idx="3">
                  <c:v>105.60344261085544</c:v>
                </c:pt>
                <c:pt idx="4">
                  <c:v>86.420432975026571</c:v>
                </c:pt>
                <c:pt idx="5">
                  <c:v>104.85033080647347</c:v>
                </c:pt>
                <c:pt idx="6">
                  <c:v>16.28273986319363</c:v>
                </c:pt>
                <c:pt idx="7">
                  <c:v>12.598920326138233</c:v>
                </c:pt>
                <c:pt idx="8">
                  <c:v>10.880459220966799</c:v>
                </c:pt>
                <c:pt idx="9">
                  <c:v>6.2019951513578822E-2</c:v>
                </c:pt>
                <c:pt idx="10">
                  <c:v>6.2019951513578822E-2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C-8142-9DDE-483FDBACBE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'Ura2'!$O$28:$Y$28</c:f>
              <c:numCache>
                <c:formatCode>0.0</c:formatCode>
                <c:ptCount val="11"/>
                <c:pt idx="0">
                  <c:v>96.020366943104719</c:v>
                </c:pt>
                <c:pt idx="1">
                  <c:v>94.167504715713093</c:v>
                </c:pt>
                <c:pt idx="2">
                  <c:v>105.95415263607018</c:v>
                </c:pt>
                <c:pt idx="3">
                  <c:v>107.25878950970632</c:v>
                </c:pt>
                <c:pt idx="4">
                  <c:v>99.894460312166629</c:v>
                </c:pt>
                <c:pt idx="5">
                  <c:v>96.704725883239121</c:v>
                </c:pt>
                <c:pt idx="6">
                  <c:v>18.498142268500079</c:v>
                </c:pt>
                <c:pt idx="7">
                  <c:v>21.354886529869084</c:v>
                </c:pt>
                <c:pt idx="8">
                  <c:v>13.227305868692898</c:v>
                </c:pt>
                <c:pt idx="9">
                  <c:v>5.0769944081391662E-2</c:v>
                </c:pt>
                <c:pt idx="10">
                  <c:v>5.0769944081391662E-2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C-8142-9DDE-483FDBACB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442800"/>
        <c:axId val="1762497952"/>
      </c:barChart>
      <c:catAx>
        <c:axId val="176744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97952"/>
        <c:crosses val="autoZero"/>
        <c:auto val="1"/>
        <c:lblAlgn val="ctr"/>
        <c:lblOffset val="100"/>
        <c:noMultiLvlLbl val="0"/>
      </c:catAx>
      <c:valAx>
        <c:axId val="17624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PAW - Ura2</a:t>
            </a:r>
            <a:r>
              <a:rPr lang="en-US" baseline="0"/>
              <a:t> - SN (Fusion)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'Ura2'!$O$4:$Y$4</c:f>
              <c:numCache>
                <c:formatCode>0.0</c:formatCode>
                <c:ptCount val="11"/>
                <c:pt idx="0">
                  <c:v>128.47448803507413</c:v>
                </c:pt>
                <c:pt idx="1">
                  <c:v>98.547740748811378</c:v>
                </c:pt>
                <c:pt idx="2">
                  <c:v>98.879654889704611</c:v>
                </c:pt>
                <c:pt idx="3">
                  <c:v>99.601688755589393</c:v>
                </c:pt>
                <c:pt idx="4">
                  <c:v>83.817707432171744</c:v>
                </c:pt>
                <c:pt idx="5">
                  <c:v>90.678720138648728</c:v>
                </c:pt>
                <c:pt idx="6">
                  <c:v>66.823336518034509</c:v>
                </c:pt>
                <c:pt idx="7">
                  <c:v>62.943274863122681</c:v>
                </c:pt>
                <c:pt idx="8">
                  <c:v>66.116085391278943</c:v>
                </c:pt>
                <c:pt idx="9">
                  <c:v>0.49424366743776588</c:v>
                </c:pt>
                <c:pt idx="10">
                  <c:v>0.49424366743776588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E-0D47-8371-98CF3DB345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'Ura2'!$O$5:$Y$5</c:f>
              <c:numCache>
                <c:formatCode>0.0</c:formatCode>
                <c:ptCount val="11"/>
                <c:pt idx="0">
                  <c:v>118.78535564873386</c:v>
                </c:pt>
                <c:pt idx="1">
                  <c:v>85.309992790774459</c:v>
                </c:pt>
                <c:pt idx="2">
                  <c:v>74.448431157136199</c:v>
                </c:pt>
                <c:pt idx="3">
                  <c:v>101.13826182983077</c:v>
                </c:pt>
                <c:pt idx="4">
                  <c:v>104.79342537104814</c:v>
                </c:pt>
                <c:pt idx="5">
                  <c:v>115.52453320247652</c:v>
                </c:pt>
                <c:pt idx="6">
                  <c:v>31.363116631961084</c:v>
                </c:pt>
                <c:pt idx="7">
                  <c:v>11.371860354877603</c:v>
                </c:pt>
                <c:pt idx="8">
                  <c:v>32.722586960837582</c:v>
                </c:pt>
                <c:pt idx="9">
                  <c:v>0.91725052497190995</c:v>
                </c:pt>
                <c:pt idx="10">
                  <c:v>0.91725052497190995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E-0D47-8371-98CF3DB345E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'Ura2'!$O$6:$Y$6</c:f>
              <c:numCache>
                <c:formatCode>0.0</c:formatCode>
                <c:ptCount val="11"/>
                <c:pt idx="0">
                  <c:v>132.26261703744242</c:v>
                </c:pt>
                <c:pt idx="1">
                  <c:v>123.35343025959374</c:v>
                </c:pt>
                <c:pt idx="2">
                  <c:v>115.79184654665514</c:v>
                </c:pt>
                <c:pt idx="3">
                  <c:v>80.503560794986583</c:v>
                </c:pt>
                <c:pt idx="4">
                  <c:v>75.704349794575364</c:v>
                </c:pt>
                <c:pt idx="5">
                  <c:v>72.384195566746683</c:v>
                </c:pt>
                <c:pt idx="6">
                  <c:v>103.46836804817269</c:v>
                </c:pt>
                <c:pt idx="7">
                  <c:v>84.027070448344105</c:v>
                </c:pt>
                <c:pt idx="8">
                  <c:v>94.365847358522331</c:v>
                </c:pt>
                <c:pt idx="9">
                  <c:v>0.88621495931056915</c:v>
                </c:pt>
                <c:pt idx="10">
                  <c:v>0.88621495931056915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E-0D47-8371-98CF3DB34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993536"/>
        <c:axId val="1765289024"/>
      </c:barChart>
      <c:catAx>
        <c:axId val="177299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89024"/>
        <c:crosses val="autoZero"/>
        <c:auto val="1"/>
        <c:lblAlgn val="ctr"/>
        <c:lblOffset val="100"/>
        <c:noMultiLvlLbl val="0"/>
      </c:catAx>
      <c:valAx>
        <c:axId val="17652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14111</xdr:colOff>
      <xdr:row>51</xdr:row>
      <xdr:rowOff>194734</xdr:rowOff>
    </xdr:from>
    <xdr:to>
      <xdr:col>7</xdr:col>
      <xdr:colOff>423333</xdr:colOff>
      <xdr:row>65</xdr:row>
      <xdr:rowOff>172156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E540DD-7633-D241-8233-53CDC1E4E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818443</xdr:colOff>
      <xdr:row>7</xdr:row>
      <xdr:rowOff>4233</xdr:rowOff>
    </xdr:from>
    <xdr:to>
      <xdr:col>7</xdr:col>
      <xdr:colOff>395110</xdr:colOff>
      <xdr:row>20</xdr:row>
      <xdr:rowOff>179211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CD79C-E9F8-7147-BAA4-8A16D222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29</xdr:row>
      <xdr:rowOff>4233</xdr:rowOff>
    </xdr:from>
    <xdr:to>
      <xdr:col>7</xdr:col>
      <xdr:colOff>409223</xdr:colOff>
      <xdr:row>42</xdr:row>
      <xdr:rowOff>179211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D7D6-72D1-BD42-8F0A-9C12C3F5E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51</xdr:row>
      <xdr:rowOff>194734</xdr:rowOff>
    </xdr:from>
    <xdr:to>
      <xdr:col>7</xdr:col>
      <xdr:colOff>409222</xdr:colOff>
      <xdr:row>65</xdr:row>
      <xdr:rowOff>172156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623E86-100D-2C4A-B0C1-36E6DBFD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818444</xdr:colOff>
      <xdr:row>7</xdr:row>
      <xdr:rowOff>4233</xdr:rowOff>
    </xdr:from>
    <xdr:to>
      <xdr:col>7</xdr:col>
      <xdr:colOff>395111</xdr:colOff>
      <xdr:row>20</xdr:row>
      <xdr:rowOff>179211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F06B-03AB-B345-BB37-DBE90A8F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14111</xdr:colOff>
      <xdr:row>29</xdr:row>
      <xdr:rowOff>4234</xdr:rowOff>
    </xdr:from>
    <xdr:to>
      <xdr:col>7</xdr:col>
      <xdr:colOff>423333</xdr:colOff>
      <xdr:row>42</xdr:row>
      <xdr:rowOff>179212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016DF-AA63-C84A-AD63-35B30A2B1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14110</xdr:colOff>
      <xdr:row>51</xdr:row>
      <xdr:rowOff>11288</xdr:rowOff>
    </xdr:from>
    <xdr:to>
      <xdr:col>7</xdr:col>
      <xdr:colOff>423332</xdr:colOff>
      <xdr:row>64</xdr:row>
      <xdr:rowOff>186266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DD5715-2DA7-B94E-B8AE-F8C732D6B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818444</xdr:colOff>
      <xdr:row>29</xdr:row>
      <xdr:rowOff>4232</xdr:rowOff>
    </xdr:from>
    <xdr:to>
      <xdr:col>7</xdr:col>
      <xdr:colOff>395111</xdr:colOff>
      <xdr:row>42</xdr:row>
      <xdr:rowOff>179210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761CB-1451-6443-B1D6-2897D7668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7</xdr:row>
      <xdr:rowOff>4233</xdr:rowOff>
    </xdr:from>
    <xdr:to>
      <xdr:col>7</xdr:col>
      <xdr:colOff>409223</xdr:colOff>
      <xdr:row>20</xdr:row>
      <xdr:rowOff>179211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074FFE-883C-5442-A8E4-727232953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E9A9-D8ED-8447-82C5-D8DFD3C3AE32}">
  <dimension ref="A1:Y51"/>
  <sheetViews>
    <sheetView tabSelected="1" zoomScale="90" zoomScaleNormal="90" workbookViewId="0"/>
  </sheetViews>
  <sheetFormatPr baseColWidth="10" defaultRowHeight="16" x14ac:dyDescent="0.2"/>
  <sheetData>
    <row r="1" spans="1:25" ht="19" x14ac:dyDescent="0.25">
      <c r="A1" s="6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5" x14ac:dyDescent="0.2">
      <c r="A2" s="2" t="s">
        <v>5</v>
      </c>
      <c r="B2" s="2"/>
      <c r="C2" s="2" t="s">
        <v>30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8</v>
      </c>
      <c r="P2" s="1"/>
      <c r="Q2" s="1"/>
      <c r="R2" s="1"/>
      <c r="S2" s="1"/>
      <c r="T2" s="1"/>
      <c r="U2" s="1"/>
      <c r="V2" s="1"/>
      <c r="W2" s="1"/>
    </row>
    <row r="3" spans="1:25" x14ac:dyDescent="0.2">
      <c r="A3" t="s">
        <v>1</v>
      </c>
      <c r="C3" s="2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5" t="s">
        <v>41</v>
      </c>
      <c r="N3" s="5" t="s">
        <v>7</v>
      </c>
      <c r="O3" s="2" t="s">
        <v>31</v>
      </c>
      <c r="P3" s="5" t="s">
        <v>32</v>
      </c>
      <c r="Q3" s="5" t="s">
        <v>33</v>
      </c>
      <c r="R3" s="5" t="s">
        <v>34</v>
      </c>
      <c r="S3" s="5" t="s">
        <v>35</v>
      </c>
      <c r="T3" s="5" t="s">
        <v>36</v>
      </c>
      <c r="U3" s="5" t="s">
        <v>37</v>
      </c>
      <c r="V3" s="5" t="s">
        <v>38</v>
      </c>
      <c r="W3" s="5" t="s">
        <v>39</v>
      </c>
      <c r="X3" s="5" t="s">
        <v>40</v>
      </c>
      <c r="Y3" s="5" t="s">
        <v>41</v>
      </c>
    </row>
    <row r="4" spans="1:25" x14ac:dyDescent="0.2">
      <c r="A4" t="s">
        <v>0</v>
      </c>
      <c r="B4">
        <v>1</v>
      </c>
      <c r="C4">
        <v>5.245077169</v>
      </c>
      <c r="D4">
        <v>1.600725918</v>
      </c>
      <c r="E4">
        <v>2.1468548759999999</v>
      </c>
      <c r="F4">
        <v>147.16546505100001</v>
      </c>
      <c r="G4">
        <v>112.08840578799899</v>
      </c>
      <c r="H4">
        <v>156.395579674</v>
      </c>
      <c r="I4">
        <v>86.462257627</v>
      </c>
      <c r="J4">
        <v>79.386724796999999</v>
      </c>
      <c r="K4">
        <v>83.493799170999907</v>
      </c>
      <c r="L4">
        <v>0.25</v>
      </c>
      <c r="M4">
        <v>0.25</v>
      </c>
      <c r="N4" s="3">
        <f>AVERAGE(F4:K4)</f>
        <v>110.83203868466649</v>
      </c>
      <c r="O4" s="1">
        <f t="shared" ref="O4:Y4" si="0">100*C4/$N4</f>
        <v>4.7324557332406547</v>
      </c>
      <c r="P4" s="1">
        <f t="shared" si="0"/>
        <v>1.4442808568687449</v>
      </c>
      <c r="Q4" s="1">
        <f t="shared" si="0"/>
        <v>1.9370345447746558</v>
      </c>
      <c r="R4" s="1">
        <f t="shared" si="0"/>
        <v>132.78242175956674</v>
      </c>
      <c r="S4" s="1">
        <f t="shared" si="0"/>
        <v>101.13357754512398</v>
      </c>
      <c r="T4" s="1">
        <f t="shared" si="0"/>
        <v>141.11044200762967</v>
      </c>
      <c r="U4" s="1">
        <f t="shared" si="0"/>
        <v>78.011970774080851</v>
      </c>
      <c r="V4" s="1">
        <f t="shared" si="0"/>
        <v>71.627956806665765</v>
      </c>
      <c r="W4" s="1">
        <f t="shared" si="0"/>
        <v>75.33363110693297</v>
      </c>
      <c r="X4" s="1">
        <f t="shared" si="0"/>
        <v>0.22556654462640258</v>
      </c>
      <c r="Y4" s="1">
        <f t="shared" si="0"/>
        <v>0.22556654462640258</v>
      </c>
    </row>
    <row r="5" spans="1:25" x14ac:dyDescent="0.2">
      <c r="A5" t="s">
        <v>0</v>
      </c>
      <c r="B5">
        <v>2</v>
      </c>
      <c r="C5">
        <v>3.201521391</v>
      </c>
      <c r="D5">
        <v>3.8639112870000001</v>
      </c>
      <c r="E5">
        <v>6.2009163540000003</v>
      </c>
      <c r="F5">
        <v>177.99508202300001</v>
      </c>
      <c r="G5">
        <v>177.30585685899999</v>
      </c>
      <c r="H5">
        <v>190.64916638299999</v>
      </c>
      <c r="I5">
        <v>108.29495428600001</v>
      </c>
      <c r="J5">
        <v>110.851821136</v>
      </c>
      <c r="K5">
        <v>106.799528059</v>
      </c>
      <c r="L5">
        <v>0.25</v>
      </c>
      <c r="M5">
        <v>0.25</v>
      </c>
      <c r="N5" s="3">
        <f t="shared" ref="N5:N6" si="1">AVERAGE(F5:K5)</f>
        <v>145.31606812433333</v>
      </c>
      <c r="O5" s="1">
        <f t="shared" ref="O5:O6" si="2">100*C5/$N5</f>
        <v>2.2031434185659071</v>
      </c>
      <c r="P5" s="1">
        <f t="shared" ref="P5:Y6" si="3">100*D5/$N5</f>
        <v>2.6589704338091598</v>
      </c>
      <c r="Q5" s="1">
        <f t="shared" si="3"/>
        <v>4.2671924956670715</v>
      </c>
      <c r="R5" s="1">
        <f t="shared" si="3"/>
        <v>122.4882315634265</v>
      </c>
      <c r="S5" s="1">
        <f t="shared" si="3"/>
        <v>122.01393772042881</v>
      </c>
      <c r="T5" s="1">
        <f t="shared" si="3"/>
        <v>131.19620482703908</v>
      </c>
      <c r="U5" s="1">
        <f t="shared" si="3"/>
        <v>74.523730020923892</v>
      </c>
      <c r="V5" s="1">
        <f t="shared" si="3"/>
        <v>76.283251100046627</v>
      </c>
      <c r="W5" s="1">
        <f t="shared" si="3"/>
        <v>73.494644768135117</v>
      </c>
      <c r="X5" s="1">
        <f t="shared" si="3"/>
        <v>0.17203878636882636</v>
      </c>
      <c r="Y5" s="1">
        <f t="shared" si="3"/>
        <v>0.17203878636882636</v>
      </c>
    </row>
    <row r="6" spans="1:25" x14ac:dyDescent="0.2">
      <c r="A6" t="s">
        <v>0</v>
      </c>
      <c r="B6">
        <v>3</v>
      </c>
      <c r="C6">
        <v>3.201521391</v>
      </c>
      <c r="D6">
        <v>3.8639112870000001</v>
      </c>
      <c r="E6">
        <v>6.2009163540000003</v>
      </c>
      <c r="F6">
        <v>177.99508202300001</v>
      </c>
      <c r="G6">
        <v>177.30585685899999</v>
      </c>
      <c r="H6">
        <v>190.64916638299999</v>
      </c>
      <c r="I6">
        <v>108.29495428600001</v>
      </c>
      <c r="J6">
        <v>110.851821136</v>
      </c>
      <c r="K6">
        <v>106.799528059</v>
      </c>
      <c r="L6">
        <v>0.25</v>
      </c>
      <c r="M6">
        <v>0.25</v>
      </c>
      <c r="N6" s="3">
        <f t="shared" si="1"/>
        <v>145.31606812433333</v>
      </c>
      <c r="O6" s="1">
        <f t="shared" si="2"/>
        <v>2.2031434185659071</v>
      </c>
      <c r="P6" s="1">
        <f t="shared" si="3"/>
        <v>2.6589704338091598</v>
      </c>
      <c r="Q6" s="1">
        <f t="shared" si="3"/>
        <v>4.2671924956670715</v>
      </c>
      <c r="R6" s="1">
        <f t="shared" si="3"/>
        <v>122.4882315634265</v>
      </c>
      <c r="S6" s="1">
        <f t="shared" si="3"/>
        <v>122.01393772042881</v>
      </c>
      <c r="T6" s="1">
        <f t="shared" si="3"/>
        <v>131.19620482703908</v>
      </c>
      <c r="U6" s="1">
        <f t="shared" si="3"/>
        <v>74.523730020923892</v>
      </c>
      <c r="V6" s="1">
        <f t="shared" si="3"/>
        <v>76.283251100046627</v>
      </c>
      <c r="W6" s="1">
        <f t="shared" si="3"/>
        <v>73.494644768135117</v>
      </c>
      <c r="X6" s="1">
        <f t="shared" si="3"/>
        <v>0.17203878636882636</v>
      </c>
      <c r="Y6" s="1">
        <f t="shared" si="3"/>
        <v>0.17203878636882636</v>
      </c>
    </row>
    <row r="23" spans="1:25" ht="19" x14ac:dyDescent="0.25">
      <c r="A23" s="6" t="s">
        <v>11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25" x14ac:dyDescent="0.2">
      <c r="A24" s="2" t="s">
        <v>5</v>
      </c>
      <c r="B24" s="2"/>
      <c r="C24" s="2" t="s">
        <v>30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 t="s">
        <v>8</v>
      </c>
      <c r="P24" s="1"/>
      <c r="Q24" s="1"/>
      <c r="R24" s="1"/>
      <c r="S24" s="1"/>
      <c r="T24" s="1"/>
      <c r="U24" s="1"/>
    </row>
    <row r="25" spans="1:25" x14ac:dyDescent="0.2">
      <c r="A25" t="s">
        <v>1</v>
      </c>
      <c r="C25" s="2" t="s">
        <v>31</v>
      </c>
      <c r="D25" s="5" t="s">
        <v>32</v>
      </c>
      <c r="E25" s="5" t="s">
        <v>33</v>
      </c>
      <c r="F25" s="5" t="s">
        <v>34</v>
      </c>
      <c r="G25" s="5" t="s">
        <v>35</v>
      </c>
      <c r="H25" s="5" t="s">
        <v>36</v>
      </c>
      <c r="I25" s="5" t="s">
        <v>37</v>
      </c>
      <c r="J25" s="5" t="s">
        <v>38</v>
      </c>
      <c r="K25" s="5" t="s">
        <v>39</v>
      </c>
      <c r="L25" s="5" t="s">
        <v>40</v>
      </c>
      <c r="M25" s="5" t="s">
        <v>41</v>
      </c>
      <c r="N25" s="5" t="s">
        <v>7</v>
      </c>
      <c r="O25" s="2" t="s">
        <v>31</v>
      </c>
      <c r="P25" s="5" t="s">
        <v>32</v>
      </c>
      <c r="Q25" s="5" t="s">
        <v>33</v>
      </c>
      <c r="R25" s="5" t="s">
        <v>34</v>
      </c>
      <c r="S25" s="5" t="s">
        <v>35</v>
      </c>
      <c r="T25" s="5" t="s">
        <v>36</v>
      </c>
      <c r="U25" s="5" t="s">
        <v>37</v>
      </c>
      <c r="V25" s="5" t="s">
        <v>38</v>
      </c>
      <c r="W25" s="5" t="s">
        <v>39</v>
      </c>
      <c r="X25" s="5" t="s">
        <v>40</v>
      </c>
      <c r="Y25" s="5" t="s">
        <v>41</v>
      </c>
    </row>
    <row r="26" spans="1:25" x14ac:dyDescent="0.2">
      <c r="A26" t="s">
        <v>0</v>
      </c>
      <c r="B26">
        <v>1</v>
      </c>
      <c r="C26">
        <v>61.447095253000001</v>
      </c>
      <c r="D26">
        <v>61.038038010000001</v>
      </c>
      <c r="E26">
        <v>62.16830306</v>
      </c>
      <c r="F26">
        <v>771.15591469499998</v>
      </c>
      <c r="G26">
        <v>720.53115057900004</v>
      </c>
      <c r="H26">
        <v>792.08119840300003</v>
      </c>
      <c r="I26">
        <v>519.74546414099996</v>
      </c>
      <c r="J26">
        <v>488.99816585299999</v>
      </c>
      <c r="K26">
        <v>495.07496193899999</v>
      </c>
      <c r="L26">
        <v>9.4725019199999991</v>
      </c>
      <c r="M26">
        <v>0.25</v>
      </c>
      <c r="N26" s="3">
        <f>AVERAGE(F26:K26)</f>
        <v>631.26447593499995</v>
      </c>
      <c r="O26" s="1">
        <f>100*C26/$N26</f>
        <v>9.7339700863077052</v>
      </c>
      <c r="P26" s="1">
        <f t="shared" ref="P26:P28" si="4">100*D26/$N26</f>
        <v>9.6691704248988923</v>
      </c>
      <c r="Q26" s="1">
        <f t="shared" ref="Q26:Q28" si="5">100*E26/$N26</f>
        <v>9.84821820805284</v>
      </c>
      <c r="R26" s="1">
        <f t="shared" ref="R26:R28" si="6">100*F26/$N26</f>
        <v>122.16051181286564</v>
      </c>
      <c r="S26" s="1">
        <f t="shared" ref="S26:S28" si="7">100*G26/$N26</f>
        <v>114.14093110685224</v>
      </c>
      <c r="T26" s="1">
        <f t="shared" ref="T26:T28" si="8">100*H26/$N26</f>
        <v>125.4753322258164</v>
      </c>
      <c r="U26" s="1">
        <f t="shared" ref="U26:U28" si="9">100*I26/$N26</f>
        <v>82.334027013190763</v>
      </c>
      <c r="V26" s="1">
        <f t="shared" ref="V26:V28" si="10">100*J26/$N26</f>
        <v>77.463279575287103</v>
      </c>
      <c r="W26" s="1">
        <f t="shared" ref="W26:W28" si="11">100*K26/$N26</f>
        <v>78.425918265987917</v>
      </c>
      <c r="X26" s="1">
        <f t="shared" ref="X26:X28" si="12">100*L26/$N26</f>
        <v>1.500559952462043</v>
      </c>
      <c r="Y26" s="1">
        <f t="shared" ref="Y26:Y28" si="13">100*M26/$N26</f>
        <v>3.9603052211945156E-2</v>
      </c>
    </row>
    <row r="27" spans="1:25" x14ac:dyDescent="0.2">
      <c r="A27" t="s">
        <v>0</v>
      </c>
      <c r="B27">
        <v>2</v>
      </c>
      <c r="C27">
        <v>18.13313342</v>
      </c>
      <c r="D27">
        <v>19.852062374999999</v>
      </c>
      <c r="E27">
        <v>35.216946057999998</v>
      </c>
      <c r="F27">
        <v>577.93818152999995</v>
      </c>
      <c r="G27">
        <v>559.09810209</v>
      </c>
      <c r="H27">
        <v>581.47665076999999</v>
      </c>
      <c r="I27">
        <v>404.39299191999999</v>
      </c>
      <c r="J27">
        <v>387.84962106</v>
      </c>
      <c r="K27">
        <v>395.93629016</v>
      </c>
      <c r="L27">
        <v>6.923055186</v>
      </c>
      <c r="M27">
        <v>3.6765577359999999</v>
      </c>
      <c r="N27" s="3">
        <f t="shared" ref="N27:N28" si="14">AVERAGE(F27:K27)</f>
        <v>484.44863958833338</v>
      </c>
      <c r="O27" s="1">
        <f t="shared" ref="O27:O28" si="15">100*C27/$N27</f>
        <v>3.7430455858868483</v>
      </c>
      <c r="P27" s="1">
        <f t="shared" si="4"/>
        <v>4.0978672975260189</v>
      </c>
      <c r="Q27" s="1">
        <f t="shared" si="5"/>
        <v>7.269490133758258</v>
      </c>
      <c r="R27" s="1">
        <f t="shared" si="6"/>
        <v>119.29813282603301</v>
      </c>
      <c r="S27" s="1">
        <f t="shared" si="7"/>
        <v>115.40915927952672</v>
      </c>
      <c r="T27" s="1">
        <f t="shared" si="8"/>
        <v>120.0285444632722</v>
      </c>
      <c r="U27" s="1">
        <f t="shared" si="9"/>
        <v>83.474894730561786</v>
      </c>
      <c r="V27" s="1">
        <f t="shared" si="10"/>
        <v>80.060008299245169</v>
      </c>
      <c r="W27" s="1">
        <f t="shared" si="11"/>
        <v>81.729260401361032</v>
      </c>
      <c r="X27" s="1">
        <f t="shared" si="12"/>
        <v>1.4290586494128579</v>
      </c>
      <c r="Y27" s="1">
        <f t="shared" si="13"/>
        <v>0.75891589645585611</v>
      </c>
    </row>
    <row r="28" spans="1:25" x14ac:dyDescent="0.2">
      <c r="A28" t="s">
        <v>0</v>
      </c>
      <c r="B28">
        <v>3</v>
      </c>
      <c r="C28">
        <v>38.481508943000001</v>
      </c>
      <c r="D28">
        <v>26.964607623999999</v>
      </c>
      <c r="E28">
        <v>42.617363849999997</v>
      </c>
      <c r="F28">
        <v>959.97146279000003</v>
      </c>
      <c r="G28">
        <v>891.24471585000003</v>
      </c>
      <c r="H28">
        <v>959.02650248999998</v>
      </c>
      <c r="I28">
        <v>628.12817170000005</v>
      </c>
      <c r="J28">
        <v>583.97619843999996</v>
      </c>
      <c r="K28">
        <v>593.05816802000004</v>
      </c>
      <c r="L28">
        <v>3.2649062240000002</v>
      </c>
      <c r="M28">
        <v>3.6592170290000001</v>
      </c>
      <c r="N28" s="3">
        <f t="shared" si="14"/>
        <v>769.23420321500009</v>
      </c>
      <c r="O28" s="1">
        <f t="shared" si="15"/>
        <v>5.0025738302024596</v>
      </c>
      <c r="P28" s="1">
        <f t="shared" si="4"/>
        <v>3.5053833424595426</v>
      </c>
      <c r="Q28" s="1">
        <f t="shared" si="5"/>
        <v>5.5402325679073439</v>
      </c>
      <c r="R28" s="1">
        <f t="shared" si="6"/>
        <v>124.79573305214682</v>
      </c>
      <c r="S28" s="1">
        <f t="shared" si="7"/>
        <v>115.86129583487829</v>
      </c>
      <c r="T28" s="1">
        <f t="shared" si="8"/>
        <v>124.67288876154576</v>
      </c>
      <c r="U28" s="1">
        <f t="shared" si="9"/>
        <v>81.656297792629346</v>
      </c>
      <c r="V28" s="1">
        <f t="shared" si="10"/>
        <v>75.916566892018352</v>
      </c>
      <c r="W28" s="1">
        <f t="shared" si="11"/>
        <v>77.097217666781376</v>
      </c>
      <c r="X28" s="1">
        <f t="shared" si="12"/>
        <v>0.42443591436189199</v>
      </c>
      <c r="Y28" s="1">
        <f t="shared" si="13"/>
        <v>0.47569609017726594</v>
      </c>
    </row>
    <row r="29" spans="1:25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46" spans="1:25" ht="19" x14ac:dyDescent="0.25">
      <c r="A46" s="6" t="s">
        <v>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25" x14ac:dyDescent="0.2">
      <c r="A47" s="2" t="s">
        <v>5</v>
      </c>
      <c r="B47" s="2"/>
      <c r="C47" s="2" t="s">
        <v>30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 t="s">
        <v>8</v>
      </c>
      <c r="P47" s="1"/>
      <c r="R47" s="1"/>
      <c r="S47" s="1"/>
      <c r="T47" s="1"/>
      <c r="U47" s="1"/>
      <c r="V47" s="1"/>
      <c r="W47" s="1"/>
    </row>
    <row r="48" spans="1:25" x14ac:dyDescent="0.2">
      <c r="A48" t="s">
        <v>1</v>
      </c>
      <c r="C48" s="2" t="s">
        <v>31</v>
      </c>
      <c r="D48" s="5" t="s">
        <v>32</v>
      </c>
      <c r="E48" s="5" t="s">
        <v>33</v>
      </c>
      <c r="F48" s="5" t="s">
        <v>34</v>
      </c>
      <c r="G48" s="5" t="s">
        <v>35</v>
      </c>
      <c r="H48" s="5" t="s">
        <v>36</v>
      </c>
      <c r="I48" s="5" t="s">
        <v>37</v>
      </c>
      <c r="J48" s="5" t="s">
        <v>38</v>
      </c>
      <c r="K48" s="5" t="s">
        <v>39</v>
      </c>
      <c r="L48" s="5" t="s">
        <v>40</v>
      </c>
      <c r="M48" s="5" t="s">
        <v>41</v>
      </c>
      <c r="N48" s="5" t="s">
        <v>7</v>
      </c>
      <c r="O48" s="2" t="s">
        <v>31</v>
      </c>
      <c r="P48" s="5" t="s">
        <v>32</v>
      </c>
      <c r="Q48" s="5" t="s">
        <v>33</v>
      </c>
      <c r="R48" s="5" t="s">
        <v>34</v>
      </c>
      <c r="S48" s="5" t="s">
        <v>35</v>
      </c>
      <c r="T48" s="5" t="s">
        <v>36</v>
      </c>
      <c r="U48" s="5" t="s">
        <v>37</v>
      </c>
      <c r="V48" s="5" t="s">
        <v>38</v>
      </c>
      <c r="W48" s="5" t="s">
        <v>39</v>
      </c>
      <c r="X48" s="5" t="s">
        <v>40</v>
      </c>
      <c r="Y48" s="5" t="s">
        <v>41</v>
      </c>
    </row>
    <row r="49" spans="1:25" x14ac:dyDescent="0.2">
      <c r="A49" t="s">
        <v>0</v>
      </c>
      <c r="B49">
        <v>1</v>
      </c>
      <c r="C49">
        <v>610.01204118700002</v>
      </c>
      <c r="D49">
        <v>436.98960124600001</v>
      </c>
      <c r="E49">
        <v>484.856692750999</v>
      </c>
      <c r="F49">
        <v>2015.5647188400001</v>
      </c>
      <c r="G49">
        <v>1880.5259428299901</v>
      </c>
      <c r="H49">
        <v>2026.4773160299901</v>
      </c>
      <c r="I49">
        <v>1502.6818634199999</v>
      </c>
      <c r="J49">
        <v>1426.00121655</v>
      </c>
      <c r="K49">
        <v>1490.52900479</v>
      </c>
      <c r="L49">
        <v>58.862352758</v>
      </c>
      <c r="M49">
        <v>27.147291891999998</v>
      </c>
      <c r="N49" s="3">
        <f>AVERAGE(F49:K49)</f>
        <v>1723.6300104099967</v>
      </c>
      <c r="O49" s="1">
        <f t="shared" ref="O49:W51" si="16">100*C49/$N49</f>
        <v>35.3911244004099</v>
      </c>
      <c r="P49" s="1">
        <f t="shared" si="16"/>
        <v>25.352865673419906</v>
      </c>
      <c r="Q49" s="1">
        <f t="shared" si="16"/>
        <v>28.129975100379404</v>
      </c>
      <c r="R49" s="1">
        <f t="shared" si="16"/>
        <v>116.93720268658825</v>
      </c>
      <c r="S49" s="1">
        <f t="shared" si="16"/>
        <v>109.10264566481253</v>
      </c>
      <c r="T49" s="1">
        <f t="shared" si="16"/>
        <v>117.57031983609728</v>
      </c>
      <c r="U49" s="1">
        <f t="shared" si="16"/>
        <v>87.181231142671962</v>
      </c>
      <c r="V49" s="1">
        <f t="shared" si="16"/>
        <v>82.73244303809723</v>
      </c>
      <c r="W49" s="1">
        <f t="shared" si="16"/>
        <v>86.476157631732733</v>
      </c>
      <c r="X49" s="1">
        <f t="shared" ref="X49:Y49" si="17">100*L49/$N49</f>
        <v>3.4150225049747491</v>
      </c>
      <c r="Y49" s="1">
        <f t="shared" si="17"/>
        <v>1.5750069172642522</v>
      </c>
    </row>
    <row r="50" spans="1:25" x14ac:dyDescent="0.2">
      <c r="A50" t="s">
        <v>0</v>
      </c>
      <c r="B50">
        <v>2</v>
      </c>
      <c r="C50">
        <v>367.279976059999</v>
      </c>
      <c r="D50">
        <v>279.918961728</v>
      </c>
      <c r="E50">
        <v>355.60496118399999</v>
      </c>
      <c r="F50">
        <v>1747.39840448</v>
      </c>
      <c r="G50">
        <v>1590.9515115199999</v>
      </c>
      <c r="H50">
        <v>1740.2302624900001</v>
      </c>
      <c r="I50">
        <v>1201.98595615</v>
      </c>
      <c r="J50">
        <v>1152.5156168599999</v>
      </c>
      <c r="K50">
        <v>1217.5288110900001</v>
      </c>
      <c r="L50">
        <v>40.052952204</v>
      </c>
      <c r="M50">
        <v>20.234945873000001</v>
      </c>
      <c r="N50" s="3">
        <f t="shared" ref="N50:N51" si="18">AVERAGE(F50:K50)</f>
        <v>1441.7684270983334</v>
      </c>
      <c r="O50" s="1">
        <f t="shared" si="16"/>
        <v>25.474269595373052</v>
      </c>
      <c r="P50" s="1">
        <f t="shared" si="16"/>
        <v>19.414973754929409</v>
      </c>
      <c r="Q50" s="1">
        <f t="shared" si="16"/>
        <v>24.664499131783703</v>
      </c>
      <c r="R50" s="1">
        <f t="shared" si="16"/>
        <v>121.19827093153717</v>
      </c>
      <c r="S50" s="1">
        <f t="shared" si="16"/>
        <v>110.34722925108775</v>
      </c>
      <c r="T50" s="1">
        <f t="shared" si="16"/>
        <v>120.70109386375893</v>
      </c>
      <c r="U50" s="1">
        <f t="shared" si="16"/>
        <v>83.368863789664644</v>
      </c>
      <c r="V50" s="1">
        <f t="shared" si="16"/>
        <v>79.937637362438537</v>
      </c>
      <c r="W50" s="1">
        <f t="shared" si="16"/>
        <v>84.446904801512943</v>
      </c>
      <c r="X50" s="1">
        <f t="shared" ref="X50:X51" si="19">100*L50/$N50</f>
        <v>2.7780433702941849</v>
      </c>
      <c r="Y50" s="1">
        <f t="shared" ref="Y50:Y51" si="20">100*M50/$N50</f>
        <v>1.403480995469178</v>
      </c>
    </row>
    <row r="51" spans="1:25" x14ac:dyDescent="0.2">
      <c r="A51" t="s">
        <v>0</v>
      </c>
      <c r="B51">
        <v>3</v>
      </c>
      <c r="C51">
        <v>403.113939557999</v>
      </c>
      <c r="D51">
        <v>330.69849769199999</v>
      </c>
      <c r="E51">
        <v>396.89954465199997</v>
      </c>
      <c r="F51">
        <v>1834.5509922399999</v>
      </c>
      <c r="G51">
        <v>1667.03995222</v>
      </c>
      <c r="H51">
        <v>1804.7057603599901</v>
      </c>
      <c r="I51">
        <v>1286.9180959399901</v>
      </c>
      <c r="J51">
        <v>1273.60389728</v>
      </c>
      <c r="K51">
        <v>1249.2641832100001</v>
      </c>
      <c r="L51">
        <v>46.998708740999902</v>
      </c>
      <c r="M51">
        <v>29.214606158999999</v>
      </c>
      <c r="N51" s="3">
        <f t="shared" si="18"/>
        <v>1519.3471468749967</v>
      </c>
      <c r="O51" s="1">
        <f t="shared" si="16"/>
        <v>26.532049662720365</v>
      </c>
      <c r="P51" s="1">
        <f t="shared" si="16"/>
        <v>21.765828722697304</v>
      </c>
      <c r="Q51" s="1">
        <f t="shared" si="16"/>
        <v>26.123032216063695</v>
      </c>
      <c r="R51" s="1">
        <f t="shared" si="16"/>
        <v>120.74600567838078</v>
      </c>
      <c r="S51" s="1">
        <f t="shared" si="16"/>
        <v>109.72080710118018</v>
      </c>
      <c r="T51" s="1">
        <f t="shared" si="16"/>
        <v>118.78165987752838</v>
      </c>
      <c r="U51" s="1">
        <f t="shared" si="16"/>
        <v>84.702044466067662</v>
      </c>
      <c r="V51" s="1">
        <f t="shared" si="16"/>
        <v>83.825733960771032</v>
      </c>
      <c r="W51" s="1">
        <f t="shared" si="16"/>
        <v>82.223748916071941</v>
      </c>
      <c r="X51" s="1">
        <f t="shared" si="19"/>
        <v>3.0933489319848433</v>
      </c>
      <c r="Y51" s="1">
        <f t="shared" si="20"/>
        <v>1.9228394392347263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822-FDFB-B94A-8E68-D10A2530409C}">
  <dimension ref="A1:Y51"/>
  <sheetViews>
    <sheetView zoomScale="90" zoomScaleNormal="90" workbookViewId="0"/>
  </sheetViews>
  <sheetFormatPr baseColWidth="10" defaultRowHeight="16" x14ac:dyDescent="0.2"/>
  <cols>
    <col min="4" max="23" width="10.83203125" style="1"/>
  </cols>
  <sheetData>
    <row r="1" spans="1:25" ht="19" x14ac:dyDescent="0.25">
      <c r="A1" s="6" t="s">
        <v>10</v>
      </c>
      <c r="B1" s="2"/>
      <c r="C1" s="2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25" x14ac:dyDescent="0.2">
      <c r="A2" s="2" t="s">
        <v>5</v>
      </c>
      <c r="B2" s="2"/>
      <c r="C2" s="2" t="s">
        <v>30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8</v>
      </c>
    </row>
    <row r="3" spans="1:25" x14ac:dyDescent="0.2">
      <c r="A3" t="s">
        <v>1</v>
      </c>
      <c r="C3" s="2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5" t="s">
        <v>41</v>
      </c>
      <c r="N3" s="5" t="s">
        <v>7</v>
      </c>
      <c r="O3" s="2" t="s">
        <v>31</v>
      </c>
      <c r="P3" s="5" t="s">
        <v>32</v>
      </c>
      <c r="Q3" s="5" t="s">
        <v>33</v>
      </c>
      <c r="R3" s="5" t="s">
        <v>34</v>
      </c>
      <c r="S3" s="5" t="s">
        <v>35</v>
      </c>
      <c r="T3" s="5" t="s">
        <v>36</v>
      </c>
      <c r="U3" s="5" t="s">
        <v>37</v>
      </c>
      <c r="V3" s="5" t="s">
        <v>38</v>
      </c>
      <c r="W3" s="5" t="s">
        <v>39</v>
      </c>
      <c r="X3" s="5" t="s">
        <v>40</v>
      </c>
      <c r="Y3" s="5" t="s">
        <v>41</v>
      </c>
    </row>
    <row r="4" spans="1:25" x14ac:dyDescent="0.2">
      <c r="A4" t="s">
        <v>2</v>
      </c>
      <c r="B4">
        <v>1</v>
      </c>
      <c r="C4">
        <v>38.972610950000004</v>
      </c>
      <c r="D4">
        <v>38.347810510000002</v>
      </c>
      <c r="E4">
        <v>41.193098739</v>
      </c>
      <c r="F4">
        <v>23.741824849</v>
      </c>
      <c r="G4">
        <v>19.362924334999999</v>
      </c>
      <c r="H4">
        <v>18.354742419000001</v>
      </c>
      <c r="I4">
        <v>46.540534436000002</v>
      </c>
      <c r="J4">
        <v>35.008549852999998</v>
      </c>
      <c r="K4">
        <v>40.994515948999997</v>
      </c>
      <c r="L4">
        <v>0.25</v>
      </c>
      <c r="M4">
        <v>0.25</v>
      </c>
      <c r="N4" s="3">
        <f>AVERAGE(C4:E4,I4:K4)</f>
        <v>40.176186739500004</v>
      </c>
      <c r="O4" s="1">
        <f t="shared" ref="O4:Y4" si="0">100*C4/$N4</f>
        <v>97.00425578638432</v>
      </c>
      <c r="P4" s="1">
        <f t="shared" si="0"/>
        <v>95.449104611756511</v>
      </c>
      <c r="Q4" s="1">
        <f t="shared" si="0"/>
        <v>102.53113120489405</v>
      </c>
      <c r="R4" s="1">
        <f t="shared" si="0"/>
        <v>59.094271447264454</v>
      </c>
      <c r="S4" s="1">
        <f t="shared" si="0"/>
        <v>48.195027717657837</v>
      </c>
      <c r="T4" s="1">
        <f t="shared" si="0"/>
        <v>45.685626010280806</v>
      </c>
      <c r="U4" s="1">
        <f t="shared" si="0"/>
        <v>115.84109447162331</v>
      </c>
      <c r="V4" s="1">
        <f t="shared" si="0"/>
        <v>87.137562556629248</v>
      </c>
      <c r="W4" s="1">
        <f t="shared" si="0"/>
        <v>102.03685136871249</v>
      </c>
      <c r="X4" s="1">
        <f t="shared" si="0"/>
        <v>0.62225915471018955</v>
      </c>
      <c r="Y4" s="1">
        <f t="shared" si="0"/>
        <v>0.62225915471018955</v>
      </c>
    </row>
    <row r="5" spans="1:25" x14ac:dyDescent="0.2">
      <c r="A5" t="s">
        <v>3</v>
      </c>
      <c r="B5">
        <v>2</v>
      </c>
      <c r="C5">
        <v>88.088047947999996</v>
      </c>
      <c r="D5">
        <v>95.483388275999999</v>
      </c>
      <c r="E5">
        <v>95.602966769000005</v>
      </c>
      <c r="F5">
        <v>16.175280227999998</v>
      </c>
      <c r="G5">
        <v>19.147374589999998</v>
      </c>
      <c r="H5">
        <v>12.418296792</v>
      </c>
      <c r="I5">
        <v>102.238412344</v>
      </c>
      <c r="J5">
        <v>104.72727921000001</v>
      </c>
      <c r="K5">
        <v>108.78611388500001</v>
      </c>
      <c r="L5">
        <v>0.25</v>
      </c>
      <c r="M5">
        <v>0.25</v>
      </c>
      <c r="N5" s="3">
        <f t="shared" ref="N5:N6" si="1">AVERAGE(C5:E5,I5:K5)</f>
        <v>99.154368071999997</v>
      </c>
      <c r="O5" s="1">
        <f t="shared" ref="O5:O6" si="2">100*C5/$N5</f>
        <v>88.83930144563648</v>
      </c>
      <c r="P5" s="1">
        <f t="shared" ref="P5:P6" si="3">100*D5/$N5</f>
        <v>96.297712478653139</v>
      </c>
      <c r="Q5" s="1">
        <f t="shared" ref="Q5:Q6" si="4">100*E5/$N5</f>
        <v>96.418310789474077</v>
      </c>
      <c r="R5" s="1">
        <f t="shared" ref="R5:R6" si="5">100*F5/$N5</f>
        <v>16.313230110300815</v>
      </c>
      <c r="S5" s="1">
        <f t="shared" ref="S5:S6" si="6">100*G5/$N5</f>
        <v>19.310671796220127</v>
      </c>
      <c r="T5" s="1">
        <f t="shared" ref="T5:T6" si="7">100*H5/$N5</f>
        <v>12.524205472201256</v>
      </c>
      <c r="U5" s="1">
        <f t="shared" ref="U5:U6" si="8">100*I5/$N5</f>
        <v>103.11034635383945</v>
      </c>
      <c r="V5" s="1">
        <f t="shared" ref="V5:V6" si="9">100*J5/$N5</f>
        <v>105.62043936778791</v>
      </c>
      <c r="W5" s="1">
        <f t="shared" ref="W5:W6" si="10">100*K5/$N5</f>
        <v>109.713889564609</v>
      </c>
      <c r="X5" s="1">
        <f t="shared" ref="X5:X6" si="11">100*L5/$N5</f>
        <v>0.25213210961968402</v>
      </c>
      <c r="Y5" s="1">
        <f t="shared" ref="Y5:Y6" si="12">100*M5/$N5</f>
        <v>0.25213210961968402</v>
      </c>
    </row>
    <row r="6" spans="1:25" x14ac:dyDescent="0.2">
      <c r="A6" t="s">
        <v>4</v>
      </c>
      <c r="B6">
        <v>3</v>
      </c>
      <c r="C6">
        <v>57.200349099</v>
      </c>
      <c r="D6">
        <v>53.090218968999999</v>
      </c>
      <c r="E6">
        <v>62.756947265999997</v>
      </c>
      <c r="F6">
        <v>11.743652773000001</v>
      </c>
      <c r="G6">
        <v>13.217312256</v>
      </c>
      <c r="H6">
        <v>9.9946415829999999</v>
      </c>
      <c r="I6">
        <v>65.607501170999996</v>
      </c>
      <c r="J6">
        <v>57.819429808999999</v>
      </c>
      <c r="K6">
        <v>59.752714955999998</v>
      </c>
      <c r="L6">
        <v>1.29872108</v>
      </c>
      <c r="M6">
        <v>0.25</v>
      </c>
      <c r="N6" s="3">
        <f t="shared" si="1"/>
        <v>59.37119354499999</v>
      </c>
      <c r="O6" s="1">
        <f t="shared" si="2"/>
        <v>96.343606526362635</v>
      </c>
      <c r="P6" s="1">
        <f t="shared" si="3"/>
        <v>89.420838287107415</v>
      </c>
      <c r="Q6" s="1">
        <f t="shared" si="4"/>
        <v>105.70268764840276</v>
      </c>
      <c r="R6" s="1">
        <f t="shared" si="5"/>
        <v>19.780051691396402</v>
      </c>
      <c r="S6" s="1">
        <f t="shared" si="6"/>
        <v>22.262163629878906</v>
      </c>
      <c r="T6" s="1">
        <f t="shared" si="7"/>
        <v>16.834159777206821</v>
      </c>
      <c r="U6" s="1">
        <f t="shared" si="8"/>
        <v>110.50392834240942</v>
      </c>
      <c r="V6" s="1">
        <f t="shared" si="9"/>
        <v>97.386335622806982</v>
      </c>
      <c r="W6" s="1">
        <f t="shared" si="10"/>
        <v>100.64260357291089</v>
      </c>
      <c r="X6" s="1">
        <f t="shared" si="11"/>
        <v>2.1874599489323776</v>
      </c>
      <c r="Y6" s="1">
        <f t="shared" si="12"/>
        <v>0.42107962645304448</v>
      </c>
    </row>
    <row r="23" spans="1:25" ht="19" x14ac:dyDescent="0.25">
      <c r="A23" s="6" t="s">
        <v>11</v>
      </c>
      <c r="B23" s="2"/>
      <c r="C23" s="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25" x14ac:dyDescent="0.2">
      <c r="A24" s="2" t="s">
        <v>5</v>
      </c>
      <c r="B24" s="2"/>
      <c r="C24" s="2" t="s">
        <v>30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 t="s">
        <v>8</v>
      </c>
    </row>
    <row r="25" spans="1:25" x14ac:dyDescent="0.2">
      <c r="A25" t="s">
        <v>1</v>
      </c>
      <c r="C25" s="2" t="s">
        <v>31</v>
      </c>
      <c r="D25" s="5" t="s">
        <v>32</v>
      </c>
      <c r="E25" s="5" t="s">
        <v>33</v>
      </c>
      <c r="F25" s="5" t="s">
        <v>34</v>
      </c>
      <c r="G25" s="5" t="s">
        <v>35</v>
      </c>
      <c r="H25" s="5" t="s">
        <v>36</v>
      </c>
      <c r="I25" s="5" t="s">
        <v>37</v>
      </c>
      <c r="J25" s="5" t="s">
        <v>38</v>
      </c>
      <c r="K25" s="5" t="s">
        <v>39</v>
      </c>
      <c r="L25" s="5" t="s">
        <v>40</v>
      </c>
      <c r="M25" s="5" t="s">
        <v>41</v>
      </c>
      <c r="N25" s="5" t="s">
        <v>7</v>
      </c>
      <c r="O25" s="2" t="s">
        <v>31</v>
      </c>
      <c r="P25" s="5" t="s">
        <v>32</v>
      </c>
      <c r="Q25" s="5" t="s">
        <v>33</v>
      </c>
      <c r="R25" s="5" t="s">
        <v>34</v>
      </c>
      <c r="S25" s="5" t="s">
        <v>35</v>
      </c>
      <c r="T25" s="5" t="s">
        <v>36</v>
      </c>
      <c r="U25" s="5" t="s">
        <v>37</v>
      </c>
      <c r="V25" s="5" t="s">
        <v>38</v>
      </c>
      <c r="W25" s="5" t="s">
        <v>39</v>
      </c>
      <c r="X25" s="5" t="s">
        <v>40</v>
      </c>
      <c r="Y25" s="5" t="s">
        <v>41</v>
      </c>
    </row>
    <row r="26" spans="1:25" x14ac:dyDescent="0.2">
      <c r="A26" t="s">
        <v>2</v>
      </c>
      <c r="B26">
        <v>1</v>
      </c>
      <c r="C26">
        <v>830.79557025999998</v>
      </c>
      <c r="D26">
        <v>823.91006314000003</v>
      </c>
      <c r="E26">
        <v>858.66167181000003</v>
      </c>
      <c r="F26">
        <v>340.73938341399997</v>
      </c>
      <c r="G26">
        <v>343.63826139499997</v>
      </c>
      <c r="H26">
        <v>307.71886682299998</v>
      </c>
      <c r="I26">
        <v>949.60973360000003</v>
      </c>
      <c r="J26">
        <v>874.64747216000001</v>
      </c>
      <c r="K26">
        <v>954.75851650000004</v>
      </c>
      <c r="L26">
        <v>16.703841886999999</v>
      </c>
      <c r="M26">
        <v>9.5974427220000003</v>
      </c>
      <c r="N26" s="3">
        <f>AVERAGE(C26:E26,I26:K26)</f>
        <v>882.06383791166661</v>
      </c>
      <c r="O26" s="1">
        <f>100*C26/$N26</f>
        <v>94.187691927939468</v>
      </c>
      <c r="P26" s="1">
        <f t="shared" ref="P26:P28" si="13">100*D26/$N26</f>
        <v>93.407078686124493</v>
      </c>
      <c r="Q26" s="1">
        <f t="shared" ref="Q26:Q28" si="14">100*E26/$N26</f>
        <v>97.346885214445194</v>
      </c>
      <c r="R26" s="1">
        <f t="shared" ref="R26:R28" si="15">100*F26/$N26</f>
        <v>38.629787184192779</v>
      </c>
      <c r="S26" s="1">
        <f t="shared" ref="S26:S28" si="16">100*G26/$N26</f>
        <v>38.958434370077114</v>
      </c>
      <c r="T26" s="1">
        <f t="shared" ref="T26:T28" si="17">100*H26/$N26</f>
        <v>34.88623539442915</v>
      </c>
      <c r="U26" s="1">
        <f t="shared" ref="U26:U28" si="18">100*I26/$N26</f>
        <v>107.65771056301911</v>
      </c>
      <c r="V26" s="1">
        <f t="shared" ref="V26:V28" si="19">100*J26/$N26</f>
        <v>99.159203060718909</v>
      </c>
      <c r="W26" s="1">
        <f t="shared" ref="W26:W28" si="20">100*K26/$N26</f>
        <v>108.24143054775286</v>
      </c>
      <c r="X26" s="1">
        <f t="shared" ref="X26:X28" si="21">100*L26/$N26</f>
        <v>1.8937225594178353</v>
      </c>
      <c r="Y26" s="1">
        <f t="shared" ref="Y26:Y28" si="22">100*M26/$N26</f>
        <v>1.0880666806069796</v>
      </c>
    </row>
    <row r="27" spans="1:25" x14ac:dyDescent="0.2">
      <c r="A27" t="s">
        <v>3</v>
      </c>
      <c r="B27">
        <v>2</v>
      </c>
      <c r="C27">
        <v>859.35930226999994</v>
      </c>
      <c r="D27">
        <v>849.17930305000004</v>
      </c>
      <c r="E27">
        <v>844.581266658</v>
      </c>
      <c r="F27">
        <v>163.83366897100001</v>
      </c>
      <c r="G27">
        <v>150.070779891</v>
      </c>
      <c r="H27">
        <v>107.500782691</v>
      </c>
      <c r="I27">
        <v>932.17286576000004</v>
      </c>
      <c r="J27">
        <v>914.77239317600004</v>
      </c>
      <c r="K27">
        <v>957.16687630000001</v>
      </c>
      <c r="L27">
        <v>17.335649977999999</v>
      </c>
      <c r="M27">
        <v>13.660194299</v>
      </c>
      <c r="N27" s="3">
        <f t="shared" ref="N27:N28" si="23">AVERAGE(C27:E27,I27:K27)</f>
        <v>892.87200120233331</v>
      </c>
      <c r="O27" s="1">
        <f t="shared" ref="O27:O28" si="24">100*C27/$N27</f>
        <v>96.246640180540382</v>
      </c>
      <c r="P27" s="1">
        <f t="shared" si="13"/>
        <v>95.106499241380945</v>
      </c>
      <c r="Q27" s="1">
        <f t="shared" si="14"/>
        <v>94.591527735296268</v>
      </c>
      <c r="R27" s="1">
        <f t="shared" si="15"/>
        <v>18.349065571591794</v>
      </c>
      <c r="S27" s="1">
        <f t="shared" si="16"/>
        <v>16.807647645901771</v>
      </c>
      <c r="T27" s="1">
        <f t="shared" si="17"/>
        <v>12.039887301454232</v>
      </c>
      <c r="U27" s="1">
        <f t="shared" si="18"/>
        <v>104.40162358151498</v>
      </c>
      <c r="V27" s="1">
        <f t="shared" si="19"/>
        <v>102.4528030831044</v>
      </c>
      <c r="W27" s="1">
        <f t="shared" si="20"/>
        <v>107.20090617816302</v>
      </c>
      <c r="X27" s="1">
        <f t="shared" si="21"/>
        <v>1.941560487354959</v>
      </c>
      <c r="Y27" s="1">
        <f t="shared" si="22"/>
        <v>1.5299163016205353</v>
      </c>
    </row>
    <row r="28" spans="1:25" x14ac:dyDescent="0.2">
      <c r="A28" t="s">
        <v>4</v>
      </c>
      <c r="B28">
        <v>3</v>
      </c>
      <c r="C28">
        <v>735.76090555999997</v>
      </c>
      <c r="D28">
        <v>743.87356905000001</v>
      </c>
      <c r="E28">
        <v>728.40561395999998</v>
      </c>
      <c r="F28">
        <v>197.88350637400001</v>
      </c>
      <c r="G28">
        <v>154.668091992</v>
      </c>
      <c r="H28">
        <v>51.285695861000001</v>
      </c>
      <c r="I28">
        <v>799.57188716999997</v>
      </c>
      <c r="J28">
        <v>756.41807720999998</v>
      </c>
      <c r="K28">
        <v>832.11559165999995</v>
      </c>
      <c r="L28">
        <v>23.992884817</v>
      </c>
      <c r="M28">
        <v>15.905370432</v>
      </c>
      <c r="N28" s="3">
        <f t="shared" si="23"/>
        <v>766.02427410166672</v>
      </c>
      <c r="O28" s="1">
        <f t="shared" si="24"/>
        <v>96.049293793312586</v>
      </c>
      <c r="P28" s="1">
        <f t="shared" si="13"/>
        <v>97.108354682670694</v>
      </c>
      <c r="Q28" s="1">
        <f t="shared" si="14"/>
        <v>95.08910338568802</v>
      </c>
      <c r="R28" s="1">
        <f t="shared" si="15"/>
        <v>25.832537305173815</v>
      </c>
      <c r="S28" s="1">
        <f t="shared" si="16"/>
        <v>20.191017076238563</v>
      </c>
      <c r="T28" s="1">
        <f t="shared" si="17"/>
        <v>6.695048394013865</v>
      </c>
      <c r="U28" s="1">
        <f t="shared" si="18"/>
        <v>104.3794451693682</v>
      </c>
      <c r="V28" s="1">
        <f t="shared" si="19"/>
        <v>98.745967038324977</v>
      </c>
      <c r="W28" s="1">
        <f t="shared" si="20"/>
        <v>108.62783593063548</v>
      </c>
      <c r="X28" s="1">
        <f t="shared" si="21"/>
        <v>3.1321311384207733</v>
      </c>
      <c r="Y28" s="1">
        <f t="shared" si="22"/>
        <v>2.0763533180006042</v>
      </c>
    </row>
    <row r="46" spans="1:25" ht="19" x14ac:dyDescent="0.25">
      <c r="A46" s="6" t="s">
        <v>29</v>
      </c>
      <c r="B46" s="2"/>
      <c r="C46" s="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25" x14ac:dyDescent="0.2">
      <c r="A47" s="2" t="s">
        <v>5</v>
      </c>
      <c r="B47" s="2"/>
      <c r="C47" s="2" t="s">
        <v>30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 t="s">
        <v>8</v>
      </c>
      <c r="V47"/>
      <c r="W47"/>
    </row>
    <row r="48" spans="1:25" x14ac:dyDescent="0.2">
      <c r="A48" t="s">
        <v>1</v>
      </c>
      <c r="C48" s="2" t="s">
        <v>31</v>
      </c>
      <c r="D48" s="5" t="s">
        <v>32</v>
      </c>
      <c r="E48" s="5" t="s">
        <v>33</v>
      </c>
      <c r="F48" s="5" t="s">
        <v>34</v>
      </c>
      <c r="G48" s="5" t="s">
        <v>35</v>
      </c>
      <c r="H48" s="5" t="s">
        <v>36</v>
      </c>
      <c r="I48" s="5" t="s">
        <v>37</v>
      </c>
      <c r="J48" s="5" t="s">
        <v>38</v>
      </c>
      <c r="K48" s="5" t="s">
        <v>39</v>
      </c>
      <c r="L48" s="5" t="s">
        <v>40</v>
      </c>
      <c r="M48" s="5" t="s">
        <v>41</v>
      </c>
      <c r="N48" s="5" t="s">
        <v>7</v>
      </c>
      <c r="O48" s="2" t="s">
        <v>31</v>
      </c>
      <c r="P48" s="5" t="s">
        <v>32</v>
      </c>
      <c r="Q48" s="5" t="s">
        <v>33</v>
      </c>
      <c r="R48" s="5" t="s">
        <v>34</v>
      </c>
      <c r="S48" s="5" t="s">
        <v>35</v>
      </c>
      <c r="T48" s="5" t="s">
        <v>36</v>
      </c>
      <c r="U48" s="5" t="s">
        <v>37</v>
      </c>
      <c r="V48" s="5" t="s">
        <v>38</v>
      </c>
      <c r="W48" s="5" t="s">
        <v>39</v>
      </c>
      <c r="X48" s="5" t="s">
        <v>40</v>
      </c>
      <c r="Y48" s="5" t="s">
        <v>41</v>
      </c>
    </row>
    <row r="49" spans="1:25" x14ac:dyDescent="0.2">
      <c r="A49" t="s">
        <v>2</v>
      </c>
      <c r="B49">
        <v>1</v>
      </c>
      <c r="C49">
        <v>1990.68886462</v>
      </c>
      <c r="D49">
        <v>1925.2968484400001</v>
      </c>
      <c r="E49">
        <v>1988.1411055900001</v>
      </c>
      <c r="F49">
        <v>736.90195334299995</v>
      </c>
      <c r="G49">
        <v>674.33321353099996</v>
      </c>
      <c r="H49">
        <v>612.83791174999999</v>
      </c>
      <c r="I49">
        <v>2159.2784059400001</v>
      </c>
      <c r="J49">
        <v>2041.6062476499999</v>
      </c>
      <c r="K49">
        <v>2113.7518039400002</v>
      </c>
      <c r="L49">
        <v>79.433224432000003</v>
      </c>
      <c r="M49">
        <v>35.255844238999998</v>
      </c>
      <c r="N49" s="3">
        <f>AVERAGE(C49:E49,I49:K49)</f>
        <v>2036.4605460299999</v>
      </c>
      <c r="O49" s="1">
        <f t="shared" ref="O49:W51" si="25">100*C49/$N49</f>
        <v>97.752390464954985</v>
      </c>
      <c r="P49" s="1">
        <f t="shared" si="25"/>
        <v>94.541328197754225</v>
      </c>
      <c r="Q49" s="1">
        <f t="shared" si="25"/>
        <v>97.627283252101449</v>
      </c>
      <c r="R49" s="1">
        <f t="shared" si="25"/>
        <v>36.1854274456513</v>
      </c>
      <c r="S49" s="1">
        <f t="shared" si="25"/>
        <v>33.113001616730855</v>
      </c>
      <c r="T49" s="1">
        <f t="shared" si="25"/>
        <v>30.093286754054898</v>
      </c>
      <c r="U49" s="1">
        <f t="shared" si="25"/>
        <v>106.0309471818361</v>
      </c>
      <c r="V49" s="1">
        <f t="shared" si="25"/>
        <v>100.25267867968428</v>
      </c>
      <c r="W49" s="1">
        <f t="shared" si="25"/>
        <v>103.79537222366898</v>
      </c>
      <c r="X49" s="1">
        <f t="shared" ref="X49:Y49" si="26">100*L49/$N49</f>
        <v>3.9005530741487706</v>
      </c>
      <c r="Y49" s="1">
        <f t="shared" si="26"/>
        <v>1.7312313910392167</v>
      </c>
    </row>
    <row r="50" spans="1:25" x14ac:dyDescent="0.2">
      <c r="A50" t="s">
        <v>3</v>
      </c>
      <c r="B50">
        <v>2</v>
      </c>
      <c r="C50">
        <v>2091.1359587699999</v>
      </c>
      <c r="D50">
        <v>1952.85086198</v>
      </c>
      <c r="E50">
        <v>2066.2893878300001</v>
      </c>
      <c r="F50">
        <v>750.31596292799998</v>
      </c>
      <c r="G50">
        <v>676.74545031599996</v>
      </c>
      <c r="H50">
        <v>693.66282850699997</v>
      </c>
      <c r="I50">
        <v>2253.8564434899999</v>
      </c>
      <c r="J50">
        <v>2175.88107631</v>
      </c>
      <c r="K50">
        <v>2266.49521349</v>
      </c>
      <c r="L50">
        <v>85.061614309999996</v>
      </c>
      <c r="M50">
        <v>44.809513166999999</v>
      </c>
      <c r="N50" s="3">
        <f t="shared" ref="N50:N51" si="27">AVERAGE(C50:E50,I50:K50)</f>
        <v>2134.4181569783332</v>
      </c>
      <c r="O50" s="1">
        <f t="shared" si="25"/>
        <v>97.972178128881396</v>
      </c>
      <c r="P50" s="1">
        <f t="shared" si="25"/>
        <v>91.493358768303608</v>
      </c>
      <c r="Q50" s="1">
        <f t="shared" si="25"/>
        <v>96.808087069275032</v>
      </c>
      <c r="R50" s="1">
        <f t="shared" si="25"/>
        <v>35.153184978065035</v>
      </c>
      <c r="S50" s="1">
        <f t="shared" si="25"/>
        <v>31.706319968438578</v>
      </c>
      <c r="T50" s="1">
        <f t="shared" si="25"/>
        <v>32.498919025736221</v>
      </c>
      <c r="U50" s="1">
        <f t="shared" si="25"/>
        <v>105.59582414163653</v>
      </c>
      <c r="V50" s="1">
        <f t="shared" si="25"/>
        <v>101.94258651689719</v>
      </c>
      <c r="W50" s="1">
        <f t="shared" si="25"/>
        <v>106.18796537500629</v>
      </c>
      <c r="X50" s="1">
        <f t="shared" ref="X50:X51" si="28">100*L50/$N50</f>
        <v>3.9852366337822285</v>
      </c>
      <c r="Y50" s="1">
        <f t="shared" ref="Y50:Y51" si="29">100*M50/$N50</f>
        <v>2.0993783725320352</v>
      </c>
    </row>
    <row r="51" spans="1:25" x14ac:dyDescent="0.2">
      <c r="A51" t="s">
        <v>4</v>
      </c>
      <c r="B51">
        <v>3</v>
      </c>
      <c r="C51">
        <v>2122.81633104</v>
      </c>
      <c r="D51">
        <v>2027.6295139199999</v>
      </c>
      <c r="E51">
        <v>2135.44745453</v>
      </c>
      <c r="F51">
        <v>780.23302885700002</v>
      </c>
      <c r="G51">
        <v>687.86429281000005</v>
      </c>
      <c r="H51">
        <v>711.18707179700004</v>
      </c>
      <c r="I51">
        <v>2289.3242593999998</v>
      </c>
      <c r="J51">
        <v>2155.4797938800002</v>
      </c>
      <c r="K51">
        <v>2303.2121653300001</v>
      </c>
      <c r="L51">
        <v>73.306266265000005</v>
      </c>
      <c r="M51">
        <v>43.071509452999997</v>
      </c>
      <c r="N51" s="3">
        <f t="shared" si="27"/>
        <v>2172.3182530166664</v>
      </c>
      <c r="O51" s="1">
        <f t="shared" si="25"/>
        <v>97.721239882419454</v>
      </c>
      <c r="P51" s="1">
        <f t="shared" si="25"/>
        <v>93.339431784650372</v>
      </c>
      <c r="Q51" s="1">
        <f t="shared" si="25"/>
        <v>98.302698122825035</v>
      </c>
      <c r="R51" s="1">
        <f t="shared" si="25"/>
        <v>35.917068218411458</v>
      </c>
      <c r="S51" s="1">
        <f t="shared" si="25"/>
        <v>31.664987018120989</v>
      </c>
      <c r="T51" s="1">
        <f t="shared" si="25"/>
        <v>32.738622474372022</v>
      </c>
      <c r="U51" s="1">
        <f t="shared" si="25"/>
        <v>105.38622764969401</v>
      </c>
      <c r="V51" s="1">
        <f t="shared" si="25"/>
        <v>99.224862235849528</v>
      </c>
      <c r="W51" s="1">
        <f t="shared" si="25"/>
        <v>106.0255403245617</v>
      </c>
      <c r="X51" s="1">
        <f t="shared" si="28"/>
        <v>3.3745638404133773</v>
      </c>
      <c r="Y51" s="1">
        <f t="shared" si="29"/>
        <v>1.982743982986251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EC17-08A3-9B47-AB75-791A5433DC9C}">
  <dimension ref="A1:Y51"/>
  <sheetViews>
    <sheetView zoomScale="90" zoomScaleNormal="90" workbookViewId="0"/>
  </sheetViews>
  <sheetFormatPr baseColWidth="10" defaultRowHeight="16" x14ac:dyDescent="0.2"/>
  <sheetData>
    <row r="1" spans="1:25" ht="19" x14ac:dyDescent="0.25">
      <c r="A1" s="6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5" x14ac:dyDescent="0.2">
      <c r="A2" s="2" t="s">
        <v>5</v>
      </c>
      <c r="B2" s="2"/>
      <c r="C2" s="2" t="s">
        <v>30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8</v>
      </c>
      <c r="P2" s="1"/>
      <c r="Q2" s="1"/>
      <c r="R2" s="1"/>
      <c r="S2" s="1"/>
      <c r="T2" s="1"/>
      <c r="U2" s="1"/>
      <c r="V2" s="1"/>
      <c r="W2" s="1"/>
    </row>
    <row r="3" spans="1:25" x14ac:dyDescent="0.2">
      <c r="A3" t="s">
        <v>1</v>
      </c>
      <c r="C3" s="2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5" t="s">
        <v>41</v>
      </c>
      <c r="N3" s="5" t="s">
        <v>7</v>
      </c>
      <c r="O3" s="2" t="s">
        <v>31</v>
      </c>
      <c r="P3" s="5" t="s">
        <v>32</v>
      </c>
      <c r="Q3" s="5" t="s">
        <v>33</v>
      </c>
      <c r="R3" s="5" t="s">
        <v>34</v>
      </c>
      <c r="S3" s="5" t="s">
        <v>35</v>
      </c>
      <c r="T3" s="5" t="s">
        <v>36</v>
      </c>
      <c r="U3" s="5" t="s">
        <v>37</v>
      </c>
      <c r="V3" s="5" t="s">
        <v>38</v>
      </c>
      <c r="W3" s="5" t="s">
        <v>39</v>
      </c>
      <c r="X3" s="5" t="s">
        <v>40</v>
      </c>
      <c r="Y3" s="5" t="s">
        <v>41</v>
      </c>
    </row>
    <row r="4" spans="1:25" x14ac:dyDescent="0.2">
      <c r="A4" t="s">
        <v>9</v>
      </c>
      <c r="B4">
        <v>1</v>
      </c>
      <c r="C4">
        <v>64.985399156</v>
      </c>
      <c r="D4">
        <v>49.847750837</v>
      </c>
      <c r="E4">
        <v>50.015640767999997</v>
      </c>
      <c r="F4">
        <v>50.380862375</v>
      </c>
      <c r="G4">
        <v>42.396955669</v>
      </c>
      <c r="H4">
        <v>45.867416273000003</v>
      </c>
      <c r="I4">
        <v>33.800805615000002</v>
      </c>
      <c r="J4">
        <v>31.838179733</v>
      </c>
      <c r="K4">
        <v>33.443061462999999</v>
      </c>
      <c r="L4">
        <v>0.25</v>
      </c>
      <c r="M4">
        <v>0.25</v>
      </c>
      <c r="N4" s="3">
        <f>AVERAGE(C4:H4)</f>
        <v>50.582337512999999</v>
      </c>
      <c r="O4" s="1">
        <f t="shared" ref="O4:Y4" si="0">100*C4/$N4</f>
        <v>128.47448803507413</v>
      </c>
      <c r="P4" s="1">
        <f t="shared" si="0"/>
        <v>98.547740748811378</v>
      </c>
      <c r="Q4" s="1">
        <f t="shared" si="0"/>
        <v>98.879654889704611</v>
      </c>
      <c r="R4" s="1">
        <f t="shared" si="0"/>
        <v>99.601688755589393</v>
      </c>
      <c r="S4" s="1">
        <f t="shared" si="0"/>
        <v>83.817707432171744</v>
      </c>
      <c r="T4" s="1">
        <f t="shared" si="0"/>
        <v>90.678720138648728</v>
      </c>
      <c r="U4" s="1">
        <f t="shared" si="0"/>
        <v>66.823336518034509</v>
      </c>
      <c r="V4" s="1">
        <f t="shared" si="0"/>
        <v>62.943274863122681</v>
      </c>
      <c r="W4" s="1">
        <f t="shared" si="0"/>
        <v>66.116085391278943</v>
      </c>
      <c r="X4" s="1">
        <f t="shared" si="0"/>
        <v>0.49424366743776588</v>
      </c>
      <c r="Y4" s="1">
        <f t="shared" si="0"/>
        <v>0.49424366743776588</v>
      </c>
    </row>
    <row r="5" spans="1:25" x14ac:dyDescent="0.2">
      <c r="A5" t="s">
        <v>9</v>
      </c>
      <c r="B5">
        <v>2</v>
      </c>
      <c r="C5">
        <v>32.375385027</v>
      </c>
      <c r="D5">
        <v>23.251551912</v>
      </c>
      <c r="E5">
        <v>20.29119339</v>
      </c>
      <c r="F5">
        <v>27.565604782000001</v>
      </c>
      <c r="G5">
        <v>28.561833031999999</v>
      </c>
      <c r="H5">
        <v>31.486635890999999</v>
      </c>
      <c r="I5">
        <v>8.5481326469999992</v>
      </c>
      <c r="J5">
        <v>3.0994423129999999</v>
      </c>
      <c r="K5">
        <v>8.9186612790000002</v>
      </c>
      <c r="L5">
        <v>0.25</v>
      </c>
      <c r="M5">
        <v>0.25</v>
      </c>
      <c r="N5" s="3">
        <f t="shared" ref="N5:N6" si="1">AVERAGE(C5:H5)</f>
        <v>27.255367339000003</v>
      </c>
      <c r="O5" s="1">
        <f t="shared" ref="O5:O6" si="2">100*C5/$N5</f>
        <v>118.78535564873386</v>
      </c>
      <c r="P5" s="1">
        <f t="shared" ref="P5:Y6" si="3">100*D5/$N5</f>
        <v>85.309992790774459</v>
      </c>
      <c r="Q5" s="1">
        <f t="shared" si="3"/>
        <v>74.448431157136199</v>
      </c>
      <c r="R5" s="1">
        <f t="shared" si="3"/>
        <v>101.13826182983077</v>
      </c>
      <c r="S5" s="1">
        <f t="shared" si="3"/>
        <v>104.79342537104814</v>
      </c>
      <c r="T5" s="1">
        <f t="shared" si="3"/>
        <v>115.52453320247652</v>
      </c>
      <c r="U5" s="1">
        <f t="shared" si="3"/>
        <v>31.363116631961084</v>
      </c>
      <c r="V5" s="1">
        <f t="shared" si="3"/>
        <v>11.371860354877603</v>
      </c>
      <c r="W5" s="1">
        <f t="shared" si="3"/>
        <v>32.722586960837582</v>
      </c>
      <c r="X5" s="1">
        <f t="shared" si="3"/>
        <v>0.91725052497190995</v>
      </c>
      <c r="Y5" s="1">
        <f t="shared" si="3"/>
        <v>0.91725052497190995</v>
      </c>
    </row>
    <row r="6" spans="1:25" x14ac:dyDescent="0.2">
      <c r="A6" t="s">
        <v>9</v>
      </c>
      <c r="B6">
        <v>3</v>
      </c>
      <c r="C6">
        <v>37.311099200000001</v>
      </c>
      <c r="D6">
        <v>34.797830075999997</v>
      </c>
      <c r="E6">
        <v>32.664717891000002</v>
      </c>
      <c r="F6">
        <v>22.709941857</v>
      </c>
      <c r="G6">
        <v>21.356091149000001</v>
      </c>
      <c r="H6">
        <v>20.419480286999999</v>
      </c>
      <c r="I6">
        <v>29.188281849999999</v>
      </c>
      <c r="J6">
        <v>23.703918999999999</v>
      </c>
      <c r="K6">
        <v>26.620473499999999</v>
      </c>
      <c r="L6">
        <v>0.25</v>
      </c>
      <c r="M6">
        <v>0.25</v>
      </c>
      <c r="N6" s="3">
        <f t="shared" si="1"/>
        <v>28.209860076666669</v>
      </c>
      <c r="O6" s="1">
        <f t="shared" si="2"/>
        <v>132.26261703744242</v>
      </c>
      <c r="P6" s="1">
        <f t="shared" si="3"/>
        <v>123.35343025959374</v>
      </c>
      <c r="Q6" s="1">
        <f t="shared" si="3"/>
        <v>115.79184654665514</v>
      </c>
      <c r="R6" s="1">
        <f t="shared" si="3"/>
        <v>80.503560794986583</v>
      </c>
      <c r="S6" s="1">
        <f t="shared" si="3"/>
        <v>75.704349794575364</v>
      </c>
      <c r="T6" s="1">
        <f t="shared" si="3"/>
        <v>72.384195566746683</v>
      </c>
      <c r="U6" s="1">
        <f t="shared" si="3"/>
        <v>103.46836804817269</v>
      </c>
      <c r="V6" s="1">
        <f t="shared" si="3"/>
        <v>84.027070448344105</v>
      </c>
      <c r="W6" s="1">
        <f t="shared" si="3"/>
        <v>94.365847358522331</v>
      </c>
      <c r="X6" s="1">
        <f t="shared" si="3"/>
        <v>0.88621495931056915</v>
      </c>
      <c r="Y6" s="1">
        <f t="shared" si="3"/>
        <v>0.88621495931056915</v>
      </c>
    </row>
    <row r="23" spans="1:25" ht="19" x14ac:dyDescent="0.25">
      <c r="A23" s="6" t="s">
        <v>11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25" x14ac:dyDescent="0.2">
      <c r="A24" s="2" t="s">
        <v>5</v>
      </c>
      <c r="B24" s="2"/>
      <c r="C24" s="2" t="s">
        <v>30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 t="s">
        <v>8</v>
      </c>
      <c r="P24" s="1"/>
      <c r="Q24" s="1"/>
      <c r="R24" s="1"/>
      <c r="S24" s="1"/>
      <c r="T24" s="1"/>
      <c r="U24" s="1"/>
    </row>
    <row r="25" spans="1:25" x14ac:dyDescent="0.2">
      <c r="A25" t="s">
        <v>1</v>
      </c>
      <c r="C25" s="2" t="s">
        <v>31</v>
      </c>
      <c r="D25" s="5" t="s">
        <v>32</v>
      </c>
      <c r="E25" s="5" t="s">
        <v>33</v>
      </c>
      <c r="F25" s="5" t="s">
        <v>34</v>
      </c>
      <c r="G25" s="5" t="s">
        <v>35</v>
      </c>
      <c r="H25" s="5" t="s">
        <v>36</v>
      </c>
      <c r="I25" s="5" t="s">
        <v>37</v>
      </c>
      <c r="J25" s="5" t="s">
        <v>38</v>
      </c>
      <c r="K25" s="5" t="s">
        <v>39</v>
      </c>
      <c r="L25" s="5" t="s">
        <v>40</v>
      </c>
      <c r="M25" s="5" t="s">
        <v>41</v>
      </c>
      <c r="N25" s="5" t="s">
        <v>7</v>
      </c>
      <c r="O25" s="2" t="s">
        <v>31</v>
      </c>
      <c r="P25" s="5" t="s">
        <v>32</v>
      </c>
      <c r="Q25" s="5" t="s">
        <v>33</v>
      </c>
      <c r="R25" s="5" t="s">
        <v>34</v>
      </c>
      <c r="S25" s="5" t="s">
        <v>35</v>
      </c>
      <c r="T25" s="5" t="s">
        <v>36</v>
      </c>
      <c r="U25" s="5" t="s">
        <v>37</v>
      </c>
      <c r="V25" s="5" t="s">
        <v>38</v>
      </c>
      <c r="W25" s="5" t="s">
        <v>39</v>
      </c>
      <c r="X25" s="5" t="s">
        <v>40</v>
      </c>
      <c r="Y25" s="5" t="s">
        <v>41</v>
      </c>
    </row>
    <row r="26" spans="1:25" x14ac:dyDescent="0.2">
      <c r="A26" t="s">
        <v>9</v>
      </c>
      <c r="B26">
        <v>1</v>
      </c>
      <c r="C26">
        <v>458.52220804699999</v>
      </c>
      <c r="D26">
        <v>425.06808780900002</v>
      </c>
      <c r="E26">
        <v>444.44965516000002</v>
      </c>
      <c r="F26">
        <v>585.26840104400003</v>
      </c>
      <c r="G26">
        <v>489.20424034400003</v>
      </c>
      <c r="H26">
        <v>521.14350637899997</v>
      </c>
      <c r="I26">
        <v>168.52003472000001</v>
      </c>
      <c r="J26">
        <v>147.795938471</v>
      </c>
      <c r="K26">
        <v>148.362922242</v>
      </c>
      <c r="L26">
        <v>0.25</v>
      </c>
      <c r="M26">
        <v>0.25</v>
      </c>
      <c r="N26" s="3">
        <f>AVERAGE(C26:H26)</f>
        <v>487.2760164638334</v>
      </c>
      <c r="O26" s="1">
        <f>100*C26/$N26</f>
        <v>94.09907168723386</v>
      </c>
      <c r="P26" s="1">
        <f t="shared" ref="P26:P28" si="4">100*D26/$N26</f>
        <v>87.23353365382583</v>
      </c>
      <c r="Q26" s="1">
        <f t="shared" ref="Q26:Q28" si="5">100*E26/$N26</f>
        <v>91.211067268480676</v>
      </c>
      <c r="R26" s="1">
        <f t="shared" ref="R26:R28" si="6">100*F26/$N26</f>
        <v>120.11024168423029</v>
      </c>
      <c r="S26" s="1">
        <f t="shared" ref="S26:S28" si="7">100*G26/$N26</f>
        <v>100.39571491619057</v>
      </c>
      <c r="T26" s="1">
        <f t="shared" ref="T26:T28" si="8">100*H26/$N26</f>
        <v>106.95037079003872</v>
      </c>
      <c r="U26" s="1">
        <f t="shared" ref="U26:U28" si="9">100*I26/$N26</f>
        <v>34.584102033781896</v>
      </c>
      <c r="V26" s="1">
        <f t="shared" ref="V26:V28" si="10">100*J26/$N26</f>
        <v>30.331051288663151</v>
      </c>
      <c r="W26" s="1">
        <f t="shared" ref="W26:W28" si="11">100*K26/$N26</f>
        <v>30.447409112944058</v>
      </c>
      <c r="X26" s="1">
        <f t="shared" ref="X26:X28" si="12">100*L26/$N26</f>
        <v>5.1305623825743024E-2</v>
      </c>
      <c r="Y26" s="1">
        <f t="shared" ref="Y26:Y28" si="13">100*M26/$N26</f>
        <v>5.1305623825743024E-2</v>
      </c>
    </row>
    <row r="27" spans="1:25" x14ac:dyDescent="0.2">
      <c r="A27" t="s">
        <v>9</v>
      </c>
      <c r="B27">
        <v>2</v>
      </c>
      <c r="C27">
        <v>404.63525845999999</v>
      </c>
      <c r="D27">
        <v>392.90748385000001</v>
      </c>
      <c r="E27">
        <v>424.34548160000003</v>
      </c>
      <c r="F27">
        <v>425.68334879999998</v>
      </c>
      <c r="G27">
        <v>348.35738688100002</v>
      </c>
      <c r="H27">
        <v>422.64758455800001</v>
      </c>
      <c r="I27">
        <v>65.635087846000005</v>
      </c>
      <c r="J27">
        <v>50.785755303999998</v>
      </c>
      <c r="K27">
        <v>43.858705768999997</v>
      </c>
      <c r="L27">
        <v>0.25</v>
      </c>
      <c r="M27">
        <v>0.25</v>
      </c>
      <c r="N27" s="3">
        <f t="shared" ref="N27:N28" si="14">AVERAGE(C27:H27)</f>
        <v>403.09609069149997</v>
      </c>
      <c r="O27" s="1">
        <f t="shared" ref="O27:O28" si="15">100*C27/$N27</f>
        <v>100.38183644149453</v>
      </c>
      <c r="P27" s="1">
        <f t="shared" si="4"/>
        <v>97.472412390797018</v>
      </c>
      <c r="Q27" s="1">
        <f t="shared" si="5"/>
        <v>105.27154477535304</v>
      </c>
      <c r="R27" s="1">
        <f t="shared" si="6"/>
        <v>105.60344261085544</v>
      </c>
      <c r="S27" s="1">
        <f t="shared" si="7"/>
        <v>86.420432975026571</v>
      </c>
      <c r="T27" s="1">
        <f t="shared" si="8"/>
        <v>104.85033080647347</v>
      </c>
      <c r="U27" s="1">
        <f t="shared" si="9"/>
        <v>16.28273986319363</v>
      </c>
      <c r="V27" s="1">
        <f t="shared" si="10"/>
        <v>12.598920326138233</v>
      </c>
      <c r="W27" s="1">
        <f t="shared" si="11"/>
        <v>10.880459220966799</v>
      </c>
      <c r="X27" s="1">
        <f t="shared" si="12"/>
        <v>6.2019951513578822E-2</v>
      </c>
      <c r="Y27" s="1">
        <f t="shared" si="13"/>
        <v>6.2019951513578822E-2</v>
      </c>
    </row>
    <row r="28" spans="1:25" x14ac:dyDescent="0.2">
      <c r="A28" t="s">
        <v>9</v>
      </c>
      <c r="B28">
        <v>3</v>
      </c>
      <c r="C28">
        <v>472.820921317</v>
      </c>
      <c r="D28">
        <v>463.69710672100001</v>
      </c>
      <c r="E28">
        <v>521.73660299000005</v>
      </c>
      <c r="F28">
        <v>528.16086097000004</v>
      </c>
      <c r="G28">
        <v>491.89762821099998</v>
      </c>
      <c r="H28">
        <v>476.19082329600002</v>
      </c>
      <c r="I28">
        <v>91.088057133000007</v>
      </c>
      <c r="J28">
        <v>105.155160776</v>
      </c>
      <c r="K28">
        <v>65.133545584999993</v>
      </c>
      <c r="L28">
        <v>0.25</v>
      </c>
      <c r="M28">
        <v>0.25</v>
      </c>
      <c r="N28" s="3">
        <f t="shared" si="14"/>
        <v>492.41732391749997</v>
      </c>
      <c r="O28" s="1">
        <f t="shared" si="15"/>
        <v>96.020366943104719</v>
      </c>
      <c r="P28" s="1">
        <f t="shared" si="4"/>
        <v>94.167504715713093</v>
      </c>
      <c r="Q28" s="1">
        <f t="shared" si="5"/>
        <v>105.95415263607018</v>
      </c>
      <c r="R28" s="1">
        <f t="shared" si="6"/>
        <v>107.25878950970632</v>
      </c>
      <c r="S28" s="1">
        <f t="shared" si="7"/>
        <v>99.894460312166629</v>
      </c>
      <c r="T28" s="1">
        <f t="shared" si="8"/>
        <v>96.704725883239121</v>
      </c>
      <c r="U28" s="1">
        <f t="shared" si="9"/>
        <v>18.498142268500079</v>
      </c>
      <c r="V28" s="1">
        <f t="shared" si="10"/>
        <v>21.354886529869084</v>
      </c>
      <c r="W28" s="1">
        <f t="shared" si="11"/>
        <v>13.227305868692898</v>
      </c>
      <c r="X28" s="1">
        <f t="shared" si="12"/>
        <v>5.0769944081391662E-2</v>
      </c>
      <c r="Y28" s="1">
        <f t="shared" si="13"/>
        <v>5.0769944081391662E-2</v>
      </c>
    </row>
    <row r="45" spans="1:25" ht="19" x14ac:dyDescent="0.25">
      <c r="A45" s="6" t="s">
        <v>29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25" x14ac:dyDescent="0.2">
      <c r="A46" s="2" t="s">
        <v>5</v>
      </c>
      <c r="B46" s="2"/>
      <c r="C46" s="2" t="s">
        <v>30</v>
      </c>
      <c r="D46" s="5"/>
      <c r="E46" s="5"/>
      <c r="F46" s="5"/>
      <c r="G46" s="5"/>
      <c r="H46" s="5"/>
      <c r="I46" s="5"/>
      <c r="J46" s="5"/>
      <c r="K46" s="5"/>
      <c r="L46" s="5"/>
      <c r="M46" s="2"/>
      <c r="N46" s="5"/>
      <c r="O46" s="5" t="s">
        <v>8</v>
      </c>
      <c r="P46" s="1"/>
      <c r="Q46" s="1"/>
      <c r="R46" s="1"/>
      <c r="S46" s="1"/>
    </row>
    <row r="47" spans="1:25" x14ac:dyDescent="0.2">
      <c r="A47" t="s">
        <v>1</v>
      </c>
      <c r="C47" s="2" t="s">
        <v>31</v>
      </c>
      <c r="D47" s="5" t="s">
        <v>32</v>
      </c>
      <c r="E47" s="5" t="s">
        <v>33</v>
      </c>
      <c r="F47" s="5" t="s">
        <v>34</v>
      </c>
      <c r="G47" s="5" t="s">
        <v>35</v>
      </c>
      <c r="H47" s="5" t="s">
        <v>36</v>
      </c>
      <c r="I47" s="5" t="s">
        <v>37</v>
      </c>
      <c r="J47" s="5" t="s">
        <v>38</v>
      </c>
      <c r="K47" s="5" t="s">
        <v>39</v>
      </c>
      <c r="L47" s="5" t="s">
        <v>40</v>
      </c>
      <c r="M47" s="5" t="s">
        <v>41</v>
      </c>
      <c r="N47" s="5" t="s">
        <v>7</v>
      </c>
      <c r="O47" s="2" t="s">
        <v>31</v>
      </c>
      <c r="P47" s="5" t="s">
        <v>32</v>
      </c>
      <c r="Q47" s="5" t="s">
        <v>33</v>
      </c>
      <c r="R47" s="5" t="s">
        <v>34</v>
      </c>
      <c r="S47" s="5" t="s">
        <v>35</v>
      </c>
      <c r="T47" s="5" t="s">
        <v>36</v>
      </c>
      <c r="U47" s="5" t="s">
        <v>37</v>
      </c>
      <c r="V47" s="5" t="s">
        <v>38</v>
      </c>
      <c r="W47" s="5" t="s">
        <v>39</v>
      </c>
      <c r="X47" s="5" t="s">
        <v>40</v>
      </c>
      <c r="Y47" s="5" t="s">
        <v>41</v>
      </c>
    </row>
    <row r="48" spans="1:25" x14ac:dyDescent="0.2">
      <c r="A48" t="s">
        <v>9</v>
      </c>
      <c r="B48">
        <v>1</v>
      </c>
      <c r="C48">
        <v>2985.9293360400002</v>
      </c>
      <c r="D48">
        <v>2613.9714923299998</v>
      </c>
      <c r="E48">
        <v>2837.8317745499999</v>
      </c>
      <c r="F48">
        <v>2943.9542972600002</v>
      </c>
      <c r="G48">
        <v>2610.8342097200002</v>
      </c>
      <c r="H48">
        <v>2735.3128863400002</v>
      </c>
      <c r="I48">
        <v>994.57142940300002</v>
      </c>
      <c r="J48">
        <v>954.69203828000002</v>
      </c>
      <c r="K48">
        <v>898.14329231399995</v>
      </c>
      <c r="L48">
        <v>61.639059764999999</v>
      </c>
      <c r="M48">
        <v>10.906660356</v>
      </c>
      <c r="N48" s="3">
        <f>AVERAGE(C48:H48)</f>
        <v>2787.9723327066672</v>
      </c>
      <c r="O48" s="1">
        <f t="shared" ref="O48:W50" si="16">100*C48/$N48</f>
        <v>107.10039339383074</v>
      </c>
      <c r="P48" s="1">
        <f t="shared" si="16"/>
        <v>93.758874923706969</v>
      </c>
      <c r="Q48" s="1">
        <f t="shared" si="16"/>
        <v>101.78837649349724</v>
      </c>
      <c r="R48" s="1">
        <f t="shared" si="16"/>
        <v>105.59481752108708</v>
      </c>
      <c r="S48" s="1">
        <f t="shared" si="16"/>
        <v>93.646345736340407</v>
      </c>
      <c r="T48" s="1">
        <f t="shared" si="16"/>
        <v>98.111191931537448</v>
      </c>
      <c r="U48" s="1">
        <f t="shared" si="16"/>
        <v>35.673647752358903</v>
      </c>
      <c r="V48" s="1">
        <f t="shared" si="16"/>
        <v>34.243239327742877</v>
      </c>
      <c r="W48" s="1">
        <f t="shared" si="16"/>
        <v>32.21492845454636</v>
      </c>
      <c r="X48" s="1">
        <f t="shared" ref="X48:Y48" si="17">100*L48/$N48</f>
        <v>2.210892089634136</v>
      </c>
      <c r="Y48" s="1">
        <f t="shared" si="17"/>
        <v>0.39120403843503743</v>
      </c>
    </row>
    <row r="49" spans="1:25" x14ac:dyDescent="0.2">
      <c r="A49" t="s">
        <v>9</v>
      </c>
      <c r="B49">
        <v>2</v>
      </c>
      <c r="C49">
        <v>2474.99763373</v>
      </c>
      <c r="D49">
        <v>2224.99429156</v>
      </c>
      <c r="E49">
        <v>2361.7868254499999</v>
      </c>
      <c r="F49">
        <v>2402.1508814399999</v>
      </c>
      <c r="G49">
        <v>2188.0756861899999</v>
      </c>
      <c r="H49">
        <v>2282.61579738</v>
      </c>
      <c r="I49">
        <v>783.08858645999999</v>
      </c>
      <c r="J49">
        <v>779.84915885999999</v>
      </c>
      <c r="K49">
        <v>789.80469643100002</v>
      </c>
      <c r="L49">
        <v>49.559558567000003</v>
      </c>
      <c r="M49">
        <v>26.686624614999999</v>
      </c>
      <c r="N49" s="3">
        <f t="shared" ref="N49:N50" si="18">AVERAGE(C49:H49)</f>
        <v>2322.436852625</v>
      </c>
      <c r="O49" s="1">
        <f t="shared" si="16"/>
        <v>106.56899587743639</v>
      </c>
      <c r="P49" s="1">
        <f t="shared" si="16"/>
        <v>95.804296639761688</v>
      </c>
      <c r="Q49" s="1">
        <f t="shared" si="16"/>
        <v>101.69433983880008</v>
      </c>
      <c r="R49" s="1">
        <f t="shared" si="16"/>
        <v>103.4323442949547</v>
      </c>
      <c r="S49" s="1">
        <f t="shared" si="16"/>
        <v>94.214647158947102</v>
      </c>
      <c r="T49" s="1">
        <f t="shared" si="16"/>
        <v>98.285376190100024</v>
      </c>
      <c r="U49" s="1">
        <f t="shared" si="16"/>
        <v>33.71840166826891</v>
      </c>
      <c r="V49" s="1">
        <f t="shared" si="16"/>
        <v>33.57891767772086</v>
      </c>
      <c r="W49" s="1">
        <f t="shared" si="16"/>
        <v>34.00758541780376</v>
      </c>
      <c r="X49" s="1">
        <f t="shared" ref="X49:X50" si="19">100*L49/$N49</f>
        <v>2.1339464412556111</v>
      </c>
      <c r="Y49" s="1">
        <f t="shared" ref="Y49:Y50" si="20">100*M49/$N49</f>
        <v>1.1490785889328567</v>
      </c>
    </row>
    <row r="50" spans="1:25" x14ac:dyDescent="0.2">
      <c r="A50" t="s">
        <v>9</v>
      </c>
      <c r="B50">
        <v>3</v>
      </c>
      <c r="C50">
        <v>2283.1816755499999</v>
      </c>
      <c r="D50">
        <v>2073.47562711</v>
      </c>
      <c r="E50">
        <v>2182.8049190800002</v>
      </c>
      <c r="F50">
        <v>2252.5485632499999</v>
      </c>
      <c r="G50">
        <v>2009.9941067</v>
      </c>
      <c r="H50">
        <v>2129.3111546199998</v>
      </c>
      <c r="I50">
        <v>862.20550503300001</v>
      </c>
      <c r="J50">
        <v>785.25678378700002</v>
      </c>
      <c r="K50">
        <v>766.66088564999995</v>
      </c>
      <c r="L50">
        <v>48.327800183000001</v>
      </c>
      <c r="M50">
        <v>7.2031953809999996</v>
      </c>
      <c r="N50" s="3">
        <f t="shared" si="18"/>
        <v>2155.2193410516666</v>
      </c>
      <c r="O50" s="1">
        <f t="shared" si="16"/>
        <v>105.93732303997849</v>
      </c>
      <c r="P50" s="1">
        <f t="shared" si="16"/>
        <v>96.207174259034872</v>
      </c>
      <c r="Q50" s="1">
        <f t="shared" si="16"/>
        <v>101.27994295071949</v>
      </c>
      <c r="R50" s="1">
        <f t="shared" si="16"/>
        <v>104.51597757798704</v>
      </c>
      <c r="S50" s="1">
        <f t="shared" si="16"/>
        <v>93.261695847588214</v>
      </c>
      <c r="T50" s="1">
        <f t="shared" si="16"/>
        <v>98.79788632469193</v>
      </c>
      <c r="U50" s="1">
        <f t="shared" si="16"/>
        <v>40.005464344630276</v>
      </c>
      <c r="V50" s="1">
        <f t="shared" si="16"/>
        <v>36.435121420348061</v>
      </c>
      <c r="W50" s="1">
        <f t="shared" si="16"/>
        <v>35.572290534284924</v>
      </c>
      <c r="X50" s="1">
        <f t="shared" si="19"/>
        <v>2.2423611027645025</v>
      </c>
      <c r="Y50" s="1">
        <f t="shared" si="20"/>
        <v>0.33422098826772356</v>
      </c>
    </row>
    <row r="51" spans="1:25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723F-0B52-EF45-BF19-4927C2FD7F55}">
  <dimension ref="A1:G11"/>
  <sheetViews>
    <sheetView workbookViewId="0"/>
  </sheetViews>
  <sheetFormatPr baseColWidth="10" defaultRowHeight="16" x14ac:dyDescent="0.2"/>
  <sheetData>
    <row r="1" spans="1:7" x14ac:dyDescent="0.2">
      <c r="D1" t="s">
        <v>12</v>
      </c>
      <c r="E1" t="s">
        <v>27</v>
      </c>
      <c r="F1" t="s">
        <v>13</v>
      </c>
      <c r="G1" t="s">
        <v>13</v>
      </c>
    </row>
    <row r="2" spans="1:7" x14ac:dyDescent="0.2">
      <c r="A2" s="2" t="s">
        <v>28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5</v>
      </c>
      <c r="G2" s="2" t="s">
        <v>6</v>
      </c>
    </row>
    <row r="3" spans="1:7" x14ac:dyDescent="0.2">
      <c r="A3" t="s">
        <v>24</v>
      </c>
      <c r="B3" t="s">
        <v>10</v>
      </c>
      <c r="C3">
        <v>3</v>
      </c>
      <c r="D3">
        <v>6335</v>
      </c>
      <c r="E3" s="4">
        <v>3369</v>
      </c>
      <c r="F3">
        <v>2532</v>
      </c>
      <c r="G3">
        <v>2087</v>
      </c>
    </row>
    <row r="4" spans="1:7" x14ac:dyDescent="0.2">
      <c r="A4" t="s">
        <v>25</v>
      </c>
      <c r="B4" t="s">
        <v>10</v>
      </c>
      <c r="C4">
        <v>3</v>
      </c>
      <c r="D4">
        <v>6294</v>
      </c>
      <c r="E4" s="4">
        <v>3731</v>
      </c>
      <c r="F4">
        <v>2544</v>
      </c>
      <c r="G4">
        <v>2134</v>
      </c>
    </row>
    <row r="5" spans="1:7" x14ac:dyDescent="0.2">
      <c r="A5" t="s">
        <v>26</v>
      </c>
      <c r="B5" t="s">
        <v>10</v>
      </c>
      <c r="C5">
        <v>3</v>
      </c>
      <c r="D5">
        <v>6241</v>
      </c>
      <c r="E5" s="4">
        <v>3295</v>
      </c>
      <c r="F5">
        <v>2560</v>
      </c>
      <c r="G5">
        <v>2113</v>
      </c>
    </row>
    <row r="6" spans="1:7" x14ac:dyDescent="0.2">
      <c r="A6" t="s">
        <v>18</v>
      </c>
      <c r="B6" t="s">
        <v>11</v>
      </c>
      <c r="C6">
        <v>3</v>
      </c>
      <c r="D6">
        <v>7172</v>
      </c>
      <c r="E6" s="4">
        <v>4272</v>
      </c>
      <c r="F6">
        <v>2709</v>
      </c>
      <c r="G6">
        <v>2389</v>
      </c>
    </row>
    <row r="7" spans="1:7" x14ac:dyDescent="0.2">
      <c r="A7" t="s">
        <v>20</v>
      </c>
      <c r="B7" t="s">
        <v>11</v>
      </c>
      <c r="C7">
        <v>3</v>
      </c>
      <c r="D7">
        <v>7151</v>
      </c>
      <c r="E7" s="4">
        <v>4316</v>
      </c>
      <c r="F7">
        <v>2738</v>
      </c>
      <c r="G7">
        <v>2330</v>
      </c>
    </row>
    <row r="8" spans="1:7" x14ac:dyDescent="0.2">
      <c r="A8" t="s">
        <v>22</v>
      </c>
      <c r="B8" t="s">
        <v>11</v>
      </c>
      <c r="C8">
        <v>3</v>
      </c>
      <c r="D8">
        <v>7093</v>
      </c>
      <c r="E8" s="4">
        <v>4272</v>
      </c>
      <c r="F8">
        <v>2691</v>
      </c>
      <c r="G8">
        <v>2308</v>
      </c>
    </row>
    <row r="9" spans="1:7" x14ac:dyDescent="0.2">
      <c r="A9" t="s">
        <v>19</v>
      </c>
      <c r="B9" t="s">
        <v>11</v>
      </c>
      <c r="C9">
        <v>2</v>
      </c>
      <c r="D9">
        <v>10888</v>
      </c>
      <c r="E9" s="4" t="s">
        <v>27</v>
      </c>
      <c r="F9">
        <v>4710</v>
      </c>
      <c r="G9">
        <v>4337</v>
      </c>
    </row>
    <row r="10" spans="1:7" x14ac:dyDescent="0.2">
      <c r="A10" t="s">
        <v>21</v>
      </c>
      <c r="B10" t="s">
        <v>11</v>
      </c>
      <c r="C10">
        <v>2</v>
      </c>
      <c r="D10">
        <v>10843</v>
      </c>
      <c r="E10" s="4" t="s">
        <v>27</v>
      </c>
      <c r="F10">
        <v>4718</v>
      </c>
      <c r="G10">
        <v>4267</v>
      </c>
    </row>
    <row r="11" spans="1:7" x14ac:dyDescent="0.2">
      <c r="A11" t="s">
        <v>23</v>
      </c>
      <c r="B11" t="s">
        <v>11</v>
      </c>
      <c r="C11">
        <v>2</v>
      </c>
      <c r="D11">
        <v>10832</v>
      </c>
      <c r="E11" s="4" t="s">
        <v>27</v>
      </c>
      <c r="F11">
        <v>4739</v>
      </c>
      <c r="G11">
        <v>4275</v>
      </c>
    </row>
  </sheetData>
  <autoFilter ref="A2:G2" xr:uid="{DDA7721B-2FA6-2847-8E94-EFBF735D372E}">
    <sortState ref="A3:G11">
      <sortCondition ref="B2:B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Met6</vt:lpstr>
      <vt:lpstr>Pfk2</vt:lpstr>
      <vt:lpstr>Ura2</vt:lpstr>
      <vt:lpstr>ID_stats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2018-09-08T21:57:21Z</dcterms:created>
  <dcterms:modified xsi:type="dcterms:W3CDTF">2018-09-15T22:40:12Z</dcterms:modified>
</cp:coreProperties>
</file>