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ositivas" sheetId="1" r:id="rId1"/>
    <sheet name="Figura 2" sheetId="3" r:id="rId2"/>
    <sheet name="No cribadas" sheetId="2" r:id="rId3"/>
  </sheets>
  <definedNames>
    <definedName name="_xlnm._FilterDatabase" localSheetId="0" hidden="1">Positivas!$A$1:$Z$27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M23" i="1" l="1"/>
  <c r="M22" i="1"/>
  <c r="M17" i="1"/>
  <c r="M12" i="1"/>
  <c r="M11" i="1"/>
  <c r="M6" i="1"/>
  <c r="M4" i="1"/>
  <c r="M2" i="1"/>
  <c r="D8" i="2" l="1"/>
  <c r="D14" i="2" l="1"/>
  <c r="D7" i="2"/>
  <c r="D9" i="2"/>
  <c r="D18" i="2" l="1"/>
  <c r="D17" i="2"/>
  <c r="D16" i="2"/>
  <c r="D15" i="2"/>
  <c r="D13" i="2"/>
  <c r="D12" i="2"/>
  <c r="D11" i="2"/>
  <c r="D10" i="2"/>
  <c r="D6" i="2"/>
  <c r="D5" i="2"/>
  <c r="D4" i="2"/>
  <c r="D3" i="2"/>
  <c r="D2" i="2"/>
  <c r="B19" i="2"/>
  <c r="D19" i="2" l="1"/>
  <c r="I20" i="2" l="1"/>
  <c r="K20" i="2"/>
  <c r="J20" i="2"/>
  <c r="L20" i="2"/>
  <c r="F20" i="2"/>
  <c r="H20" i="2"/>
  <c r="G20" i="2"/>
  <c r="E20" i="2"/>
</calcChain>
</file>

<file path=xl/sharedStrings.xml><?xml version="1.0" encoding="utf-8"?>
<sst xmlns="http://schemas.openxmlformats.org/spreadsheetml/2006/main" count="387" uniqueCount="95">
  <si>
    <t>descpais</t>
  </si>
  <si>
    <t>Edad</t>
  </si>
  <si>
    <t>Sexo</t>
  </si>
  <si>
    <t>Resultado</t>
  </si>
  <si>
    <t>Hosp</t>
  </si>
  <si>
    <t>Madre estudiada</t>
  </si>
  <si>
    <t>Madre confirmada Chagas</t>
  </si>
  <si>
    <t>Madre conocida Chagas previamente</t>
  </si>
  <si>
    <t>Recién nacido estudiado</t>
  </si>
  <si>
    <t>Recien nacido infectado</t>
  </si>
  <si>
    <t>Recién nacido tratado</t>
  </si>
  <si>
    <t>Comentarios</t>
  </si>
  <si>
    <t>BOLIVIA</t>
  </si>
  <si>
    <t>M</t>
  </si>
  <si>
    <t>positivo</t>
  </si>
  <si>
    <t>HVB</t>
  </si>
  <si>
    <t>SI</t>
  </si>
  <si>
    <t>NO</t>
  </si>
  <si>
    <t>DESCONOCIDO</t>
  </si>
  <si>
    <t>INTOLERANCIA BENZNIDAZOL</t>
  </si>
  <si>
    <t>HGUA</t>
  </si>
  <si>
    <t>PARAGUAY</t>
  </si>
  <si>
    <t>clia positivo, ELISA E IFI negativo</t>
  </si>
  <si>
    <t>PERU</t>
  </si>
  <si>
    <t>VENEZUELA</t>
  </si>
  <si>
    <t>HMB</t>
  </si>
  <si>
    <t>HVI</t>
  </si>
  <si>
    <t>HTV</t>
  </si>
  <si>
    <t>ECUADOR</t>
  </si>
  <si>
    <t>fecha PARTO</t>
  </si>
  <si>
    <t>Madre tratada antes embarazo</t>
  </si>
  <si>
    <t>Madre tratada despues</t>
  </si>
  <si>
    <t>NA</t>
  </si>
  <si>
    <t>Argentina</t>
  </si>
  <si>
    <t xml:space="preserve">Bolivia </t>
  </si>
  <si>
    <t>Brasil</t>
  </si>
  <si>
    <t>Chile</t>
  </si>
  <si>
    <t>Pais</t>
  </si>
  <si>
    <t>Seroprevalencia estimada</t>
  </si>
  <si>
    <t>Nº diagnósticos perdidos</t>
  </si>
  <si>
    <t>Colombia</t>
  </si>
  <si>
    <t>Ecuador</t>
  </si>
  <si>
    <t>Guatemala</t>
  </si>
  <si>
    <t>Honduras</t>
  </si>
  <si>
    <t>Mexico</t>
  </si>
  <si>
    <t>Nicaragua</t>
  </si>
  <si>
    <t>Paraguay</t>
  </si>
  <si>
    <t>Peru</t>
  </si>
  <si>
    <t>Uruguay</t>
  </si>
  <si>
    <t>Venezuela</t>
  </si>
  <si>
    <t>Nº partos no cribados</t>
  </si>
  <si>
    <t>TOTAL</t>
  </si>
  <si>
    <t>transmision vertical en pais endemico</t>
  </si>
  <si>
    <t>transmision vertical en pais no endémico</t>
  </si>
  <si>
    <t>Niños</t>
  </si>
  <si>
    <t>repe</t>
  </si>
  <si>
    <t>Flores-Chávez MD, Merino FJ, Garcı´a-Bujalance S, Martin-Rabadán P, Merino P, et al. (2011). Surveillance of Chagas disease in pregnant women in Madrid, Spain, from 2008 to 2010. Euro Surveill 16: 22–28.</t>
  </si>
  <si>
    <t>Murcia L, Carrilero B, Muñoz-Dávila MJ, Thomas MC, López MC, Segovia M (2013). Risk factors and primary prevention of congenital Chagas disease in a non endemic country. Clin Infect Dis. 2013 Feb; 56(4):496-502.</t>
  </si>
  <si>
    <t>mayor estimacion TV</t>
  </si>
  <si>
    <t>menor estimacion TV</t>
  </si>
  <si>
    <t>HGUE</t>
  </si>
  <si>
    <t>Costa Rica</t>
  </si>
  <si>
    <t>Salvador</t>
  </si>
  <si>
    <t>Panama</t>
  </si>
  <si>
    <t>Mem Inst Oswaldo Cruz, Rio de Janeiro, Vol. 104(Suppl. I): 17-30, 2009</t>
  </si>
  <si>
    <t>COLOMBIA</t>
  </si>
  <si>
    <t>DENIA</t>
  </si>
  <si>
    <t>Madre con mas de un parto en el periodo</t>
  </si>
  <si>
    <t>si</t>
  </si>
  <si>
    <t>Epidemiology of Chagas disease in pregnant women and</t>
  </si>
  <si>
    <t>congenital transmission of Trypanosoma cruzi in the Americas:</t>
  </si>
  <si>
    <t>systematic review and meta-analysis</t>
  </si>
  <si>
    <t>Pregnant women screened for CD(%)</t>
  </si>
  <si>
    <t>Positive CD screenings (%)</t>
  </si>
  <si>
    <t>Number of deliveries in Latin American women</t>
  </si>
  <si>
    <t>fecha tratamiento</t>
  </si>
  <si>
    <t>farmaco</t>
  </si>
  <si>
    <t>dosis</t>
  </si>
  <si>
    <t>serologia postto</t>
  </si>
  <si>
    <t>bdz</t>
  </si>
  <si>
    <t>300mg/d x 60 días</t>
  </si>
  <si>
    <t>negativa en 2014 y 2015</t>
  </si>
  <si>
    <t>desconocida</t>
  </si>
  <si>
    <t>positiva en 2014</t>
  </si>
  <si>
    <t>positiva en 2016</t>
  </si>
  <si>
    <t>2 meses</t>
  </si>
  <si>
    <t>elisa+ ifi negativo</t>
  </si>
  <si>
    <t>elisa e ifi+</t>
  </si>
  <si>
    <t>positiva mismo titulo 1/128</t>
  </si>
  <si>
    <t>desconocido</t>
  </si>
  <si>
    <t>400mg/día x 60 días</t>
  </si>
  <si>
    <t>300mg/día x 60 días</t>
  </si>
  <si>
    <t xml:space="preserve">positiva en 2017 elisa e ifi </t>
  </si>
  <si>
    <t>tiempo tratamiento a parto</t>
  </si>
  <si>
    <t>nºpositiva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</si>
</sst>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A]General"/>
    <numFmt numFmtId="165" formatCode="0.0"/>
    <numFmt numFmtId="166" formatCode="[$-C0A]m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222222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5" fillId="0" borderId="0"/>
  </cellStyleXfs>
  <cellXfs count="18">
    <xf numFmtId="0" fontId="0" fillId="0" borderId="0" xfId="0"/>
    <xf numFmtId="0" fontId="2" fillId="0" borderId="0" xfId="0" applyFont="1"/>
    <xf numFmtId="0" fontId="2" fillId="2" borderId="0" xfId="0" applyFont="1" applyFill="1"/>
    <xf numFmtId="1" fontId="0" fillId="0" borderId="0" xfId="0" applyNumberFormat="1"/>
    <xf numFmtId="0" fontId="1" fillId="0" borderId="0" xfId="0" applyFont="1"/>
    <xf numFmtId="0" fontId="0" fillId="0" borderId="0" xfId="0" applyFill="1"/>
    <xf numFmtId="0" fontId="3" fillId="0" borderId="0" xfId="0" applyFont="1" applyAlignment="1">
      <alignment vertical="top" wrapText="1"/>
    </xf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vertical="top"/>
    </xf>
    <xf numFmtId="0" fontId="0" fillId="0" borderId="0" xfId="0" applyAlignment="1">
      <alignment vertical="top" wrapText="1"/>
    </xf>
    <xf numFmtId="165" fontId="0" fillId="0" borderId="0" xfId="0" applyNumberFormat="1"/>
    <xf numFmtId="166" fontId="0" fillId="0" borderId="0" xfId="0" applyNumberFormat="1"/>
    <xf numFmtId="0" fontId="2" fillId="0" borderId="0" xfId="0" applyFont="1" applyFill="1"/>
    <xf numFmtId="166" fontId="2" fillId="0" borderId="0" xfId="0" applyNumberFormat="1" applyFont="1" applyFill="1"/>
    <xf numFmtId="166" fontId="2" fillId="0" borderId="0" xfId="0" applyNumberFormat="1" applyFont="1"/>
    <xf numFmtId="166" fontId="0" fillId="0" borderId="0" xfId="0" applyNumberFormat="1" applyFill="1"/>
    <xf numFmtId="2" fontId="0" fillId="0" borderId="0" xfId="0" applyNumberForma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'Figura 2'!$A$5</c:f>
              <c:strCache>
                <c:ptCount val="1"/>
                <c:pt idx="0">
                  <c:v>Number of deliveries in Latin American women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0050125313283945E-3"/>
                  <c:y val="6.02306360641090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05D-43F3-AC1E-BC37E17BB2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'Figura 2'!$B$2:$F$2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'Figura 2'!$B$5:$F$5</c:f>
              <c:numCache>
                <c:formatCode>General</c:formatCode>
                <c:ptCount val="5"/>
                <c:pt idx="0">
                  <c:v>298</c:v>
                </c:pt>
                <c:pt idx="1">
                  <c:v>515</c:v>
                </c:pt>
                <c:pt idx="2">
                  <c:v>612</c:v>
                </c:pt>
                <c:pt idx="3">
                  <c:v>787</c:v>
                </c:pt>
                <c:pt idx="4">
                  <c:v>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D-43F3-AC1E-BC37E17BB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3604872"/>
        <c:axId val="393597328"/>
      </c:barChart>
      <c:lineChart>
        <c:grouping val="standard"/>
        <c:varyColors val="0"/>
        <c:ser>
          <c:idx val="0"/>
          <c:order val="0"/>
          <c:tx>
            <c:strRef>
              <c:f>'Figura 2'!$A$3</c:f>
              <c:strCache>
                <c:ptCount val="1"/>
                <c:pt idx="0">
                  <c:v>Pregnant women screened for CD(%)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34916030233082E-2"/>
                  <c:y val="3.900709219858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5D-43F3-AC1E-BC37E17BB220}"/>
                </c:ext>
              </c:extLst>
            </c:dLbl>
            <c:dLbl>
              <c:idx val="1"/>
              <c:layout>
                <c:manualLayout>
                  <c:x val="-3.1929903498904781E-2"/>
                  <c:y val="2.8368794326241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05D-43F3-AC1E-BC37E17BB220}"/>
                </c:ext>
              </c:extLst>
            </c:dLbl>
            <c:dLbl>
              <c:idx val="2"/>
              <c:layout>
                <c:manualLayout>
                  <c:x val="-3.3934916030233138E-2"/>
                  <c:y val="3.1914893617021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5D-43F3-AC1E-BC37E17BB220}"/>
                </c:ext>
              </c:extLst>
            </c:dLbl>
            <c:dLbl>
              <c:idx val="3"/>
              <c:layout>
                <c:manualLayout>
                  <c:x val="-3.3934916030233138E-2"/>
                  <c:y val="2.83687943262411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5D-43F3-AC1E-BC37E17BB220}"/>
                </c:ext>
              </c:extLst>
            </c:dLbl>
            <c:dLbl>
              <c:idx val="4"/>
              <c:layout>
                <c:manualLayout>
                  <c:x val="-3.192990349890474E-2"/>
                  <c:y val="3.19148936170212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5D-43F3-AC1E-BC37E17BB2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>
                          <a:lumMod val="50000"/>
                        </a:schemeClr>
                      </a:solidFill>
                    </a:ln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'Figura 2'!$B$2:$F$2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'Figura 2'!$B$3:$F$3</c:f>
              <c:numCache>
                <c:formatCode>0.0</c:formatCode>
                <c:ptCount val="5"/>
                <c:pt idx="0">
                  <c:v>26.9</c:v>
                </c:pt>
                <c:pt idx="1">
                  <c:v>40.6</c:v>
                </c:pt>
                <c:pt idx="2">
                  <c:v>35.799999999999997</c:v>
                </c:pt>
                <c:pt idx="3">
                  <c:v>39.6</c:v>
                </c:pt>
                <c:pt idx="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D-43F3-AC1E-BC37E17BB220}"/>
            </c:ext>
          </c:extLst>
        </c:ser>
        <c:ser>
          <c:idx val="1"/>
          <c:order val="1"/>
          <c:tx>
            <c:strRef>
              <c:f>'Figura 2'!$A$4</c:f>
              <c:strCache>
                <c:ptCount val="1"/>
                <c:pt idx="0">
                  <c:v>Positive CD screenings (%)</c:v>
                </c:pt>
              </c:strCache>
            </c:strRef>
          </c:tx>
          <c:spPr>
            <a:ln w="28575" cap="sq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4">
                          <a:lumMod val="50000"/>
                        </a:schemeClr>
                      </a:solidFill>
                    </a:ln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'Figura 2'!$B$2:$F$2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'Figura 2'!$B$4:$F$4</c:f>
              <c:numCache>
                <c:formatCode>General</c:formatCode>
                <c:ptCount val="5"/>
                <c:pt idx="0">
                  <c:v>0</c:v>
                </c:pt>
                <c:pt idx="1">
                  <c:v>2.8</c:v>
                </c:pt>
                <c:pt idx="2">
                  <c:v>3.2</c:v>
                </c:pt>
                <c:pt idx="3">
                  <c:v>2.2000000000000002</c:v>
                </c:pt>
                <c:pt idx="4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D-43F3-AC1E-BC37E17BB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267040"/>
        <c:axId val="393266384"/>
      </c:lineChart>
      <c:catAx>
        <c:axId val="39360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597328"/>
        <c:crosses val="autoZero"/>
        <c:auto val="1"/>
        <c:lblAlgn val="ctr"/>
        <c:lblOffset val="100"/>
        <c:noMultiLvlLbl val="0"/>
      </c:catAx>
      <c:valAx>
        <c:axId val="3935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604872"/>
        <c:crosses val="autoZero"/>
        <c:crossBetween val="between"/>
      </c:valAx>
      <c:valAx>
        <c:axId val="393266384"/>
        <c:scaling>
          <c:orientation val="minMax"/>
          <c:max val="60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267040"/>
        <c:crosses val="max"/>
        <c:crossBetween val="between"/>
      </c:valAx>
      <c:catAx>
        <c:axId val="39326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266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85548516961696"/>
          <c:y val="0.85017646730328922"/>
          <c:w val="0.82037408481834506"/>
          <c:h val="0.12854693695202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1581149</xdr:colOff>
      <xdr:row>6</xdr:row>
      <xdr:rowOff>152400</xdr:rowOff>
    </xdr:from>
    <xdr:to>
      <xdr:col>7</xdr:col>
      <xdr:colOff>419099</xdr:colOff>
      <xdr:row>25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workbookViewId="0">
      <pane ySplit="1" topLeftCell="A2" activePane="bottomLeft" state="frozen"/>
      <selection pane="bottomLeft" activeCell="C8" sqref="C8"/>
    </sheetView>
  </sheetViews>
  <sheetFormatPr baseColWidth="10" defaultColWidth="9.140625" defaultRowHeight="15" x14ac:dyDescent="0.25"/>
  <cols>
    <col min="2" max="2" width="17.140625" customWidth="1"/>
    <col min="3" max="3" width="23.28515625" customWidth="1"/>
    <col min="4" max="4" width="15.85546875" bestFit="1" customWidth="1"/>
    <col min="8" max="8" width="20.42578125" customWidth="1"/>
    <col min="9" max="10" width="30.85546875" customWidth="1"/>
    <col min="11" max="17" width="17.5703125" customWidth="1"/>
    <col min="18" max="18" width="19.7109375" customWidth="1"/>
    <col min="19" max="19" width="23.28515625" customWidth="1"/>
    <col min="20" max="20" width="22" customWidth="1"/>
    <col min="21" max="21" width="20" customWidth="1"/>
  </cols>
  <sheetData>
    <row r="1" spans="1:26" s="4" customFormat="1" x14ac:dyDescent="0.25">
      <c r="A1" s="4" t="s">
        <v>94</v>
      </c>
      <c r="B1" s="4" t="s">
        <v>0</v>
      </c>
      <c r="C1" s="4" t="s">
        <v>29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67</v>
      </c>
      <c r="K1" s="4" t="s">
        <v>7</v>
      </c>
      <c r="L1" s="4" t="s">
        <v>30</v>
      </c>
      <c r="M1" s="4" t="s">
        <v>93</v>
      </c>
      <c r="N1" s="4" t="s">
        <v>75</v>
      </c>
      <c r="O1" s="4" t="s">
        <v>76</v>
      </c>
      <c r="P1" s="4" t="s">
        <v>77</v>
      </c>
      <c r="Q1" s="4" t="s">
        <v>78</v>
      </c>
      <c r="R1" s="4" t="s">
        <v>31</v>
      </c>
      <c r="S1" s="4" t="s">
        <v>8</v>
      </c>
      <c r="T1" s="4" t="s">
        <v>9</v>
      </c>
      <c r="U1" s="4" t="s">
        <v>10</v>
      </c>
      <c r="V1" s="4" t="s">
        <v>11</v>
      </c>
    </row>
    <row r="2" spans="1:26" x14ac:dyDescent="0.25">
      <c r="A2" s="5">
        <v>1</v>
      </c>
      <c r="B2" s="7" t="s">
        <v>65</v>
      </c>
      <c r="C2" s="3">
        <v>2015</v>
      </c>
      <c r="D2">
        <v>36</v>
      </c>
      <c r="E2" t="s">
        <v>13</v>
      </c>
      <c r="F2" t="s">
        <v>14</v>
      </c>
      <c r="G2" t="s">
        <v>66</v>
      </c>
      <c r="H2" s="1" t="s">
        <v>16</v>
      </c>
      <c r="I2" s="1" t="s">
        <v>16</v>
      </c>
      <c r="J2" s="1"/>
      <c r="K2" t="s">
        <v>16</v>
      </c>
      <c r="L2" t="s">
        <v>16</v>
      </c>
      <c r="M2" s="17">
        <f>(C2-N2)/365</f>
        <v>-107.22739726027397</v>
      </c>
      <c r="N2" s="12">
        <v>41153</v>
      </c>
      <c r="O2" t="s">
        <v>79</v>
      </c>
      <c r="P2" t="s">
        <v>80</v>
      </c>
      <c r="Q2" t="s">
        <v>81</v>
      </c>
      <c r="R2" t="s">
        <v>32</v>
      </c>
      <c r="S2" t="s">
        <v>17</v>
      </c>
      <c r="T2" t="s">
        <v>18</v>
      </c>
      <c r="U2" t="s">
        <v>17</v>
      </c>
    </row>
    <row r="3" spans="1:26" x14ac:dyDescent="0.25">
      <c r="A3" s="5">
        <v>2</v>
      </c>
      <c r="B3" s="7" t="s">
        <v>12</v>
      </c>
      <c r="C3" s="3">
        <v>2017</v>
      </c>
      <c r="D3">
        <v>41</v>
      </c>
      <c r="E3" t="s">
        <v>13</v>
      </c>
      <c r="F3" t="s">
        <v>14</v>
      </c>
      <c r="G3" t="s">
        <v>66</v>
      </c>
      <c r="H3" s="1" t="s">
        <v>16</v>
      </c>
      <c r="I3" s="1" t="s">
        <v>16</v>
      </c>
      <c r="J3" s="1"/>
      <c r="K3" t="s">
        <v>17</v>
      </c>
      <c r="L3" t="s">
        <v>17</v>
      </c>
      <c r="N3" s="12"/>
      <c r="R3" t="s">
        <v>17</v>
      </c>
      <c r="S3" t="s">
        <v>16</v>
      </c>
      <c r="T3" t="s">
        <v>17</v>
      </c>
      <c r="U3" t="s">
        <v>17</v>
      </c>
    </row>
    <row r="4" spans="1:26" x14ac:dyDescent="0.25">
      <c r="A4" s="5">
        <v>3</v>
      </c>
      <c r="B4" t="s">
        <v>12</v>
      </c>
      <c r="C4" s="3">
        <v>2015</v>
      </c>
      <c r="D4" s="3">
        <v>29</v>
      </c>
      <c r="E4" t="s">
        <v>13</v>
      </c>
      <c r="F4" t="s">
        <v>14</v>
      </c>
      <c r="G4" t="s">
        <v>20</v>
      </c>
      <c r="H4" s="1" t="s">
        <v>16</v>
      </c>
      <c r="I4" s="1" t="s">
        <v>16</v>
      </c>
      <c r="J4" s="1"/>
      <c r="K4" s="1" t="s">
        <v>16</v>
      </c>
      <c r="L4" s="1" t="s">
        <v>16</v>
      </c>
      <c r="M4" s="17">
        <f>(C4-N4)/365</f>
        <v>-106.05479452054794</v>
      </c>
      <c r="N4" s="14">
        <v>40725</v>
      </c>
      <c r="O4" s="1" t="s">
        <v>79</v>
      </c>
      <c r="P4" s="1" t="s">
        <v>82</v>
      </c>
      <c r="Q4" s="1" t="s">
        <v>83</v>
      </c>
      <c r="R4" s="1" t="s">
        <v>32</v>
      </c>
      <c r="S4" s="1" t="s">
        <v>16</v>
      </c>
      <c r="T4" s="1" t="s">
        <v>18</v>
      </c>
      <c r="U4" s="1" t="s">
        <v>17</v>
      </c>
      <c r="V4" s="2"/>
      <c r="Z4" t="s">
        <v>55</v>
      </c>
    </row>
    <row r="5" spans="1:26" x14ac:dyDescent="0.25">
      <c r="A5" s="5">
        <v>3</v>
      </c>
      <c r="B5" t="s">
        <v>12</v>
      </c>
      <c r="C5" s="3">
        <v>2017</v>
      </c>
      <c r="D5">
        <v>32</v>
      </c>
      <c r="E5" t="s">
        <v>13</v>
      </c>
      <c r="F5" s="1" t="s">
        <v>14</v>
      </c>
      <c r="G5" s="1" t="s">
        <v>20</v>
      </c>
      <c r="H5" s="1" t="s">
        <v>16</v>
      </c>
      <c r="I5" s="1" t="s">
        <v>16</v>
      </c>
      <c r="J5" s="1" t="s">
        <v>68</v>
      </c>
      <c r="K5" s="1" t="s">
        <v>16</v>
      </c>
      <c r="L5" s="1" t="s">
        <v>16</v>
      </c>
      <c r="M5" s="1"/>
      <c r="N5" s="15"/>
      <c r="O5" s="1"/>
      <c r="P5" s="1"/>
      <c r="Q5" s="1"/>
      <c r="R5" s="1" t="s">
        <v>32</v>
      </c>
      <c r="S5" s="1" t="s">
        <v>16</v>
      </c>
      <c r="T5" s="1" t="s">
        <v>18</v>
      </c>
      <c r="U5" s="1" t="s">
        <v>17</v>
      </c>
      <c r="V5" s="2"/>
    </row>
    <row r="6" spans="1:26" x14ac:dyDescent="0.25">
      <c r="A6" s="5">
        <v>4</v>
      </c>
      <c r="B6" t="s">
        <v>12</v>
      </c>
      <c r="C6" s="3">
        <v>2015</v>
      </c>
      <c r="D6" s="3">
        <v>38</v>
      </c>
      <c r="E6" t="s">
        <v>13</v>
      </c>
      <c r="F6" s="1" t="s">
        <v>14</v>
      </c>
      <c r="G6" t="s">
        <v>20</v>
      </c>
      <c r="H6" s="1" t="s">
        <v>16</v>
      </c>
      <c r="I6" s="1" t="s">
        <v>16</v>
      </c>
      <c r="J6" s="1"/>
      <c r="K6" s="1" t="s">
        <v>16</v>
      </c>
      <c r="L6" s="1" t="s">
        <v>16</v>
      </c>
      <c r="M6" s="17">
        <f>(C6-N6)/365</f>
        <v>-104.05479452054794</v>
      </c>
      <c r="N6" s="15">
        <v>39995</v>
      </c>
      <c r="O6" s="1" t="s">
        <v>79</v>
      </c>
      <c r="P6" s="1" t="s">
        <v>82</v>
      </c>
      <c r="Q6" s="1" t="s">
        <v>84</v>
      </c>
      <c r="R6" s="1" t="s">
        <v>32</v>
      </c>
      <c r="S6" s="1" t="s">
        <v>16</v>
      </c>
      <c r="T6" s="1" t="s">
        <v>18</v>
      </c>
      <c r="U6" s="1" t="s">
        <v>17</v>
      </c>
      <c r="V6" s="2"/>
    </row>
    <row r="7" spans="1:26" x14ac:dyDescent="0.25">
      <c r="A7" s="5">
        <v>5</v>
      </c>
      <c r="B7" s="5" t="s">
        <v>21</v>
      </c>
      <c r="C7" s="3">
        <v>2017</v>
      </c>
      <c r="D7" s="3"/>
      <c r="E7" t="s">
        <v>13</v>
      </c>
      <c r="F7" t="s">
        <v>14</v>
      </c>
      <c r="G7" t="s">
        <v>20</v>
      </c>
      <c r="H7" s="1" t="s">
        <v>16</v>
      </c>
      <c r="I7" s="1" t="s">
        <v>17</v>
      </c>
      <c r="J7" s="1"/>
      <c r="K7" s="5"/>
      <c r="L7" s="5"/>
      <c r="M7" s="5"/>
      <c r="N7" s="16"/>
      <c r="O7" s="5"/>
      <c r="P7" s="5"/>
      <c r="Q7" s="5"/>
      <c r="R7" s="5"/>
      <c r="S7" s="5"/>
      <c r="T7" s="5"/>
      <c r="U7" s="5"/>
      <c r="V7" s="13" t="s">
        <v>22</v>
      </c>
      <c r="W7" s="5"/>
      <c r="X7" s="5"/>
      <c r="Y7" s="5"/>
    </row>
    <row r="8" spans="1:26" x14ac:dyDescent="0.25">
      <c r="A8" s="5">
        <v>6</v>
      </c>
      <c r="B8" s="5" t="s">
        <v>23</v>
      </c>
      <c r="C8" s="3">
        <v>2018</v>
      </c>
      <c r="D8" s="3"/>
      <c r="E8" t="s">
        <v>13</v>
      </c>
      <c r="F8" t="s">
        <v>14</v>
      </c>
      <c r="G8" t="s">
        <v>20</v>
      </c>
      <c r="H8" s="1" t="s">
        <v>16</v>
      </c>
      <c r="I8" s="1" t="s">
        <v>17</v>
      </c>
      <c r="J8" s="1"/>
      <c r="K8" s="5"/>
      <c r="L8" s="5"/>
      <c r="M8" s="5"/>
      <c r="N8" s="16"/>
      <c r="O8" s="5"/>
      <c r="P8" s="5"/>
      <c r="Q8" s="5"/>
      <c r="R8" s="5"/>
      <c r="S8" s="5"/>
      <c r="T8" s="5"/>
      <c r="U8" s="5"/>
      <c r="V8" s="13" t="s">
        <v>22</v>
      </c>
      <c r="W8" s="5"/>
      <c r="X8" s="5"/>
      <c r="Y8" s="5"/>
    </row>
    <row r="9" spans="1:26" x14ac:dyDescent="0.25">
      <c r="A9" s="5">
        <v>7</v>
      </c>
      <c r="B9" s="5" t="s">
        <v>24</v>
      </c>
      <c r="C9" s="3">
        <v>2017</v>
      </c>
      <c r="D9" s="3"/>
      <c r="E9" t="s">
        <v>13</v>
      </c>
      <c r="F9" t="s">
        <v>14</v>
      </c>
      <c r="G9" t="s">
        <v>20</v>
      </c>
      <c r="H9" s="1" t="s">
        <v>16</v>
      </c>
      <c r="I9" s="1" t="s">
        <v>17</v>
      </c>
      <c r="J9" s="1"/>
      <c r="K9" s="5"/>
      <c r="L9" s="5"/>
      <c r="M9" s="5"/>
      <c r="N9" s="16"/>
      <c r="O9" s="5"/>
      <c r="P9" s="5"/>
      <c r="Q9" s="5"/>
      <c r="R9" s="5"/>
      <c r="S9" s="5"/>
      <c r="T9" s="5"/>
      <c r="U9" s="5"/>
      <c r="V9" s="13" t="s">
        <v>22</v>
      </c>
      <c r="W9" s="5"/>
      <c r="X9" s="5"/>
      <c r="Y9" s="5"/>
    </row>
    <row r="10" spans="1:26" x14ac:dyDescent="0.25">
      <c r="A10" s="5">
        <v>8</v>
      </c>
      <c r="B10" t="s">
        <v>12</v>
      </c>
      <c r="C10" s="3">
        <v>2015</v>
      </c>
      <c r="D10" s="3">
        <v>37</v>
      </c>
      <c r="E10" t="s">
        <v>13</v>
      </c>
      <c r="F10" t="s">
        <v>14</v>
      </c>
      <c r="G10" t="s">
        <v>20</v>
      </c>
      <c r="H10" s="1" t="s">
        <v>16</v>
      </c>
      <c r="I10" s="1" t="s">
        <v>16</v>
      </c>
      <c r="J10" s="1"/>
      <c r="K10" s="1" t="s">
        <v>17</v>
      </c>
      <c r="L10" s="1" t="s">
        <v>17</v>
      </c>
      <c r="M10" s="1"/>
      <c r="N10" s="15"/>
      <c r="O10" s="1"/>
      <c r="P10" s="1"/>
      <c r="Q10" s="1"/>
      <c r="R10" s="1" t="s">
        <v>16</v>
      </c>
      <c r="S10" s="1" t="s">
        <v>16</v>
      </c>
      <c r="T10" s="1" t="s">
        <v>17</v>
      </c>
      <c r="U10" s="1" t="s">
        <v>17</v>
      </c>
      <c r="V10" s="2"/>
    </row>
    <row r="11" spans="1:26" x14ac:dyDescent="0.25">
      <c r="A11" s="5">
        <v>9</v>
      </c>
      <c r="B11" t="s">
        <v>12</v>
      </c>
      <c r="C11" s="3">
        <v>2015</v>
      </c>
      <c r="D11" s="3">
        <v>36</v>
      </c>
      <c r="E11" t="s">
        <v>13</v>
      </c>
      <c r="F11" t="s">
        <v>14</v>
      </c>
      <c r="G11" t="s">
        <v>20</v>
      </c>
      <c r="H11" s="1" t="s">
        <v>16</v>
      </c>
      <c r="I11" s="1" t="s">
        <v>16</v>
      </c>
      <c r="J11" s="1"/>
      <c r="K11" s="1" t="s">
        <v>16</v>
      </c>
      <c r="L11" s="1" t="s">
        <v>16</v>
      </c>
      <c r="M11" s="17">
        <f>(C11-N11)/365</f>
        <v>-109.05753424657534</v>
      </c>
      <c r="N11" s="15">
        <v>41821</v>
      </c>
      <c r="O11" s="1" t="s">
        <v>79</v>
      </c>
      <c r="P11" s="1" t="s">
        <v>85</v>
      </c>
      <c r="Q11" s="1" t="s">
        <v>86</v>
      </c>
      <c r="R11" s="1" t="s">
        <v>32</v>
      </c>
      <c r="S11" s="1" t="s">
        <v>16</v>
      </c>
      <c r="T11" s="1" t="s">
        <v>17</v>
      </c>
      <c r="U11" s="1" t="s">
        <v>17</v>
      </c>
      <c r="V11" s="2"/>
    </row>
    <row r="12" spans="1:26" x14ac:dyDescent="0.25">
      <c r="A12" s="5">
        <v>10</v>
      </c>
      <c r="B12" t="s">
        <v>12</v>
      </c>
      <c r="C12" s="3">
        <v>2017</v>
      </c>
      <c r="D12" s="3">
        <v>33</v>
      </c>
      <c r="E12" t="s">
        <v>13</v>
      </c>
      <c r="F12" t="s">
        <v>14</v>
      </c>
      <c r="G12" s="1" t="s">
        <v>20</v>
      </c>
      <c r="H12" s="1" t="s">
        <v>16</v>
      </c>
      <c r="I12" s="1" t="s">
        <v>16</v>
      </c>
      <c r="J12" s="1"/>
      <c r="K12" s="1" t="s">
        <v>16</v>
      </c>
      <c r="L12" s="1" t="s">
        <v>16</v>
      </c>
      <c r="M12" s="17">
        <f>(C12-N12)/365</f>
        <v>-110.26027397260275</v>
      </c>
      <c r="N12" s="15">
        <v>42262</v>
      </c>
      <c r="O12" s="1" t="s">
        <v>79</v>
      </c>
      <c r="P12" s="1" t="s">
        <v>91</v>
      </c>
      <c r="Q12" s="1" t="s">
        <v>92</v>
      </c>
      <c r="R12" s="1" t="s">
        <v>32</v>
      </c>
      <c r="S12" s="1" t="s">
        <v>16</v>
      </c>
      <c r="T12" s="1" t="s">
        <v>18</v>
      </c>
      <c r="U12" s="1" t="s">
        <v>17</v>
      </c>
      <c r="V12" s="2"/>
    </row>
    <row r="13" spans="1:26" x14ac:dyDescent="0.25">
      <c r="A13" s="5">
        <v>11</v>
      </c>
      <c r="B13" s="7" t="s">
        <v>12</v>
      </c>
      <c r="C13" s="3">
        <v>2018</v>
      </c>
      <c r="D13" s="5">
        <v>38</v>
      </c>
      <c r="E13" t="s">
        <v>13</v>
      </c>
      <c r="F13" t="s">
        <v>14</v>
      </c>
      <c r="G13" t="s">
        <v>60</v>
      </c>
      <c r="H13" t="s">
        <v>16</v>
      </c>
      <c r="I13" t="s">
        <v>16</v>
      </c>
      <c r="K13" t="s">
        <v>17</v>
      </c>
      <c r="L13" t="s">
        <v>17</v>
      </c>
      <c r="N13" s="12"/>
      <c r="R13" t="s">
        <v>17</v>
      </c>
      <c r="S13" t="s">
        <v>16</v>
      </c>
      <c r="T13" t="s">
        <v>18</v>
      </c>
      <c r="U13" t="s">
        <v>17</v>
      </c>
    </row>
    <row r="14" spans="1:26" x14ac:dyDescent="0.25">
      <c r="A14" s="5">
        <v>12</v>
      </c>
      <c r="B14" t="s">
        <v>12</v>
      </c>
      <c r="C14" s="3">
        <v>2016</v>
      </c>
      <c r="D14">
        <v>28</v>
      </c>
      <c r="E14" t="s">
        <v>13</v>
      </c>
      <c r="F14" t="s">
        <v>14</v>
      </c>
      <c r="G14" t="s">
        <v>25</v>
      </c>
      <c r="H14" s="1" t="s">
        <v>16</v>
      </c>
      <c r="I14" s="1" t="s">
        <v>16</v>
      </c>
      <c r="J14" s="1"/>
      <c r="K14" s="1" t="s">
        <v>17</v>
      </c>
      <c r="L14" s="1" t="s">
        <v>17</v>
      </c>
      <c r="M14" s="1"/>
      <c r="N14" s="15"/>
      <c r="O14" s="1"/>
      <c r="P14" s="1"/>
      <c r="Q14" s="1"/>
      <c r="R14" s="1" t="s">
        <v>17</v>
      </c>
      <c r="S14" s="1" t="s">
        <v>16</v>
      </c>
      <c r="T14" s="1" t="s">
        <v>17</v>
      </c>
      <c r="U14" s="1" t="s">
        <v>17</v>
      </c>
      <c r="V14" s="1"/>
    </row>
    <row r="15" spans="1:26" x14ac:dyDescent="0.25">
      <c r="A15" s="5">
        <v>13</v>
      </c>
      <c r="B15" t="s">
        <v>12</v>
      </c>
      <c r="C15" s="3">
        <v>2016</v>
      </c>
      <c r="D15" s="3">
        <v>31</v>
      </c>
      <c r="E15" t="s">
        <v>13</v>
      </c>
      <c r="F15" t="s">
        <v>14</v>
      </c>
      <c r="G15" t="s">
        <v>25</v>
      </c>
      <c r="H15" s="1" t="s">
        <v>16</v>
      </c>
      <c r="I15" s="1" t="s">
        <v>16</v>
      </c>
      <c r="J15" s="1"/>
      <c r="K15" s="1" t="s">
        <v>17</v>
      </c>
      <c r="L15" s="1" t="s">
        <v>17</v>
      </c>
      <c r="M15" s="1"/>
      <c r="N15" s="15"/>
      <c r="O15" s="1"/>
      <c r="P15" s="1"/>
      <c r="Q15" s="1"/>
      <c r="R15" s="1" t="s">
        <v>17</v>
      </c>
      <c r="S15" s="1" t="s">
        <v>17</v>
      </c>
      <c r="T15" s="1" t="s">
        <v>18</v>
      </c>
      <c r="U15" s="1" t="s">
        <v>17</v>
      </c>
      <c r="V15" s="1"/>
    </row>
    <row r="16" spans="1:26" x14ac:dyDescent="0.25">
      <c r="A16" s="5">
        <v>14</v>
      </c>
      <c r="B16" t="s">
        <v>12</v>
      </c>
      <c r="C16" s="3">
        <v>2016</v>
      </c>
      <c r="D16">
        <v>30</v>
      </c>
      <c r="E16" t="s">
        <v>13</v>
      </c>
      <c r="F16" t="s">
        <v>14</v>
      </c>
      <c r="G16" t="s">
        <v>25</v>
      </c>
      <c r="H16" s="1" t="s">
        <v>17</v>
      </c>
      <c r="I16" s="1" t="s">
        <v>16</v>
      </c>
      <c r="J16" s="1"/>
      <c r="K16" s="1" t="s">
        <v>17</v>
      </c>
      <c r="L16" s="1" t="s">
        <v>17</v>
      </c>
      <c r="M16" s="1"/>
      <c r="N16" s="15"/>
      <c r="O16" s="1"/>
      <c r="P16" s="1"/>
      <c r="Q16" s="1"/>
      <c r="R16" s="1" t="s">
        <v>17</v>
      </c>
      <c r="S16" s="1" t="s">
        <v>16</v>
      </c>
      <c r="T16" s="1" t="s">
        <v>17</v>
      </c>
      <c r="U16" s="1" t="s">
        <v>17</v>
      </c>
    </row>
    <row r="17" spans="1:22" x14ac:dyDescent="0.25">
      <c r="A17" s="5">
        <v>15</v>
      </c>
      <c r="B17" t="s">
        <v>12</v>
      </c>
      <c r="C17" s="3">
        <v>2016</v>
      </c>
      <c r="D17">
        <v>34</v>
      </c>
      <c r="E17" t="s">
        <v>13</v>
      </c>
      <c r="F17" t="s">
        <v>14</v>
      </c>
      <c r="G17" t="s">
        <v>25</v>
      </c>
      <c r="H17" s="1" t="s">
        <v>17</v>
      </c>
      <c r="I17" s="1" t="s">
        <v>16</v>
      </c>
      <c r="J17" s="1"/>
      <c r="K17" s="1" t="s">
        <v>16</v>
      </c>
      <c r="L17" s="1" t="s">
        <v>16</v>
      </c>
      <c r="M17" s="17">
        <f>(C17-N17)/365</f>
        <v>-105.05205479452054</v>
      </c>
      <c r="N17" s="15">
        <v>40360</v>
      </c>
      <c r="O17" s="1" t="s">
        <v>79</v>
      </c>
      <c r="P17" s="1" t="s">
        <v>82</v>
      </c>
      <c r="Q17" s="1" t="s">
        <v>87</v>
      </c>
      <c r="R17" s="1" t="s">
        <v>17</v>
      </c>
      <c r="S17" s="1" t="s">
        <v>16</v>
      </c>
      <c r="T17" s="1" t="s">
        <v>18</v>
      </c>
      <c r="U17" s="1" t="s">
        <v>17</v>
      </c>
    </row>
    <row r="18" spans="1:22" x14ac:dyDescent="0.25">
      <c r="A18" s="5">
        <v>16</v>
      </c>
      <c r="B18" s="7" t="s">
        <v>28</v>
      </c>
      <c r="C18" s="3">
        <v>2018</v>
      </c>
      <c r="D18" s="5">
        <v>35</v>
      </c>
      <c r="E18" t="s">
        <v>13</v>
      </c>
      <c r="F18" t="s">
        <v>14</v>
      </c>
      <c r="G18" t="s">
        <v>27</v>
      </c>
      <c r="H18" t="s">
        <v>16</v>
      </c>
      <c r="I18" t="s">
        <v>16</v>
      </c>
      <c r="K18" t="s">
        <v>17</v>
      </c>
      <c r="L18" t="s">
        <v>17</v>
      </c>
      <c r="N18" s="12"/>
      <c r="R18" t="s">
        <v>17</v>
      </c>
      <c r="S18" t="s">
        <v>16</v>
      </c>
      <c r="T18" t="s">
        <v>17</v>
      </c>
      <c r="U18" t="s">
        <v>17</v>
      </c>
    </row>
    <row r="19" spans="1:22" x14ac:dyDescent="0.25">
      <c r="A19" s="5">
        <v>17</v>
      </c>
      <c r="B19" t="s">
        <v>12</v>
      </c>
      <c r="C19" s="3">
        <v>2016</v>
      </c>
      <c r="D19">
        <v>30</v>
      </c>
      <c r="E19" t="s">
        <v>13</v>
      </c>
      <c r="F19" t="s">
        <v>14</v>
      </c>
      <c r="G19" t="s">
        <v>15</v>
      </c>
      <c r="H19" t="s">
        <v>16</v>
      </c>
      <c r="I19" t="s">
        <v>16</v>
      </c>
      <c r="K19" t="s">
        <v>17</v>
      </c>
      <c r="L19" t="s">
        <v>17</v>
      </c>
      <c r="N19" s="12"/>
      <c r="R19" t="s">
        <v>17</v>
      </c>
      <c r="S19" t="s">
        <v>17</v>
      </c>
      <c r="T19" t="s">
        <v>18</v>
      </c>
      <c r="U19" t="s">
        <v>17</v>
      </c>
    </row>
    <row r="20" spans="1:22" x14ac:dyDescent="0.25">
      <c r="A20" s="5">
        <v>18</v>
      </c>
      <c r="B20" t="s">
        <v>12</v>
      </c>
      <c r="C20" s="3">
        <v>2018</v>
      </c>
      <c r="D20">
        <v>39</v>
      </c>
      <c r="E20" t="s">
        <v>13</v>
      </c>
      <c r="F20" t="s">
        <v>14</v>
      </c>
      <c r="G20" t="s">
        <v>15</v>
      </c>
      <c r="H20" t="s">
        <v>16</v>
      </c>
      <c r="I20" t="s">
        <v>16</v>
      </c>
      <c r="K20" t="s">
        <v>16</v>
      </c>
      <c r="L20" t="s">
        <v>17</v>
      </c>
      <c r="N20" s="12"/>
      <c r="R20" t="s">
        <v>17</v>
      </c>
      <c r="S20" t="s">
        <v>16</v>
      </c>
      <c r="T20" t="s">
        <v>18</v>
      </c>
      <c r="U20" t="s">
        <v>17</v>
      </c>
      <c r="V20" t="s">
        <v>19</v>
      </c>
    </row>
    <row r="21" spans="1:22" x14ac:dyDescent="0.25">
      <c r="A21" s="5">
        <v>19</v>
      </c>
      <c r="B21" t="s">
        <v>12</v>
      </c>
      <c r="C21" s="3">
        <v>2017</v>
      </c>
      <c r="D21">
        <v>39</v>
      </c>
      <c r="E21" t="s">
        <v>13</v>
      </c>
      <c r="F21" t="s">
        <v>14</v>
      </c>
      <c r="G21" t="s">
        <v>15</v>
      </c>
      <c r="H21" t="s">
        <v>16</v>
      </c>
      <c r="I21" t="s">
        <v>16</v>
      </c>
      <c r="K21" t="s">
        <v>16</v>
      </c>
      <c r="L21" t="s">
        <v>17</v>
      </c>
      <c r="N21" s="12"/>
      <c r="R21" t="s">
        <v>17</v>
      </c>
      <c r="S21" t="s">
        <v>16</v>
      </c>
      <c r="T21" t="s">
        <v>17</v>
      </c>
      <c r="U21" t="s">
        <v>17</v>
      </c>
    </row>
    <row r="22" spans="1:22" x14ac:dyDescent="0.25">
      <c r="A22" s="5">
        <v>20</v>
      </c>
      <c r="B22" s="7" t="s">
        <v>12</v>
      </c>
      <c r="C22" s="3">
        <v>2015</v>
      </c>
      <c r="D22" s="5">
        <v>28</v>
      </c>
      <c r="E22" t="s">
        <v>13</v>
      </c>
      <c r="F22" t="s">
        <v>14</v>
      </c>
      <c r="G22" t="s">
        <v>26</v>
      </c>
      <c r="H22" t="s">
        <v>16</v>
      </c>
      <c r="I22" t="s">
        <v>16</v>
      </c>
      <c r="K22" t="s">
        <v>16</v>
      </c>
      <c r="L22" t="s">
        <v>16</v>
      </c>
      <c r="M22" s="17">
        <f>(C22-N22)/365</f>
        <v>-108.77260273972603</v>
      </c>
      <c r="N22" s="12">
        <v>41717</v>
      </c>
      <c r="O22" s="1" t="s">
        <v>79</v>
      </c>
      <c r="P22" s="1" t="s">
        <v>80</v>
      </c>
      <c r="Q22" s="1" t="s">
        <v>88</v>
      </c>
      <c r="R22" t="s">
        <v>32</v>
      </c>
      <c r="S22" t="s">
        <v>16</v>
      </c>
      <c r="T22" t="s">
        <v>17</v>
      </c>
      <c r="U22" t="s">
        <v>17</v>
      </c>
    </row>
    <row r="23" spans="1:22" x14ac:dyDescent="0.25">
      <c r="A23" s="5">
        <v>21</v>
      </c>
      <c r="B23" t="s">
        <v>12</v>
      </c>
      <c r="C23" s="3">
        <v>2018</v>
      </c>
      <c r="D23">
        <v>28</v>
      </c>
      <c r="E23" t="s">
        <v>13</v>
      </c>
      <c r="F23" t="s">
        <v>14</v>
      </c>
      <c r="G23" t="s">
        <v>25</v>
      </c>
      <c r="H23" t="s">
        <v>16</v>
      </c>
      <c r="I23" s="5" t="s">
        <v>16</v>
      </c>
      <c r="K23" t="s">
        <v>16</v>
      </c>
      <c r="L23" t="s">
        <v>16</v>
      </c>
      <c r="M23" s="17">
        <f>(C23-N23)/365</f>
        <v>-109.8027397260274</v>
      </c>
      <c r="N23" s="12">
        <v>42096</v>
      </c>
      <c r="O23" s="1" t="s">
        <v>79</v>
      </c>
      <c r="P23" s="1" t="s">
        <v>90</v>
      </c>
      <c r="Q23" s="1" t="s">
        <v>82</v>
      </c>
      <c r="R23" t="s">
        <v>32</v>
      </c>
      <c r="S23" t="s">
        <v>16</v>
      </c>
      <c r="T23" t="s">
        <v>18</v>
      </c>
      <c r="U23" t="s">
        <v>17</v>
      </c>
    </row>
    <row r="24" spans="1:22" x14ac:dyDescent="0.25">
      <c r="A24" s="5">
        <v>22</v>
      </c>
      <c r="B24" t="s">
        <v>12</v>
      </c>
      <c r="C24" s="3">
        <v>2016</v>
      </c>
      <c r="D24">
        <v>37</v>
      </c>
      <c r="E24" t="s">
        <v>13</v>
      </c>
      <c r="F24" t="s">
        <v>14</v>
      </c>
      <c r="G24" t="s">
        <v>25</v>
      </c>
      <c r="H24" t="s">
        <v>17</v>
      </c>
      <c r="I24" s="5" t="s">
        <v>16</v>
      </c>
      <c r="K24" t="s">
        <v>17</v>
      </c>
      <c r="L24" t="s">
        <v>17</v>
      </c>
      <c r="N24" s="12"/>
      <c r="R24" t="s">
        <v>17</v>
      </c>
      <c r="S24" t="s">
        <v>16</v>
      </c>
      <c r="T24" t="s">
        <v>17</v>
      </c>
      <c r="U24" t="s">
        <v>17</v>
      </c>
    </row>
    <row r="25" spans="1:22" x14ac:dyDescent="0.25">
      <c r="A25" s="5">
        <v>23</v>
      </c>
      <c r="B25" t="s">
        <v>12</v>
      </c>
      <c r="C25" s="3">
        <v>2018</v>
      </c>
      <c r="D25">
        <v>32</v>
      </c>
      <c r="E25" t="s">
        <v>13</v>
      </c>
      <c r="F25" t="s">
        <v>14</v>
      </c>
      <c r="G25" t="s">
        <v>25</v>
      </c>
      <c r="H25" t="s">
        <v>16</v>
      </c>
      <c r="I25" s="5" t="s">
        <v>16</v>
      </c>
      <c r="K25" t="s">
        <v>16</v>
      </c>
      <c r="L25" t="s">
        <v>17</v>
      </c>
      <c r="N25" s="12"/>
      <c r="R25" t="s">
        <v>17</v>
      </c>
      <c r="S25" t="s">
        <v>16</v>
      </c>
      <c r="T25" t="s">
        <v>17</v>
      </c>
      <c r="U25" t="s">
        <v>17</v>
      </c>
    </row>
    <row r="26" spans="1:22" x14ac:dyDescent="0.25">
      <c r="A26" s="5">
        <v>24</v>
      </c>
      <c r="B26" t="s">
        <v>12</v>
      </c>
      <c r="C26" s="3">
        <v>2016</v>
      </c>
      <c r="D26">
        <v>32</v>
      </c>
      <c r="E26" t="s">
        <v>13</v>
      </c>
      <c r="F26" t="s">
        <v>14</v>
      </c>
      <c r="G26" t="s">
        <v>25</v>
      </c>
      <c r="H26" t="s">
        <v>16</v>
      </c>
      <c r="I26" s="5" t="s">
        <v>16</v>
      </c>
      <c r="J26" s="5"/>
      <c r="K26" s="5" t="s">
        <v>16</v>
      </c>
      <c r="L26" s="5" t="s">
        <v>16</v>
      </c>
      <c r="N26" s="12"/>
      <c r="R26" t="s">
        <v>32</v>
      </c>
      <c r="S26" t="s">
        <v>16</v>
      </c>
      <c r="T26" t="s">
        <v>18</v>
      </c>
      <c r="U26" t="s">
        <v>17</v>
      </c>
    </row>
    <row r="27" spans="1:22" x14ac:dyDescent="0.25">
      <c r="A27" s="5">
        <v>24</v>
      </c>
      <c r="B27" t="s">
        <v>12</v>
      </c>
      <c r="C27" s="3">
        <v>2017</v>
      </c>
      <c r="D27">
        <v>33</v>
      </c>
      <c r="E27" t="s">
        <v>13</v>
      </c>
      <c r="F27" t="s">
        <v>14</v>
      </c>
      <c r="G27" t="s">
        <v>25</v>
      </c>
      <c r="H27" t="s">
        <v>16</v>
      </c>
      <c r="I27" s="5" t="s">
        <v>16</v>
      </c>
      <c r="J27" s="5" t="s">
        <v>68</v>
      </c>
      <c r="K27" s="5" t="s">
        <v>16</v>
      </c>
      <c r="L27" s="5" t="s">
        <v>16</v>
      </c>
      <c r="N27" s="12" t="s">
        <v>89</v>
      </c>
      <c r="O27" t="s">
        <v>89</v>
      </c>
      <c r="P27" t="s">
        <v>82</v>
      </c>
      <c r="R27" t="s">
        <v>32</v>
      </c>
      <c r="S27" t="s">
        <v>16</v>
      </c>
      <c r="T27" t="s">
        <v>17</v>
      </c>
      <c r="U27" t="s">
        <v>17</v>
      </c>
    </row>
    <row r="31" spans="1:22" x14ac:dyDescent="0.25">
      <c r="D31" s="11"/>
    </row>
  </sheetData>
  <autoFilter ref="A1:Z27">
    <sortState ref="A2:X29">
      <sortCondition ref="G1:G29"/>
    </sortState>
  </autoFilter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topLeftCell="A6" workbookViewId="0">
      <selection activeCell="J17" sqref="J17"/>
    </sheetView>
  </sheetViews>
  <sheetFormatPr baseColWidth="10" defaultRowHeight="15" x14ac:dyDescent="0.25"/>
  <cols>
    <col min="1" max="1" width="43.85546875" customWidth="1"/>
  </cols>
  <sheetData>
    <row r="2" spans="1:7" x14ac:dyDescent="0.25">
      <c r="B2">
        <v>2014</v>
      </c>
      <c r="C2">
        <v>2015</v>
      </c>
      <c r="D2">
        <v>2016</v>
      </c>
      <c r="E2">
        <v>2017</v>
      </c>
      <c r="F2">
        <v>2018</v>
      </c>
      <c r="G2" t="s">
        <v>51</v>
      </c>
    </row>
    <row r="3" spans="1:7" x14ac:dyDescent="0.25">
      <c r="A3" t="s">
        <v>72</v>
      </c>
      <c r="B3" s="11">
        <v>26.9</v>
      </c>
      <c r="C3" s="11">
        <v>40.6</v>
      </c>
      <c r="D3" s="11">
        <v>35.799999999999997</v>
      </c>
      <c r="E3" s="11">
        <v>39.6</v>
      </c>
      <c r="F3" s="11">
        <v>44</v>
      </c>
    </row>
    <row r="4" spans="1:7" x14ac:dyDescent="0.25">
      <c r="A4" t="s">
        <v>73</v>
      </c>
      <c r="B4">
        <v>0</v>
      </c>
      <c r="C4">
        <v>2.8</v>
      </c>
      <c r="D4">
        <v>3.2</v>
      </c>
      <c r="E4">
        <v>2.2000000000000002</v>
      </c>
      <c r="F4">
        <v>1.7</v>
      </c>
    </row>
    <row r="5" spans="1:7" x14ac:dyDescent="0.25">
      <c r="A5" t="s">
        <v>74</v>
      </c>
      <c r="B5">
        <v>298</v>
      </c>
      <c r="C5">
        <v>515</v>
      </c>
      <c r="D5">
        <v>612</v>
      </c>
      <c r="E5">
        <v>787</v>
      </c>
      <c r="F5">
        <v>814</v>
      </c>
      <c r="G5">
        <f>SUM(B5:F5)</f>
        <v>3026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14" workbookViewId="0">
      <selection activeCell="B19" sqref="B19"/>
    </sheetView>
  </sheetViews>
  <sheetFormatPr baseColWidth="10" defaultRowHeight="15" x14ac:dyDescent="0.25"/>
  <cols>
    <col min="2" max="2" width="24.5703125" customWidth="1"/>
    <col min="3" max="3" width="17.7109375" customWidth="1"/>
    <col min="4" max="4" width="15.42578125" customWidth="1"/>
    <col min="5" max="5" width="35.28515625" customWidth="1"/>
    <col min="6" max="6" width="16.140625" customWidth="1"/>
    <col min="7" max="7" width="20" customWidth="1"/>
    <col min="8" max="8" width="20.5703125" customWidth="1"/>
  </cols>
  <sheetData>
    <row r="1" spans="1:8" x14ac:dyDescent="0.25">
      <c r="A1" s="4" t="s">
        <v>37</v>
      </c>
      <c r="B1" s="4" t="s">
        <v>50</v>
      </c>
      <c r="C1" s="4" t="s">
        <v>38</v>
      </c>
      <c r="D1" s="4" t="s">
        <v>39</v>
      </c>
      <c r="E1" s="4" t="s">
        <v>52</v>
      </c>
      <c r="F1" s="4" t="s">
        <v>53</v>
      </c>
      <c r="G1" s="4" t="s">
        <v>58</v>
      </c>
      <c r="H1" s="4" t="s">
        <v>59</v>
      </c>
    </row>
    <row r="2" spans="1:8" ht="14.25" customHeight="1" x14ac:dyDescent="0.25">
      <c r="A2" t="s">
        <v>33</v>
      </c>
      <c r="B2">
        <v>231</v>
      </c>
      <c r="C2">
        <v>2.1999999999999999E-2</v>
      </c>
      <c r="D2">
        <f>B2*C2</f>
        <v>5.0819999999999999</v>
      </c>
    </row>
    <row r="3" spans="1:8" x14ac:dyDescent="0.25">
      <c r="A3" t="s">
        <v>34</v>
      </c>
      <c r="B3">
        <v>120</v>
      </c>
      <c r="C3">
        <v>0.18</v>
      </c>
      <c r="D3">
        <f t="shared" ref="D3:D18" si="0">B3*C3</f>
        <v>21.599999999999998</v>
      </c>
    </row>
    <row r="4" spans="1:8" x14ac:dyDescent="0.25">
      <c r="A4" t="s">
        <v>35</v>
      </c>
      <c r="B4">
        <v>96</v>
      </c>
      <c r="C4">
        <v>6.0000000000000001E-3</v>
      </c>
      <c r="D4">
        <f t="shared" si="0"/>
        <v>0.57600000000000007</v>
      </c>
    </row>
    <row r="5" spans="1:8" x14ac:dyDescent="0.25">
      <c r="A5" t="s">
        <v>36</v>
      </c>
      <c r="B5">
        <v>26</v>
      </c>
      <c r="C5">
        <v>0.01</v>
      </c>
      <c r="D5">
        <f t="shared" si="0"/>
        <v>0.26</v>
      </c>
    </row>
    <row r="6" spans="1:8" x14ac:dyDescent="0.25">
      <c r="A6" t="s">
        <v>40</v>
      </c>
      <c r="B6">
        <v>518</v>
      </c>
      <c r="C6">
        <v>5.0000000000000001E-3</v>
      </c>
      <c r="D6">
        <f t="shared" si="0"/>
        <v>2.59</v>
      </c>
    </row>
    <row r="7" spans="1:8" x14ac:dyDescent="0.25">
      <c r="A7" s="8" t="s">
        <v>61</v>
      </c>
      <c r="B7">
        <v>1</v>
      </c>
      <c r="C7">
        <v>8.9999999999999998E-4</v>
      </c>
      <c r="D7">
        <f t="shared" si="0"/>
        <v>8.9999999999999998E-4</v>
      </c>
    </row>
    <row r="8" spans="1:8" x14ac:dyDescent="0.25">
      <c r="A8" t="s">
        <v>41</v>
      </c>
      <c r="B8" s="5">
        <v>459</v>
      </c>
      <c r="C8">
        <v>4.0000000000000001E-3</v>
      </c>
      <c r="D8">
        <f>B8*C8</f>
        <v>1.8360000000000001</v>
      </c>
    </row>
    <row r="9" spans="1:8" x14ac:dyDescent="0.25">
      <c r="A9" t="s">
        <v>62</v>
      </c>
      <c r="B9">
        <v>5</v>
      </c>
      <c r="C9">
        <v>3.6999999999999998E-2</v>
      </c>
      <c r="D9">
        <f>B9*C9</f>
        <v>0.185</v>
      </c>
    </row>
    <row r="10" spans="1:8" x14ac:dyDescent="0.25">
      <c r="A10" t="s">
        <v>42</v>
      </c>
      <c r="B10" s="5">
        <v>3</v>
      </c>
      <c r="C10">
        <v>8.3999999999999995E-3</v>
      </c>
      <c r="D10">
        <f t="shared" si="0"/>
        <v>2.52E-2</v>
      </c>
    </row>
    <row r="11" spans="1:8" x14ac:dyDescent="0.25">
      <c r="A11" t="s">
        <v>43</v>
      </c>
      <c r="B11">
        <v>21</v>
      </c>
      <c r="C11">
        <v>4.2000000000000003E-2</v>
      </c>
      <c r="D11">
        <f t="shared" si="0"/>
        <v>0.88200000000000001</v>
      </c>
    </row>
    <row r="12" spans="1:8" x14ac:dyDescent="0.25">
      <c r="A12" t="s">
        <v>44</v>
      </c>
      <c r="B12">
        <v>24</v>
      </c>
      <c r="C12">
        <v>1.4999999999999999E-2</v>
      </c>
      <c r="D12">
        <f t="shared" si="0"/>
        <v>0.36</v>
      </c>
    </row>
    <row r="13" spans="1:8" x14ac:dyDescent="0.25">
      <c r="A13" t="s">
        <v>45</v>
      </c>
      <c r="B13">
        <v>7</v>
      </c>
      <c r="C13">
        <v>4.5999999999999999E-2</v>
      </c>
      <c r="D13">
        <f t="shared" si="0"/>
        <v>0.32200000000000001</v>
      </c>
    </row>
    <row r="14" spans="1:8" x14ac:dyDescent="0.25">
      <c r="A14" s="8" t="s">
        <v>63</v>
      </c>
      <c r="B14">
        <v>1</v>
      </c>
      <c r="C14">
        <v>1.4E-2</v>
      </c>
      <c r="D14">
        <f t="shared" si="0"/>
        <v>1.4E-2</v>
      </c>
    </row>
    <row r="15" spans="1:8" x14ac:dyDescent="0.25">
      <c r="A15" t="s">
        <v>46</v>
      </c>
      <c r="B15">
        <v>135</v>
      </c>
      <c r="C15">
        <v>5.5E-2</v>
      </c>
      <c r="D15">
        <f t="shared" si="0"/>
        <v>7.4249999999999998</v>
      </c>
    </row>
    <row r="16" spans="1:8" x14ac:dyDescent="0.25">
      <c r="A16" t="s">
        <v>47</v>
      </c>
      <c r="B16">
        <v>33</v>
      </c>
      <c r="C16">
        <v>6.0000000000000001E-3</v>
      </c>
      <c r="D16">
        <f t="shared" si="0"/>
        <v>0.19800000000000001</v>
      </c>
    </row>
    <row r="17" spans="1:12" x14ac:dyDescent="0.25">
      <c r="A17" t="s">
        <v>48</v>
      </c>
      <c r="B17">
        <v>91</v>
      </c>
      <c r="C17">
        <v>8.0000000000000002E-3</v>
      </c>
      <c r="D17">
        <f t="shared" si="0"/>
        <v>0.72799999999999998</v>
      </c>
    </row>
    <row r="18" spans="1:12" x14ac:dyDescent="0.25">
      <c r="A18" t="s">
        <v>49</v>
      </c>
      <c r="B18">
        <v>77</v>
      </c>
      <c r="C18">
        <v>8.9999999999999993E-3</v>
      </c>
      <c r="D18">
        <f t="shared" si="0"/>
        <v>0.69299999999999995</v>
      </c>
    </row>
    <row r="19" spans="1:12" s="4" customFormat="1" x14ac:dyDescent="0.25">
      <c r="A19" s="4" t="s">
        <v>51</v>
      </c>
      <c r="B19" s="4">
        <f>SUM(B2:B18)</f>
        <v>1848</v>
      </c>
      <c r="D19" s="4">
        <f>SUM(D2:D18)</f>
        <v>42.777099999999997</v>
      </c>
      <c r="E19" s="4">
        <v>4.7E-2</v>
      </c>
      <c r="F19" s="4">
        <v>2.7E-2</v>
      </c>
      <c r="G19" s="4">
        <v>0.13800000000000001</v>
      </c>
      <c r="H19" s="4">
        <v>2.5999999999999999E-2</v>
      </c>
      <c r="I19" s="4">
        <v>0.02</v>
      </c>
      <c r="J19" s="4">
        <v>3.7999999999999999E-2</v>
      </c>
      <c r="K19" s="4">
        <v>2.4E-2</v>
      </c>
      <c r="L19" s="4">
        <v>5.0999999999999997E-2</v>
      </c>
    </row>
    <row r="20" spans="1:12" x14ac:dyDescent="0.25">
      <c r="D20" s="4" t="s">
        <v>54</v>
      </c>
      <c r="E20">
        <f>D19*E19</f>
        <v>2.0105236999999998</v>
      </c>
      <c r="F20">
        <f>F19*D19</f>
        <v>1.1549817</v>
      </c>
      <c r="G20">
        <f>D19*G19</f>
        <v>5.9032397999999997</v>
      </c>
      <c r="H20">
        <f>D19*H19</f>
        <v>1.1122045999999999</v>
      </c>
      <c r="I20">
        <f>D19*I19</f>
        <v>0.85554199999999991</v>
      </c>
      <c r="J20">
        <f>D19*J19</f>
        <v>1.6255297999999998</v>
      </c>
      <c r="K20">
        <f>D19*K19</f>
        <v>1.0266503999999999</v>
      </c>
      <c r="L20">
        <f>D19*L19</f>
        <v>2.1816320999999999</v>
      </c>
    </row>
    <row r="22" spans="1:12" ht="195" x14ac:dyDescent="0.25">
      <c r="A22" s="9" t="s">
        <v>64</v>
      </c>
      <c r="G22" s="6" t="s">
        <v>57</v>
      </c>
      <c r="H22" s="6" t="s">
        <v>56</v>
      </c>
      <c r="I22" s="10" t="s">
        <v>69</v>
      </c>
    </row>
    <row r="23" spans="1:12" x14ac:dyDescent="0.25">
      <c r="I23" t="s">
        <v>70</v>
      </c>
    </row>
    <row r="24" spans="1:12" x14ac:dyDescent="0.25">
      <c r="I24" t="s">
        <v>71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Positivas</vt:lpstr>
      <vt:lpstr>Figura 2</vt:lpstr>
      <vt:lpstr>No cribadas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2021-02-21T09:49:12Z</dcterms:modified>
</cp:coreProperties>
</file>