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2.xml" ContentType="application/vnd.openxmlformats-officedocument.spreadsheetml.revisionLog+xml"/>
  <Override PartName="/xl/revisions/revisionLog13.xml" ContentType="application/vnd.openxmlformats-officedocument.spreadsheetml.revisionLog+xml"/>
  <Override PartName="/xl/revisions/revisionLog8.xml" ContentType="application/vnd.openxmlformats-officedocument.spreadsheetml.revisionLog+xml"/>
  <Override PartName="/xl/revisions/revisionLog12.xml" ContentType="application/vnd.openxmlformats-officedocument.spreadsheetml.revisionLog+xml"/>
  <Override PartName="/xl/revisions/revisionLog4.xml" ContentType="application/vnd.openxmlformats-officedocument.spreadsheetml.revisionLog+xml"/>
  <Override PartName="/xl/revisions/revisionLog10.xml" ContentType="application/vnd.openxmlformats-officedocument.spreadsheetml.revisionLog+xml"/>
  <Override PartName="/xl/revisions/revisionLog1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autoCompressPictures="0"/>
  <mc:AlternateContent xmlns:mc="http://schemas.openxmlformats.org/markup-compatibility/2006">
    <mc:Choice Requires="x15">
      <x15ac:absPath xmlns:x15ac="http://schemas.microsoft.com/office/spreadsheetml/2010/11/ac" url="C:\Users\Yates\Desktop\Classes\CPSC 4910 Capstone-Boeing\Timelines\"/>
    </mc:Choice>
  </mc:AlternateContent>
  <xr:revisionPtr revIDLastSave="0" documentId="13_ncr:81_{88D76D28-0150-4BD4-A71F-FED24B768904}" xr6:coauthVersionLast="46" xr6:coauthVersionMax="46" xr10:uidLastSave="{00000000-0000-0000-0000-000000000000}"/>
  <bookViews>
    <workbookView xWindow="-120" yWindow="-120" windowWidth="29040" windowHeight="15840" xr2:uid="{00000000-000D-0000-FFFF-FFFF00000000}"/>
  </bookViews>
  <sheets>
    <sheet name="GanttChart" sheetId="1" r:id="rId1"/>
  </sheets>
  <definedNames>
    <definedName name="prevWBS" localSheetId="0">GanttChart!$A1048576</definedName>
    <definedName name="_xlnm.Print_Area" localSheetId="0">GanttChart!$A$1:$BT$45</definedName>
    <definedName name="_xlnm.Print_Titles" localSheetId="0">GanttChart!$5:$8</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Z_052D8B1F_4622_0B44_AE76_2B767146CB13_.wvu.Cols" localSheetId="0" hidden="1">GanttChart!$D:$D</definedName>
    <definedName name="Z_052D8B1F_4622_0B44_AE76_2B767146CB13_.wvu.PrintArea" localSheetId="0" hidden="1">GanttChart!$A$1:$BT$45</definedName>
    <definedName name="Z_052D8B1F_4622_0B44_AE76_2B767146CB13_.wvu.PrintTitles" localSheetId="0" hidden="1">GanttChart!$5:$8</definedName>
    <definedName name="Z_E160C7C1_3A1C_534D_8B23_9CAA182AAC44_.wvu.Cols" localSheetId="0" hidden="1">GanttChart!$D:$D</definedName>
    <definedName name="Z_E160C7C1_3A1C_534D_8B23_9CAA182AAC44_.wvu.PrintArea" localSheetId="0" hidden="1">GanttChart!$A$1:$BT$45</definedName>
    <definedName name="Z_E160C7C1_3A1C_534D_8B23_9CAA182AAC44_.wvu.PrintTitles" localSheetId="0" hidden="1">GanttChart!$5:$8</definedName>
    <definedName name="Z_EEC99B4F_1502_44A9_A950_806A80EAF21C_.wvu.Cols" localSheetId="0" hidden="1">GanttChart!$D:$D</definedName>
    <definedName name="Z_EEC99B4F_1502_44A9_A950_806A80EAF21C_.wvu.PrintArea" localSheetId="0" hidden="1">GanttChart!$A$1:$BT$45</definedName>
    <definedName name="Z_EEC99B4F_1502_44A9_A950_806A80EAF21C_.wvu.PrintTitles" localSheetId="0" hidden="1">GanttChart!$5:$8</definedName>
  </definedNames>
  <calcPr calcId="191029"/>
  <customWorkbookViews>
    <customWorkbookView name="Microsoft Office User - Personal View" guid="{E160C7C1-3A1C-534D-8B23-9CAA182AAC44}" mergeInterval="0" personalView="1" xWindow="13" yWindow="23" windowWidth="1280" windowHeight="777" activeSheetId="1"/>
    <customWorkbookView name="zach sperling  - Personal View" guid="{052D8B1F-4622-0B44-AE76-2B767146CB13}" autoUpdate="1" mergeInterval="5" personalView="1" xWindow="71" yWindow="54" windowWidth="1273" windowHeight="723" activeSheetId="1"/>
    <customWorkbookView name="Yates - Personal View" guid="{EEC99B4F-1502-44A9-A950-806A80EAF21C}"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2" i="1"/>
  <c r="F14" i="1"/>
  <c r="F29" i="1"/>
  <c r="F9" i="1"/>
  <c r="F11" i="1"/>
  <c r="F24" i="1"/>
  <c r="F18" i="1"/>
  <c r="F17" i="1"/>
  <c r="F28" i="1"/>
  <c r="F27" i="1"/>
  <c r="F26" i="1" l="1"/>
  <c r="F23" i="1"/>
  <c r="F22" i="1"/>
  <c r="F25" i="1"/>
  <c r="F20" i="1"/>
  <c r="F19" i="1"/>
  <c r="F16" i="1"/>
  <c r="F21" i="1" l="1"/>
  <c r="F15" i="1"/>
  <c r="F30" i="1"/>
  <c r="F31" i="1"/>
  <c r="K7" i="1"/>
  <c r="K5" i="1" s="1"/>
  <c r="K8" i="1" l="1"/>
  <c r="L7" i="1"/>
  <c r="K6" i="1"/>
  <c r="M7" i="1" l="1"/>
  <c r="L8" i="1"/>
  <c r="N7" i="1" l="1"/>
  <c r="M8" i="1"/>
  <c r="O7" i="1" l="1"/>
  <c r="N8" i="1"/>
  <c r="P7" i="1" l="1"/>
  <c r="O8" i="1"/>
  <c r="Q7" i="1" l="1"/>
  <c r="P8" i="1"/>
  <c r="R7" i="1" l="1"/>
  <c r="Q8" i="1"/>
  <c r="R5" i="1" l="1"/>
  <c r="S7" i="1"/>
  <c r="R6" i="1"/>
  <c r="R8" i="1"/>
  <c r="S8" i="1" l="1"/>
  <c r="T7" i="1"/>
  <c r="U7" i="1" l="1"/>
  <c r="T8" i="1"/>
  <c r="V7" i="1" l="1"/>
  <c r="U8" i="1"/>
  <c r="V8" i="1" l="1"/>
  <c r="W7" i="1"/>
  <c r="X7" i="1" l="1"/>
  <c r="W8" i="1"/>
  <c r="Y7" i="1" l="1"/>
  <c r="Y5" i="1" s="1"/>
  <c r="X8" i="1"/>
  <c r="Z7" i="1" l="1"/>
  <c r="Y6" i="1"/>
  <c r="Y8" i="1"/>
  <c r="AA7" i="1" l="1"/>
  <c r="Z8" i="1"/>
  <c r="AB7" i="1" l="1"/>
  <c r="AA8" i="1"/>
  <c r="AC7" i="1" l="1"/>
  <c r="AB8" i="1"/>
  <c r="AC8" i="1" l="1"/>
  <c r="AD7" i="1"/>
  <c r="AE7" i="1" l="1"/>
  <c r="AD8" i="1"/>
  <c r="AF7" i="1" l="1"/>
  <c r="AE8" i="1"/>
  <c r="AG7" i="1" l="1"/>
  <c r="AF8" i="1"/>
  <c r="AF6" i="1"/>
  <c r="AG8" i="1" l="1"/>
  <c r="AH7" i="1"/>
  <c r="AI7" i="1" l="1"/>
  <c r="AH8" i="1"/>
  <c r="AJ7" i="1" l="1"/>
  <c r="AI8" i="1"/>
  <c r="AJ8" i="1" l="1"/>
  <c r="AK7" i="1"/>
  <c r="AL7" i="1" l="1"/>
  <c r="AK8" i="1"/>
  <c r="AM7" i="1" l="1"/>
  <c r="AM5" i="1" s="1"/>
  <c r="AL8" i="1"/>
  <c r="AF5" i="1" l="1"/>
  <c r="AN7" i="1"/>
  <c r="AM6" i="1"/>
  <c r="AM8" i="1"/>
  <c r="AN8" i="1" l="1"/>
  <c r="AO7" i="1"/>
  <c r="AP7" i="1" l="1"/>
  <c r="AO8" i="1"/>
  <c r="AQ7" i="1" l="1"/>
  <c r="AP8" i="1"/>
  <c r="AQ8" i="1" l="1"/>
  <c r="AR7" i="1"/>
  <c r="AS7" i="1" l="1"/>
  <c r="AR8" i="1"/>
  <c r="AT7" i="1" l="1"/>
  <c r="AS8" i="1"/>
  <c r="AU7" i="1" l="1"/>
  <c r="AT6" i="1"/>
  <c r="AT5" i="1"/>
  <c r="AT8" i="1"/>
  <c r="AU8" i="1" l="1"/>
  <c r="AV7" i="1"/>
  <c r="AW7" i="1" l="1"/>
  <c r="AV8" i="1"/>
  <c r="AX7" i="1" l="1"/>
  <c r="AW8" i="1"/>
  <c r="AX8" i="1" l="1"/>
  <c r="AY7" i="1"/>
  <c r="AZ7" i="1" l="1"/>
  <c r="AY8" i="1"/>
  <c r="BA7" i="1" l="1"/>
  <c r="BA5" i="1" s="1"/>
  <c r="AZ8" i="1"/>
  <c r="BB7" i="1" l="1"/>
  <c r="BA8" i="1"/>
  <c r="BA6" i="1"/>
  <c r="BB8" i="1" l="1"/>
  <c r="BC7" i="1"/>
  <c r="BD7" i="1" l="1"/>
  <c r="BC8" i="1"/>
  <c r="BE7" i="1" l="1"/>
  <c r="BD8" i="1"/>
  <c r="BE8" i="1" l="1"/>
  <c r="BF7" i="1"/>
  <c r="BG7" i="1" l="1"/>
  <c r="BF8" i="1"/>
  <c r="BH7" i="1" l="1"/>
  <c r="BG8" i="1"/>
  <c r="BI7" i="1" l="1"/>
  <c r="BH6" i="1"/>
  <c r="BH5" i="1"/>
  <c r="BH8" i="1"/>
  <c r="BJ7" i="1" l="1"/>
  <c r="BI8" i="1"/>
  <c r="BK7" i="1" l="1"/>
  <c r="BJ8" i="1"/>
  <c r="BL7" i="1" l="1"/>
  <c r="BK8" i="1"/>
  <c r="BL8" i="1" l="1"/>
  <c r="BM7" i="1"/>
  <c r="BN7" i="1" l="1"/>
  <c r="BN8" i="1" s="1"/>
  <c r="B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8" authorId="0" guid="{BB9F1D79-E4EE-4CE2-A3D4-508FD6E0A606}"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8" authorId="0" guid="{C7107962-3DDA-4C98-99BC-8F85862B87E4}"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8" authorId="0" guid="{09E527A0-0594-443D-95B0-455AA4CE8063}"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8" authorId="0" guid="{1485057F-C7FE-42B1-A125-711BBF03E7F2}"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8" authorId="0" guid="{F26C1DE9-0981-4283-A140-679C5C1CC32E}"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8" authorId="1" guid="{430C422A-86B7-405F-B750-A020C82CE0B4}"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8" authorId="0" guid="{35906782-5B0D-4510-86F5-1D286841965D}"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8" authorId="0" guid="{A7E96B4E-A747-4C14-9AAB-B376639E4CA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List>
</comments>
</file>

<file path=xl/sharedStrings.xml><?xml version="1.0" encoding="utf-8"?>
<sst xmlns="http://schemas.openxmlformats.org/spreadsheetml/2006/main" count="63" uniqueCount="41">
  <si>
    <t>WBS</t>
  </si>
  <si>
    <t>TASK</t>
  </si>
  <si>
    <t>LEAD</t>
  </si>
  <si>
    <t>START</t>
  </si>
  <si>
    <t>END</t>
  </si>
  <si>
    <t>DAYS</t>
  </si>
  <si>
    <t>% DONE</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</si>
  <si>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</si>
  <si>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</si>
  <si>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</si>
  <si>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</si>
  <si>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</si>
  <si>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Everyone</t>
  </si>
  <si>
    <t xml:space="preserve"> </t>
  </si>
  <si>
    <t>Final Presenatation</t>
  </si>
  <si>
    <t>Yates</t>
  </si>
  <si>
    <t>Boeing South Carolina (BSC) - Charleston Propulsion</t>
  </si>
  <si>
    <t>Boeing/Clemson VR Training and Simulation</t>
  </si>
  <si>
    <t>Clemson University</t>
  </si>
  <si>
    <t>VR for Dummies - 1st</t>
  </si>
  <si>
    <t>Iteration Plan</t>
  </si>
  <si>
    <t>Sandbox Environment (Developmental Testing)</t>
  </si>
  <si>
    <t>VR Tutorial Walkthrough</t>
  </si>
  <si>
    <t>VR Tooling Stations - 2nd</t>
  </si>
  <si>
    <t>Tooling Station Plan</t>
  </si>
  <si>
    <t>Requirements Gathering and Solution Planning</t>
  </si>
  <si>
    <t>Necessary Basic Tooling Stations</t>
  </si>
  <si>
    <t>Low-Level (Refined) Tooling Stations</t>
  </si>
  <si>
    <t>Linear Compilation of Tooling Stations</t>
  </si>
  <si>
    <t>VR Tutorial Review and Refinement</t>
  </si>
  <si>
    <t>Tooling Station Review and Refinementt</t>
  </si>
  <si>
    <t>Final Report and Documentation Handover</t>
  </si>
  <si>
    <t>Initial Project Document Received</t>
  </si>
  <si>
    <t>Initial Meeting with Client</t>
  </si>
  <si>
    <t>Documentation</t>
  </si>
  <si>
    <t>Design Project Architecture</t>
  </si>
  <si>
    <t>Project Research</t>
  </si>
  <si>
    <t>Desktop Application - 3rd</t>
  </si>
  <si>
    <t>Dedicate a Desktop SDK for Desktop App</t>
  </si>
  <si>
    <t>Transfer Scripts to Desktop App</t>
  </si>
  <si>
    <t>Create a Desktop Build for Desktop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</si>
</sst>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u/>
      <sz val="10"/>
      <color theme="11"/>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family val="2"/>
      <scheme val="major"/>
    </font>
    <font>
      <sz val="8"/>
      <name val="Arial"/>
      <family val="2"/>
      <scheme val="maj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77">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11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29" fillId="0" borderId="0" xfId="0" applyNumberFormat="1" applyFont="1" applyFill="1" applyBorder="1" applyProtection="1"/>
    <xf numFmtId="0" fontId="29" fillId="0" borderId="0" xfId="0" applyFont="1" applyProtection="1"/>
    <xf numFmtId="0" fontId="29" fillId="0" borderId="0" xfId="0" applyNumberFormat="1" applyFont="1" applyProtection="1"/>
    <xf numFmtId="0" fontId="30" fillId="0" borderId="0" xfId="0" applyNumberFormat="1" applyFont="1" applyAlignment="1" applyProtection="1">
      <alignment vertical="center"/>
      <protection locked="0"/>
    </xf>
    <xf numFmtId="0" fontId="28" fillId="21"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1" fontId="33" fillId="23" borderId="12" xfId="0" applyNumberFormat="1" applyFont="1" applyFill="1" applyBorder="1" applyAlignment="1" applyProtection="1">
      <alignment horizontal="center" vertical="center"/>
    </xf>
    <xf numFmtId="9" fontId="33" fillId="23" borderId="12" xfId="40" applyFont="1" applyFill="1" applyBorder="1" applyAlignment="1" applyProtection="1">
      <alignment horizontal="center" vertical="center"/>
    </xf>
    <xf numFmtId="0" fontId="34"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37" fillId="0" borderId="0" xfId="0" applyFont="1" applyFill="1" applyBorder="1" applyAlignment="1" applyProtection="1">
      <alignment vertical="center"/>
    </xf>
    <xf numFmtId="0" fontId="33" fillId="0" borderId="12" xfId="0" quotePrefix="1" applyFont="1" applyFill="1" applyBorder="1" applyAlignment="1" applyProtection="1">
      <alignment horizontal="center" vertical="center"/>
    </xf>
    <xf numFmtId="1" fontId="33" fillId="0" borderId="12" xfId="0" applyNumberFormat="1" applyFont="1" applyFill="1" applyBorder="1" applyAlignment="1" applyProtection="1">
      <alignment horizontal="center" vertical="center"/>
    </xf>
    <xf numFmtId="166" fontId="3" fillId="0" borderId="13"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0" fillId="0" borderId="12"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1" fontId="40" fillId="0" borderId="12" xfId="0" applyNumberFormat="1" applyFont="1" applyFill="1" applyBorder="1" applyAlignment="1" applyProtection="1">
      <alignment horizontal="center" vertical="center"/>
    </xf>
    <xf numFmtId="165" fontId="33" fillId="22" borderId="12" xfId="0" applyNumberFormat="1" applyFont="1" applyFill="1" applyBorder="1" applyAlignment="1" applyProtection="1">
      <alignment horizontal="center" vertical="center"/>
    </xf>
    <xf numFmtId="165" fontId="33" fillId="0" borderId="12" xfId="0" applyNumberFormat="1" applyFont="1" applyBorder="1" applyAlignment="1" applyProtection="1">
      <alignment horizontal="center" vertical="center"/>
    </xf>
    <xf numFmtId="0" fontId="34"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xf>
    <xf numFmtId="0" fontId="28"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28" fillId="0" borderId="18" xfId="0" applyNumberFormat="1" applyFont="1" applyFill="1" applyBorder="1" applyAlignment="1" applyProtection="1">
      <alignment horizontal="center" vertical="center" shrinkToFit="1"/>
    </xf>
    <xf numFmtId="0" fontId="28" fillId="0" borderId="19" xfId="0" applyNumberFormat="1" applyFont="1" applyFill="1" applyBorder="1" applyAlignment="1" applyProtection="1">
      <alignment horizontal="center" vertical="center" shrinkToFit="1"/>
    </xf>
    <xf numFmtId="0" fontId="28"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28" fillId="0" borderId="10" xfId="0" applyFont="1" applyFill="1" applyBorder="1" applyAlignment="1" applyProtection="1">
      <alignment vertical="center" wrapText="1"/>
    </xf>
    <xf numFmtId="0" fontId="33" fillId="0" borderId="12" xfId="0" applyFont="1" applyFill="1" applyBorder="1" applyAlignment="1" applyProtection="1">
      <alignment horizontal="center" vertical="center"/>
    </xf>
    <xf numFmtId="0" fontId="31" fillId="0" borderId="21" xfId="0" applyNumberFormat="1" applyFont="1" applyFill="1" applyBorder="1" applyAlignment="1" applyProtection="1">
      <alignment horizontal="center" vertical="center"/>
      <protection locked="0"/>
    </xf>
    <xf numFmtId="0" fontId="32" fillId="0" borderId="10" xfId="0" applyNumberFormat="1" applyFont="1" applyFill="1" applyBorder="1" applyAlignment="1" applyProtection="1">
      <alignment horizontal="left" vertical="center"/>
    </xf>
    <xf numFmtId="0" fontId="8" fillId="0" borderId="0" xfId="0" applyFont="1" applyAlignment="1" applyProtection="1">
      <protection locked="0"/>
    </xf>
    <xf numFmtId="0" fontId="35" fillId="0" borderId="0" xfId="0" applyFont="1" applyFill="1" applyBorder="1" applyAlignment="1" applyProtection="1">
      <alignment vertical="center"/>
    </xf>
    <xf numFmtId="0" fontId="31" fillId="0" borderId="0" xfId="0" applyFont="1" applyFill="1" applyAlignment="1" applyProtection="1">
      <alignment vertical="center"/>
    </xf>
    <xf numFmtId="0" fontId="36" fillId="0" borderId="0" xfId="0" applyFont="1" applyFill="1" applyBorder="1" applyAlignment="1" applyProtection="1">
      <alignment vertical="center"/>
    </xf>
    <xf numFmtId="0" fontId="36" fillId="0" borderId="0" xfId="0" applyFont="1" applyFill="1" applyBorder="1" applyAlignment="1" applyProtection="1">
      <alignment horizontal="center" vertical="center"/>
    </xf>
    <xf numFmtId="0" fontId="37" fillId="0" borderId="0" xfId="0" applyFont="1" applyFill="1" applyAlignment="1" applyProtection="1">
      <alignment vertical="center"/>
    </xf>
    <xf numFmtId="0" fontId="33" fillId="0" borderId="0" xfId="0" applyFont="1" applyFill="1" applyBorder="1" applyAlignment="1" applyProtection="1">
      <alignment vertical="center"/>
    </xf>
    <xf numFmtId="0" fontId="28" fillId="0" borderId="0" xfId="0" applyFont="1" applyFill="1" applyAlignment="1" applyProtection="1">
      <alignment vertical="center"/>
    </xf>
    <xf numFmtId="0" fontId="28" fillId="0" borderId="0" xfId="0" applyFont="1" applyFill="1" applyAlignment="1" applyProtection="1">
      <alignment horizontal="center" vertical="center"/>
    </xf>
    <xf numFmtId="0" fontId="45" fillId="0" borderId="11" xfId="0" applyFont="1" applyFill="1" applyBorder="1" applyAlignment="1" applyProtection="1">
      <alignment vertical="center"/>
    </xf>
    <xf numFmtId="0" fontId="33" fillId="0" borderId="11" xfId="0" applyFont="1" applyFill="1" applyBorder="1" applyAlignment="1" applyProtection="1">
      <alignment vertical="center"/>
    </xf>
    <xf numFmtId="165" fontId="33" fillId="0" borderId="12" xfId="0" applyNumberFormat="1" applyFont="1" applyFill="1" applyBorder="1" applyAlignment="1" applyProtection="1">
      <alignment horizontal="center" vertical="center"/>
    </xf>
    <xf numFmtId="9" fontId="33" fillId="0" borderId="12" xfId="40" applyFont="1" applyFill="1" applyBorder="1" applyAlignment="1" applyProtection="1">
      <alignment horizontal="center" vertical="center"/>
    </xf>
    <xf numFmtId="0" fontId="33" fillId="0" borderId="12" xfId="0" applyFont="1" applyFill="1" applyBorder="1" applyAlignment="1" applyProtection="1">
      <alignment vertical="center"/>
    </xf>
    <xf numFmtId="0" fontId="33" fillId="0" borderId="12" xfId="0" applyFont="1" applyFill="1" applyBorder="1" applyAlignment="1" applyProtection="1">
      <alignment horizontal="left" vertical="center"/>
    </xf>
    <xf numFmtId="0" fontId="0" fillId="0" borderId="0" xfId="0" applyFill="1" applyProtection="1">
      <protection locked="0"/>
    </xf>
    <xf numFmtId="0" fontId="0" fillId="0" borderId="0" xfId="0" applyNumberFormat="1" applyFill="1" applyProtection="1">
      <protection locked="0"/>
    </xf>
    <xf numFmtId="0" fontId="0" fillId="0" borderId="0" xfId="0" applyFill="1" applyProtection="1"/>
    <xf numFmtId="0" fontId="0" fillId="0" borderId="0" xfId="0" applyNumberFormat="1" applyFill="1" applyProtection="1"/>
    <xf numFmtId="0" fontId="39" fillId="0" borderId="0" xfId="0" applyFont="1" applyFill="1" applyAlignment="1" applyProtection="1">
      <alignment vertical="center"/>
    </xf>
    <xf numFmtId="0" fontId="32" fillId="0" borderId="10" xfId="0" applyFont="1" applyFill="1" applyBorder="1" applyAlignment="1" applyProtection="1">
      <alignment vertical="center"/>
    </xf>
    <xf numFmtId="165" fontId="28" fillId="0" borderId="10" xfId="0" applyNumberFormat="1" applyFont="1" applyFill="1" applyBorder="1" applyAlignment="1" applyProtection="1">
      <alignment horizontal="center" vertical="center"/>
    </xf>
    <xf numFmtId="0" fontId="28" fillId="0" borderId="10" xfId="0" applyFont="1" applyFill="1" applyBorder="1" applyAlignment="1" applyProtection="1">
      <alignment horizontal="left" vertical="center" wrapText="1"/>
    </xf>
    <xf numFmtId="1" fontId="40" fillId="0" borderId="0" xfId="0" applyNumberFormat="1" applyFont="1" applyBorder="1" applyAlignment="1" applyProtection="1">
      <alignment horizontal="center" vertical="center"/>
    </xf>
    <xf numFmtId="1" fontId="40" fillId="0" borderId="0" xfId="0" applyNumberFormat="1" applyFont="1" applyFill="1" applyBorder="1" applyAlignment="1" applyProtection="1">
      <alignment horizontal="center" vertical="center"/>
    </xf>
    <xf numFmtId="0" fontId="53" fillId="0" borderId="0" xfId="0" applyNumberFormat="1"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wrapText="1"/>
    </xf>
    <xf numFmtId="0" fontId="54" fillId="0" borderId="0" xfId="0" applyNumberFormat="1" applyFont="1" applyFill="1" applyBorder="1" applyAlignment="1" applyProtection="1">
      <alignment horizontal="center" vertical="center" wrapText="1"/>
    </xf>
    <xf numFmtId="166" fontId="3" fillId="24" borderId="15" xfId="0" applyNumberFormat="1" applyFont="1" applyFill="1" applyBorder="1" applyAlignment="1" applyProtection="1">
      <alignment horizontal="center" vertical="center" shrinkToFit="1"/>
    </xf>
    <xf numFmtId="166" fontId="3" fillId="24" borderId="13" xfId="0" applyNumberFormat="1" applyFont="1" applyFill="1" applyBorder="1" applyAlignment="1" applyProtection="1">
      <alignment horizontal="center" vertical="center" shrinkToFit="1"/>
    </xf>
    <xf numFmtId="166" fontId="3" fillId="24" borderId="16" xfId="0" applyNumberFormat="1" applyFont="1" applyFill="1" applyBorder="1" applyAlignment="1" applyProtection="1">
      <alignment horizontal="center" vertical="center" shrinkToFit="1"/>
    </xf>
    <xf numFmtId="0" fontId="28" fillId="24" borderId="18" xfId="0" applyNumberFormat="1" applyFont="1" applyFill="1" applyBorder="1" applyAlignment="1" applyProtection="1">
      <alignment horizontal="center" vertical="center" shrinkToFit="1"/>
    </xf>
    <xf numFmtId="0" fontId="28" fillId="24" borderId="19" xfId="0" applyNumberFormat="1" applyFont="1" applyFill="1" applyBorder="1" applyAlignment="1" applyProtection="1">
      <alignment horizontal="center" vertical="center" shrinkToFit="1"/>
    </xf>
    <xf numFmtId="0" fontId="28" fillId="24" borderId="20" xfId="0" applyNumberFormat="1" applyFont="1" applyFill="1" applyBorder="1" applyAlignment="1" applyProtection="1">
      <alignment horizontal="center" vertical="center" shrinkToFit="1"/>
    </xf>
    <xf numFmtId="0" fontId="28" fillId="24" borderId="10" xfId="0" applyNumberFormat="1" applyFont="1" applyFill="1" applyBorder="1" applyAlignment="1" applyProtection="1">
      <alignment horizontal="left" vertical="center"/>
    </xf>
    <xf numFmtId="0" fontId="28" fillId="24" borderId="10" xfId="0" applyFont="1" applyFill="1" applyBorder="1" applyAlignment="1" applyProtection="1">
      <alignment vertical="center" wrapText="1"/>
    </xf>
    <xf numFmtId="0" fontId="28" fillId="24" borderId="10" xfId="0" applyFont="1" applyFill="1" applyBorder="1" applyAlignment="1" applyProtection="1">
      <alignment horizontal="left" vertical="center"/>
    </xf>
    <xf numFmtId="0" fontId="33" fillId="24" borderId="12" xfId="0" applyFont="1" applyFill="1" applyBorder="1" applyAlignment="1" applyProtection="1">
      <alignment horizontal="center" vertical="center"/>
    </xf>
    <xf numFmtId="165" fontId="33" fillId="24" borderId="12" xfId="0" applyNumberFormat="1" applyFont="1" applyFill="1" applyBorder="1" applyAlignment="1" applyProtection="1">
      <alignment horizontal="center" vertical="center"/>
    </xf>
    <xf numFmtId="0" fontId="38" fillId="24" borderId="15" xfId="0" applyNumberFormat="1" applyFont="1" applyFill="1" applyBorder="1" applyAlignment="1" applyProtection="1">
      <alignment horizontal="center" vertical="center"/>
    </xf>
    <xf numFmtId="0" fontId="38" fillId="24" borderId="13" xfId="0" applyNumberFormat="1" applyFont="1" applyFill="1" applyBorder="1" applyAlignment="1" applyProtection="1">
      <alignment horizontal="center" vertical="center"/>
    </xf>
    <xf numFmtId="0" fontId="38" fillId="24" borderId="16" xfId="0" applyNumberFormat="1" applyFont="1" applyFill="1" applyBorder="1" applyAlignment="1" applyProtection="1">
      <alignment horizontal="center" vertical="center"/>
    </xf>
    <xf numFmtId="167" fontId="31" fillId="0" borderId="15" xfId="0" applyNumberFormat="1" applyFont="1" applyFill="1" applyBorder="1" applyAlignment="1" applyProtection="1">
      <alignment horizontal="center" vertical="center"/>
    </xf>
    <xf numFmtId="167" fontId="31" fillId="0" borderId="13" xfId="0" applyNumberFormat="1" applyFont="1" applyFill="1" applyBorder="1" applyAlignment="1" applyProtection="1">
      <alignment horizontal="center" vertical="center"/>
    </xf>
    <xf numFmtId="167" fontId="31" fillId="0" borderId="16" xfId="0" applyNumberFormat="1" applyFont="1" applyFill="1" applyBorder="1" applyAlignment="1" applyProtection="1">
      <alignment horizontal="center" vertical="center"/>
    </xf>
    <xf numFmtId="0" fontId="38" fillId="0" borderId="15" xfId="0" applyNumberFormat="1" applyFont="1" applyFill="1" applyBorder="1" applyAlignment="1" applyProtection="1">
      <alignment horizontal="center" vertical="center"/>
    </xf>
    <xf numFmtId="0" fontId="38" fillId="0" borderId="13" xfId="0" applyNumberFormat="1" applyFont="1" applyFill="1" applyBorder="1" applyAlignment="1" applyProtection="1">
      <alignment horizontal="center" vertical="center"/>
    </xf>
    <xf numFmtId="0" fontId="38" fillId="0" borderId="16" xfId="0" applyNumberFormat="1" applyFont="1" applyFill="1" applyBorder="1" applyAlignment="1" applyProtection="1">
      <alignment horizontal="center" vertical="center"/>
    </xf>
    <xf numFmtId="167" fontId="31" fillId="24" borderId="15" xfId="0" applyNumberFormat="1" applyFont="1" applyFill="1" applyBorder="1" applyAlignment="1" applyProtection="1">
      <alignment horizontal="center" vertical="center"/>
    </xf>
    <xf numFmtId="167" fontId="31" fillId="24" borderId="13" xfId="0" applyNumberFormat="1" applyFont="1" applyFill="1" applyBorder="1" applyAlignment="1" applyProtection="1">
      <alignment horizontal="center" vertical="center"/>
    </xf>
    <xf numFmtId="167" fontId="31" fillId="24" borderId="16" xfId="0" applyNumberFormat="1" applyFont="1" applyFill="1" applyBorder="1" applyAlignment="1" applyProtection="1">
      <alignment horizontal="center" vertical="center"/>
    </xf>
    <xf numFmtId="0" fontId="46" fillId="0" borderId="0" xfId="34" applyFont="1" applyBorder="1" applyAlignment="1" applyProtection="1">
      <alignment horizontal="left" vertical="center"/>
    </xf>
    <xf numFmtId="164" fontId="31" fillId="0" borderId="14" xfId="0" applyNumberFormat="1" applyFont="1" applyFill="1" applyBorder="1" applyAlignment="1" applyProtection="1">
      <alignment horizontal="center" vertical="center" shrinkToFit="1"/>
      <protection locked="0"/>
    </xf>
    <xf numFmtId="164" fontId="31" fillId="0" borderId="21" xfId="0" applyNumberFormat="1" applyFont="1" applyFill="1" applyBorder="1" applyAlignment="1" applyProtection="1">
      <alignment horizontal="center" vertical="center" shrinkToFit="1"/>
      <protection locked="0"/>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5" horiz="1" max="100" min="1" page="0"/>
</file>

<file path=xl/drawings/drawing1.xml><?xml version="1.0" encoding="utf-8"?>
<xdr:wsDr xmlns:xdr="http://schemas.openxmlformats.org/drawingml/2006/spreadsheetDrawing" xmlns:a="http://schemas.openxmlformats.org/drawingml/2006/main">
  <xdr:twoCellAnchor editAs="absolute">
    <xdr:from>
      <xdr:col>5</xdr:col>
      <xdr:colOff>257065</xdr:colOff>
      <xdr:row>5</xdr:row>
      <xdr:rowOff>175720</xdr:rowOff>
    </xdr:from>
    <xdr:to>
      <xdr:col>22</xdr:col>
      <xdr:colOff>19050</xdr:colOff>
      <xdr:row>10</xdr:row>
      <xdr:rowOff>86650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104775</xdr:colOff>
          <xdr:row>1</xdr:row>
          <xdr:rowOff>123825</xdr:rowOff>
        </xdr:from>
        <xdr:to>
          <xdr:col>27</xdr:col>
          <xdr:colOff>104775</xdr:colOff>
          <xdr:row>2</xdr:row>
          <xdr:rowOff>104775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revisions/_rels/revisionHeaders.xml.rels><?xml version="1.0" encoding="UTF-8" standalone="yes"?>
<Relationships xmlns="http://schemas.openxmlformats.org/package/2006/relationships"><Relationship Id="rId80" Type="http://schemas.openxmlformats.org/officeDocument/2006/relationships/revisionLog" Target="revisionLog2.xml"/><Relationship Id="rId85" Type="http://schemas.openxmlformats.org/officeDocument/2006/relationships/revisionLog" Target="revisionLog13.xml"/><Relationship Id="rId76" Type="http://schemas.openxmlformats.org/officeDocument/2006/relationships/revisionLog" Target="revisionLog8.xml"/><Relationship Id="rId84" Type="http://schemas.openxmlformats.org/officeDocument/2006/relationships/revisionLog" Target="revisionLog12.xml"/><Relationship Id="rId83" Type="http://schemas.openxmlformats.org/officeDocument/2006/relationships/revisionLog" Target="revisionLog4.xml"/><Relationship Id="rId79" Type="http://schemas.openxmlformats.org/officeDocument/2006/relationships/revisionLog" Target="revisionLog10.xml"/><Relationship Id="rId82" Type="http://schemas.openxmlformats.org/officeDocument/2006/relationships/revisionLog" Target="revisionLog11.xml"/><Relationship Id="rId81" Type="http://schemas.openxmlformats.org/officeDocument/2006/relationships/revisionLog" Target="revisionLog3.xml"/><Relationship Id="rId78" Type="http://schemas.openxmlformats.org/officeDocument/2006/relationships/revisionLog" Target="revisionLog9.xml"/><Relationship Id="rId86" Type="http://schemas.openxmlformats.org/officeDocument/2006/relationships/revisionLog" Target="revisionLog5.xml"/><Relationship Id="rId7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72FCAAC-4AAC-4C74-BBBD-8B8DD2DAB9EA}" diskRevisions="1" revisionId="1364" version="7">
  <header guid="{761983ED-745C-4FD1-A435-E7E2390585F5}" dateTime="2021-03-29T13:40:59" maxSheetId="2" userName="Yates" r:id="rId76" minRId="1286">
    <sheetIdMap count="1">
      <sheetId val="1"/>
    </sheetIdMap>
  </header>
  <header guid="{CDC975BE-84DB-4463-ACE2-515CFCB1FD56}" dateTime="2021-03-31T23:41:02" maxSheetId="2" userName="Yates" r:id="rId77" minRId="1287">
    <sheetIdMap count="1">
      <sheetId val="1"/>
    </sheetIdMap>
  </header>
  <header guid="{BFB7CAC9-51D7-4FD8-A650-528833A728CD}" dateTime="2021-04-01T22:57:02" maxSheetId="2" userName="Yates" r:id="rId78" minRId="1288" maxRId="1295">
    <sheetIdMap count="1">
      <sheetId val="1"/>
    </sheetIdMap>
  </header>
  <header guid="{83138FB4-60EC-488C-9CBB-8A1C3D3252FC}" dateTime="2021-04-09T11:14:39" maxSheetId="2" userName="Yates" r:id="rId79" minRId="1299" maxRId="1315">
    <sheetIdMap count="1">
      <sheetId val="1"/>
    </sheetIdMap>
  </header>
  <header guid="{6A214F3C-194B-459E-89CE-FAB00C087DA5}" dateTime="2021-04-12T10:23:44" maxSheetId="2" userName="Yates" r:id="rId80" minRId="1319" maxRId="1326">
    <sheetIdMap count="1">
      <sheetId val="1"/>
    </sheetIdMap>
  </header>
  <header guid="{B1823E2D-57C6-4B35-BB43-7ABEB351845D}" dateTime="2021-04-12T10:27:06" maxSheetId="2" userName="Yates" r:id="rId81" minRId="1330">
    <sheetIdMap count="1">
      <sheetId val="1"/>
    </sheetIdMap>
  </header>
  <header guid="{079BC036-DF3C-4026-B53D-5364DC58253E}" dateTime="2021-04-12T13:32:54" maxSheetId="2" userName="Yates" r:id="rId82" minRId="1331" maxRId="1334">
    <sheetIdMap count="1">
      <sheetId val="1"/>
    </sheetIdMap>
  </header>
  <header guid="{E752B971-39D3-4AAE-9E46-DC9AF7E29E9B}" dateTime="2021-04-19T11:38:14" maxSheetId="2" userName="Yates" r:id="rId83" minRId="1335" maxRId="1344">
    <sheetIdMap count="1">
      <sheetId val="1"/>
    </sheetIdMap>
  </header>
  <header guid="{21187F67-391A-4F67-95B7-DDEC239F435C}" dateTime="2021-04-19T14:25:25" maxSheetId="2" userName="Yates" r:id="rId84" minRId="1348">
    <sheetIdMap count="1">
      <sheetId val="1"/>
    </sheetIdMap>
  </header>
  <header guid="{AFFA814B-0A25-4C1F-A117-97BB9DDE5847}" dateTime="2021-04-26T12:20:44" maxSheetId="2" userName="Yates" r:id="rId85" minRId="1349" maxRId="1360">
    <sheetIdMap count="1">
      <sheetId val="1"/>
    </sheetIdMap>
  </header>
  <header guid="{E72FCAAC-4AAC-4C74-BBBD-8B8DD2DAB9EA}" dateTime="2021-04-26T13:02:13" maxSheetId="2" userName="Yates" r:id="rId86" minRId="136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1">
    <oc r="H5">
      <v>8</v>
    </oc>
    <nc r="H5">
      <v>9</v>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
    <oc r="B25" t="inlineStr">
      <is>
        <t>Associate Dedicated Programs - 3rd</t>
      </is>
    </oc>
    <nc r="B25" t="inlineStr">
      <is>
        <t>Desktop Application - 3rd</t>
      </is>
    </nc>
  </rcc>
  <rcc rId="1300" sId="1">
    <oc r="B26" t="inlineStr">
      <is>
        <t>Associate Program Plan</t>
      </is>
    </oc>
    <nc r="B26" t="inlineStr">
      <is>
        <t xml:space="preserve">Transfer Assets and </t>
      </is>
    </nc>
  </rcc>
  <rcc rId="1301" sId="1" numFmtId="13">
    <oc r="H19">
      <v>0.5</v>
    </oc>
    <nc r="H19">
      <v>0.75</v>
    </nc>
  </rcc>
  <rcc rId="1302" sId="1" numFmtId="13">
    <oc r="H21">
      <v>0.5</v>
    </oc>
    <nc r="H21">
      <v>0.8</v>
    </nc>
  </rcc>
  <rcc rId="1303" sId="1" numFmtId="13">
    <oc r="H22">
      <v>0.25</v>
    </oc>
    <nc r="H22">
      <v>0.8</v>
    </nc>
  </rcc>
  <rcc rId="1304" sId="1" numFmtId="13">
    <oc r="H23">
      <v>0</v>
    </oc>
    <nc r="H23">
      <v>0.5</v>
    </nc>
  </rcc>
  <rrc rId="1305" sId="1" ref="A26:XFD26" action="deleteRow">
    <undo index="65535" exp="area" ref3D="1" dr="$D$1:$D$1048576" dn="Z_E160C7C1_3A1C_534D_8B23_9CAA182AAC44_.wvu.Cols" sId="1"/>
    <undo index="65535" exp="area" ref3D="1" dr="$D$1:$D$1048576" dn="Z_EEC99B4F_1502_44A9_A950_806A80EAF21C_.wvu.Cols" sId="1"/>
    <undo index="65535" exp="area" ref3D="1" dr="$D$1:$D$1048576" dn="Z_052D8B1F_4622_0B44_AE76_2B767146CB13_.wvu.Cols" sId="1"/>
    <rfmt sheetId="1" xfDxf="1" sqref="A26:XFD26" start="0" length="0">
      <dxf>
        <font>
          <sz val="9"/>
          <family val="2"/>
        </font>
        <alignment vertical="center"/>
        <border outline="0">
          <top style="thin">
            <color indexed="22"/>
          </top>
          <bottom style="thin">
            <color indexed="22"/>
          </bottom>
        </border>
      </dxf>
    </rfmt>
    <rcc rId="0" sId="1" dxf="1">
      <nc r="A26">
        <v>4.0999999999999996</v>
      </nc>
      <ndxf>
        <alignment horizontal="left"/>
      </ndxf>
    </rcc>
    <rcc rId="0" sId="1" dxf="1">
      <nc r="B26" t="inlineStr">
        <is>
          <t xml:space="preserve">Transfer Assets and </t>
        </is>
      </nc>
      <ndxf>
        <alignment wrapText="1"/>
      </ndxf>
    </rcc>
    <rcc rId="0" sId="1" dxf="1">
      <nc r="C26" t="inlineStr">
        <is>
          <t>Yates</t>
        </is>
      </nc>
      <ndxf>
        <alignment horizontal="left"/>
      </ndxf>
    </rcc>
    <rfmt sheetId="1" sqref="D26" start="0" length="0">
      <dxf>
        <font>
          <sz val="9"/>
          <color rgb="FF000000"/>
          <family val="2"/>
        </font>
        <alignment horizontal="center"/>
        <border outline="0">
          <top style="thin">
            <color rgb="FFEFEFEF"/>
          </top>
          <bottom style="thin">
            <color rgb="FFEFEFEF"/>
          </bottom>
        </border>
      </dxf>
    </rfmt>
    <rcc rId="0" sId="1" dxf="1" numFmtId="19">
      <nc r="E26">
        <v>44288</v>
      </nc>
      <ndxf>
        <font>
          <sz val="9"/>
          <color rgb="FF000000"/>
          <family val="2"/>
        </font>
        <numFmt numFmtId="165" formatCode="ddd\ m/dd/yy"/>
        <fill>
          <patternFill patternType="solid">
            <fgColor rgb="FFD6F4D9"/>
            <bgColor theme="3" tint="0.79998168889431442"/>
          </patternFill>
        </fill>
        <alignment horizontal="center"/>
        <border outline="0">
          <top style="thin">
            <color rgb="FFEFEFEF"/>
          </top>
          <bottom style="thin">
            <color rgb="FFEFEFEF"/>
          </bottom>
        </border>
      </ndxf>
    </rcc>
    <rcc rId="0" sId="1" dxf="1">
      <nc r="F26">
        <f>IF(ISBLANK(E26)," - ",IF(G26=0,E26,E26+G26-1))</f>
      </nc>
      <ndxf>
        <font>
          <sz val="9"/>
          <color rgb="FF000000"/>
          <family val="2"/>
        </font>
        <numFmt numFmtId="165" formatCode="ddd\ m/dd/yy"/>
        <alignment horizontal="center"/>
        <border outline="0">
          <top style="thin">
            <color rgb="FFEFEFEF"/>
          </top>
          <bottom style="thin">
            <color rgb="FFEFEFEF"/>
          </bottom>
        </border>
      </ndxf>
    </rcc>
    <rcc rId="0" sId="1" dxf="1" numFmtId="4">
      <nc r="G26">
        <v>7</v>
      </nc>
      <ndxf>
        <font>
          <sz val="9"/>
          <color rgb="FF000000"/>
          <family val="2"/>
        </font>
        <numFmt numFmtId="1" formatCode="0"/>
        <fill>
          <patternFill patternType="solid">
            <bgColor theme="3" tint="0.79998168889431442"/>
          </patternFill>
        </fill>
        <alignment horizontal="center"/>
        <border outline="0">
          <top style="thin">
            <color rgb="FFEFEFEF"/>
          </top>
          <bottom style="thin">
            <color rgb="FFEFEFEF"/>
          </bottom>
        </border>
      </ndxf>
    </rcc>
    <rcc rId="0" sId="1" s="1" dxf="1" numFmtId="13">
      <nc r="H26">
        <v>0</v>
      </nc>
      <ndxf>
        <font>
          <sz val="9"/>
          <color rgb="FF000000"/>
          <name val="Arial"/>
          <family val="2"/>
          <scheme val="minor"/>
        </font>
        <numFmt numFmtId="13" formatCode="0%"/>
        <fill>
          <patternFill patternType="solid">
            <bgColor theme="3" tint="0.79998168889431442"/>
          </patternFill>
        </fill>
        <alignment horizontal="center"/>
        <border outline="0">
          <top style="thin">
            <color rgb="FFEFEFEF"/>
          </top>
          <bottom style="thin">
            <color rgb="FFEFEFEF"/>
          </bottom>
        </border>
      </ndxf>
    </rcc>
    <rfmt sheetId="1" sqref="I26" start="0" length="0">
      <dxf>
        <font>
          <sz val="14"/>
          <color rgb="FF000000"/>
          <family val="2"/>
        </font>
        <numFmt numFmtId="1" formatCode="0"/>
        <alignment horizontal="center"/>
        <border outline="0">
          <top style="thin">
            <color rgb="FFEFEFEF"/>
          </top>
          <bottom style="thin">
            <color rgb="FFEFEFEF"/>
          </bottom>
        </border>
      </dxf>
    </rfmt>
    <rfmt sheetId="1" sqref="J26" start="0" length="0">
      <dxf>
        <font>
          <sz val="14"/>
          <color rgb="FF000000"/>
          <family val="2"/>
        </font>
        <numFmt numFmtId="1" formatCode="0"/>
        <alignment horizontal="center"/>
        <border outline="0">
          <top/>
          <bottom/>
        </border>
      </dxf>
    </rfmt>
    <rfmt sheetId="1" sqref="K26" start="0" length="0">
      <dxf>
        <alignment horizontal="left"/>
      </dxf>
    </rfmt>
    <rfmt sheetId="1" sqref="L26" start="0" length="0">
      <dxf>
        <alignment horizontal="left"/>
      </dxf>
    </rfmt>
    <rfmt sheetId="1" sqref="M26" start="0" length="0">
      <dxf>
        <alignment horizontal="left"/>
      </dxf>
    </rfmt>
    <rfmt sheetId="1" sqref="N26" start="0" length="0">
      <dxf>
        <alignment horizontal="left"/>
      </dxf>
    </rfmt>
    <rfmt sheetId="1" sqref="O26" start="0" length="0">
      <dxf>
        <alignment horizontal="left"/>
      </dxf>
    </rfmt>
    <rfmt sheetId="1" sqref="P26" start="0" length="0">
      <dxf>
        <alignment horizontal="left"/>
      </dxf>
    </rfmt>
    <rfmt sheetId="1" sqref="Q26" start="0" length="0">
      <dxf>
        <alignment horizontal="left"/>
      </dxf>
    </rfmt>
    <rfmt sheetId="1" sqref="R26" start="0" length="0">
      <dxf>
        <alignment horizontal="left"/>
      </dxf>
    </rfmt>
    <rfmt sheetId="1" sqref="S26" start="0" length="0">
      <dxf>
        <alignment horizontal="left"/>
      </dxf>
    </rfmt>
    <rfmt sheetId="1" sqref="T26" start="0" length="0">
      <dxf>
        <alignment horizontal="left"/>
      </dxf>
    </rfmt>
    <rfmt sheetId="1" sqref="U26" start="0" length="0">
      <dxf>
        <alignment horizontal="left"/>
      </dxf>
    </rfmt>
    <rfmt sheetId="1" sqref="V26" start="0" length="0">
      <dxf>
        <alignment horizontal="left"/>
      </dxf>
    </rfmt>
    <rfmt sheetId="1" sqref="W26" start="0" length="0">
      <dxf>
        <alignment horizontal="left"/>
      </dxf>
    </rfmt>
    <rfmt sheetId="1" sqref="X26" start="0" length="0">
      <dxf>
        <alignment horizontal="left"/>
      </dxf>
    </rfmt>
    <rfmt sheetId="1" sqref="Y26" start="0" length="0">
      <dxf>
        <alignment horizontal="left"/>
      </dxf>
    </rfmt>
    <rfmt sheetId="1" sqref="Z26" start="0" length="0">
      <dxf>
        <alignment horizontal="left"/>
      </dxf>
    </rfmt>
    <rfmt sheetId="1" sqref="AA26" start="0" length="0">
      <dxf>
        <alignment horizontal="left"/>
      </dxf>
    </rfmt>
    <rfmt sheetId="1" sqref="AB26" start="0" length="0">
      <dxf>
        <alignment horizontal="left"/>
      </dxf>
    </rfmt>
    <rfmt sheetId="1" sqref="AC26" start="0" length="0">
      <dxf>
        <alignment horizontal="left"/>
      </dxf>
    </rfmt>
    <rfmt sheetId="1" sqref="AD26" start="0" length="0">
      <dxf>
        <alignment horizontal="left"/>
      </dxf>
    </rfmt>
    <rfmt sheetId="1" sqref="AE26" start="0" length="0">
      <dxf>
        <alignment horizontal="left"/>
      </dxf>
    </rfmt>
    <rfmt sheetId="1" sqref="AF26" start="0" length="0">
      <dxf>
        <alignment horizontal="left"/>
      </dxf>
    </rfmt>
    <rfmt sheetId="1" sqref="AG26" start="0" length="0">
      <dxf>
        <alignment horizontal="left"/>
      </dxf>
    </rfmt>
    <rfmt sheetId="1" sqref="AH26" start="0" length="0">
      <dxf>
        <alignment horizontal="left"/>
      </dxf>
    </rfmt>
    <rfmt sheetId="1" sqref="AI26" start="0" length="0">
      <dxf>
        <alignment horizontal="left"/>
      </dxf>
    </rfmt>
    <rfmt sheetId="1" sqref="AJ26" start="0" length="0">
      <dxf>
        <alignment horizontal="left"/>
      </dxf>
    </rfmt>
    <rfmt sheetId="1" sqref="AK26" start="0" length="0">
      <dxf>
        <alignment horizontal="left"/>
      </dxf>
    </rfmt>
    <rfmt sheetId="1" sqref="AL26" start="0" length="0">
      <dxf>
        <alignment horizontal="left"/>
      </dxf>
    </rfmt>
    <rfmt sheetId="1" sqref="AM26" start="0" length="0">
      <dxf>
        <alignment horizontal="left"/>
      </dxf>
    </rfmt>
    <rfmt sheetId="1" sqref="AN26" start="0" length="0">
      <dxf>
        <alignment horizontal="left"/>
      </dxf>
    </rfmt>
    <rfmt sheetId="1" sqref="AO26" start="0" length="0">
      <dxf>
        <alignment horizontal="left"/>
      </dxf>
    </rfmt>
    <rfmt sheetId="1" sqref="AP26" start="0" length="0">
      <dxf>
        <alignment horizontal="left"/>
      </dxf>
    </rfmt>
    <rfmt sheetId="1" sqref="AQ26" start="0" length="0">
      <dxf>
        <alignment horizontal="left"/>
      </dxf>
    </rfmt>
    <rfmt sheetId="1" sqref="AR26" start="0" length="0">
      <dxf>
        <alignment horizontal="left"/>
      </dxf>
    </rfmt>
    <rfmt sheetId="1" sqref="AS26" start="0" length="0">
      <dxf>
        <alignment horizontal="left"/>
      </dxf>
    </rfmt>
    <rfmt sheetId="1" sqref="AT26" start="0" length="0">
      <dxf>
        <alignment horizontal="left"/>
      </dxf>
    </rfmt>
    <rfmt sheetId="1" sqref="AU26" start="0" length="0">
      <dxf>
        <alignment horizontal="left"/>
      </dxf>
    </rfmt>
    <rfmt sheetId="1" sqref="AV26" start="0" length="0">
      <dxf>
        <alignment horizontal="left"/>
      </dxf>
    </rfmt>
    <rfmt sheetId="1" sqref="AW26" start="0" length="0">
      <dxf>
        <alignment horizontal="left"/>
      </dxf>
    </rfmt>
    <rfmt sheetId="1" sqref="AX26" start="0" length="0">
      <dxf>
        <alignment horizontal="left"/>
      </dxf>
    </rfmt>
    <rfmt sheetId="1" sqref="AY26" start="0" length="0">
      <dxf>
        <alignment horizontal="left"/>
      </dxf>
    </rfmt>
    <rfmt sheetId="1" sqref="AZ26" start="0" length="0">
      <dxf>
        <alignment horizontal="left"/>
      </dxf>
    </rfmt>
    <rfmt sheetId="1" sqref="BA26" start="0" length="0">
      <dxf>
        <alignment horizontal="left"/>
      </dxf>
    </rfmt>
    <rfmt sheetId="1" sqref="BB26" start="0" length="0">
      <dxf>
        <alignment horizontal="left"/>
      </dxf>
    </rfmt>
    <rfmt sheetId="1" sqref="BC26" start="0" length="0">
      <dxf>
        <alignment horizontal="left"/>
      </dxf>
    </rfmt>
    <rfmt sheetId="1" sqref="BD26" start="0" length="0">
      <dxf>
        <alignment horizontal="left"/>
      </dxf>
    </rfmt>
    <rfmt sheetId="1" sqref="BE26" start="0" length="0">
      <dxf>
        <alignment horizontal="left"/>
      </dxf>
    </rfmt>
    <rfmt sheetId="1" sqref="BF26" start="0" length="0">
      <dxf>
        <alignment horizontal="left"/>
      </dxf>
    </rfmt>
    <rfmt sheetId="1" sqref="BG26" start="0" length="0">
      <dxf>
        <alignment horizontal="left"/>
      </dxf>
    </rfmt>
    <rfmt sheetId="1" sqref="BH26" start="0" length="0">
      <dxf>
        <alignment horizontal="left"/>
      </dxf>
    </rfmt>
    <rfmt sheetId="1" sqref="BI26" start="0" length="0">
      <dxf>
        <alignment horizontal="left"/>
      </dxf>
    </rfmt>
    <rfmt sheetId="1" sqref="BJ26" start="0" length="0">
      <dxf>
        <alignment horizontal="left"/>
      </dxf>
    </rfmt>
    <rfmt sheetId="1" sqref="BK26" start="0" length="0">
      <dxf>
        <alignment horizontal="left"/>
      </dxf>
    </rfmt>
    <rfmt sheetId="1" sqref="BL26" start="0" length="0">
      <dxf>
        <alignment horizontal="left"/>
      </dxf>
    </rfmt>
    <rfmt sheetId="1" sqref="BM26" start="0" length="0">
      <dxf>
        <alignment horizontal="left"/>
      </dxf>
    </rfmt>
    <rfmt sheetId="1" sqref="BN26" start="0" length="0">
      <dxf>
        <alignment horizontal="left"/>
      </dxf>
    </rfmt>
  </rrc>
  <rcc rId="1306" sId="1">
    <oc r="A26">
      <v>4.2</v>
    </oc>
    <nc r="A26">
      <v>4.0999999999999996</v>
    </nc>
  </rcc>
  <rcc rId="1307" sId="1">
    <oc r="B26" t="inlineStr">
      <is>
        <t>Implement Chief Level Program</t>
      </is>
    </oc>
    <nc r="B26" t="inlineStr">
      <is>
        <t>Dedicate a Desktop SDK for Desktop App</t>
      </is>
    </nc>
  </rcc>
  <rcc rId="1308" sId="1">
    <oc r="A27">
      <v>4.3</v>
    </oc>
    <nc r="A27">
      <v>4.2</v>
    </nc>
  </rcc>
  <rcc rId="1309" sId="1">
    <oc r="B27" t="inlineStr">
      <is>
        <t>Implement Engineer Editing Program</t>
      </is>
    </oc>
    <nc r="B27" t="inlineStr">
      <is>
        <t>Transfer Scripts to Desktop App</t>
      </is>
    </nc>
  </rcc>
  <rcc rId="1310" sId="1">
    <oc r="A28">
      <v>4.4000000000000004</v>
    </oc>
    <nc r="A28">
      <v>4.3</v>
    </nc>
  </rcc>
  <rcc rId="1311" sId="1">
    <oc r="B28" t="inlineStr">
      <is>
        <t>Implement Manufacturer Training Program</t>
      </is>
    </oc>
    <nc r="B28" t="inlineStr">
      <is>
        <t>Create a Desktop Build for Desktop Users</t>
      </is>
    </nc>
  </rcc>
  <rrc rId="1312" sId="1" ref="A29:XFD29" action="deleteRow">
    <undo index="65535" exp="area" ref3D="1" dr="$D$1:$D$1048576" dn="Z_E160C7C1_3A1C_534D_8B23_9CAA182AAC44_.wvu.Cols" sId="1"/>
    <undo index="65535" exp="area" ref3D="1" dr="$D$1:$D$1048576" dn="Z_EEC99B4F_1502_44A9_A950_806A80EAF21C_.wvu.Cols" sId="1"/>
    <undo index="65535" exp="area" ref3D="1" dr="$D$1:$D$1048576" dn="Z_052D8B1F_4622_0B44_AE76_2B767146CB13_.wvu.Cols" sId="1"/>
    <rfmt sheetId="1" xfDxf="1" sqref="A29:XFD29" start="0" length="0">
      <dxf>
        <font>
          <sz val="9"/>
          <family val="2"/>
        </font>
        <alignment vertical="center"/>
        <border outline="0">
          <top style="thin">
            <color indexed="22"/>
          </top>
          <bottom style="thin">
            <color indexed="22"/>
          </bottom>
        </border>
      </dxf>
    </rfmt>
    <rcc rId="0" sId="1" dxf="1">
      <nc r="A29">
        <v>4.5</v>
      </nc>
      <ndxf>
        <alignment horizontal="left"/>
      </ndxf>
    </rcc>
    <rcc rId="0" sId="1" dxf="1">
      <nc r="B29" t="inlineStr">
        <is>
          <t>Associate Program Review and Refinement</t>
        </is>
      </nc>
      <ndxf>
        <alignment wrapText="1"/>
      </ndxf>
    </rcc>
    <rcc rId="0" sId="1" dxf="1">
      <nc r="C29" t="inlineStr">
        <is>
          <t>Everyone</t>
        </is>
      </nc>
      <ndxf>
        <alignment horizontal="left"/>
      </ndxf>
    </rcc>
    <rfmt sheetId="1" sqref="D29" start="0" length="0">
      <dxf>
        <font>
          <sz val="9"/>
          <color rgb="FF000000"/>
          <family val="2"/>
        </font>
        <alignment horizontal="center"/>
        <border outline="0">
          <top style="thin">
            <color rgb="FFEFEFEF"/>
          </top>
          <bottom style="thin">
            <color rgb="FFEFEFEF"/>
          </bottom>
        </border>
      </dxf>
    </rfmt>
    <rcc rId="0" sId="1" dxf="1" numFmtId="19">
      <nc r="E29">
        <v>44301</v>
      </nc>
      <ndxf>
        <font>
          <sz val="9"/>
          <color rgb="FF000000"/>
          <family val="2"/>
        </font>
        <numFmt numFmtId="165" formatCode="ddd\ m/dd/yy"/>
        <fill>
          <patternFill patternType="solid">
            <fgColor rgb="FFD6F4D9"/>
            <bgColor theme="3" tint="0.79998168889431442"/>
          </patternFill>
        </fill>
        <alignment horizontal="center"/>
        <border outline="0">
          <top style="thin">
            <color rgb="FFEFEFEF"/>
          </top>
          <bottom style="thin">
            <color rgb="FFEFEFEF"/>
          </bottom>
        </border>
      </ndxf>
    </rcc>
    <rcc rId="0" sId="1" dxf="1">
      <nc r="F29">
        <f>IF(ISBLANK(E29)," - ",IF(G29=0,E29,E29+G29-1))</f>
      </nc>
      <ndxf>
        <font>
          <sz val="9"/>
          <color rgb="FF000000"/>
          <family val="2"/>
        </font>
        <numFmt numFmtId="165" formatCode="ddd\ m/dd/yy"/>
        <alignment horizontal="center"/>
        <border outline="0">
          <top style="thin">
            <color rgb="FFEFEFEF"/>
          </top>
          <bottom style="thin">
            <color rgb="FFEFEFEF"/>
          </bottom>
        </border>
      </ndxf>
    </rcc>
    <rcc rId="0" sId="1" dxf="1" numFmtId="4">
      <nc r="G29">
        <v>8</v>
      </nc>
      <ndxf>
        <font>
          <sz val="9"/>
          <color rgb="FF000000"/>
          <family val="2"/>
        </font>
        <numFmt numFmtId="1" formatCode="0"/>
        <fill>
          <patternFill patternType="solid">
            <bgColor theme="3" tint="0.79998168889431442"/>
          </patternFill>
        </fill>
        <alignment horizontal="center"/>
        <border outline="0">
          <top style="thin">
            <color rgb="FFEFEFEF"/>
          </top>
          <bottom style="thin">
            <color rgb="FFEFEFEF"/>
          </bottom>
        </border>
      </ndxf>
    </rcc>
    <rcc rId="0" sId="1" s="1" dxf="1" numFmtId="13">
      <nc r="H29">
        <v>0</v>
      </nc>
      <ndxf>
        <font>
          <sz val="9"/>
          <color rgb="FF000000"/>
          <name val="Arial"/>
          <family val="2"/>
          <scheme val="minor"/>
        </font>
        <numFmt numFmtId="13" formatCode="0%"/>
        <fill>
          <patternFill patternType="solid">
            <bgColor theme="3" tint="0.79998168889431442"/>
          </patternFill>
        </fill>
        <alignment horizontal="center"/>
        <border outline="0">
          <top style="thin">
            <color rgb="FFEFEFEF"/>
          </top>
          <bottom style="thin">
            <color rgb="FFEFEFEF"/>
          </bottom>
        </border>
      </ndxf>
    </rcc>
    <rfmt sheetId="1" sqref="I29" start="0" length="0">
      <dxf>
        <font>
          <sz val="14"/>
          <color rgb="FF000000"/>
          <family val="2"/>
        </font>
        <numFmt numFmtId="1" formatCode="0"/>
        <alignment horizontal="center"/>
        <border outline="0">
          <top style="thin">
            <color rgb="FFEFEFEF"/>
          </top>
          <bottom style="thin">
            <color rgb="FFEFEFEF"/>
          </bottom>
        </border>
      </dxf>
    </rfmt>
    <rfmt sheetId="1" sqref="J29" start="0" length="0">
      <dxf>
        <font>
          <sz val="14"/>
          <color rgb="FF000000"/>
          <family val="2"/>
        </font>
        <numFmt numFmtId="1" formatCode="0"/>
        <alignment horizontal="center"/>
        <border outline="0">
          <top/>
          <bottom/>
        </border>
      </dxf>
    </rfmt>
    <rfmt sheetId="1" sqref="K29" start="0" length="0">
      <dxf>
        <alignment horizontal="left"/>
      </dxf>
    </rfmt>
    <rfmt sheetId="1" sqref="L29" start="0" length="0">
      <dxf>
        <alignment horizontal="left"/>
      </dxf>
    </rfmt>
    <rfmt sheetId="1" sqref="M29" start="0" length="0">
      <dxf>
        <alignment horizontal="left"/>
      </dxf>
    </rfmt>
    <rfmt sheetId="1" sqref="N29" start="0" length="0">
      <dxf>
        <alignment horizontal="left"/>
      </dxf>
    </rfmt>
    <rfmt sheetId="1" sqref="O29" start="0" length="0">
      <dxf>
        <alignment horizontal="left"/>
      </dxf>
    </rfmt>
    <rfmt sheetId="1" sqref="P29" start="0" length="0">
      <dxf>
        <alignment horizontal="left"/>
      </dxf>
    </rfmt>
    <rfmt sheetId="1" sqref="Q29" start="0" length="0">
      <dxf>
        <alignment horizontal="left"/>
      </dxf>
    </rfmt>
    <rfmt sheetId="1" sqref="R29" start="0" length="0">
      <dxf>
        <alignment horizontal="left"/>
      </dxf>
    </rfmt>
    <rfmt sheetId="1" sqref="S29" start="0" length="0">
      <dxf>
        <alignment horizontal="left"/>
      </dxf>
    </rfmt>
    <rfmt sheetId="1" sqref="T29" start="0" length="0">
      <dxf>
        <alignment horizontal="left"/>
      </dxf>
    </rfmt>
    <rfmt sheetId="1" sqref="U29" start="0" length="0">
      <dxf>
        <alignment horizontal="left"/>
      </dxf>
    </rfmt>
    <rfmt sheetId="1" sqref="V29" start="0" length="0">
      <dxf>
        <alignment horizontal="left"/>
      </dxf>
    </rfmt>
    <rfmt sheetId="1" sqref="W29" start="0" length="0">
      <dxf>
        <alignment horizontal="left"/>
      </dxf>
    </rfmt>
    <rfmt sheetId="1" sqref="X29" start="0" length="0">
      <dxf>
        <alignment horizontal="left"/>
      </dxf>
    </rfmt>
    <rfmt sheetId="1" sqref="Y29" start="0" length="0">
      <dxf>
        <alignment horizontal="left"/>
      </dxf>
    </rfmt>
    <rfmt sheetId="1" sqref="Z29" start="0" length="0">
      <dxf>
        <alignment horizontal="left"/>
      </dxf>
    </rfmt>
    <rfmt sheetId="1" sqref="AA29" start="0" length="0">
      <dxf>
        <alignment horizontal="left"/>
      </dxf>
    </rfmt>
    <rfmt sheetId="1" sqref="AB29" start="0" length="0">
      <dxf>
        <alignment horizontal="left"/>
      </dxf>
    </rfmt>
    <rfmt sheetId="1" sqref="AC29" start="0" length="0">
      <dxf>
        <alignment horizontal="left"/>
      </dxf>
    </rfmt>
    <rfmt sheetId="1" sqref="AD29" start="0" length="0">
      <dxf>
        <alignment horizontal="left"/>
      </dxf>
    </rfmt>
    <rfmt sheetId="1" sqref="AE29" start="0" length="0">
      <dxf>
        <alignment horizontal="left"/>
      </dxf>
    </rfmt>
    <rfmt sheetId="1" sqref="AF29" start="0" length="0">
      <dxf>
        <alignment horizontal="left"/>
      </dxf>
    </rfmt>
    <rfmt sheetId="1" sqref="AG29" start="0" length="0">
      <dxf>
        <alignment horizontal="left"/>
      </dxf>
    </rfmt>
    <rfmt sheetId="1" sqref="AH29" start="0" length="0">
      <dxf>
        <alignment horizontal="left"/>
      </dxf>
    </rfmt>
    <rfmt sheetId="1" sqref="AI29" start="0" length="0">
      <dxf>
        <alignment horizontal="left"/>
      </dxf>
    </rfmt>
    <rfmt sheetId="1" sqref="AJ29" start="0" length="0">
      <dxf>
        <alignment horizontal="left"/>
      </dxf>
    </rfmt>
    <rfmt sheetId="1" sqref="AK29" start="0" length="0">
      <dxf>
        <alignment horizontal="left"/>
      </dxf>
    </rfmt>
    <rfmt sheetId="1" sqref="AL29" start="0" length="0">
      <dxf>
        <alignment horizontal="left"/>
      </dxf>
    </rfmt>
    <rfmt sheetId="1" sqref="AM29" start="0" length="0">
      <dxf>
        <alignment horizontal="left"/>
      </dxf>
    </rfmt>
    <rfmt sheetId="1" sqref="AN29" start="0" length="0">
      <dxf>
        <alignment horizontal="left"/>
      </dxf>
    </rfmt>
    <rfmt sheetId="1" sqref="AO29" start="0" length="0">
      <dxf>
        <alignment horizontal="left"/>
      </dxf>
    </rfmt>
    <rfmt sheetId="1" sqref="AP29" start="0" length="0">
      <dxf>
        <alignment horizontal="left"/>
      </dxf>
    </rfmt>
    <rfmt sheetId="1" sqref="AQ29" start="0" length="0">
      <dxf>
        <alignment horizontal="left"/>
      </dxf>
    </rfmt>
    <rfmt sheetId="1" sqref="AR29" start="0" length="0">
      <dxf>
        <alignment horizontal="left"/>
      </dxf>
    </rfmt>
    <rfmt sheetId="1" sqref="AS29" start="0" length="0">
      <dxf>
        <alignment horizontal="left"/>
      </dxf>
    </rfmt>
    <rfmt sheetId="1" sqref="AT29" start="0" length="0">
      <dxf>
        <alignment horizontal="left"/>
      </dxf>
    </rfmt>
    <rfmt sheetId="1" sqref="AU29" start="0" length="0">
      <dxf>
        <alignment horizontal="left"/>
      </dxf>
    </rfmt>
    <rfmt sheetId="1" sqref="AV29" start="0" length="0">
      <dxf>
        <alignment horizontal="left"/>
      </dxf>
    </rfmt>
    <rfmt sheetId="1" sqref="AW29" start="0" length="0">
      <dxf>
        <alignment horizontal="left"/>
      </dxf>
    </rfmt>
    <rfmt sheetId="1" sqref="AX29" start="0" length="0">
      <dxf>
        <alignment horizontal="left"/>
      </dxf>
    </rfmt>
    <rfmt sheetId="1" sqref="AY29" start="0" length="0">
      <dxf>
        <alignment horizontal="left"/>
      </dxf>
    </rfmt>
    <rfmt sheetId="1" sqref="AZ29" start="0" length="0">
      <dxf>
        <alignment horizontal="left"/>
      </dxf>
    </rfmt>
    <rfmt sheetId="1" sqref="BA29" start="0" length="0">
      <dxf>
        <alignment horizontal="left"/>
      </dxf>
    </rfmt>
    <rfmt sheetId="1" sqref="BB29" start="0" length="0">
      <dxf>
        <alignment horizontal="left"/>
      </dxf>
    </rfmt>
    <rfmt sheetId="1" sqref="BC29" start="0" length="0">
      <dxf>
        <alignment horizontal="left"/>
      </dxf>
    </rfmt>
    <rfmt sheetId="1" sqref="BD29" start="0" length="0">
      <dxf>
        <alignment horizontal="left"/>
      </dxf>
    </rfmt>
    <rfmt sheetId="1" sqref="BE29" start="0" length="0">
      <dxf>
        <alignment horizontal="left"/>
      </dxf>
    </rfmt>
    <rfmt sheetId="1" sqref="BF29" start="0" length="0">
      <dxf>
        <alignment horizontal="left"/>
      </dxf>
    </rfmt>
    <rfmt sheetId="1" sqref="BG29" start="0" length="0">
      <dxf>
        <alignment horizontal="left"/>
      </dxf>
    </rfmt>
    <rfmt sheetId="1" sqref="BH29" start="0" length="0">
      <dxf>
        <alignment horizontal="left"/>
      </dxf>
    </rfmt>
    <rfmt sheetId="1" sqref="BI29" start="0" length="0">
      <dxf>
        <alignment horizontal="left"/>
      </dxf>
    </rfmt>
    <rfmt sheetId="1" sqref="BJ29" start="0" length="0">
      <dxf>
        <alignment horizontal="left"/>
      </dxf>
    </rfmt>
    <rfmt sheetId="1" sqref="BK29" start="0" length="0">
      <dxf>
        <alignment horizontal="left"/>
      </dxf>
    </rfmt>
    <rfmt sheetId="1" sqref="BL29" start="0" length="0">
      <dxf>
        <alignment horizontal="left"/>
      </dxf>
    </rfmt>
    <rfmt sheetId="1" sqref="BM29" start="0" length="0">
      <dxf>
        <alignment horizontal="left"/>
      </dxf>
    </rfmt>
    <rfmt sheetId="1" sqref="BN29" start="0" length="0">
      <dxf>
        <alignment horizontal="left"/>
      </dxf>
    </rfmt>
  </rrc>
  <rcc rId="1313" sId="1" numFmtId="4">
    <oc r="G26">
      <v>5</v>
    </oc>
    <nc r="G26">
      <v>7</v>
    </nc>
  </rcc>
  <rcc rId="1314" sId="1" numFmtId="19">
    <oc r="E30">
      <v>44312</v>
    </oc>
    <nc r="E30">
      <v>44313</v>
    </nc>
  </rcc>
  <rcc rId="1315" sId="1" numFmtId="4">
    <oc r="G30">
      <v>5</v>
    </oc>
    <nc r="G30">
      <v>1</v>
    </nc>
  </rcc>
  <rcv guid="{EEC99B4F-1502-44A9-A950-806A80EAF21C}" action="delete"/>
  <rdn rId="0" localSheetId="1" customView="1" name="Z_EEC99B4F_1502_44A9_A950_806A80EAF21C_.wvu.PrintArea" hidden="1" oldHidden="1">
    <formula>GanttChart!$A$1:$BT$45</formula>
    <oldFormula>GanttChart!$A$1:$BT$45</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1" sId="1">
    <oc r="H5">
      <v>6</v>
    </oc>
    <nc r="H5">
      <v>9</v>
    </nc>
  </rcc>
  <rcc rId="1332" sId="1" numFmtId="4">
    <oc r="G25">
      <v>14</v>
    </oc>
    <nc r="G25">
      <v>17</v>
    </nc>
  </rcc>
  <rcc rId="1333" sId="1" numFmtId="4">
    <oc r="G28">
      <v>8</v>
    </oc>
    <nc r="G28">
      <v>11</v>
    </nc>
  </rcc>
  <rcc rId="1334" sId="1" numFmtId="4">
    <oc r="G27">
      <v>7</v>
    </oc>
    <nc r="G27">
      <v>9</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8" sId="1">
    <oc r="H5">
      <v>9</v>
    </oc>
    <nc r="H5">
      <v>1</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9" sId="1" numFmtId="13">
    <oc r="H14">
      <v>0.95</v>
    </oc>
    <nc r="H14">
      <v>1</v>
    </nc>
  </rcc>
  <rcc rId="1350" sId="1" numFmtId="13">
    <oc r="H18">
      <v>0.9</v>
    </oc>
    <nc r="H18">
      <v>1</v>
    </nc>
  </rcc>
  <rcc rId="1351" sId="1" numFmtId="13">
    <oc r="H19">
      <v>0.9</v>
    </oc>
    <nc r="H19">
      <v>1</v>
    </nc>
  </rcc>
  <rcc rId="1352" sId="1" numFmtId="13">
    <oc r="H22">
      <v>0.9</v>
    </oc>
    <nc r="H22">
      <v>1</v>
    </nc>
  </rcc>
  <rcc rId="1353" sId="1" numFmtId="13">
    <oc r="H23">
      <v>0.9</v>
    </oc>
    <nc r="H23">
      <v>1</v>
    </nc>
  </rcc>
  <rcc rId="1354" sId="1" numFmtId="13">
    <oc r="H24">
      <v>0.75</v>
    </oc>
    <nc r="H24">
      <v>1</v>
    </nc>
  </rcc>
  <rcc rId="1355" sId="1" numFmtId="13">
    <oc r="H25">
      <v>0.5</v>
    </oc>
    <nc r="H25">
      <v>1</v>
    </nc>
  </rcc>
  <rcc rId="1356" sId="1" numFmtId="13">
    <oc r="H27">
      <v>0.5</v>
    </oc>
    <nc r="H27">
      <v>1</v>
    </nc>
  </rcc>
  <rcc rId="1357" sId="1" numFmtId="13">
    <oc r="H28">
      <v>0</v>
    </oc>
    <nc r="H28">
      <v>1</v>
    </nc>
  </rcc>
  <rcc rId="1358" sId="1">
    <oc r="H5">
      <v>1</v>
    </oc>
    <nc r="H5">
      <v>10</v>
    </nc>
  </rcc>
  <rcc rId="1359" sId="1" numFmtId="13">
    <oc r="H29">
      <v>0.2</v>
    </oc>
    <nc r="H29">
      <v>0.75</v>
    </nc>
  </rcc>
  <rcc rId="1360" sId="1" numFmtId="13">
    <oc r="H31">
      <v>0</v>
    </oc>
    <nc r="H31">
      <v>0.5</v>
    </nc>
  </rcc>
  <rcv guid="{EEC99B4F-1502-44A9-A950-806A80EAF21C}" action="delete"/>
  <rdn rId="0" localSheetId="1" customView="1" name="Z_EEC99B4F_1502_44A9_A950_806A80EAF21C_.wvu.PrintArea" hidden="1" oldHidden="1">
    <formula>GanttChart!$A$1:$BT$45</formula>
    <oldFormula>GanttChart!$A$1:$BT$45</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9" sId="1" numFmtId="13">
    <oc r="H21">
      <v>0.8</v>
    </oc>
    <nc r="H21">
      <v>1</v>
    </nc>
  </rcc>
  <rcc rId="1320" sId="1" numFmtId="13">
    <oc r="H23">
      <v>0.5</v>
    </oc>
    <nc r="H23">
      <v>0.75</v>
    </nc>
  </rcc>
  <rcc rId="1321" sId="1" numFmtId="13">
    <oc r="H19">
      <v>0.75</v>
    </oc>
    <nc r="H19">
      <v>0.85</v>
    </nc>
  </rcc>
  <rcc rId="1322" sId="1" numFmtId="13">
    <oc r="H25">
      <v>0</v>
    </oc>
    <nc r="H25">
      <v>0.2</v>
    </nc>
  </rcc>
  <rcc rId="1323" sId="1" numFmtId="13">
    <oc r="H26">
      <v>0</v>
    </oc>
    <nc r="H26">
      <v>0.75</v>
    </nc>
  </rcc>
  <rcc rId="1324" sId="1" numFmtId="13">
    <oc r="H27">
      <v>0</v>
    </oc>
    <nc r="H27">
      <v>0.5</v>
    </nc>
  </rcc>
  <rcc rId="1325" sId="1" numFmtId="13">
    <oc r="H29">
      <v>0</v>
    </oc>
    <nc r="H29">
      <v>0.1</v>
    </nc>
  </rcc>
  <rcc rId="1326" sId="1" numFmtId="13">
    <oc r="H24">
      <v>0</v>
    </oc>
    <nc r="H24">
      <v>0.5</v>
    </nc>
  </rcc>
  <rcv guid="{EEC99B4F-1502-44A9-A950-806A80EAF21C}" action="delete"/>
  <rdn rId="0" localSheetId="1" customView="1" name="Z_EEC99B4F_1502_44A9_A950_806A80EAF21C_.wvu.PrintArea" hidden="1" oldHidden="1">
    <formula>GanttChart!$A$1:$BT$45</formula>
    <oldFormula>GanttChart!$A$1:$BT$45</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0" sId="1">
    <oc r="H5">
      <v>8</v>
    </oc>
    <nc r="H5">
      <v>6</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5" sId="1" numFmtId="13">
    <oc r="H23">
      <v>0.75</v>
    </oc>
    <nc r="H23">
      <v>0.9</v>
    </nc>
  </rcc>
  <rcc rId="1336" sId="1" numFmtId="13">
    <oc r="H22">
      <v>0.8</v>
    </oc>
    <nc r="H22">
      <v>0.9</v>
    </nc>
  </rcc>
  <rcc rId="1337" sId="1" numFmtId="13">
    <oc r="H19">
      <v>0.85</v>
    </oc>
    <nc r="H19">
      <v>0.9</v>
    </nc>
  </rcc>
  <rcc rId="1338" sId="1" numFmtId="13">
    <oc r="H24">
      <v>0.5</v>
    </oc>
    <nc r="H24">
      <v>0.75</v>
    </nc>
  </rcc>
  <rcc rId="1339" sId="1" numFmtId="13">
    <oc r="H29">
      <v>0.1</v>
    </oc>
    <nc r="H29">
      <v>0.2</v>
    </nc>
  </rcc>
  <rcc rId="1340" sId="1" numFmtId="13">
    <oc r="H25">
      <v>0.2</v>
    </oc>
    <nc r="H25">
      <v>0.5</v>
    </nc>
  </rcc>
  <rcc rId="1341" sId="1" numFmtId="4">
    <oc r="G28">
      <v>11</v>
    </oc>
    <nc r="G28">
      <v>3</v>
    </nc>
  </rcc>
  <rcc rId="1342" sId="1" numFmtId="19">
    <oc r="E28">
      <v>44301</v>
    </oc>
    <nc r="E28">
      <v>44307</v>
    </nc>
  </rcc>
  <rcc rId="1343" sId="1" numFmtId="13">
    <oc r="H26">
      <v>0.75</v>
    </oc>
    <nc r="H26">
      <v>1</v>
    </nc>
  </rcc>
  <rcc rId="1344" sId="1" numFmtId="19">
    <oc r="E29">
      <v>44303</v>
    </oc>
    <nc r="E29">
      <v>44302</v>
    </nc>
  </rcc>
  <rcv guid="{EEC99B4F-1502-44A9-A950-806A80EAF21C}" action="delete"/>
  <rdn rId="0" localSheetId="1" customView="1" name="Z_EEC99B4F_1502_44A9_A950_806A80EAF21C_.wvu.PrintArea" hidden="1" oldHidden="1">
    <formula>GanttChart!$A$1:$BT$45</formula>
    <oldFormula>GanttChart!$A$1:$BT$45</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4" sId="1">
    <oc r="H5">
      <v>10</v>
    </oc>
    <nc r="H5">
      <v>1</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6" sId="1">
    <oc r="H5">
      <v>7</v>
    </oc>
    <nc r="H5">
      <v>8</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numFmtId="13">
    <oc r="H16">
      <v>0.75</v>
    </oc>
    <nc r="H16">
      <v>1</v>
    </nc>
  </rcc>
  <rcc rId="1289" sId="1" numFmtId="13">
    <oc r="H18">
      <v>0.5</v>
    </oc>
    <nc r="H18">
      <v>0.9</v>
    </nc>
  </rcc>
  <rcc rId="1290" sId="1" numFmtId="13">
    <oc r="H17">
      <v>0.75</v>
    </oc>
    <nc r="H17">
      <v>1</v>
    </nc>
  </rcc>
  <rcc rId="1291" sId="1" numFmtId="13">
    <oc r="H14">
      <v>0.8</v>
    </oc>
    <nc r="H14">
      <v>0.95</v>
    </nc>
  </rcc>
  <rcc rId="1292" sId="1" numFmtId="13">
    <oc r="H19">
      <v>0.2</v>
    </oc>
    <nc r="H19">
      <v>0.5</v>
    </nc>
  </rcc>
  <rcc rId="1293" sId="1" numFmtId="13">
    <oc r="H21">
      <v>0.25</v>
    </oc>
    <nc r="H21">
      <v>0.5</v>
    </nc>
  </rcc>
  <rcc rId="1294" sId="1">
    <oc r="H5">
      <v>9</v>
    </oc>
    <nc r="H5">
      <v>8</v>
    </nc>
  </rcc>
  <rcc rId="1295" sId="1" numFmtId="13">
    <oc r="H22">
      <v>0</v>
    </oc>
    <nc r="H22">
      <v>0.25</v>
    </nc>
  </rcc>
  <rcv guid="{EEC99B4F-1502-44A9-A950-806A80EAF21C}" action="delete"/>
  <rdn rId="0" localSheetId="1" customView="1" name="Z_EEC99B4F_1502_44A9_A950_806A80EAF21C_.wvu.PrintArea" hidden="1" oldHidden="1">
    <formula>GanttChart!$A$1:$BT$47</formula>
    <oldFormula>GanttChart!$A$1:$BT$47</oldFormula>
  </rdn>
  <rdn rId="0" localSheetId="1" customView="1" name="Z_EEC99B4F_1502_44A9_A950_806A80EAF21C_.wvu.PrintTitles" hidden="1" oldHidden="1">
    <formula>GanttChart!$5:$8</formula>
    <oldFormula>GanttChart!$5:$8</oldFormula>
  </rdn>
  <rdn rId="0" localSheetId="1" customView="1" name="Z_EEC99B4F_1502_44A9_A950_806A80EAF21C_.wvu.Cols" hidden="1" oldHidden="1">
    <formula>GanttChart!$D:$D</formula>
    <oldFormula>GanttChart!$D:$D</oldFormula>
  </rdn>
  <rcv guid="{EEC99B4F-1502-44A9-A950-806A80EAF21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OD55"/>
  <sheetViews>
    <sheetView showGridLines="0" tabSelected="1" zoomScale="87" zoomScaleNormal="100" workbookViewId="0">
      <selection activeCell="AZ9" sqref="AZ9"/>
    </sheetView>
  </sheetViews>
  <sheetFormatPr defaultColWidth="9.140625" defaultRowHeight="12.75" x14ac:dyDescent="0.2"/>
  <cols>
    <col min="1" max="1" width="6.85546875" style="5" customWidth="1"/>
    <col min="2" max="2" width="39.140625" style="1" bestFit="1" customWidth="1"/>
    <col min="3" max="3" width="12" style="1" bestFit="1" customWidth="1"/>
    <col min="4" max="4" width="6.85546875" style="6" hidden="1" customWidth="1"/>
    <col min="5" max="6" width="12" style="1" customWidth="1"/>
    <col min="7" max="7" width="6" style="1" customWidth="1"/>
    <col min="8" max="8" width="6.7109375" style="1" customWidth="1"/>
    <col min="9" max="10" width="1.85546875" style="1" customWidth="1"/>
    <col min="11" max="15" width="2.28515625" style="1" customWidth="1"/>
    <col min="16" max="16" width="2" style="1" customWidth="1"/>
    <col min="17" max="17" width="1.85546875" style="1" customWidth="1"/>
    <col min="18" max="65" width="2.42578125" style="1" customWidth="1"/>
    <col min="66" max="66" width="2.7109375" style="1" customWidth="1"/>
    <col min="67" max="16384" width="9.140625" style="3"/>
  </cols>
  <sheetData>
    <row r="1" spans="1:66" ht="30" customHeight="1" x14ac:dyDescent="0.2">
      <c r="A1" s="57" t="s">
        <v>17</v>
      </c>
      <c r="B1" s="13"/>
      <c r="C1" s="13"/>
      <c r="D1" s="13"/>
      <c r="E1" s="13"/>
      <c r="F1" s="13"/>
      <c r="K1" s="114" t="s">
        <v>11</v>
      </c>
      <c r="L1" s="114"/>
      <c r="M1" s="114"/>
      <c r="N1" s="114"/>
      <c r="O1" s="114"/>
      <c r="P1" s="114"/>
      <c r="Q1" s="114"/>
      <c r="R1" s="114"/>
      <c r="S1" s="114"/>
      <c r="T1" s="114"/>
      <c r="U1" s="114"/>
      <c r="V1" s="114"/>
      <c r="W1" s="114"/>
      <c r="X1" s="114"/>
      <c r="Y1" s="114"/>
      <c r="Z1" s="114"/>
      <c r="AA1" s="114"/>
      <c r="AB1" s="114"/>
      <c r="AC1" s="114"/>
      <c r="AD1" s="114"/>
      <c r="AE1" s="114"/>
    </row>
    <row r="2" spans="1:66" ht="18" customHeight="1" x14ac:dyDescent="0.2">
      <c r="A2" s="18" t="s">
        <v>16</v>
      </c>
      <c r="B2" s="7"/>
      <c r="C2" s="7"/>
      <c r="D2" s="12"/>
      <c r="E2" s="62"/>
      <c r="F2" s="62"/>
      <c r="H2" s="2"/>
    </row>
    <row r="3" spans="1:66" ht="14.25" x14ac:dyDescent="0.2">
      <c r="A3" s="18" t="s">
        <v>18</v>
      </c>
      <c r="B3" s="14"/>
      <c r="C3" s="4"/>
      <c r="D3" s="4"/>
      <c r="E3" s="4"/>
      <c r="F3" s="4"/>
      <c r="G3" s="4"/>
      <c r="H3" s="2"/>
      <c r="K3" s="8"/>
      <c r="L3" s="8"/>
      <c r="M3" s="8"/>
      <c r="N3" s="8"/>
      <c r="O3" s="8"/>
      <c r="P3" s="8"/>
      <c r="Q3" s="8"/>
      <c r="R3" s="8"/>
      <c r="S3" s="8"/>
      <c r="T3" s="8"/>
      <c r="U3" s="8"/>
      <c r="V3" s="8"/>
      <c r="W3" s="8"/>
      <c r="X3" s="8"/>
      <c r="Y3" s="8"/>
      <c r="Z3" s="8"/>
      <c r="AA3" s="8"/>
    </row>
    <row r="4" spans="1:66" ht="14.25" x14ac:dyDescent="0.2">
      <c r="A4" s="18"/>
      <c r="B4" s="14"/>
      <c r="C4" s="4"/>
      <c r="D4" s="4"/>
      <c r="E4" s="4"/>
      <c r="F4" s="4"/>
      <c r="G4" s="4"/>
      <c r="H4" s="2"/>
      <c r="K4" s="8"/>
      <c r="L4" s="8"/>
      <c r="M4" s="8"/>
      <c r="N4" s="8"/>
      <c r="O4" s="8"/>
      <c r="P4" s="8"/>
      <c r="Q4" s="8"/>
      <c r="R4" s="8"/>
      <c r="S4" s="8"/>
      <c r="T4" s="8"/>
      <c r="U4" s="8"/>
      <c r="V4" s="8"/>
      <c r="W4" s="8"/>
      <c r="X4" s="8"/>
      <c r="Y4" s="8"/>
      <c r="Z4" s="8"/>
      <c r="AA4" s="8"/>
    </row>
    <row r="5" spans="1:66" ht="17.25" customHeight="1" x14ac:dyDescent="0.2">
      <c r="A5" s="44"/>
      <c r="B5" s="47" t="s">
        <v>9</v>
      </c>
      <c r="C5" s="116">
        <v>44209</v>
      </c>
      <c r="D5" s="116"/>
      <c r="E5" s="116"/>
      <c r="F5" s="45"/>
      <c r="G5" s="47" t="s">
        <v>8</v>
      </c>
      <c r="H5" s="60">
        <v>1</v>
      </c>
      <c r="I5" s="16"/>
      <c r="J5" s="16"/>
      <c r="K5" s="108" t="str">
        <f>"Week "&amp;(K7-($C$5-WEEKDAY($C$5,1)+2))/7+1</f>
        <v>Week 1</v>
      </c>
      <c r="L5" s="109"/>
      <c r="M5" s="109"/>
      <c r="N5" s="109"/>
      <c r="O5" s="109"/>
      <c r="P5" s="109"/>
      <c r="Q5" s="110"/>
      <c r="R5" s="102" t="str">
        <f>"Week "&amp;(R7-($C$5-WEEKDAY($C$5,1)+2))/7+1</f>
        <v>Week 2</v>
      </c>
      <c r="S5" s="103"/>
      <c r="T5" s="103"/>
      <c r="U5" s="103"/>
      <c r="V5" s="103"/>
      <c r="W5" s="103"/>
      <c r="X5" s="104"/>
      <c r="Y5" s="108" t="str">
        <f>"Week "&amp;(Y7-($C$5-WEEKDAY($C$5,1)+2))/7+1</f>
        <v>Week 3</v>
      </c>
      <c r="Z5" s="109"/>
      <c r="AA5" s="109"/>
      <c r="AB5" s="109"/>
      <c r="AC5" s="109"/>
      <c r="AD5" s="109"/>
      <c r="AE5" s="110"/>
      <c r="AF5" s="102" t="str">
        <f>"Week "&amp;(AM7-($C$5-WEEKDAY($C$5,1)+2))/7</f>
        <v>Week 4</v>
      </c>
      <c r="AG5" s="103"/>
      <c r="AH5" s="103"/>
      <c r="AI5" s="103"/>
      <c r="AJ5" s="103"/>
      <c r="AK5" s="103"/>
      <c r="AL5" s="104"/>
      <c r="AM5" s="102" t="str">
        <f>"Week "&amp;(AM7-($C$5-WEEKDAY($C$5,1)+2))/7+1</f>
        <v>Week 5</v>
      </c>
      <c r="AN5" s="103"/>
      <c r="AO5" s="103"/>
      <c r="AP5" s="103"/>
      <c r="AQ5" s="103"/>
      <c r="AR5" s="103"/>
      <c r="AS5" s="104"/>
      <c r="AT5" s="108" t="str">
        <f>"Week "&amp;(AT7-($C$5-WEEKDAY($C$5,1)+2))/7+1</f>
        <v>Week 6</v>
      </c>
      <c r="AU5" s="109"/>
      <c r="AV5" s="109"/>
      <c r="AW5" s="109"/>
      <c r="AX5" s="109"/>
      <c r="AY5" s="109"/>
      <c r="AZ5" s="110"/>
      <c r="BA5" s="108" t="str">
        <f>"Week "&amp;(BA7-($C$5-WEEKDAY($C$5,1)+2))/7+1</f>
        <v>Week 7</v>
      </c>
      <c r="BB5" s="109"/>
      <c r="BC5" s="109"/>
      <c r="BD5" s="109"/>
      <c r="BE5" s="109"/>
      <c r="BF5" s="109"/>
      <c r="BG5" s="110"/>
      <c r="BH5" s="108" t="str">
        <f>"Week "&amp;(BH7-($C$5-WEEKDAY($C$5,1)+2))/7+1</f>
        <v>Week 8</v>
      </c>
      <c r="BI5" s="109"/>
      <c r="BJ5" s="109"/>
      <c r="BK5" s="109"/>
      <c r="BL5" s="109"/>
      <c r="BM5" s="109"/>
      <c r="BN5" s="110"/>
    </row>
    <row r="6" spans="1:66" ht="17.25" customHeight="1" x14ac:dyDescent="0.2">
      <c r="A6" s="44"/>
      <c r="B6" s="47" t="s">
        <v>10</v>
      </c>
      <c r="C6" s="115" t="s">
        <v>15</v>
      </c>
      <c r="D6" s="115"/>
      <c r="E6" s="115"/>
      <c r="F6" s="46"/>
      <c r="G6" s="46"/>
      <c r="H6" s="46"/>
      <c r="I6" s="16"/>
      <c r="J6" s="16"/>
      <c r="K6" s="105">
        <f>K7</f>
        <v>44207</v>
      </c>
      <c r="L6" s="106"/>
      <c r="M6" s="106"/>
      <c r="N6" s="106"/>
      <c r="O6" s="106"/>
      <c r="P6" s="106"/>
      <c r="Q6" s="107"/>
      <c r="R6" s="111">
        <f>R7</f>
        <v>44214</v>
      </c>
      <c r="S6" s="112"/>
      <c r="T6" s="112"/>
      <c r="U6" s="112"/>
      <c r="V6" s="112"/>
      <c r="W6" s="112"/>
      <c r="X6" s="113"/>
      <c r="Y6" s="105">
        <f>Y7</f>
        <v>44221</v>
      </c>
      <c r="Z6" s="106"/>
      <c r="AA6" s="106"/>
      <c r="AB6" s="106"/>
      <c r="AC6" s="106"/>
      <c r="AD6" s="106"/>
      <c r="AE6" s="107"/>
      <c r="AF6" s="105">
        <f>AF7</f>
        <v>44228</v>
      </c>
      <c r="AG6" s="106"/>
      <c r="AH6" s="106"/>
      <c r="AI6" s="106"/>
      <c r="AJ6" s="106"/>
      <c r="AK6" s="106"/>
      <c r="AL6" s="107"/>
      <c r="AM6" s="111">
        <f>AM7</f>
        <v>44235</v>
      </c>
      <c r="AN6" s="112"/>
      <c r="AO6" s="112"/>
      <c r="AP6" s="112"/>
      <c r="AQ6" s="112"/>
      <c r="AR6" s="112"/>
      <c r="AS6" s="113"/>
      <c r="AT6" s="105">
        <f>AT7</f>
        <v>44242</v>
      </c>
      <c r="AU6" s="106"/>
      <c r="AV6" s="106"/>
      <c r="AW6" s="106"/>
      <c r="AX6" s="106"/>
      <c r="AY6" s="106"/>
      <c r="AZ6" s="107"/>
      <c r="BA6" s="105">
        <f>BA7</f>
        <v>44249</v>
      </c>
      <c r="BB6" s="106"/>
      <c r="BC6" s="106"/>
      <c r="BD6" s="106"/>
      <c r="BE6" s="106"/>
      <c r="BF6" s="106"/>
      <c r="BG6" s="107"/>
      <c r="BH6" s="105">
        <f>BH7</f>
        <v>44256</v>
      </c>
      <c r="BI6" s="106"/>
      <c r="BJ6" s="106"/>
      <c r="BK6" s="106"/>
      <c r="BL6" s="106"/>
      <c r="BM6" s="106"/>
      <c r="BN6" s="107"/>
    </row>
    <row r="7" spans="1:66" x14ac:dyDescent="0.2">
      <c r="A7" s="15"/>
      <c r="B7" s="16"/>
      <c r="C7" s="16"/>
      <c r="D7" s="17"/>
      <c r="E7" s="16"/>
      <c r="F7" s="16"/>
      <c r="G7" s="16"/>
      <c r="H7" s="16"/>
      <c r="I7" s="16"/>
      <c r="J7" s="16"/>
      <c r="K7" s="33">
        <f>C5-WEEKDAY(C5,1)+2+7*(H5-1)</f>
        <v>44207</v>
      </c>
      <c r="L7" s="32">
        <f t="shared" ref="L7:AQ7" si="0">K7+1</f>
        <v>44208</v>
      </c>
      <c r="M7" s="32">
        <f t="shared" si="0"/>
        <v>44209</v>
      </c>
      <c r="N7" s="32">
        <f t="shared" si="0"/>
        <v>44210</v>
      </c>
      <c r="O7" s="32">
        <f t="shared" si="0"/>
        <v>44211</v>
      </c>
      <c r="P7" s="32">
        <f t="shared" si="0"/>
        <v>44212</v>
      </c>
      <c r="Q7" s="34">
        <f t="shared" si="0"/>
        <v>44213</v>
      </c>
      <c r="R7" s="91">
        <f t="shared" si="0"/>
        <v>44214</v>
      </c>
      <c r="S7" s="92">
        <f t="shared" si="0"/>
        <v>44215</v>
      </c>
      <c r="T7" s="92">
        <f t="shared" si="0"/>
        <v>44216</v>
      </c>
      <c r="U7" s="92">
        <f t="shared" si="0"/>
        <v>44217</v>
      </c>
      <c r="V7" s="92">
        <f t="shared" si="0"/>
        <v>44218</v>
      </c>
      <c r="W7" s="92">
        <f t="shared" si="0"/>
        <v>44219</v>
      </c>
      <c r="X7" s="93">
        <f t="shared" si="0"/>
        <v>44220</v>
      </c>
      <c r="Y7" s="33">
        <f t="shared" si="0"/>
        <v>44221</v>
      </c>
      <c r="Z7" s="32">
        <f t="shared" si="0"/>
        <v>44222</v>
      </c>
      <c r="AA7" s="32">
        <f t="shared" si="0"/>
        <v>44223</v>
      </c>
      <c r="AB7" s="32">
        <f t="shared" si="0"/>
        <v>44224</v>
      </c>
      <c r="AC7" s="32">
        <f t="shared" si="0"/>
        <v>44225</v>
      </c>
      <c r="AD7" s="32">
        <f t="shared" si="0"/>
        <v>44226</v>
      </c>
      <c r="AE7" s="34">
        <f t="shared" si="0"/>
        <v>44227</v>
      </c>
      <c r="AF7" s="33">
        <f t="shared" si="0"/>
        <v>44228</v>
      </c>
      <c r="AG7" s="32">
        <f t="shared" si="0"/>
        <v>44229</v>
      </c>
      <c r="AH7" s="32">
        <f t="shared" si="0"/>
        <v>44230</v>
      </c>
      <c r="AI7" s="32">
        <f t="shared" si="0"/>
        <v>44231</v>
      </c>
      <c r="AJ7" s="32">
        <f t="shared" si="0"/>
        <v>44232</v>
      </c>
      <c r="AK7" s="32">
        <f t="shared" si="0"/>
        <v>44233</v>
      </c>
      <c r="AL7" s="34">
        <f t="shared" si="0"/>
        <v>44234</v>
      </c>
      <c r="AM7" s="91">
        <f t="shared" si="0"/>
        <v>44235</v>
      </c>
      <c r="AN7" s="92">
        <f t="shared" si="0"/>
        <v>44236</v>
      </c>
      <c r="AO7" s="92">
        <f t="shared" si="0"/>
        <v>44237</v>
      </c>
      <c r="AP7" s="92">
        <f t="shared" si="0"/>
        <v>44238</v>
      </c>
      <c r="AQ7" s="92">
        <f t="shared" si="0"/>
        <v>44239</v>
      </c>
      <c r="AR7" s="92">
        <f t="shared" ref="AR7:BN7" si="1">AQ7+1</f>
        <v>44240</v>
      </c>
      <c r="AS7" s="93">
        <f t="shared" si="1"/>
        <v>44241</v>
      </c>
      <c r="AT7" s="33">
        <f t="shared" si="1"/>
        <v>44242</v>
      </c>
      <c r="AU7" s="32">
        <f t="shared" si="1"/>
        <v>44243</v>
      </c>
      <c r="AV7" s="32">
        <f t="shared" si="1"/>
        <v>44244</v>
      </c>
      <c r="AW7" s="32">
        <f t="shared" si="1"/>
        <v>44245</v>
      </c>
      <c r="AX7" s="32">
        <f t="shared" si="1"/>
        <v>44246</v>
      </c>
      <c r="AY7" s="32">
        <f t="shared" si="1"/>
        <v>44247</v>
      </c>
      <c r="AZ7" s="34">
        <f t="shared" si="1"/>
        <v>44248</v>
      </c>
      <c r="BA7" s="33">
        <f t="shared" si="1"/>
        <v>44249</v>
      </c>
      <c r="BB7" s="32">
        <f t="shared" si="1"/>
        <v>44250</v>
      </c>
      <c r="BC7" s="32">
        <f t="shared" si="1"/>
        <v>44251</v>
      </c>
      <c r="BD7" s="32">
        <f t="shared" si="1"/>
        <v>44252</v>
      </c>
      <c r="BE7" s="32">
        <f t="shared" si="1"/>
        <v>44253</v>
      </c>
      <c r="BF7" s="32">
        <f t="shared" si="1"/>
        <v>44254</v>
      </c>
      <c r="BG7" s="34">
        <f t="shared" si="1"/>
        <v>44255</v>
      </c>
      <c r="BH7" s="33">
        <f t="shared" si="1"/>
        <v>44256</v>
      </c>
      <c r="BI7" s="32">
        <f t="shared" si="1"/>
        <v>44257</v>
      </c>
      <c r="BJ7" s="32">
        <f t="shared" si="1"/>
        <v>44258</v>
      </c>
      <c r="BK7" s="32">
        <f t="shared" si="1"/>
        <v>44259</v>
      </c>
      <c r="BL7" s="32">
        <f t="shared" si="1"/>
        <v>44260</v>
      </c>
      <c r="BM7" s="32">
        <f t="shared" si="1"/>
        <v>44261</v>
      </c>
      <c r="BN7" s="34">
        <f t="shared" si="1"/>
        <v>44262</v>
      </c>
    </row>
    <row r="8" spans="1:66" s="56" customFormat="1" ht="24.75" thickBot="1" x14ac:dyDescent="0.25">
      <c r="A8" s="48" t="s">
        <v>0</v>
      </c>
      <c r="B8" s="49" t="s">
        <v>1</v>
      </c>
      <c r="C8" s="50" t="s">
        <v>2</v>
      </c>
      <c r="D8" s="51" t="s">
        <v>7</v>
      </c>
      <c r="E8" s="52" t="s">
        <v>3</v>
      </c>
      <c r="F8" s="52" t="s">
        <v>4</v>
      </c>
      <c r="G8" s="50" t="s">
        <v>5</v>
      </c>
      <c r="H8" s="50" t="s">
        <v>6</v>
      </c>
      <c r="I8" s="50"/>
      <c r="J8" s="50"/>
      <c r="K8" s="53" t="str">
        <f t="shared" ref="K8:AP8" si="2">CHOOSE(WEEKDAY(K7,1),"S","M","T","W","T","F","S")</f>
        <v>M</v>
      </c>
      <c r="L8" s="54" t="str">
        <f t="shared" si="2"/>
        <v>T</v>
      </c>
      <c r="M8" s="54" t="str">
        <f t="shared" si="2"/>
        <v>W</v>
      </c>
      <c r="N8" s="54" t="str">
        <f t="shared" si="2"/>
        <v>T</v>
      </c>
      <c r="O8" s="54" t="str">
        <f t="shared" si="2"/>
        <v>F</v>
      </c>
      <c r="P8" s="54" t="str">
        <f t="shared" si="2"/>
        <v>S</v>
      </c>
      <c r="Q8" s="55" t="str">
        <f t="shared" si="2"/>
        <v>S</v>
      </c>
      <c r="R8" s="94" t="str">
        <f t="shared" si="2"/>
        <v>M</v>
      </c>
      <c r="S8" s="95" t="str">
        <f t="shared" si="2"/>
        <v>T</v>
      </c>
      <c r="T8" s="95" t="str">
        <f t="shared" si="2"/>
        <v>W</v>
      </c>
      <c r="U8" s="95" t="str">
        <f t="shared" si="2"/>
        <v>T</v>
      </c>
      <c r="V8" s="95" t="str">
        <f t="shared" si="2"/>
        <v>F</v>
      </c>
      <c r="W8" s="95" t="str">
        <f t="shared" si="2"/>
        <v>S</v>
      </c>
      <c r="X8" s="96" t="str">
        <f t="shared" si="2"/>
        <v>S</v>
      </c>
      <c r="Y8" s="53" t="str">
        <f t="shared" si="2"/>
        <v>M</v>
      </c>
      <c r="Z8" s="54" t="str">
        <f t="shared" si="2"/>
        <v>T</v>
      </c>
      <c r="AA8" s="54" t="str">
        <f t="shared" si="2"/>
        <v>W</v>
      </c>
      <c r="AB8" s="54" t="str">
        <f t="shared" si="2"/>
        <v>T</v>
      </c>
      <c r="AC8" s="54" t="str">
        <f t="shared" si="2"/>
        <v>F</v>
      </c>
      <c r="AD8" s="54" t="str">
        <f t="shared" si="2"/>
        <v>S</v>
      </c>
      <c r="AE8" s="55" t="str">
        <f t="shared" si="2"/>
        <v>S</v>
      </c>
      <c r="AF8" s="53" t="str">
        <f t="shared" si="2"/>
        <v>M</v>
      </c>
      <c r="AG8" s="54" t="str">
        <f t="shared" si="2"/>
        <v>T</v>
      </c>
      <c r="AH8" s="54" t="str">
        <f t="shared" si="2"/>
        <v>W</v>
      </c>
      <c r="AI8" s="54" t="str">
        <f t="shared" si="2"/>
        <v>T</v>
      </c>
      <c r="AJ8" s="54" t="str">
        <f t="shared" si="2"/>
        <v>F</v>
      </c>
      <c r="AK8" s="54" t="str">
        <f t="shared" si="2"/>
        <v>S</v>
      </c>
      <c r="AL8" s="55" t="str">
        <f t="shared" si="2"/>
        <v>S</v>
      </c>
      <c r="AM8" s="94" t="str">
        <f t="shared" si="2"/>
        <v>M</v>
      </c>
      <c r="AN8" s="95" t="str">
        <f t="shared" si="2"/>
        <v>T</v>
      </c>
      <c r="AO8" s="95" t="str">
        <f t="shared" si="2"/>
        <v>W</v>
      </c>
      <c r="AP8" s="95" t="str">
        <f t="shared" si="2"/>
        <v>T</v>
      </c>
      <c r="AQ8" s="95" t="str">
        <f t="shared" ref="AQ8:BN8" si="3">CHOOSE(WEEKDAY(AQ7,1),"S","M","T","W","T","F","S")</f>
        <v>F</v>
      </c>
      <c r="AR8" s="95" t="str">
        <f t="shared" si="3"/>
        <v>S</v>
      </c>
      <c r="AS8" s="96" t="str">
        <f t="shared" si="3"/>
        <v>S</v>
      </c>
      <c r="AT8" s="53" t="str">
        <f t="shared" si="3"/>
        <v>M</v>
      </c>
      <c r="AU8" s="54" t="str">
        <f t="shared" si="3"/>
        <v>T</v>
      </c>
      <c r="AV8" s="54" t="str">
        <f t="shared" si="3"/>
        <v>W</v>
      </c>
      <c r="AW8" s="54" t="str">
        <f t="shared" si="3"/>
        <v>T</v>
      </c>
      <c r="AX8" s="54" t="str">
        <f t="shared" si="3"/>
        <v>F</v>
      </c>
      <c r="AY8" s="54" t="str">
        <f t="shared" si="3"/>
        <v>S</v>
      </c>
      <c r="AZ8" s="55" t="str">
        <f t="shared" si="3"/>
        <v>S</v>
      </c>
      <c r="BA8" s="53" t="str">
        <f t="shared" si="3"/>
        <v>M</v>
      </c>
      <c r="BB8" s="54" t="str">
        <f t="shared" si="3"/>
        <v>T</v>
      </c>
      <c r="BC8" s="54" t="str">
        <f t="shared" si="3"/>
        <v>W</v>
      </c>
      <c r="BD8" s="54" t="str">
        <f t="shared" si="3"/>
        <v>T</v>
      </c>
      <c r="BE8" s="54" t="str">
        <f t="shared" si="3"/>
        <v>F</v>
      </c>
      <c r="BF8" s="54" t="str">
        <f t="shared" si="3"/>
        <v>S</v>
      </c>
      <c r="BG8" s="55" t="str">
        <f t="shared" si="3"/>
        <v>S</v>
      </c>
      <c r="BH8" s="53" t="str">
        <f t="shared" si="3"/>
        <v>M</v>
      </c>
      <c r="BI8" s="54" t="str">
        <f t="shared" si="3"/>
        <v>T</v>
      </c>
      <c r="BJ8" s="54" t="str">
        <f t="shared" si="3"/>
        <v>W</v>
      </c>
      <c r="BK8" s="54" t="str">
        <f t="shared" si="3"/>
        <v>T</v>
      </c>
      <c r="BL8" s="54" t="str">
        <f t="shared" si="3"/>
        <v>F</v>
      </c>
      <c r="BM8" s="54" t="str">
        <f t="shared" si="3"/>
        <v>S</v>
      </c>
      <c r="BN8" s="55" t="str">
        <f t="shared" si="3"/>
        <v>S</v>
      </c>
    </row>
    <row r="9" spans="1:66" s="21" customFormat="1" ht="20.100000000000001" customHeight="1" x14ac:dyDescent="0.2">
      <c r="A9" s="87">
        <v>0</v>
      </c>
      <c r="B9" s="88" t="s">
        <v>32</v>
      </c>
      <c r="C9" s="89" t="s">
        <v>12</v>
      </c>
      <c r="D9" s="90"/>
      <c r="E9" s="39">
        <v>44209</v>
      </c>
      <c r="F9" s="40">
        <f t="shared" ref="F9" si="4">IF(ISBLANK(E9)," - ",IF(G9=0,E9,E9+G9-1))</f>
        <v>44209</v>
      </c>
      <c r="G9" s="22">
        <v>0</v>
      </c>
      <c r="H9" s="23">
        <v>1</v>
      </c>
      <c r="I9" s="35"/>
      <c r="J9" s="85"/>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row>
    <row r="10" spans="1:66" s="21" customFormat="1" ht="20.100000000000001" customHeight="1" x14ac:dyDescent="0.2">
      <c r="A10" s="20">
        <v>0</v>
      </c>
      <c r="B10" s="58" t="s">
        <v>33</v>
      </c>
      <c r="C10" s="21" t="s">
        <v>12</v>
      </c>
      <c r="D10" s="59"/>
      <c r="E10" s="39">
        <v>44228</v>
      </c>
      <c r="F10" s="40">
        <v>44228</v>
      </c>
      <c r="G10" s="22">
        <v>0</v>
      </c>
      <c r="H10" s="23">
        <v>1</v>
      </c>
      <c r="I10" s="35"/>
      <c r="J10" s="85"/>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row>
    <row r="11" spans="1:66" s="21" customFormat="1" ht="20.100000000000001" customHeight="1" x14ac:dyDescent="0.2">
      <c r="A11" s="20">
        <v>1</v>
      </c>
      <c r="B11" s="58" t="s">
        <v>25</v>
      </c>
      <c r="C11" s="21" t="s">
        <v>15</v>
      </c>
      <c r="D11" s="59"/>
      <c r="E11" s="39">
        <v>44228</v>
      </c>
      <c r="F11" s="40">
        <f t="shared" ref="F11:F13" si="5">IF(ISBLANK(E11)," - ",IF(G11=0,E11,E11+G11-1))</f>
        <v>44249</v>
      </c>
      <c r="G11" s="22">
        <v>22</v>
      </c>
      <c r="H11" s="23">
        <v>1</v>
      </c>
      <c r="I11" s="35"/>
      <c r="J11" s="85"/>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row>
    <row r="12" spans="1:66" s="21" customFormat="1" ht="20.100000000000001" customHeight="1" x14ac:dyDescent="0.2">
      <c r="A12" s="20">
        <v>1.1000000000000001</v>
      </c>
      <c r="B12" s="58" t="s">
        <v>35</v>
      </c>
      <c r="C12" s="21" t="s">
        <v>15</v>
      </c>
      <c r="D12" s="59"/>
      <c r="E12" s="39">
        <v>44235</v>
      </c>
      <c r="F12" s="40">
        <f t="shared" si="5"/>
        <v>44248</v>
      </c>
      <c r="G12" s="22">
        <v>14</v>
      </c>
      <c r="H12" s="23">
        <v>1</v>
      </c>
      <c r="I12" s="35"/>
      <c r="J12" s="85"/>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row>
    <row r="13" spans="1:66" s="21" customFormat="1" ht="20.100000000000001" customHeight="1" x14ac:dyDescent="0.2">
      <c r="A13" s="20">
        <v>1.2</v>
      </c>
      <c r="B13" s="58" t="s">
        <v>36</v>
      </c>
      <c r="C13" s="21" t="s">
        <v>12</v>
      </c>
      <c r="D13" s="59"/>
      <c r="E13" s="39">
        <v>44235</v>
      </c>
      <c r="F13" s="40">
        <f t="shared" si="5"/>
        <v>44255</v>
      </c>
      <c r="G13" s="22">
        <v>21</v>
      </c>
      <c r="H13" s="23">
        <v>1</v>
      </c>
      <c r="I13" s="35"/>
      <c r="J13" s="85"/>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row>
    <row r="14" spans="1:66" s="21" customFormat="1" ht="18" x14ac:dyDescent="0.2">
      <c r="A14" s="20">
        <v>2</v>
      </c>
      <c r="B14" s="58" t="s">
        <v>19</v>
      </c>
      <c r="C14" s="42" t="s">
        <v>12</v>
      </c>
      <c r="D14" s="59"/>
      <c r="E14" s="39">
        <v>44242</v>
      </c>
      <c r="F14" s="40">
        <f t="shared" ref="F14" si="6">IF(ISBLANK(E14)," - ",IF(G14=0,E14,E14+G14-1))</f>
        <v>44280</v>
      </c>
      <c r="G14" s="22">
        <v>39</v>
      </c>
      <c r="H14" s="23">
        <v>1</v>
      </c>
      <c r="I14" s="35"/>
      <c r="J14" s="85"/>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1" customFormat="1" ht="18" x14ac:dyDescent="0.2">
      <c r="A15" s="20">
        <v>2.1</v>
      </c>
      <c r="B15" s="58" t="s">
        <v>20</v>
      </c>
      <c r="C15" s="42" t="s">
        <v>15</v>
      </c>
      <c r="D15" s="59"/>
      <c r="E15" s="39">
        <v>44242</v>
      </c>
      <c r="F15" s="40">
        <f t="shared" ref="F15:F31" si="7">IF(ISBLANK(E15)," - ",IF(G15=0,E15,E15+G15-1))</f>
        <v>44252</v>
      </c>
      <c r="G15" s="22">
        <v>11</v>
      </c>
      <c r="H15" s="23">
        <v>1</v>
      </c>
      <c r="I15" s="35"/>
      <c r="J15" s="85"/>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21" customFormat="1" ht="18" x14ac:dyDescent="0.2">
      <c r="A16" s="20">
        <v>2.2000000000000002</v>
      </c>
      <c r="B16" s="58" t="s">
        <v>21</v>
      </c>
      <c r="C16" s="42" t="s">
        <v>12</v>
      </c>
      <c r="D16" s="59"/>
      <c r="E16" s="39">
        <v>44249</v>
      </c>
      <c r="F16" s="40">
        <f t="shared" ref="F16:F19" si="8">IF(ISBLANK(E16)," - ",IF(G16=0,E16,E16+G16-1))</f>
        <v>44266</v>
      </c>
      <c r="G16" s="22">
        <v>18</v>
      </c>
      <c r="H16" s="23">
        <v>1</v>
      </c>
      <c r="I16" s="35"/>
      <c r="J16" s="85"/>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row>
    <row r="17" spans="1:394" s="21" customFormat="1" ht="18" x14ac:dyDescent="0.2">
      <c r="A17" s="20">
        <v>2.2999999999999998</v>
      </c>
      <c r="B17" s="84" t="s">
        <v>22</v>
      </c>
      <c r="C17" s="42" t="s">
        <v>12</v>
      </c>
      <c r="D17" s="59"/>
      <c r="E17" s="39">
        <v>44252</v>
      </c>
      <c r="F17" s="40">
        <f t="shared" si="8"/>
        <v>44276</v>
      </c>
      <c r="G17" s="22">
        <v>25</v>
      </c>
      <c r="H17" s="23">
        <v>1</v>
      </c>
      <c r="I17" s="35"/>
      <c r="J17" s="85"/>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row>
    <row r="18" spans="1:394" s="21" customFormat="1" ht="18" x14ac:dyDescent="0.2">
      <c r="A18" s="20">
        <v>2.4</v>
      </c>
      <c r="B18" s="84" t="s">
        <v>29</v>
      </c>
      <c r="C18" s="42" t="s">
        <v>12</v>
      </c>
      <c r="D18" s="59"/>
      <c r="E18" s="39">
        <v>44274</v>
      </c>
      <c r="F18" s="40">
        <f t="shared" si="8"/>
        <v>44280</v>
      </c>
      <c r="G18" s="22">
        <v>7</v>
      </c>
      <c r="H18" s="23">
        <v>1</v>
      </c>
      <c r="I18" s="35"/>
      <c r="J18" s="85"/>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row>
    <row r="19" spans="1:394" s="21" customFormat="1" ht="18" x14ac:dyDescent="0.2">
      <c r="A19" s="20">
        <v>3</v>
      </c>
      <c r="B19" s="84" t="s">
        <v>23</v>
      </c>
      <c r="C19" s="42" t="s">
        <v>12</v>
      </c>
      <c r="D19" s="59"/>
      <c r="E19" s="39">
        <v>44277</v>
      </c>
      <c r="F19" s="40">
        <f t="shared" si="8"/>
        <v>44298</v>
      </c>
      <c r="G19" s="22">
        <v>22</v>
      </c>
      <c r="H19" s="23">
        <v>1</v>
      </c>
      <c r="I19" s="35"/>
      <c r="J19" s="85"/>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row>
    <row r="20" spans="1:394" s="21" customFormat="1" ht="18" x14ac:dyDescent="0.2">
      <c r="A20" s="20">
        <v>3.1</v>
      </c>
      <c r="B20" s="84" t="s">
        <v>24</v>
      </c>
      <c r="C20" s="42" t="s">
        <v>15</v>
      </c>
      <c r="D20" s="59"/>
      <c r="E20" s="39">
        <v>44267</v>
      </c>
      <c r="F20" s="40">
        <f t="shared" si="7"/>
        <v>44277</v>
      </c>
      <c r="G20" s="22">
        <v>11</v>
      </c>
      <c r="H20" s="23">
        <v>1</v>
      </c>
      <c r="I20" s="35"/>
      <c r="J20" s="85"/>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row>
    <row r="21" spans="1:394" s="21" customFormat="1" ht="18" x14ac:dyDescent="0.2">
      <c r="A21" s="20">
        <v>3.2</v>
      </c>
      <c r="B21" s="58" t="s">
        <v>26</v>
      </c>
      <c r="C21" s="42" t="s">
        <v>12</v>
      </c>
      <c r="D21" s="59"/>
      <c r="E21" s="39">
        <v>44277</v>
      </c>
      <c r="F21" s="40">
        <f t="shared" ref="F21:F25" si="9">IF(ISBLANK(E21)," - ",IF(G21=0,E21,E21+G21-1))</f>
        <v>44284</v>
      </c>
      <c r="G21" s="22">
        <v>8</v>
      </c>
      <c r="H21" s="23">
        <v>1</v>
      </c>
      <c r="I21" s="35"/>
      <c r="J21" s="85"/>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row>
    <row r="22" spans="1:394" s="21" customFormat="1" ht="18" x14ac:dyDescent="0.2">
      <c r="A22" s="20">
        <v>3.3</v>
      </c>
      <c r="B22" s="58" t="s">
        <v>27</v>
      </c>
      <c r="C22" s="42" t="s">
        <v>12</v>
      </c>
      <c r="D22" s="59"/>
      <c r="E22" s="39">
        <v>44281</v>
      </c>
      <c r="F22" s="40">
        <f t="shared" si="9"/>
        <v>44290</v>
      </c>
      <c r="G22" s="22">
        <v>10</v>
      </c>
      <c r="H22" s="23">
        <v>1</v>
      </c>
      <c r="I22" s="35"/>
      <c r="J22" s="85"/>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row>
    <row r="23" spans="1:394" s="21" customFormat="1" ht="18" x14ac:dyDescent="0.2">
      <c r="A23" s="20">
        <v>3.4</v>
      </c>
      <c r="B23" s="58" t="s">
        <v>28</v>
      </c>
      <c r="C23" s="42" t="s">
        <v>12</v>
      </c>
      <c r="D23" s="59"/>
      <c r="E23" s="39">
        <v>44291</v>
      </c>
      <c r="F23" s="40">
        <f t="shared" si="9"/>
        <v>44296</v>
      </c>
      <c r="G23" s="22">
        <v>6</v>
      </c>
      <c r="H23" s="23">
        <v>1</v>
      </c>
      <c r="I23" s="35"/>
      <c r="J23" s="85"/>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row>
    <row r="24" spans="1:394" s="21" customFormat="1" ht="18" x14ac:dyDescent="0.2">
      <c r="A24" s="20">
        <v>3.5</v>
      </c>
      <c r="B24" s="58" t="s">
        <v>30</v>
      </c>
      <c r="C24" s="42" t="s">
        <v>12</v>
      </c>
      <c r="D24" s="59"/>
      <c r="E24" s="39">
        <v>44295</v>
      </c>
      <c r="F24" s="40">
        <f t="shared" si="9"/>
        <v>44298</v>
      </c>
      <c r="G24" s="22">
        <v>4</v>
      </c>
      <c r="H24" s="23">
        <v>1</v>
      </c>
      <c r="I24" s="35"/>
      <c r="J24" s="85"/>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row>
    <row r="25" spans="1:394" s="21" customFormat="1" ht="18" x14ac:dyDescent="0.2">
      <c r="A25" s="20">
        <v>4</v>
      </c>
      <c r="B25" s="58" t="s">
        <v>37</v>
      </c>
      <c r="C25" s="42" t="s">
        <v>12</v>
      </c>
      <c r="D25" s="59"/>
      <c r="E25" s="39">
        <v>44295</v>
      </c>
      <c r="F25" s="40">
        <f t="shared" si="9"/>
        <v>44311</v>
      </c>
      <c r="G25" s="22">
        <v>17</v>
      </c>
      <c r="H25" s="23">
        <v>1</v>
      </c>
      <c r="I25" s="35"/>
      <c r="J25" s="85"/>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row>
    <row r="26" spans="1:394" s="21" customFormat="1" ht="18" x14ac:dyDescent="0.2">
      <c r="A26" s="20">
        <v>4.0999999999999996</v>
      </c>
      <c r="B26" s="58" t="s">
        <v>38</v>
      </c>
      <c r="C26" s="42" t="s">
        <v>12</v>
      </c>
      <c r="D26" s="59"/>
      <c r="E26" s="39">
        <v>44295</v>
      </c>
      <c r="F26" s="40">
        <f t="shared" ref="F26" si="10">IF(ISBLANK(E26)," - ",IF(G26=0,E26,E26+G26-1))</f>
        <v>44301</v>
      </c>
      <c r="G26" s="22">
        <v>7</v>
      </c>
      <c r="H26" s="23">
        <v>1</v>
      </c>
      <c r="I26" s="35"/>
      <c r="J26" s="85"/>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row>
    <row r="27" spans="1:394" s="21" customFormat="1" ht="18" x14ac:dyDescent="0.2">
      <c r="A27" s="20">
        <v>4.2</v>
      </c>
      <c r="B27" s="58" t="s">
        <v>39</v>
      </c>
      <c r="C27" s="42" t="s">
        <v>12</v>
      </c>
      <c r="D27" s="59"/>
      <c r="E27" s="39">
        <v>44298</v>
      </c>
      <c r="F27" s="40">
        <f t="shared" ref="F27" si="11">IF(ISBLANK(E27)," - ",IF(G27=0,E27,E27+G27-1))</f>
        <v>44306</v>
      </c>
      <c r="G27" s="22">
        <v>9</v>
      </c>
      <c r="H27" s="23">
        <v>1</v>
      </c>
      <c r="I27" s="35"/>
      <c r="J27" s="85"/>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row>
    <row r="28" spans="1:394" s="21" customFormat="1" ht="18" x14ac:dyDescent="0.2">
      <c r="A28" s="20">
        <v>4.3</v>
      </c>
      <c r="B28" s="58" t="s">
        <v>40</v>
      </c>
      <c r="C28" s="42" t="s">
        <v>12</v>
      </c>
      <c r="D28" s="59"/>
      <c r="E28" s="39">
        <v>44307</v>
      </c>
      <c r="F28" s="40">
        <f t="shared" ref="F28" si="12">IF(ISBLANK(E28)," - ",IF(G28=0,E28,E28+G28-1))</f>
        <v>44309</v>
      </c>
      <c r="G28" s="22">
        <v>3</v>
      </c>
      <c r="H28" s="23">
        <v>1</v>
      </c>
      <c r="I28" s="35"/>
      <c r="J28" s="85"/>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row>
    <row r="29" spans="1:394" s="21" customFormat="1" ht="18" x14ac:dyDescent="0.2">
      <c r="A29" s="20">
        <v>5</v>
      </c>
      <c r="B29" s="58" t="s">
        <v>34</v>
      </c>
      <c r="C29" s="42" t="s">
        <v>12</v>
      </c>
      <c r="D29" s="59"/>
      <c r="E29" s="39">
        <v>44302</v>
      </c>
      <c r="F29" s="40">
        <f t="shared" ref="F29" si="13">IF(ISBLANK(E29)," - ",IF(G29=0,E29,E29+G29-1))</f>
        <v>44315</v>
      </c>
      <c r="G29" s="22">
        <v>14</v>
      </c>
      <c r="H29" s="23">
        <v>0.75</v>
      </c>
      <c r="I29" s="35"/>
      <c r="J29" s="85"/>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row>
    <row r="30" spans="1:394" s="21" customFormat="1" ht="18" x14ac:dyDescent="0.2">
      <c r="A30" s="97">
        <v>6</v>
      </c>
      <c r="B30" s="98" t="s">
        <v>14</v>
      </c>
      <c r="C30" s="99" t="s">
        <v>12</v>
      </c>
      <c r="D30" s="100"/>
      <c r="E30" s="39">
        <v>44313</v>
      </c>
      <c r="F30" s="101">
        <f t="shared" si="7"/>
        <v>44313</v>
      </c>
      <c r="G30" s="22">
        <v>1</v>
      </c>
      <c r="H30" s="23">
        <v>0</v>
      </c>
      <c r="I30" s="35"/>
      <c r="J30" s="85"/>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row>
    <row r="31" spans="1:394" s="21" customFormat="1" ht="18" x14ac:dyDescent="0.2">
      <c r="A31" s="97">
        <v>6.1</v>
      </c>
      <c r="B31" s="98" t="s">
        <v>31</v>
      </c>
      <c r="C31" s="99" t="s">
        <v>12</v>
      </c>
      <c r="D31" s="100"/>
      <c r="E31" s="39">
        <v>44312</v>
      </c>
      <c r="F31" s="101">
        <f t="shared" si="7"/>
        <v>44316</v>
      </c>
      <c r="G31" s="22">
        <v>5</v>
      </c>
      <c r="H31" s="23">
        <v>0.5</v>
      </c>
      <c r="I31" s="35"/>
      <c r="J31" s="85"/>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row>
    <row r="32" spans="1:394" s="19" customFormat="1" ht="18" x14ac:dyDescent="0.2">
      <c r="A32" s="61"/>
      <c r="B32" s="82"/>
      <c r="C32" s="21"/>
      <c r="D32" s="25"/>
      <c r="E32" s="83"/>
      <c r="F32" s="83"/>
      <c r="G32" s="26" t="s">
        <v>13</v>
      </c>
      <c r="H32" s="27"/>
      <c r="I32" s="37"/>
      <c r="J32" s="37"/>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row>
    <row r="33" spans="1:66" s="21" customFormat="1" ht="18" x14ac:dyDescent="0.2">
      <c r="A33" s="20"/>
      <c r="B33" s="58"/>
      <c r="D33" s="59"/>
      <c r="E33" s="73"/>
      <c r="F33" s="73"/>
      <c r="G33" s="31"/>
      <c r="H33" s="74"/>
      <c r="I33" s="35"/>
      <c r="J33" s="85"/>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row>
    <row r="34" spans="1:66" s="21" customFormat="1" ht="18" x14ac:dyDescent="0.2">
      <c r="A34" s="20"/>
      <c r="B34" s="58"/>
      <c r="D34" s="59"/>
      <c r="E34" s="73"/>
      <c r="F34" s="73"/>
      <c r="G34" s="31"/>
      <c r="H34" s="74"/>
      <c r="I34" s="35"/>
      <c r="J34" s="85"/>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row>
    <row r="35" spans="1:66" s="21" customFormat="1" ht="18" x14ac:dyDescent="0.2">
      <c r="A35" s="20"/>
      <c r="B35" s="58"/>
      <c r="D35" s="59"/>
      <c r="E35" s="73"/>
      <c r="F35" s="73"/>
      <c r="G35" s="31"/>
      <c r="H35" s="74"/>
      <c r="I35" s="35"/>
      <c r="J35" s="85"/>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row>
    <row r="36" spans="1:66" s="21" customFormat="1" ht="18" x14ac:dyDescent="0.2">
      <c r="A36" s="20"/>
      <c r="B36" s="58"/>
      <c r="D36" s="59"/>
      <c r="E36" s="73"/>
      <c r="F36" s="73"/>
      <c r="G36" s="31"/>
      <c r="H36" s="74"/>
      <c r="I36" s="35"/>
      <c r="J36" s="85"/>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row>
    <row r="37" spans="1:66" s="21" customFormat="1" ht="18" x14ac:dyDescent="0.2">
      <c r="A37" s="20"/>
      <c r="B37" s="58"/>
      <c r="D37" s="59"/>
      <c r="E37" s="73"/>
      <c r="F37" s="73"/>
      <c r="G37" s="31"/>
      <c r="H37" s="74"/>
      <c r="I37" s="35"/>
      <c r="J37" s="85"/>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row>
    <row r="38" spans="1:66" s="19" customFormat="1" ht="18" x14ac:dyDescent="0.2">
      <c r="A38" s="61"/>
      <c r="B38" s="82"/>
      <c r="C38" s="21"/>
      <c r="D38" s="25"/>
      <c r="E38" s="83"/>
      <c r="F38" s="83"/>
      <c r="G38" s="26"/>
      <c r="H38" s="27"/>
      <c r="I38" s="36"/>
      <c r="J38" s="36"/>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1" customFormat="1" ht="18" x14ac:dyDescent="0.2">
      <c r="A39" s="20"/>
      <c r="B39" s="58"/>
      <c r="D39" s="59"/>
      <c r="E39" s="73"/>
      <c r="F39" s="73"/>
      <c r="G39" s="31"/>
      <c r="H39" s="74"/>
      <c r="I39" s="35"/>
      <c r="J39" s="85"/>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row>
    <row r="40" spans="1:66" s="21" customFormat="1" ht="18" x14ac:dyDescent="0.2">
      <c r="A40" s="20"/>
      <c r="B40" s="58"/>
      <c r="D40" s="59"/>
      <c r="E40" s="73"/>
      <c r="F40" s="73"/>
      <c r="G40" s="31"/>
      <c r="H40" s="74"/>
      <c r="I40" s="35"/>
      <c r="J40" s="85"/>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row>
    <row r="41" spans="1:66" s="21" customFormat="1" ht="18" x14ac:dyDescent="0.2">
      <c r="A41" s="20"/>
      <c r="B41" s="58"/>
      <c r="D41" s="59"/>
      <c r="E41" s="73"/>
      <c r="F41" s="73"/>
      <c r="G41" s="31"/>
      <c r="H41" s="74"/>
      <c r="I41" s="35"/>
      <c r="J41" s="85"/>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row>
    <row r="42" spans="1:66" s="21" customFormat="1" ht="18" x14ac:dyDescent="0.2">
      <c r="A42" s="20"/>
      <c r="B42" s="58"/>
      <c r="D42" s="59"/>
      <c r="E42" s="73"/>
      <c r="F42" s="73"/>
      <c r="G42" s="31"/>
      <c r="H42" s="74"/>
      <c r="I42" s="35"/>
      <c r="J42" s="85"/>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row>
    <row r="43" spans="1:66" s="21" customFormat="1" ht="18" x14ac:dyDescent="0.2">
      <c r="A43" s="20"/>
      <c r="B43" s="58"/>
      <c r="D43" s="59"/>
      <c r="E43" s="73"/>
      <c r="F43" s="73"/>
      <c r="G43" s="31"/>
      <c r="H43" s="74"/>
      <c r="I43" s="35"/>
      <c r="J43" s="85"/>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row>
    <row r="44" spans="1:66" s="28" customFormat="1" ht="18" x14ac:dyDescent="0.2">
      <c r="A44" s="20"/>
      <c r="B44" s="24"/>
      <c r="C44" s="24"/>
      <c r="D44" s="25"/>
      <c r="E44" s="41"/>
      <c r="F44" s="41"/>
      <c r="G44" s="26"/>
      <c r="H44" s="27"/>
      <c r="I44" s="37"/>
      <c r="J44" s="37"/>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row>
    <row r="45" spans="1:66" s="28" customFormat="1" ht="18" x14ac:dyDescent="0.2">
      <c r="A45" s="20"/>
      <c r="B45" s="24"/>
      <c r="C45" s="24"/>
      <c r="D45" s="25"/>
      <c r="E45" s="41"/>
      <c r="F45" s="41"/>
      <c r="G45" s="26"/>
      <c r="H45" s="27"/>
      <c r="I45" s="37"/>
      <c r="J45" s="37"/>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row>
    <row r="46" spans="1:66" s="29" customFormat="1" ht="18" x14ac:dyDescent="0.2">
      <c r="A46" s="63"/>
      <c r="B46" s="64"/>
      <c r="C46" s="65"/>
      <c r="D46" s="65"/>
      <c r="E46" s="66"/>
      <c r="F46" s="66"/>
      <c r="G46" s="67"/>
      <c r="H46" s="67"/>
      <c r="I46" s="81"/>
      <c r="J46" s="81"/>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row>
    <row r="47" spans="1:66" s="28" customFormat="1" ht="18" x14ac:dyDescent="0.2">
      <c r="A47" s="68"/>
      <c r="B47" s="69"/>
      <c r="C47" s="69"/>
      <c r="D47" s="69"/>
      <c r="E47" s="70"/>
      <c r="F47" s="70"/>
      <c r="G47" s="69"/>
      <c r="H47" s="69"/>
      <c r="I47" s="81"/>
      <c r="J47" s="81"/>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row>
    <row r="48" spans="1:66" s="28" customFormat="1" ht="18" x14ac:dyDescent="0.2">
      <c r="A48" s="61"/>
      <c r="B48" s="71"/>
      <c r="C48" s="72"/>
      <c r="D48" s="30"/>
      <c r="E48" s="73"/>
      <c r="F48" s="73"/>
      <c r="G48" s="31"/>
      <c r="H48" s="74"/>
      <c r="I48" s="38"/>
      <c r="J48" s="86"/>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row>
    <row r="49" spans="1:66" s="28" customFormat="1" ht="18" x14ac:dyDescent="0.2">
      <c r="A49" s="20"/>
      <c r="B49" s="75"/>
      <c r="C49" s="75"/>
      <c r="D49" s="30"/>
      <c r="E49" s="73"/>
      <c r="F49" s="73"/>
      <c r="G49" s="31"/>
      <c r="H49" s="74"/>
      <c r="I49" s="38"/>
      <c r="J49" s="86"/>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row>
    <row r="50" spans="1:66" s="28" customFormat="1" ht="18" x14ac:dyDescent="0.2">
      <c r="A50" s="20"/>
      <c r="B50" s="76"/>
      <c r="C50" s="75"/>
      <c r="D50" s="30"/>
      <c r="E50" s="73"/>
      <c r="F50" s="73"/>
      <c r="G50" s="31"/>
      <c r="H50" s="74"/>
      <c r="I50" s="38"/>
      <c r="J50" s="86"/>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row>
    <row r="51" spans="1:66" s="28" customFormat="1" ht="18" x14ac:dyDescent="0.2">
      <c r="A51" s="20"/>
      <c r="B51" s="76"/>
      <c r="C51" s="75"/>
      <c r="D51" s="30"/>
      <c r="E51" s="73"/>
      <c r="F51" s="73"/>
      <c r="G51" s="31"/>
      <c r="H51" s="74"/>
      <c r="I51" s="38"/>
      <c r="J51" s="86"/>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row>
    <row r="52" spans="1:66" s="11" customFormat="1" x14ac:dyDescent="0.2">
      <c r="A52" s="9"/>
      <c r="B52" s="77"/>
      <c r="C52" s="77"/>
      <c r="D52" s="78"/>
      <c r="E52" s="77"/>
      <c r="F52" s="77"/>
      <c r="G52" s="77"/>
      <c r="H52" s="77"/>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B53" s="79"/>
      <c r="C53" s="79"/>
      <c r="D53" s="80"/>
      <c r="E53" s="79"/>
      <c r="F53" s="79"/>
      <c r="G53" s="79"/>
      <c r="H53" s="79"/>
    </row>
    <row r="54" spans="1:66" x14ac:dyDescent="0.2">
      <c r="B54" s="79"/>
      <c r="C54" s="79"/>
      <c r="D54" s="80"/>
      <c r="E54" s="79"/>
      <c r="F54" s="79"/>
      <c r="G54" s="79"/>
      <c r="H54" s="79"/>
    </row>
    <row r="55" spans="1:66" x14ac:dyDescent="0.2">
      <c r="B55" s="79"/>
      <c r="C55" s="79"/>
      <c r="D55" s="80"/>
      <c r="E55" s="79"/>
      <c r="F55" s="79"/>
      <c r="G55" s="79"/>
      <c r="H55" s="79"/>
    </row>
  </sheetData>
  <sheetProtection formatCells="0" formatColumns="0" formatRows="0" insertRows="0" deleteRows="0"/>
  <customSheetViews>
    <customSheetView guid="{E160C7C1-3A1C-534D-8B23-9CAA182AAC44}" scale="87" showPageBreaks="1" showGridLines="0" printArea="1" hiddenColumns="1">
      <selection activeCell="H33" sqref="H33"/>
      <pageMargins left="0.75" right="0.75" top="1" bottom="1" header="0.5" footer="0.5"/>
      <pageSetup scale="25" fitToHeight="0" orientation="landscape"/>
      <headerFooter alignWithMargins="0"/>
    </customSheetView>
    <customSheetView guid="{052D8B1F-4622-0B44-AE76-2B767146CB13}" showPageBreaks="1" showGridLines="0" printArea="1" hiddenColumns="1" topLeftCell="A2">
      <selection activeCell="M19" sqref="M19"/>
      <pageMargins left="0.7" right="0.7" top="0.75" bottom="0.75" header="0.3" footer="0.3"/>
      <pageSetup scale="25" fitToHeight="0" orientation="landscape"/>
      <headerFooter alignWithMargins="0"/>
    </customSheetView>
    <customSheetView guid="{EEC99B4F-1502-44A9-A950-806A80EAF21C}" scale="87" showPageBreaks="1" showGridLines="0" printArea="1" hiddenColumns="1">
      <selection activeCell="H32" sqref="H32"/>
      <pageMargins left="0.75" right="0.75" top="1" bottom="1" header="0.5" footer="0.5"/>
      <pageSetup scale="25" fitToHeight="0" orientation="landscape" r:id="rId1"/>
      <headerFooter alignWithMargins="0"/>
    </customSheetView>
  </customSheetViews>
  <mergeCells count="19">
    <mergeCell ref="K1:AE1"/>
    <mergeCell ref="C6:E6"/>
    <mergeCell ref="R5:X5"/>
    <mergeCell ref="K5:Q5"/>
    <mergeCell ref="C5:E5"/>
    <mergeCell ref="R6:X6"/>
    <mergeCell ref="K6:Q6"/>
    <mergeCell ref="Y5:AE5"/>
    <mergeCell ref="Y6:AE6"/>
    <mergeCell ref="AF5:AL5"/>
    <mergeCell ref="AF6:AL6"/>
    <mergeCell ref="BH5:BN5"/>
    <mergeCell ref="BH6:BN6"/>
    <mergeCell ref="AM6:AS6"/>
    <mergeCell ref="AT5:AZ5"/>
    <mergeCell ref="AT6:AZ6"/>
    <mergeCell ref="AM5:AS5"/>
    <mergeCell ref="BA5:BG5"/>
    <mergeCell ref="BA6:BG6"/>
  </mergeCells>
  <phoneticPr fontId="3" type="noConversion"/>
  <conditionalFormatting sqref="H9:H5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7:BN8">
    <cfRule type="expression" dxfId="3" priority="45">
      <formula>K$7=TODAY()</formula>
    </cfRule>
  </conditionalFormatting>
  <conditionalFormatting sqref="K9:BN51">
    <cfRule type="expression" dxfId="2" priority="48">
      <formula>AND($E9&lt;=K$7,ROUNDDOWN(($F9-$E9+1)*$H9,0)+$E9-1&gt;=K$7)</formula>
    </cfRule>
    <cfRule type="expression" dxfId="1" priority="49">
      <formula>AND(NOT(ISBLANK($E9)),$E9&lt;=K$7,$F9&gt;=K$7)</formula>
    </cfRule>
  </conditionalFormatting>
  <conditionalFormatting sqref="K7:BN51">
    <cfRule type="expression" dxfId="0" priority="8">
      <formula>K$7=TODAY()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5" xr:uid="{00000000-0002-0000-0000-000000000000}"/>
  </dataValidations>
  <hyperlinks>
    <hyperlink ref="K1:AE1" r:id="rId2" display="Gantt Chart Template © 2006-2018 by Vertex42.com." xr:uid="{00000000-0004-0000-0000-000000000000}"/>
  </hyperlinks>
  <pageMargins left="0.75" right="0.75" top="1" bottom="1" header="0.5" footer="0.5"/>
  <pageSetup scale="25" fitToHeight="0" orientation="landscape"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8238" r:id="rId6" name="Scroll Bar 46">
              <controlPr defaultSize="0" print="0" autoPict="0">
                <anchor moveWithCells="1">
                  <from>
                    <xdr:col>8</xdr:col>
                    <xdr:colOff>104775</xdr:colOff>
                    <xdr:row>1</xdr:row>
                    <xdr:rowOff>123825</xdr:rowOff>
                  </from>
                  <to>
                    <xdr:col>27</xdr:col>
                    <xdr:colOff>104775</xdr:colOff>
                    <xdr:row>2</xdr:row>
                    <xdr:rowOff>104775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H9:H51</xm:sqref>
        </x14:conditionalFormatting>
      </x14:conditionalFormattings>
    </ext>
    <ext xmlns:mx="http://schemas.microsoft.com/office/mac/excel/2008/main" uri="{64002731-A6B0-56B0-2670-7721B7C09600}">
      <mx:PLV Mode="0" OnePage="0" WScale="25"/>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Yates</cp:lastModifiedBy>
  <cp:lastPrinted>2018-09-23T20:53:24Z</cp:lastPrinted>
  <dcterms:created xsi:type="dcterms:W3CDTF">2010-06-09T16:05:03Z</dcterms:created>
  <dcterms:modified xsi:type="dcterms:W3CDTF">2021-04-26T17:02:13Z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