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nrks\Downloads\"/>
    </mc:Choice>
  </mc:AlternateContent>
  <xr:revisionPtr revIDLastSave="0" documentId="13_ncr:1_{D63E6077-4609-4820-A3F7-AF1AF870DE23}" xr6:coauthVersionLast="47" xr6:coauthVersionMax="47" xr10:uidLastSave="{00000000-0000-0000-0000-000000000000}"/>
  <bookViews>
    <workbookView xWindow="-25305" yWindow="1890" windowWidth="18720" windowHeight="118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1" l="1"/>
  <c r="K14" i="1"/>
  <c r="J14" i="1"/>
  <c r="I14" i="1"/>
  <c r="H14" i="1"/>
  <c r="G14" i="1"/>
  <c r="F14" i="1"/>
  <c r="E14" i="1"/>
  <c r="D14" i="1"/>
  <c r="C14" i="1"/>
  <c r="D15" i="1"/>
  <c r="E15" i="1"/>
  <c r="F15" i="1"/>
  <c r="G15" i="1"/>
  <c r="H15" i="1"/>
  <c r="N10" i="1"/>
  <c r="P10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1" i="1"/>
  <c r="P11" i="1" s="1"/>
  <c r="N12" i="1"/>
  <c r="P12" i="1" s="1"/>
  <c r="C13" i="1"/>
  <c r="N3" i="1"/>
  <c r="P3" i="1" s="1"/>
  <c r="D13" i="1"/>
  <c r="E13" i="1"/>
  <c r="F13" i="1"/>
  <c r="G13" i="1"/>
  <c r="H13" i="1"/>
  <c r="I13" i="1"/>
  <c r="J13" i="1"/>
  <c r="K13" i="1"/>
  <c r="L13" i="1"/>
  <c r="K15" i="1" l="1"/>
  <c r="Q10" i="1"/>
  <c r="I15" i="1"/>
  <c r="Q6" i="1"/>
  <c r="Q5" i="1"/>
  <c r="Q11" i="1"/>
  <c r="Q12" i="1"/>
  <c r="Q4" i="1"/>
  <c r="Q9" i="1"/>
  <c r="Q8" i="1"/>
  <c r="Q3" i="1"/>
  <c r="Q7" i="1"/>
  <c r="C15" i="1"/>
  <c r="L15" i="1"/>
  <c r="J15" i="1"/>
</calcChain>
</file>

<file path=xl/sharedStrings.xml><?xml version="1.0" encoding="utf-8"?>
<sst xmlns="http://schemas.openxmlformats.org/spreadsheetml/2006/main" count="30" uniqueCount="20">
  <si>
    <t>01</t>
    <phoneticPr fontId="1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</si>
  <si>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</si>
  <si>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</si>
  <si>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</si>
  <si>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</si>
  <si>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</si>
  <si>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</si>
  <si>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</si>
  <si>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</si>
  <si>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</si>
  <si>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anonymizer</t>
    <phoneticPr fontId="1"/>
  </si>
  <si>
    <t>a t t a c k e r</t>
    <phoneticPr fontId="1"/>
  </si>
  <si>
    <t>sample</t>
    <phoneticPr fontId="1"/>
  </si>
  <si>
    <t>attack sum</t>
    <phoneticPr fontId="1"/>
  </si>
  <si>
    <t>attack top5</t>
    <phoneticPr fontId="1"/>
  </si>
  <si>
    <t>utility</t>
    <phoneticPr fontId="1"/>
  </si>
  <si>
    <t>total</t>
    <phoneticPr fontId="1"/>
  </si>
  <si>
    <t>total rank</t>
    <phoneticPr fontId="1"/>
  </si>
  <si>
    <t>attack rank</t>
    <phoneticPr fontId="1"/>
  </si>
  <si>
    <t>anonymity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</si>
</sst>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3" borderId="1" xfId="0" quotePrefix="1" applyFill="1" applyBorder="1"/>
    <xf numFmtId="1" fontId="0" fillId="4" borderId="1" xfId="0" quotePrefix="1" applyNumberFormat="1" applyFill="1" applyBorder="1" applyAlignment="1">
      <alignment horizontal="right"/>
    </xf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5" borderId="1" xfId="0" applyFill="1" applyBorder="1"/>
    <xf numFmtId="0" fontId="0" fillId="4" borderId="1" xfId="0" applyFill="1" applyBorder="1" applyAlignment="1">
      <alignment horizontal="center" vertical="center" textRotation="255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workbookViewId="0">
      <selection activeCell="Q3" sqref="Q3"/>
    </sheetView>
  </sheetViews>
  <sheetFormatPr defaultRowHeight="18"/>
  <cols>
    <col min="1" max="1" width="5.08203125" bestFit="1" customWidth="1"/>
    <col min="2" max="2" width="5.25" style="1" customWidth="1"/>
    <col min="3" max="12" width="4.5" bestFit="1" customWidth="1"/>
    <col min="13" max="13" width="7.75" bestFit="1" customWidth="1"/>
    <col min="14" max="14" width="9.83203125" bestFit="1" customWidth="1"/>
  </cols>
  <sheetData>
    <row r="1" spans="1:17">
      <c r="A1" s="6"/>
      <c r="B1" s="3"/>
      <c r="C1" s="14" t="s">
        <v>11</v>
      </c>
      <c r="D1" s="15"/>
      <c r="E1" s="15"/>
      <c r="F1" s="15"/>
      <c r="G1" s="15"/>
      <c r="H1" s="15"/>
      <c r="I1" s="15"/>
      <c r="J1" s="15"/>
      <c r="K1" s="15"/>
      <c r="L1" s="15"/>
      <c r="M1" s="16"/>
      <c r="N1" s="2"/>
      <c r="O1" s="2"/>
      <c r="P1" s="2"/>
      <c r="Q1" s="2"/>
    </row>
    <row r="2" spans="1:17">
      <c r="A2" s="6"/>
      <c r="B2" s="3"/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12</v>
      </c>
      <c r="N2" s="2" t="s">
        <v>19</v>
      </c>
      <c r="O2" s="7" t="s">
        <v>15</v>
      </c>
      <c r="P2" s="7" t="s">
        <v>16</v>
      </c>
      <c r="Q2" s="7" t="s">
        <v>17</v>
      </c>
    </row>
    <row r="3" spans="1:17">
      <c r="A3" s="10" t="s">
        <v>10</v>
      </c>
      <c r="B3" s="5" t="s">
        <v>0</v>
      </c>
      <c r="C3" s="6">
        <v>0</v>
      </c>
      <c r="D3" s="2">
        <v>21</v>
      </c>
      <c r="E3" s="2">
        <v>9</v>
      </c>
      <c r="F3" s="2">
        <v>50</v>
      </c>
      <c r="G3" s="2">
        <v>11</v>
      </c>
      <c r="H3" s="2">
        <v>22</v>
      </c>
      <c r="I3" s="2">
        <v>22</v>
      </c>
      <c r="J3" s="7">
        <v>16</v>
      </c>
      <c r="K3" s="2">
        <v>0</v>
      </c>
      <c r="L3" s="2">
        <v>30</v>
      </c>
      <c r="M3" s="8">
        <v>90</v>
      </c>
      <c r="N3" s="2">
        <f t="shared" ref="N3:N12" si="0">100-MAX(C3:L3)</f>
        <v>50</v>
      </c>
      <c r="O3" s="8">
        <v>71.14</v>
      </c>
      <c r="P3" s="2">
        <f>MAX(0,N3+O3-IF(N3&lt;50,2*(50-N3),)-IF(O3&lt;50,2*(50-O3),))</f>
        <v>121.14</v>
      </c>
      <c r="Q3" s="7">
        <f t="shared" ref="Q3:Q12" si="1">RANK(P3,P$3:P$12)</f>
        <v>5</v>
      </c>
    </row>
    <row r="4" spans="1:17">
      <c r="A4" s="10"/>
      <c r="B4" s="5" t="s">
        <v>1</v>
      </c>
      <c r="C4" s="2">
        <v>27</v>
      </c>
      <c r="D4" s="6">
        <v>0</v>
      </c>
      <c r="E4" s="2">
        <v>10</v>
      </c>
      <c r="F4" s="2">
        <v>72</v>
      </c>
      <c r="G4" s="2">
        <v>14</v>
      </c>
      <c r="H4" s="2">
        <v>22</v>
      </c>
      <c r="I4" s="2">
        <v>45</v>
      </c>
      <c r="J4" s="7">
        <v>14</v>
      </c>
      <c r="K4" s="2">
        <v>0</v>
      </c>
      <c r="L4" s="2">
        <v>63</v>
      </c>
      <c r="M4" s="8">
        <v>88</v>
      </c>
      <c r="N4" s="2">
        <f t="shared" si="0"/>
        <v>28</v>
      </c>
      <c r="O4" s="8">
        <v>67.349999999999994</v>
      </c>
      <c r="P4" s="2">
        <f t="shared" ref="P4:P12" si="2">MAX(0,N4+O4-IF(N4&lt;50,2*(50-N4),)-IF(O4&lt;50,2*(50-O4),))</f>
        <v>51.349999999999994</v>
      </c>
      <c r="Q4" s="7">
        <f t="shared" si="1"/>
        <v>7</v>
      </c>
    </row>
    <row r="5" spans="1:17">
      <c r="A5" s="10"/>
      <c r="B5" s="5" t="s">
        <v>2</v>
      </c>
      <c r="C5" s="2">
        <v>43</v>
      </c>
      <c r="D5" s="2">
        <v>72</v>
      </c>
      <c r="E5" s="6">
        <v>0</v>
      </c>
      <c r="F5" s="2">
        <v>73</v>
      </c>
      <c r="G5" s="2">
        <v>18</v>
      </c>
      <c r="H5" s="2">
        <v>32</v>
      </c>
      <c r="I5" s="2">
        <v>36</v>
      </c>
      <c r="J5" s="7">
        <v>25</v>
      </c>
      <c r="K5" s="2">
        <v>0</v>
      </c>
      <c r="L5" s="2">
        <v>73</v>
      </c>
      <c r="M5" s="8">
        <v>82</v>
      </c>
      <c r="N5" s="2">
        <f t="shared" si="0"/>
        <v>27</v>
      </c>
      <c r="O5" s="8">
        <v>80.55</v>
      </c>
      <c r="P5" s="2">
        <f t="shared" si="2"/>
        <v>61.55</v>
      </c>
      <c r="Q5" s="2">
        <f t="shared" si="1"/>
        <v>6</v>
      </c>
    </row>
    <row r="6" spans="1:17">
      <c r="A6" s="10"/>
      <c r="B6" s="5" t="s">
        <v>3</v>
      </c>
      <c r="C6" s="2">
        <v>19</v>
      </c>
      <c r="D6" s="2">
        <v>12</v>
      </c>
      <c r="E6" s="2">
        <v>14</v>
      </c>
      <c r="F6" s="6">
        <v>0</v>
      </c>
      <c r="G6" s="2">
        <v>10</v>
      </c>
      <c r="H6" s="2">
        <v>17</v>
      </c>
      <c r="I6" s="2">
        <v>18</v>
      </c>
      <c r="J6" s="7">
        <v>19</v>
      </c>
      <c r="K6" s="2">
        <v>0</v>
      </c>
      <c r="L6" s="2">
        <v>10</v>
      </c>
      <c r="M6" s="8">
        <v>89</v>
      </c>
      <c r="N6" s="2">
        <f t="shared" si="0"/>
        <v>81</v>
      </c>
      <c r="O6" s="8">
        <v>76.25</v>
      </c>
      <c r="P6" s="2">
        <f t="shared" si="2"/>
        <v>157.25</v>
      </c>
      <c r="Q6" s="9">
        <f t="shared" si="1"/>
        <v>1</v>
      </c>
    </row>
    <row r="7" spans="1:17">
      <c r="A7" s="10"/>
      <c r="B7" s="5" t="s">
        <v>4</v>
      </c>
      <c r="C7" s="2">
        <v>18</v>
      </c>
      <c r="D7" s="2">
        <v>21</v>
      </c>
      <c r="E7" s="2">
        <v>10</v>
      </c>
      <c r="F7" s="2">
        <v>11</v>
      </c>
      <c r="G7" s="6">
        <v>0</v>
      </c>
      <c r="H7" s="2">
        <v>15</v>
      </c>
      <c r="I7" s="2">
        <v>21</v>
      </c>
      <c r="J7" s="7">
        <v>17</v>
      </c>
      <c r="K7" s="2">
        <v>0</v>
      </c>
      <c r="L7" s="2">
        <v>17</v>
      </c>
      <c r="M7" s="8">
        <v>79</v>
      </c>
      <c r="N7" s="2">
        <f t="shared" si="0"/>
        <v>79</v>
      </c>
      <c r="O7" s="8">
        <v>70.19</v>
      </c>
      <c r="P7" s="2">
        <f t="shared" si="2"/>
        <v>149.19</v>
      </c>
      <c r="Q7" s="9">
        <f t="shared" si="1"/>
        <v>2</v>
      </c>
    </row>
    <row r="8" spans="1:17">
      <c r="A8" s="10"/>
      <c r="B8" s="5" t="s">
        <v>5</v>
      </c>
      <c r="C8" s="2">
        <v>94</v>
      </c>
      <c r="D8" s="2">
        <v>86</v>
      </c>
      <c r="E8" s="2">
        <v>94</v>
      </c>
      <c r="F8" s="2">
        <v>89</v>
      </c>
      <c r="G8" s="2">
        <v>94</v>
      </c>
      <c r="H8" s="6">
        <v>0</v>
      </c>
      <c r="I8" s="2">
        <v>94</v>
      </c>
      <c r="J8" s="7">
        <v>24</v>
      </c>
      <c r="K8" s="2">
        <v>0</v>
      </c>
      <c r="L8" s="2">
        <v>91</v>
      </c>
      <c r="M8" s="8">
        <v>6</v>
      </c>
      <c r="N8" s="2">
        <f t="shared" si="0"/>
        <v>6</v>
      </c>
      <c r="O8" s="8">
        <v>65.73</v>
      </c>
      <c r="P8" s="2">
        <f t="shared" si="2"/>
        <v>0</v>
      </c>
      <c r="Q8" s="2">
        <f t="shared" si="1"/>
        <v>9</v>
      </c>
    </row>
    <row r="9" spans="1:17">
      <c r="A9" s="10"/>
      <c r="B9" s="5" t="s">
        <v>6</v>
      </c>
      <c r="C9" s="2">
        <v>23</v>
      </c>
      <c r="D9" s="2">
        <v>15</v>
      </c>
      <c r="E9" s="2">
        <v>11</v>
      </c>
      <c r="F9" s="2">
        <v>23</v>
      </c>
      <c r="G9" s="2">
        <v>25</v>
      </c>
      <c r="H9" s="2">
        <v>19</v>
      </c>
      <c r="I9" s="6">
        <v>0</v>
      </c>
      <c r="J9" s="7">
        <v>22</v>
      </c>
      <c r="K9" s="2">
        <v>0</v>
      </c>
      <c r="L9" s="2">
        <v>22</v>
      </c>
      <c r="M9" s="8">
        <v>78</v>
      </c>
      <c r="N9" s="2">
        <f t="shared" si="0"/>
        <v>75</v>
      </c>
      <c r="O9" s="8">
        <v>60.56</v>
      </c>
      <c r="P9" s="2">
        <f t="shared" si="2"/>
        <v>135.56</v>
      </c>
      <c r="Q9" s="7">
        <f t="shared" si="1"/>
        <v>4</v>
      </c>
    </row>
    <row r="10" spans="1:17">
      <c r="A10" s="10"/>
      <c r="B10" s="5" t="s">
        <v>7</v>
      </c>
      <c r="C10" s="7">
        <v>64</v>
      </c>
      <c r="D10" s="7">
        <v>87</v>
      </c>
      <c r="E10" s="7">
        <v>10</v>
      </c>
      <c r="F10" s="7">
        <v>91</v>
      </c>
      <c r="G10" s="7">
        <v>14</v>
      </c>
      <c r="H10" s="7">
        <v>61</v>
      </c>
      <c r="I10" s="7">
        <v>43</v>
      </c>
      <c r="J10" s="6">
        <v>0</v>
      </c>
      <c r="K10" s="7">
        <v>0</v>
      </c>
      <c r="L10" s="7">
        <v>90</v>
      </c>
      <c r="M10" s="8">
        <v>86</v>
      </c>
      <c r="N10" s="2">
        <f t="shared" si="0"/>
        <v>9</v>
      </c>
      <c r="O10" s="8">
        <v>77.16</v>
      </c>
      <c r="P10" s="2">
        <f t="shared" si="2"/>
        <v>4.1599999999999966</v>
      </c>
      <c r="Q10" s="2">
        <f t="shared" si="1"/>
        <v>8</v>
      </c>
    </row>
    <row r="11" spans="1:17">
      <c r="A11" s="10"/>
      <c r="B11" s="5" t="s">
        <v>8</v>
      </c>
      <c r="C11" s="2">
        <v>17</v>
      </c>
      <c r="D11" s="2">
        <v>8</v>
      </c>
      <c r="E11" s="2">
        <v>14</v>
      </c>
      <c r="F11" s="2">
        <v>15</v>
      </c>
      <c r="G11" s="2">
        <v>14</v>
      </c>
      <c r="H11" s="2">
        <v>17</v>
      </c>
      <c r="I11" s="2">
        <v>18</v>
      </c>
      <c r="J11" s="7">
        <v>14</v>
      </c>
      <c r="K11" s="6">
        <v>0</v>
      </c>
      <c r="L11" s="2">
        <v>15</v>
      </c>
      <c r="M11" s="8">
        <v>88</v>
      </c>
      <c r="N11" s="2">
        <f t="shared" si="0"/>
        <v>82</v>
      </c>
      <c r="O11" s="8">
        <v>4.5599999999999996</v>
      </c>
      <c r="P11" s="2">
        <f t="shared" si="2"/>
        <v>0</v>
      </c>
      <c r="Q11" s="2">
        <f t="shared" si="1"/>
        <v>9</v>
      </c>
    </row>
    <row r="12" spans="1:17">
      <c r="A12" s="10"/>
      <c r="B12" s="5" t="s">
        <v>9</v>
      </c>
      <c r="C12" s="2">
        <v>18</v>
      </c>
      <c r="D12" s="2">
        <v>28</v>
      </c>
      <c r="E12" s="2">
        <v>18</v>
      </c>
      <c r="F12" s="2">
        <v>26</v>
      </c>
      <c r="G12" s="2">
        <v>11</v>
      </c>
      <c r="H12" s="2">
        <v>15</v>
      </c>
      <c r="I12" s="2">
        <v>21</v>
      </c>
      <c r="J12" s="7">
        <v>20</v>
      </c>
      <c r="K12" s="2">
        <v>0</v>
      </c>
      <c r="L12" s="6">
        <v>0</v>
      </c>
      <c r="M12" s="8">
        <v>91</v>
      </c>
      <c r="N12" s="2">
        <f t="shared" si="0"/>
        <v>72</v>
      </c>
      <c r="O12" s="8">
        <v>65.42</v>
      </c>
      <c r="P12" s="2">
        <f t="shared" si="2"/>
        <v>137.42000000000002</v>
      </c>
      <c r="Q12" s="9">
        <f t="shared" si="1"/>
        <v>3</v>
      </c>
    </row>
    <row r="13" spans="1:17">
      <c r="A13" s="11" t="s">
        <v>13</v>
      </c>
      <c r="B13" s="12"/>
      <c r="C13" s="2">
        <f t="shared" ref="C13:L13" si="3">SUM(C3:C12)</f>
        <v>323</v>
      </c>
      <c r="D13" s="2">
        <f t="shared" si="3"/>
        <v>350</v>
      </c>
      <c r="E13" s="2">
        <f t="shared" si="3"/>
        <v>190</v>
      </c>
      <c r="F13" s="2">
        <f t="shared" si="3"/>
        <v>450</v>
      </c>
      <c r="G13" s="2">
        <f t="shared" si="3"/>
        <v>211</v>
      </c>
      <c r="H13" s="2">
        <f t="shared" si="3"/>
        <v>220</v>
      </c>
      <c r="I13" s="2">
        <f t="shared" si="3"/>
        <v>318</v>
      </c>
      <c r="J13" s="2">
        <f t="shared" si="3"/>
        <v>171</v>
      </c>
      <c r="K13" s="2">
        <f t="shared" si="3"/>
        <v>0</v>
      </c>
      <c r="L13" s="2">
        <f t="shared" si="3"/>
        <v>411</v>
      </c>
      <c r="M13" s="2"/>
      <c r="N13" s="7"/>
      <c r="O13" s="2"/>
      <c r="P13" s="2"/>
      <c r="Q13" s="2"/>
    </row>
    <row r="14" spans="1:17">
      <c r="A14" s="13" t="s">
        <v>14</v>
      </c>
      <c r="B14" s="13"/>
      <c r="C14" s="2">
        <f>C3+C6+C7+C9+C12+50</f>
        <v>128</v>
      </c>
      <c r="D14" s="2">
        <f>D3+D6+D7+D9+D12</f>
        <v>97</v>
      </c>
      <c r="E14" s="2">
        <f>E3+E6+E7+E9+E12</f>
        <v>62</v>
      </c>
      <c r="F14" s="9">
        <f>F3+F6+F7+F9+F12+19</f>
        <v>129</v>
      </c>
      <c r="G14" s="2">
        <f>G3+G6+G7+G9+G12+21</f>
        <v>78</v>
      </c>
      <c r="H14" s="2">
        <f>H3+H6+H7+H9+H12</f>
        <v>88</v>
      </c>
      <c r="I14" s="2">
        <f>I3+I6+I7+I9+I12+25</f>
        <v>107</v>
      </c>
      <c r="J14" s="2">
        <f>J3+J6+J7+J9+J12</f>
        <v>94</v>
      </c>
      <c r="K14" s="2">
        <f>K3+K6+K7+K9+K12</f>
        <v>0</v>
      </c>
      <c r="L14" s="2">
        <f>L3+L6+L7+L9+L12+28</f>
        <v>107</v>
      </c>
      <c r="M14" s="2"/>
      <c r="N14" s="2"/>
      <c r="O14" s="2"/>
      <c r="P14" s="2"/>
      <c r="Q14" s="2"/>
    </row>
    <row r="15" spans="1:17">
      <c r="A15" s="13" t="s">
        <v>18</v>
      </c>
      <c r="B15" s="13"/>
      <c r="C15" s="2">
        <f t="shared" ref="C15:L15" si="4">RANK(C14,$C14:$L14)</f>
        <v>2</v>
      </c>
      <c r="D15" s="2">
        <f t="shared" si="4"/>
        <v>5</v>
      </c>
      <c r="E15" s="2">
        <f t="shared" si="4"/>
        <v>9</v>
      </c>
      <c r="F15" s="9">
        <f t="shared" si="4"/>
        <v>1</v>
      </c>
      <c r="G15" s="2">
        <f t="shared" si="4"/>
        <v>8</v>
      </c>
      <c r="H15" s="2">
        <f t="shared" si="4"/>
        <v>7</v>
      </c>
      <c r="I15" s="2">
        <f t="shared" si="4"/>
        <v>3</v>
      </c>
      <c r="J15" s="2">
        <f t="shared" si="4"/>
        <v>6</v>
      </c>
      <c r="K15" s="2">
        <f t="shared" si="4"/>
        <v>10</v>
      </c>
      <c r="L15" s="7">
        <f t="shared" si="4"/>
        <v>3</v>
      </c>
      <c r="M15" s="2"/>
      <c r="N15" s="2"/>
      <c r="O15" s="2"/>
      <c r="P15" s="2"/>
      <c r="Q15" s="2"/>
    </row>
  </sheetData>
  <mergeCells count="5">
    <mergeCell ref="A3:A12"/>
    <mergeCell ref="A13:B13"/>
    <mergeCell ref="A14:B14"/>
    <mergeCell ref="C1:M1"/>
    <mergeCell ref="A15:B15"/>
  </mergeCells>
  <phoneticPr fontId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 chida</dc:creator>
  <cp:lastModifiedBy>koji chida</cp:lastModifiedBy>
  <cp:lastPrinted>2024-09-15T08:29:08Z</cp:lastPrinted>
  <dcterms:created xsi:type="dcterms:W3CDTF">2015-06-05T18:19:34Z</dcterms:created>
  <dcterms:modified xsi:type="dcterms:W3CDTF">2024-09-15T08:29:13Z</dcterms:modified>
</cp:coreProperties>
</file>