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25" yWindow="30" windowWidth="16485" windowHeight="9090"/>
  </bookViews>
  <sheets>
    <sheet name="Metadata" sheetId="21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45621"/>
</workbook>
</file>

<file path=xl/calcChain.xml><?xml version="1.0" encoding="utf-8"?>
<calcChain xmlns="http://schemas.openxmlformats.org/spreadsheetml/2006/main">
  <c r="B61" i="4" l="1"/>
  <c r="C61" i="4"/>
  <c r="D61" i="4"/>
  <c r="E61" i="4"/>
  <c r="F61" i="4"/>
  <c r="N61" i="4" s="1"/>
  <c r="G61" i="4"/>
  <c r="H61" i="4"/>
  <c r="I61" i="4"/>
  <c r="J61" i="4"/>
  <c r="K61" i="4"/>
  <c r="L61" i="4"/>
  <c r="M61" i="4"/>
  <c r="B62" i="4"/>
  <c r="C62" i="4"/>
  <c r="N62" i="4" s="1"/>
  <c r="D62" i="4"/>
  <c r="E62" i="4"/>
  <c r="F62" i="4"/>
  <c r="G62" i="4"/>
  <c r="H62" i="4"/>
  <c r="I62" i="4"/>
  <c r="J62" i="4"/>
  <c r="K62" i="4"/>
  <c r="L62" i="4"/>
  <c r="M62" i="4"/>
  <c r="B63" i="4"/>
  <c r="C63" i="4"/>
  <c r="N63" i="4" s="1"/>
  <c r="D63" i="4"/>
  <c r="E63" i="4"/>
  <c r="F63" i="4"/>
  <c r="G63" i="4"/>
  <c r="H63" i="4"/>
  <c r="I63" i="4"/>
  <c r="J63" i="4"/>
  <c r="K63" i="4"/>
  <c r="L63" i="4"/>
  <c r="M63" i="4"/>
  <c r="B64" i="4"/>
  <c r="N64" i="4" s="1"/>
  <c r="C64" i="4"/>
  <c r="D64" i="4"/>
  <c r="E64" i="4"/>
  <c r="F64" i="4"/>
  <c r="G64" i="4"/>
  <c r="H64" i="4"/>
  <c r="I64" i="4"/>
  <c r="J64" i="4"/>
  <c r="K64" i="4"/>
  <c r="L64" i="4"/>
  <c r="M64" i="4"/>
  <c r="B65" i="4"/>
  <c r="N65" i="4" s="1"/>
  <c r="C65" i="4"/>
  <c r="D65" i="4"/>
  <c r="E65" i="4"/>
  <c r="F65" i="4"/>
  <c r="G65" i="4"/>
  <c r="H65" i="4"/>
  <c r="I65" i="4"/>
  <c r="J65" i="4"/>
  <c r="K65" i="4"/>
  <c r="L65" i="4"/>
  <c r="M65" i="4"/>
  <c r="B66" i="4"/>
  <c r="N66" i="4" s="1"/>
  <c r="C66" i="4"/>
  <c r="D66" i="4"/>
  <c r="E66" i="4"/>
  <c r="F66" i="4"/>
  <c r="G66" i="4"/>
  <c r="H66" i="4"/>
  <c r="I66" i="4"/>
  <c r="J66" i="4"/>
  <c r="K66" i="4"/>
  <c r="L66" i="4"/>
  <c r="M66" i="4"/>
  <c r="B67" i="4"/>
  <c r="N67" i="4" s="1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N68" i="4" s="1"/>
  <c r="G68" i="4"/>
  <c r="H68" i="4"/>
  <c r="I68" i="4"/>
  <c r="J68" i="4"/>
  <c r="K68" i="4"/>
  <c r="L68" i="4"/>
  <c r="M68" i="4"/>
  <c r="B69" i="4"/>
  <c r="C69" i="4"/>
  <c r="D69" i="4"/>
  <c r="E69" i="4"/>
  <c r="F69" i="4"/>
  <c r="N69" i="4" s="1"/>
  <c r="G69" i="4"/>
  <c r="H69" i="4"/>
  <c r="I69" i="4"/>
  <c r="J69" i="4"/>
  <c r="K69" i="4"/>
  <c r="L69" i="4"/>
  <c r="M69" i="4"/>
  <c r="B70" i="4"/>
  <c r="C70" i="4"/>
  <c r="N70" i="4" s="1"/>
  <c r="D70" i="4"/>
  <c r="E70" i="4"/>
  <c r="F70" i="4"/>
  <c r="G70" i="4"/>
  <c r="H70" i="4"/>
  <c r="I70" i="4"/>
  <c r="J70" i="4"/>
  <c r="K70" i="4"/>
  <c r="L70" i="4"/>
  <c r="M70" i="4"/>
  <c r="E62" i="3"/>
  <c r="F62" i="3"/>
  <c r="I62" i="3"/>
  <c r="M62" i="3"/>
  <c r="B63" i="3"/>
  <c r="D63" i="3"/>
  <c r="E63" i="3"/>
  <c r="I63" i="3"/>
  <c r="J63" i="3"/>
  <c r="L63" i="3"/>
  <c r="M63" i="3"/>
  <c r="E64" i="3"/>
  <c r="F64" i="3"/>
  <c r="H64" i="3"/>
  <c r="I64" i="3"/>
  <c r="M64" i="3"/>
  <c r="B65" i="3"/>
  <c r="D65" i="3"/>
  <c r="E65" i="3"/>
  <c r="I65" i="3"/>
  <c r="J65" i="3"/>
  <c r="L65" i="3"/>
  <c r="M65" i="3"/>
  <c r="E66" i="3"/>
  <c r="F66" i="3"/>
  <c r="H66" i="3"/>
  <c r="I66" i="3"/>
  <c r="M66" i="3"/>
  <c r="B67" i="3"/>
  <c r="D67" i="3"/>
  <c r="E67" i="3"/>
  <c r="I67" i="3"/>
  <c r="J67" i="3"/>
  <c r="L67" i="3"/>
  <c r="M67" i="3"/>
  <c r="E68" i="3"/>
  <c r="F68" i="3"/>
  <c r="H68" i="3"/>
  <c r="I68" i="3"/>
  <c r="M68" i="3"/>
  <c r="B69" i="3"/>
  <c r="D69" i="3"/>
  <c r="E69" i="3"/>
  <c r="I69" i="3"/>
  <c r="J69" i="3"/>
  <c r="L69" i="3"/>
  <c r="M69" i="3"/>
  <c r="D70" i="3"/>
  <c r="E70" i="3"/>
  <c r="G70" i="3"/>
  <c r="H70" i="3"/>
  <c r="L70" i="3"/>
  <c r="M70" i="3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N62" i="2" s="1"/>
  <c r="D62" i="2"/>
  <c r="E62" i="2"/>
  <c r="F62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N64" i="2" s="1"/>
  <c r="C64" i="2"/>
  <c r="D64" i="2"/>
  <c r="E64" i="2"/>
  <c r="F64" i="2"/>
  <c r="G64" i="2"/>
  <c r="H64" i="2"/>
  <c r="I64" i="2"/>
  <c r="J64" i="2"/>
  <c r="K64" i="2"/>
  <c r="L64" i="2"/>
  <c r="M64" i="2"/>
  <c r="B65" i="2"/>
  <c r="N65" i="2" s="1"/>
  <c r="C65" i="2"/>
  <c r="D65" i="2"/>
  <c r="E65" i="2"/>
  <c r="F65" i="2"/>
  <c r="G65" i="2"/>
  <c r="H65" i="2"/>
  <c r="I65" i="2"/>
  <c r="J65" i="2"/>
  <c r="K65" i="2"/>
  <c r="L65" i="2"/>
  <c r="M65" i="2"/>
  <c r="B66" i="2"/>
  <c r="N66" i="2" s="1"/>
  <c r="C66" i="2"/>
  <c r="D66" i="2"/>
  <c r="E66" i="2"/>
  <c r="F66" i="2"/>
  <c r="G66" i="2"/>
  <c r="H66" i="2"/>
  <c r="I66" i="2"/>
  <c r="J66" i="2"/>
  <c r="K66" i="2"/>
  <c r="L66" i="2"/>
  <c r="M66" i="2"/>
  <c r="B67" i="2"/>
  <c r="N67" i="2" s="1"/>
  <c r="C67" i="2"/>
  <c r="D67" i="2"/>
  <c r="E67" i="2"/>
  <c r="F67" i="2"/>
  <c r="G67" i="2"/>
  <c r="H67" i="2"/>
  <c r="I67" i="2"/>
  <c r="J67" i="2"/>
  <c r="K67" i="2"/>
  <c r="L67" i="2"/>
  <c r="M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B69" i="2"/>
  <c r="C69" i="2"/>
  <c r="D69" i="2"/>
  <c r="E69" i="2"/>
  <c r="F69" i="2"/>
  <c r="N69" i="2" s="1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62" i="1"/>
  <c r="B62" i="3" s="1"/>
  <c r="C62" i="1"/>
  <c r="C62" i="3" s="1"/>
  <c r="D62" i="1"/>
  <c r="D62" i="3" s="1"/>
  <c r="E62" i="1"/>
  <c r="F62" i="1"/>
  <c r="G62" i="1"/>
  <c r="G62" i="3" s="1"/>
  <c r="H62" i="1"/>
  <c r="H62" i="3" s="1"/>
  <c r="I62" i="1"/>
  <c r="J62" i="1"/>
  <c r="J62" i="3" s="1"/>
  <c r="K62" i="1"/>
  <c r="K62" i="3" s="1"/>
  <c r="L62" i="1"/>
  <c r="L62" i="3" s="1"/>
  <c r="M62" i="1"/>
  <c r="B63" i="1"/>
  <c r="C63" i="1"/>
  <c r="C63" i="3" s="1"/>
  <c r="D63" i="1"/>
  <c r="E63" i="1"/>
  <c r="F63" i="1"/>
  <c r="F63" i="3" s="1"/>
  <c r="G63" i="1"/>
  <c r="G63" i="3" s="1"/>
  <c r="H63" i="1"/>
  <c r="H63" i="3" s="1"/>
  <c r="I63" i="1"/>
  <c r="J63" i="1"/>
  <c r="K63" i="1"/>
  <c r="K63" i="3" s="1"/>
  <c r="L63" i="1"/>
  <c r="M63" i="1"/>
  <c r="B64" i="1"/>
  <c r="B64" i="3" s="1"/>
  <c r="C64" i="1"/>
  <c r="C64" i="3" s="1"/>
  <c r="D64" i="1"/>
  <c r="D64" i="3" s="1"/>
  <c r="E64" i="1"/>
  <c r="F64" i="1"/>
  <c r="G64" i="1"/>
  <c r="G64" i="3" s="1"/>
  <c r="H64" i="1"/>
  <c r="I64" i="1"/>
  <c r="J64" i="1"/>
  <c r="J64" i="3" s="1"/>
  <c r="K64" i="1"/>
  <c r="K64" i="3" s="1"/>
  <c r="L64" i="1"/>
  <c r="L64" i="3" s="1"/>
  <c r="M64" i="1"/>
  <c r="B65" i="1"/>
  <c r="C65" i="1"/>
  <c r="C65" i="3" s="1"/>
  <c r="D65" i="1"/>
  <c r="E65" i="1"/>
  <c r="F65" i="1"/>
  <c r="F65" i="3" s="1"/>
  <c r="G65" i="1"/>
  <c r="G65" i="3" s="1"/>
  <c r="H65" i="1"/>
  <c r="H65" i="3" s="1"/>
  <c r="I65" i="1"/>
  <c r="J65" i="1"/>
  <c r="K65" i="1"/>
  <c r="K65" i="3" s="1"/>
  <c r="L65" i="1"/>
  <c r="M65" i="1"/>
  <c r="B66" i="1"/>
  <c r="N66" i="1" s="1"/>
  <c r="C66" i="1"/>
  <c r="C66" i="3" s="1"/>
  <c r="D66" i="1"/>
  <c r="D66" i="3" s="1"/>
  <c r="E66" i="1"/>
  <c r="F66" i="1"/>
  <c r="G66" i="1"/>
  <c r="G66" i="3" s="1"/>
  <c r="H66" i="1"/>
  <c r="I66" i="1"/>
  <c r="J66" i="1"/>
  <c r="J66" i="3" s="1"/>
  <c r="K66" i="1"/>
  <c r="K66" i="3" s="1"/>
  <c r="L66" i="1"/>
  <c r="L66" i="3" s="1"/>
  <c r="M66" i="1"/>
  <c r="B67" i="1"/>
  <c r="C67" i="1"/>
  <c r="C67" i="3" s="1"/>
  <c r="D67" i="1"/>
  <c r="E67" i="1"/>
  <c r="F67" i="1"/>
  <c r="F67" i="3" s="1"/>
  <c r="G67" i="1"/>
  <c r="G67" i="3" s="1"/>
  <c r="N67" i="3" s="1"/>
  <c r="H67" i="1"/>
  <c r="H67" i="3" s="1"/>
  <c r="I67" i="1"/>
  <c r="J67" i="1"/>
  <c r="K67" i="1"/>
  <c r="K67" i="3" s="1"/>
  <c r="L67" i="1"/>
  <c r="M67" i="1"/>
  <c r="B68" i="1"/>
  <c r="N68" i="1" s="1"/>
  <c r="C68" i="1"/>
  <c r="C68" i="3" s="1"/>
  <c r="D68" i="1"/>
  <c r="D68" i="3" s="1"/>
  <c r="E68" i="1"/>
  <c r="F68" i="1"/>
  <c r="G68" i="1"/>
  <c r="G68" i="3" s="1"/>
  <c r="H68" i="1"/>
  <c r="I68" i="1"/>
  <c r="J68" i="1"/>
  <c r="J68" i="3" s="1"/>
  <c r="K68" i="1"/>
  <c r="K68" i="3" s="1"/>
  <c r="L68" i="1"/>
  <c r="L68" i="3" s="1"/>
  <c r="M68" i="1"/>
  <c r="B69" i="1"/>
  <c r="C69" i="1"/>
  <c r="C69" i="3" s="1"/>
  <c r="D69" i="1"/>
  <c r="E69" i="1"/>
  <c r="F69" i="1"/>
  <c r="F69" i="3" s="1"/>
  <c r="G69" i="1"/>
  <c r="G69" i="3" s="1"/>
  <c r="H69" i="1"/>
  <c r="H69" i="3" s="1"/>
  <c r="I69" i="1"/>
  <c r="J69" i="1"/>
  <c r="K69" i="1"/>
  <c r="K69" i="3" s="1"/>
  <c r="L69" i="1"/>
  <c r="M69" i="1"/>
  <c r="B70" i="1"/>
  <c r="B70" i="3" s="1"/>
  <c r="C70" i="1"/>
  <c r="C70" i="3" s="1"/>
  <c r="D70" i="1"/>
  <c r="E70" i="1"/>
  <c r="F70" i="1"/>
  <c r="F70" i="3" s="1"/>
  <c r="G70" i="1"/>
  <c r="H70" i="1"/>
  <c r="I70" i="1"/>
  <c r="I70" i="3" s="1"/>
  <c r="J70" i="1"/>
  <c r="J70" i="3" s="1"/>
  <c r="K70" i="1"/>
  <c r="K70" i="3" s="1"/>
  <c r="L70" i="1"/>
  <c r="M70" i="1"/>
  <c r="N64" i="3" l="1"/>
  <c r="N70" i="3"/>
  <c r="N69" i="3"/>
  <c r="N62" i="3"/>
  <c r="N65" i="1"/>
  <c r="N62" i="1"/>
  <c r="N69" i="1"/>
  <c r="N63" i="1"/>
  <c r="N63" i="3"/>
  <c r="N67" i="1"/>
  <c r="N65" i="3"/>
  <c r="B68" i="3"/>
  <c r="N68" i="3" s="1"/>
  <c r="B66" i="3"/>
  <c r="N66" i="3" s="1"/>
  <c r="N63" i="2"/>
  <c r="N61" i="2"/>
  <c r="N70" i="2"/>
  <c r="N64" i="1"/>
  <c r="N70" i="1"/>
  <c r="B60" i="2"/>
  <c r="B60" i="4" s="1"/>
  <c r="C60" i="2"/>
  <c r="C60" i="4" s="1"/>
  <c r="D60" i="2"/>
  <c r="D60" i="4" s="1"/>
  <c r="E60" i="2"/>
  <c r="E60" i="4" s="1"/>
  <c r="F60" i="2"/>
  <c r="F60" i="4" s="1"/>
  <c r="G60" i="2"/>
  <c r="G60" i="4" s="1"/>
  <c r="H60" i="2"/>
  <c r="H60" i="4" s="1"/>
  <c r="I60" i="2"/>
  <c r="I60" i="4" s="1"/>
  <c r="J60" i="2"/>
  <c r="J60" i="4" s="1"/>
  <c r="K60" i="2"/>
  <c r="K60" i="4" s="1"/>
  <c r="L60" i="2"/>
  <c r="L60" i="4" s="1"/>
  <c r="M60" i="2"/>
  <c r="M60" i="4" s="1"/>
  <c r="B60" i="1"/>
  <c r="B60" i="3" s="1"/>
  <c r="C60" i="1"/>
  <c r="C60" i="3" s="1"/>
  <c r="D60" i="1"/>
  <c r="D60" i="3" s="1"/>
  <c r="E60" i="1"/>
  <c r="E60" i="3" s="1"/>
  <c r="F60" i="1"/>
  <c r="F60" i="3" s="1"/>
  <c r="G60" i="1"/>
  <c r="G60" i="3" s="1"/>
  <c r="H60" i="1"/>
  <c r="H60" i="3" s="1"/>
  <c r="I60" i="1"/>
  <c r="I60" i="3" s="1"/>
  <c r="J60" i="1"/>
  <c r="J60" i="3" s="1"/>
  <c r="K60" i="1"/>
  <c r="K60" i="3" s="1"/>
  <c r="L60" i="1"/>
  <c r="L60" i="3" s="1"/>
  <c r="M60" i="1"/>
  <c r="M60" i="3" s="1"/>
  <c r="B61" i="1"/>
  <c r="B61" i="3" s="1"/>
  <c r="C61" i="1"/>
  <c r="C61" i="3" s="1"/>
  <c r="D61" i="1"/>
  <c r="D61" i="3" s="1"/>
  <c r="E61" i="1"/>
  <c r="E61" i="3" s="1"/>
  <c r="F61" i="1"/>
  <c r="F61" i="3" s="1"/>
  <c r="G61" i="1"/>
  <c r="G61" i="3" s="1"/>
  <c r="H61" i="1"/>
  <c r="H61" i="3" s="1"/>
  <c r="I61" i="1"/>
  <c r="I61" i="3" s="1"/>
  <c r="J61" i="1"/>
  <c r="J61" i="3" s="1"/>
  <c r="K61" i="1"/>
  <c r="K61" i="3" s="1"/>
  <c r="L61" i="1"/>
  <c r="L61" i="3" s="1"/>
  <c r="M61" i="1"/>
  <c r="M61" i="3" s="1"/>
  <c r="B5" i="1"/>
  <c r="B5" i="3" s="1"/>
  <c r="C5" i="1"/>
  <c r="C5" i="3" s="1"/>
  <c r="D5" i="1"/>
  <c r="E5" i="1"/>
  <c r="E5" i="3" s="1"/>
  <c r="F5" i="1"/>
  <c r="F5" i="3" s="1"/>
  <c r="G5" i="1"/>
  <c r="G5" i="3" s="1"/>
  <c r="H5" i="1"/>
  <c r="H5" i="3" s="1"/>
  <c r="I5" i="1"/>
  <c r="I5" i="3" s="1"/>
  <c r="J5" i="1"/>
  <c r="K5" i="1"/>
  <c r="K5" i="3" s="1"/>
  <c r="L5" i="1"/>
  <c r="L5" i="3" s="1"/>
  <c r="M5" i="1"/>
  <c r="M5" i="3" s="1"/>
  <c r="B6" i="1"/>
  <c r="B6" i="3" s="1"/>
  <c r="C6" i="1"/>
  <c r="C6" i="3" s="1"/>
  <c r="D6" i="1"/>
  <c r="D6" i="3" s="1"/>
  <c r="E6" i="1"/>
  <c r="E6" i="3" s="1"/>
  <c r="F6" i="1"/>
  <c r="F6" i="3" s="1"/>
  <c r="G6" i="1"/>
  <c r="G6" i="3" s="1"/>
  <c r="H6" i="1"/>
  <c r="H6" i="3" s="1"/>
  <c r="I6" i="1"/>
  <c r="I6" i="3" s="1"/>
  <c r="J6" i="1"/>
  <c r="J6" i="3" s="1"/>
  <c r="K6" i="1"/>
  <c r="K6" i="3" s="1"/>
  <c r="L6" i="1"/>
  <c r="L6" i="3" s="1"/>
  <c r="M6" i="1"/>
  <c r="M6" i="3" s="1"/>
  <c r="B7" i="1"/>
  <c r="C7" i="1"/>
  <c r="C7" i="3" s="1"/>
  <c r="D7" i="1"/>
  <c r="D7" i="3" s="1"/>
  <c r="E7" i="1"/>
  <c r="E7" i="3" s="1"/>
  <c r="F7" i="1"/>
  <c r="F7" i="3" s="1"/>
  <c r="G7" i="1"/>
  <c r="G7" i="3" s="1"/>
  <c r="H7" i="1"/>
  <c r="H7" i="3" s="1"/>
  <c r="I7" i="1"/>
  <c r="I7" i="3" s="1"/>
  <c r="J7" i="1"/>
  <c r="J7" i="3" s="1"/>
  <c r="K7" i="1"/>
  <c r="K7" i="3" s="1"/>
  <c r="L7" i="1"/>
  <c r="L7" i="3" s="1"/>
  <c r="M7" i="1"/>
  <c r="M7" i="3" s="1"/>
  <c r="B8" i="1"/>
  <c r="B8" i="3" s="1"/>
  <c r="C8" i="1"/>
  <c r="C8" i="3" s="1"/>
  <c r="D8" i="1"/>
  <c r="D8" i="3" s="1"/>
  <c r="E8" i="1"/>
  <c r="E8" i="3" s="1"/>
  <c r="F8" i="1"/>
  <c r="F8" i="3" s="1"/>
  <c r="G8" i="1"/>
  <c r="G8" i="3" s="1"/>
  <c r="H8" i="1"/>
  <c r="H8" i="3" s="1"/>
  <c r="I8" i="1"/>
  <c r="I8" i="3" s="1"/>
  <c r="J8" i="1"/>
  <c r="J8" i="3" s="1"/>
  <c r="K8" i="1"/>
  <c r="K8" i="3" s="1"/>
  <c r="L8" i="1"/>
  <c r="L8" i="3" s="1"/>
  <c r="M8" i="1"/>
  <c r="M8" i="3" s="1"/>
  <c r="B9" i="1"/>
  <c r="B9" i="3" s="1"/>
  <c r="C9" i="1"/>
  <c r="C9" i="3" s="1"/>
  <c r="D9" i="1"/>
  <c r="D9" i="3" s="1"/>
  <c r="E9" i="1"/>
  <c r="E9" i="3" s="1"/>
  <c r="F9" i="1"/>
  <c r="F9" i="3" s="1"/>
  <c r="G9" i="1"/>
  <c r="G9" i="3" s="1"/>
  <c r="H9" i="1"/>
  <c r="H9" i="3" s="1"/>
  <c r="I9" i="1"/>
  <c r="I9" i="3" s="1"/>
  <c r="J9" i="1"/>
  <c r="J9" i="3" s="1"/>
  <c r="K9" i="1"/>
  <c r="K9" i="3" s="1"/>
  <c r="L9" i="1"/>
  <c r="L9" i="3" s="1"/>
  <c r="M9" i="1"/>
  <c r="M9" i="3" s="1"/>
  <c r="B10" i="1"/>
  <c r="B10" i="3" s="1"/>
  <c r="C10" i="1"/>
  <c r="D10" i="1"/>
  <c r="D10" i="3" s="1"/>
  <c r="E10" i="1"/>
  <c r="E10" i="3" s="1"/>
  <c r="F10" i="1"/>
  <c r="F10" i="3" s="1"/>
  <c r="G10" i="1"/>
  <c r="G10" i="3" s="1"/>
  <c r="H10" i="1"/>
  <c r="H10" i="3" s="1"/>
  <c r="I10" i="1"/>
  <c r="I10" i="3" s="1"/>
  <c r="J10" i="1"/>
  <c r="K10" i="1"/>
  <c r="K10" i="3" s="1"/>
  <c r="L10" i="1"/>
  <c r="L10" i="3" s="1"/>
  <c r="M10" i="1"/>
  <c r="M10" i="3" s="1"/>
  <c r="B11" i="1"/>
  <c r="B11" i="3" s="1"/>
  <c r="C11" i="1"/>
  <c r="C11" i="3" s="1"/>
  <c r="D11" i="1"/>
  <c r="D11" i="3" s="1"/>
  <c r="E11" i="1"/>
  <c r="E11" i="3" s="1"/>
  <c r="F11" i="1"/>
  <c r="F11" i="3" s="1"/>
  <c r="G11" i="1"/>
  <c r="G11" i="3" s="1"/>
  <c r="H11" i="1"/>
  <c r="I11" i="1"/>
  <c r="I11" i="3" s="1"/>
  <c r="J11" i="1"/>
  <c r="J11" i="3" s="1"/>
  <c r="K11" i="1"/>
  <c r="K11" i="3" s="1"/>
  <c r="L11" i="1"/>
  <c r="L11" i="3" s="1"/>
  <c r="M11" i="1"/>
  <c r="M11" i="3" s="1"/>
  <c r="B12" i="1"/>
  <c r="B12" i="3" s="1"/>
  <c r="C12" i="1"/>
  <c r="C12" i="3" s="1"/>
  <c r="D12" i="1"/>
  <c r="D12" i="3" s="1"/>
  <c r="E12" i="1"/>
  <c r="E12" i="3" s="1"/>
  <c r="F12" i="1"/>
  <c r="F12" i="3" s="1"/>
  <c r="G12" i="1"/>
  <c r="G12" i="3" s="1"/>
  <c r="H12" i="1"/>
  <c r="H12" i="3" s="1"/>
  <c r="I12" i="1"/>
  <c r="I12" i="3" s="1"/>
  <c r="J12" i="1"/>
  <c r="J12" i="3" s="1"/>
  <c r="K12" i="1"/>
  <c r="K12" i="3" s="1"/>
  <c r="L12" i="1"/>
  <c r="L12" i="3" s="1"/>
  <c r="M12" i="1"/>
  <c r="M12" i="3" s="1"/>
  <c r="B13" i="1"/>
  <c r="B13" i="3" s="1"/>
  <c r="C13" i="1"/>
  <c r="C13" i="3" s="1"/>
  <c r="D13" i="1"/>
  <c r="D13" i="3" s="1"/>
  <c r="E13" i="1"/>
  <c r="E13" i="3" s="1"/>
  <c r="F13" i="1"/>
  <c r="F13" i="3" s="1"/>
  <c r="G13" i="1"/>
  <c r="G13" i="3" s="1"/>
  <c r="H13" i="1"/>
  <c r="H13" i="3" s="1"/>
  <c r="I13" i="1"/>
  <c r="I13" i="3" s="1"/>
  <c r="J13" i="1"/>
  <c r="J13" i="3" s="1"/>
  <c r="K13" i="1"/>
  <c r="K13" i="3" s="1"/>
  <c r="L13" i="1"/>
  <c r="L13" i="3" s="1"/>
  <c r="M13" i="1"/>
  <c r="M13" i="3" s="1"/>
  <c r="B14" i="1"/>
  <c r="C14" i="1"/>
  <c r="C14" i="3" s="1"/>
  <c r="D14" i="1"/>
  <c r="D14" i="3" s="1"/>
  <c r="E14" i="1"/>
  <c r="E14" i="3" s="1"/>
  <c r="F14" i="1"/>
  <c r="F14" i="3" s="1"/>
  <c r="G14" i="1"/>
  <c r="G14" i="3" s="1"/>
  <c r="H14" i="1"/>
  <c r="H14" i="3" s="1"/>
  <c r="I14" i="1"/>
  <c r="I14" i="3" s="1"/>
  <c r="J14" i="1"/>
  <c r="J14" i="3" s="1"/>
  <c r="K14" i="1"/>
  <c r="K14" i="3" s="1"/>
  <c r="L14" i="1"/>
  <c r="L14" i="3" s="1"/>
  <c r="M14" i="1"/>
  <c r="M14" i="3" s="1"/>
  <c r="B15" i="1"/>
  <c r="B15" i="3" s="1"/>
  <c r="C15" i="1"/>
  <c r="C15" i="3" s="1"/>
  <c r="D15" i="1"/>
  <c r="D15" i="3" s="1"/>
  <c r="E15" i="1"/>
  <c r="E15" i="3" s="1"/>
  <c r="F15" i="1"/>
  <c r="F15" i="3" s="1"/>
  <c r="G15" i="1"/>
  <c r="G15" i="3" s="1"/>
  <c r="H15" i="1"/>
  <c r="H15" i="3" s="1"/>
  <c r="I15" i="1"/>
  <c r="I15" i="3" s="1"/>
  <c r="J15" i="1"/>
  <c r="J15" i="3" s="1"/>
  <c r="K15" i="1"/>
  <c r="K15" i="3" s="1"/>
  <c r="L15" i="1"/>
  <c r="L15" i="3" s="1"/>
  <c r="M15" i="1"/>
  <c r="M15" i="3" s="1"/>
  <c r="B16" i="1"/>
  <c r="B16" i="3" s="1"/>
  <c r="C16" i="1"/>
  <c r="C16" i="3" s="1"/>
  <c r="D16" i="1"/>
  <c r="D16" i="3" s="1"/>
  <c r="E16" i="1"/>
  <c r="E16" i="3" s="1"/>
  <c r="F16" i="1"/>
  <c r="F16" i="3" s="1"/>
  <c r="G16" i="1"/>
  <c r="G16" i="3" s="1"/>
  <c r="H16" i="1"/>
  <c r="H16" i="3" s="1"/>
  <c r="I16" i="1"/>
  <c r="I16" i="3" s="1"/>
  <c r="J16" i="1"/>
  <c r="J16" i="3" s="1"/>
  <c r="K16" i="1"/>
  <c r="K16" i="3" s="1"/>
  <c r="L16" i="1"/>
  <c r="L16" i="3" s="1"/>
  <c r="M16" i="1"/>
  <c r="M16" i="3" s="1"/>
  <c r="B17" i="1"/>
  <c r="B17" i="3" s="1"/>
  <c r="C17" i="1"/>
  <c r="C17" i="3" s="1"/>
  <c r="D17" i="1"/>
  <c r="D17" i="3" s="1"/>
  <c r="E17" i="1"/>
  <c r="E17" i="3" s="1"/>
  <c r="F17" i="1"/>
  <c r="G17" i="1"/>
  <c r="G17" i="3" s="1"/>
  <c r="H17" i="1"/>
  <c r="H17" i="3" s="1"/>
  <c r="I17" i="1"/>
  <c r="I17" i="3" s="1"/>
  <c r="J17" i="1"/>
  <c r="J17" i="3" s="1"/>
  <c r="K17" i="1"/>
  <c r="K17" i="3" s="1"/>
  <c r="L17" i="1"/>
  <c r="L17" i="3" s="1"/>
  <c r="M17" i="1"/>
  <c r="M17" i="3" s="1"/>
  <c r="B18" i="1"/>
  <c r="B18" i="3" s="1"/>
  <c r="C18" i="1"/>
  <c r="C18" i="3" s="1"/>
  <c r="D18" i="1"/>
  <c r="D18" i="3" s="1"/>
  <c r="E18" i="1"/>
  <c r="E18" i="3" s="1"/>
  <c r="F18" i="1"/>
  <c r="F18" i="3" s="1"/>
  <c r="G18" i="1"/>
  <c r="G18" i="3" s="1"/>
  <c r="H18" i="1"/>
  <c r="H18" i="3" s="1"/>
  <c r="I18" i="1"/>
  <c r="I18" i="3" s="1"/>
  <c r="J18" i="1"/>
  <c r="J18" i="3" s="1"/>
  <c r="K18" i="1"/>
  <c r="K18" i="3" s="1"/>
  <c r="L18" i="1"/>
  <c r="L18" i="3" s="1"/>
  <c r="M18" i="1"/>
  <c r="M18" i="3" s="1"/>
  <c r="B19" i="1"/>
  <c r="B19" i="3" s="1"/>
  <c r="C19" i="1"/>
  <c r="C19" i="3" s="1"/>
  <c r="D19" i="1"/>
  <c r="D19" i="3" s="1"/>
  <c r="E19" i="1"/>
  <c r="E19" i="3" s="1"/>
  <c r="F19" i="1"/>
  <c r="F19" i="3" s="1"/>
  <c r="G19" i="1"/>
  <c r="G19" i="3" s="1"/>
  <c r="H19" i="1"/>
  <c r="H19" i="3" s="1"/>
  <c r="I19" i="1"/>
  <c r="I19" i="3" s="1"/>
  <c r="J19" i="1"/>
  <c r="J19" i="3" s="1"/>
  <c r="K19" i="1"/>
  <c r="K19" i="3" s="1"/>
  <c r="L19" i="1"/>
  <c r="L19" i="3" s="1"/>
  <c r="M19" i="1"/>
  <c r="M19" i="3" s="1"/>
  <c r="B20" i="1"/>
  <c r="B20" i="3" s="1"/>
  <c r="C20" i="1"/>
  <c r="C20" i="3" s="1"/>
  <c r="D20" i="1"/>
  <c r="D20" i="3" s="1"/>
  <c r="E20" i="1"/>
  <c r="E20" i="3" s="1"/>
  <c r="F20" i="1"/>
  <c r="F20" i="3" s="1"/>
  <c r="G20" i="1"/>
  <c r="G20" i="3" s="1"/>
  <c r="H20" i="1"/>
  <c r="H20" i="3" s="1"/>
  <c r="I20" i="1"/>
  <c r="I20" i="3" s="1"/>
  <c r="J20" i="1"/>
  <c r="J20" i="3" s="1"/>
  <c r="K20" i="1"/>
  <c r="K20" i="3" s="1"/>
  <c r="L20" i="1"/>
  <c r="L20" i="3" s="1"/>
  <c r="M20" i="1"/>
  <c r="B21" i="1"/>
  <c r="B21" i="3" s="1"/>
  <c r="C21" i="1"/>
  <c r="C21" i="3" s="1"/>
  <c r="D21" i="1"/>
  <c r="D21" i="3" s="1"/>
  <c r="E21" i="1"/>
  <c r="F21" i="1"/>
  <c r="F21" i="3" s="1"/>
  <c r="G21" i="1"/>
  <c r="G21" i="3" s="1"/>
  <c r="H21" i="1"/>
  <c r="H21" i="3" s="1"/>
  <c r="I21" i="1"/>
  <c r="I21" i="3" s="1"/>
  <c r="J21" i="1"/>
  <c r="J21" i="3" s="1"/>
  <c r="K21" i="1"/>
  <c r="K21" i="3" s="1"/>
  <c r="L21" i="1"/>
  <c r="L21" i="3" s="1"/>
  <c r="M21" i="1"/>
  <c r="M21" i="3" s="1"/>
  <c r="B22" i="1"/>
  <c r="B22" i="3" s="1"/>
  <c r="C22" i="1"/>
  <c r="C22" i="3" s="1"/>
  <c r="D22" i="1"/>
  <c r="D22" i="3" s="1"/>
  <c r="E22" i="1"/>
  <c r="E22" i="3" s="1"/>
  <c r="F22" i="1"/>
  <c r="F22" i="3" s="1"/>
  <c r="G22" i="1"/>
  <c r="G22" i="3" s="1"/>
  <c r="H22" i="1"/>
  <c r="H22" i="3" s="1"/>
  <c r="I22" i="1"/>
  <c r="I22" i="3" s="1"/>
  <c r="J22" i="1"/>
  <c r="J22" i="3" s="1"/>
  <c r="K22" i="1"/>
  <c r="K22" i="3" s="1"/>
  <c r="L22" i="1"/>
  <c r="L22" i="3" s="1"/>
  <c r="M22" i="1"/>
  <c r="M22" i="3" s="1"/>
  <c r="B23" i="1"/>
  <c r="B23" i="3" s="1"/>
  <c r="C23" i="1"/>
  <c r="C23" i="3" s="1"/>
  <c r="D23" i="1"/>
  <c r="D23" i="3" s="1"/>
  <c r="E23" i="1"/>
  <c r="E23" i="3" s="1"/>
  <c r="F23" i="1"/>
  <c r="F23" i="3" s="1"/>
  <c r="G23" i="1"/>
  <c r="G23" i="3" s="1"/>
  <c r="H23" i="1"/>
  <c r="H23" i="3" s="1"/>
  <c r="I23" i="1"/>
  <c r="I23" i="3" s="1"/>
  <c r="J23" i="1"/>
  <c r="J23" i="3" s="1"/>
  <c r="K23" i="1"/>
  <c r="K23" i="3" s="1"/>
  <c r="L23" i="1"/>
  <c r="L23" i="3" s="1"/>
  <c r="M23" i="1"/>
  <c r="M23" i="3" s="1"/>
  <c r="B24" i="1"/>
  <c r="B24" i="3" s="1"/>
  <c r="C24" i="1"/>
  <c r="C24" i="3" s="1"/>
  <c r="D24" i="1"/>
  <c r="D24" i="3" s="1"/>
  <c r="E24" i="1"/>
  <c r="E24" i="3" s="1"/>
  <c r="F24" i="1"/>
  <c r="F24" i="3" s="1"/>
  <c r="G24" i="1"/>
  <c r="G24" i="3" s="1"/>
  <c r="H24" i="1"/>
  <c r="H24" i="3" s="1"/>
  <c r="I24" i="1"/>
  <c r="I24" i="3" s="1"/>
  <c r="J24" i="1"/>
  <c r="J24" i="3" s="1"/>
  <c r="K24" i="1"/>
  <c r="K24" i="3" s="1"/>
  <c r="L24" i="1"/>
  <c r="L24" i="3" s="1"/>
  <c r="M24" i="1"/>
  <c r="M24" i="3" s="1"/>
  <c r="B25" i="1"/>
  <c r="B25" i="3" s="1"/>
  <c r="C25" i="1"/>
  <c r="C25" i="3" s="1"/>
  <c r="D25" i="1"/>
  <c r="D25" i="3" s="1"/>
  <c r="E25" i="1"/>
  <c r="E25" i="3" s="1"/>
  <c r="F25" i="1"/>
  <c r="F25" i="3" s="1"/>
  <c r="G25" i="1"/>
  <c r="G25" i="3" s="1"/>
  <c r="H25" i="1"/>
  <c r="H25" i="3" s="1"/>
  <c r="I25" i="1"/>
  <c r="I25" i="3" s="1"/>
  <c r="J25" i="1"/>
  <c r="J25" i="3" s="1"/>
  <c r="K25" i="1"/>
  <c r="K25" i="3" s="1"/>
  <c r="L25" i="1"/>
  <c r="L25" i="3" s="1"/>
  <c r="M25" i="1"/>
  <c r="B26" i="1"/>
  <c r="B26" i="3" s="1"/>
  <c r="C26" i="1"/>
  <c r="C26" i="3" s="1"/>
  <c r="D26" i="1"/>
  <c r="D26" i="3" s="1"/>
  <c r="E26" i="1"/>
  <c r="E26" i="3" s="1"/>
  <c r="F26" i="1"/>
  <c r="F26" i="3" s="1"/>
  <c r="G26" i="1"/>
  <c r="G26" i="3" s="1"/>
  <c r="H26" i="1"/>
  <c r="H26" i="3" s="1"/>
  <c r="I26" i="1"/>
  <c r="I26" i="3" s="1"/>
  <c r="J26" i="1"/>
  <c r="J26" i="3" s="1"/>
  <c r="K26" i="1"/>
  <c r="K26" i="3" s="1"/>
  <c r="L26" i="1"/>
  <c r="L26" i="3" s="1"/>
  <c r="M26" i="1"/>
  <c r="M26" i="3" s="1"/>
  <c r="B27" i="1"/>
  <c r="B27" i="3" s="1"/>
  <c r="C27" i="1"/>
  <c r="C27" i="3" s="1"/>
  <c r="D27" i="1"/>
  <c r="D27" i="3" s="1"/>
  <c r="E27" i="1"/>
  <c r="E27" i="3" s="1"/>
  <c r="F27" i="1"/>
  <c r="F27" i="3" s="1"/>
  <c r="G27" i="1"/>
  <c r="G27" i="3" s="1"/>
  <c r="H27" i="1"/>
  <c r="H27" i="3" s="1"/>
  <c r="I27" i="1"/>
  <c r="I27" i="3" s="1"/>
  <c r="J27" i="1"/>
  <c r="J27" i="3" s="1"/>
  <c r="K27" i="1"/>
  <c r="K27" i="3" s="1"/>
  <c r="L27" i="1"/>
  <c r="L27" i="3" s="1"/>
  <c r="M27" i="1"/>
  <c r="M27" i="3" s="1"/>
  <c r="B28" i="1"/>
  <c r="B28" i="3" s="1"/>
  <c r="C28" i="1"/>
  <c r="C28" i="3" s="1"/>
  <c r="D28" i="1"/>
  <c r="D28" i="3" s="1"/>
  <c r="E28" i="1"/>
  <c r="E28" i="3" s="1"/>
  <c r="F28" i="1"/>
  <c r="F28" i="3" s="1"/>
  <c r="G28" i="1"/>
  <c r="G28" i="3" s="1"/>
  <c r="H28" i="1"/>
  <c r="H28" i="3" s="1"/>
  <c r="I28" i="1"/>
  <c r="I28" i="3" s="1"/>
  <c r="J28" i="1"/>
  <c r="J28" i="3" s="1"/>
  <c r="K28" i="1"/>
  <c r="K28" i="3" s="1"/>
  <c r="L28" i="1"/>
  <c r="L28" i="3" s="1"/>
  <c r="M28" i="1"/>
  <c r="M28" i="3" s="1"/>
  <c r="B29" i="1"/>
  <c r="B29" i="3" s="1"/>
  <c r="C29" i="1"/>
  <c r="C29" i="3" s="1"/>
  <c r="D29" i="1"/>
  <c r="D29" i="3" s="1"/>
  <c r="E29" i="1"/>
  <c r="E29" i="3" s="1"/>
  <c r="F29" i="1"/>
  <c r="F29" i="3" s="1"/>
  <c r="G29" i="1"/>
  <c r="G29" i="3" s="1"/>
  <c r="H29" i="1"/>
  <c r="H29" i="3" s="1"/>
  <c r="I29" i="1"/>
  <c r="I29" i="3" s="1"/>
  <c r="J29" i="1"/>
  <c r="J29" i="3" s="1"/>
  <c r="K29" i="1"/>
  <c r="K29" i="3" s="1"/>
  <c r="L29" i="1"/>
  <c r="L29" i="3" s="1"/>
  <c r="M29" i="1"/>
  <c r="M29" i="3" s="1"/>
  <c r="B30" i="1"/>
  <c r="B30" i="3" s="1"/>
  <c r="C30" i="1"/>
  <c r="C30" i="3" s="1"/>
  <c r="D30" i="1"/>
  <c r="D30" i="3" s="1"/>
  <c r="E30" i="1"/>
  <c r="E30" i="3" s="1"/>
  <c r="F30" i="1"/>
  <c r="F30" i="3" s="1"/>
  <c r="G30" i="1"/>
  <c r="G30" i="3" s="1"/>
  <c r="H30" i="1"/>
  <c r="H30" i="3" s="1"/>
  <c r="I30" i="1"/>
  <c r="I30" i="3" s="1"/>
  <c r="J30" i="1"/>
  <c r="J30" i="3" s="1"/>
  <c r="K30" i="1"/>
  <c r="K30" i="3" s="1"/>
  <c r="L30" i="1"/>
  <c r="L30" i="3" s="1"/>
  <c r="M30" i="1"/>
  <c r="M30" i="3" s="1"/>
  <c r="B31" i="1"/>
  <c r="B31" i="3" s="1"/>
  <c r="C31" i="1"/>
  <c r="C31" i="3" s="1"/>
  <c r="D31" i="1"/>
  <c r="D31" i="3" s="1"/>
  <c r="E31" i="1"/>
  <c r="E31" i="3" s="1"/>
  <c r="F31" i="1"/>
  <c r="F31" i="3" s="1"/>
  <c r="G31" i="1"/>
  <c r="G31" i="3" s="1"/>
  <c r="H31" i="1"/>
  <c r="H31" i="3" s="1"/>
  <c r="I31" i="1"/>
  <c r="I31" i="3" s="1"/>
  <c r="J31" i="1"/>
  <c r="J31" i="3" s="1"/>
  <c r="K31" i="1"/>
  <c r="K31" i="3" s="1"/>
  <c r="L31" i="1"/>
  <c r="L31" i="3" s="1"/>
  <c r="M31" i="1"/>
  <c r="M31" i="3" s="1"/>
  <c r="B32" i="1"/>
  <c r="B32" i="3" s="1"/>
  <c r="C32" i="1"/>
  <c r="C32" i="3" s="1"/>
  <c r="D32" i="1"/>
  <c r="D32" i="3" s="1"/>
  <c r="E32" i="1"/>
  <c r="E32" i="3" s="1"/>
  <c r="F32" i="1"/>
  <c r="F32" i="3" s="1"/>
  <c r="G32" i="1"/>
  <c r="G32" i="3" s="1"/>
  <c r="H32" i="1"/>
  <c r="H32" i="3" s="1"/>
  <c r="I32" i="1"/>
  <c r="I32" i="3" s="1"/>
  <c r="J32" i="1"/>
  <c r="J32" i="3" s="1"/>
  <c r="K32" i="1"/>
  <c r="K32" i="3" s="1"/>
  <c r="L32" i="1"/>
  <c r="L32" i="3" s="1"/>
  <c r="M32" i="1"/>
  <c r="M32" i="3" s="1"/>
  <c r="B33" i="1"/>
  <c r="B33" i="3" s="1"/>
  <c r="C33" i="1"/>
  <c r="C33" i="3" s="1"/>
  <c r="D33" i="1"/>
  <c r="D33" i="3" s="1"/>
  <c r="E33" i="1"/>
  <c r="E33" i="3" s="1"/>
  <c r="F33" i="1"/>
  <c r="F33" i="3" s="1"/>
  <c r="G33" i="1"/>
  <c r="G33" i="3" s="1"/>
  <c r="H33" i="1"/>
  <c r="H33" i="3" s="1"/>
  <c r="I33" i="1"/>
  <c r="I33" i="3" s="1"/>
  <c r="J33" i="1"/>
  <c r="J33" i="3" s="1"/>
  <c r="K33" i="1"/>
  <c r="K33" i="3" s="1"/>
  <c r="L33" i="1"/>
  <c r="L33" i="3" s="1"/>
  <c r="M33" i="1"/>
  <c r="M33" i="3" s="1"/>
  <c r="B34" i="1"/>
  <c r="B34" i="3" s="1"/>
  <c r="C34" i="1"/>
  <c r="C34" i="3" s="1"/>
  <c r="D34" i="1"/>
  <c r="D34" i="3" s="1"/>
  <c r="E34" i="1"/>
  <c r="E34" i="3" s="1"/>
  <c r="F34" i="1"/>
  <c r="F34" i="3" s="1"/>
  <c r="G34" i="1"/>
  <c r="G34" i="3" s="1"/>
  <c r="H34" i="1"/>
  <c r="H34" i="3" s="1"/>
  <c r="I34" i="1"/>
  <c r="I34" i="3" s="1"/>
  <c r="J34" i="1"/>
  <c r="J34" i="3" s="1"/>
  <c r="K34" i="1"/>
  <c r="K34" i="3" s="1"/>
  <c r="L34" i="1"/>
  <c r="L34" i="3" s="1"/>
  <c r="M34" i="1"/>
  <c r="M34" i="3" s="1"/>
  <c r="B35" i="1"/>
  <c r="B35" i="3" s="1"/>
  <c r="C35" i="1"/>
  <c r="C35" i="3" s="1"/>
  <c r="D35" i="1"/>
  <c r="D35" i="3" s="1"/>
  <c r="E35" i="1"/>
  <c r="E35" i="3" s="1"/>
  <c r="F35" i="1"/>
  <c r="F35" i="3" s="1"/>
  <c r="G35" i="1"/>
  <c r="G35" i="3" s="1"/>
  <c r="H35" i="1"/>
  <c r="H35" i="3" s="1"/>
  <c r="I35" i="1"/>
  <c r="I35" i="3" s="1"/>
  <c r="J35" i="1"/>
  <c r="J35" i="3" s="1"/>
  <c r="K35" i="1"/>
  <c r="K35" i="3" s="1"/>
  <c r="L35" i="1"/>
  <c r="L35" i="3" s="1"/>
  <c r="M35" i="1"/>
  <c r="M35" i="3" s="1"/>
  <c r="B36" i="1"/>
  <c r="B36" i="3" s="1"/>
  <c r="C36" i="1"/>
  <c r="C36" i="3" s="1"/>
  <c r="D36" i="1"/>
  <c r="D36" i="3" s="1"/>
  <c r="E36" i="1"/>
  <c r="E36" i="3" s="1"/>
  <c r="F36" i="1"/>
  <c r="F36" i="3" s="1"/>
  <c r="G36" i="1"/>
  <c r="G36" i="3" s="1"/>
  <c r="H36" i="1"/>
  <c r="H36" i="3" s="1"/>
  <c r="I36" i="1"/>
  <c r="I36" i="3" s="1"/>
  <c r="J36" i="1"/>
  <c r="J36" i="3" s="1"/>
  <c r="K36" i="1"/>
  <c r="K36" i="3" s="1"/>
  <c r="L36" i="1"/>
  <c r="L36" i="3" s="1"/>
  <c r="M36" i="1"/>
  <c r="M36" i="3" s="1"/>
  <c r="B37" i="1"/>
  <c r="C37" i="1"/>
  <c r="C37" i="3" s="1"/>
  <c r="D37" i="1"/>
  <c r="E37" i="1"/>
  <c r="E37" i="3" s="1"/>
  <c r="F37" i="1"/>
  <c r="F37" i="3" s="1"/>
  <c r="G37" i="1"/>
  <c r="G37" i="3" s="1"/>
  <c r="H37" i="1"/>
  <c r="H37" i="3" s="1"/>
  <c r="I37" i="1"/>
  <c r="I37" i="3" s="1"/>
  <c r="J37" i="1"/>
  <c r="J37" i="3" s="1"/>
  <c r="K37" i="1"/>
  <c r="K37" i="3" s="1"/>
  <c r="L37" i="1"/>
  <c r="L37" i="3" s="1"/>
  <c r="M37" i="1"/>
  <c r="M37" i="3" s="1"/>
  <c r="B38" i="1"/>
  <c r="B38" i="3" s="1"/>
  <c r="C38" i="1"/>
  <c r="D38" i="1"/>
  <c r="D38" i="3" s="1"/>
  <c r="E38" i="1"/>
  <c r="E38" i="3" s="1"/>
  <c r="F38" i="1"/>
  <c r="F38" i="3" s="1"/>
  <c r="G38" i="1"/>
  <c r="G38" i="3" s="1"/>
  <c r="H38" i="1"/>
  <c r="H38" i="3" s="1"/>
  <c r="I38" i="1"/>
  <c r="I38" i="3" s="1"/>
  <c r="J38" i="1"/>
  <c r="J38" i="3" s="1"/>
  <c r="K38" i="1"/>
  <c r="K38" i="3" s="1"/>
  <c r="L38" i="1"/>
  <c r="L38" i="3" s="1"/>
  <c r="M38" i="1"/>
  <c r="M38" i="3" s="1"/>
  <c r="B39" i="1"/>
  <c r="B39" i="3" s="1"/>
  <c r="C39" i="1"/>
  <c r="C39" i="3" s="1"/>
  <c r="D39" i="1"/>
  <c r="D39" i="3" s="1"/>
  <c r="E39" i="1"/>
  <c r="E39" i="3" s="1"/>
  <c r="F39" i="1"/>
  <c r="F39" i="3" s="1"/>
  <c r="G39" i="1"/>
  <c r="G39" i="3" s="1"/>
  <c r="H39" i="1"/>
  <c r="H39" i="3" s="1"/>
  <c r="I39" i="1"/>
  <c r="I39" i="3" s="1"/>
  <c r="J39" i="1"/>
  <c r="J39" i="3" s="1"/>
  <c r="K39" i="1"/>
  <c r="K39" i="3" s="1"/>
  <c r="L39" i="1"/>
  <c r="L39" i="3" s="1"/>
  <c r="M39" i="1"/>
  <c r="B40" i="1"/>
  <c r="B40" i="3" s="1"/>
  <c r="C40" i="1"/>
  <c r="C40" i="3" s="1"/>
  <c r="D40" i="1"/>
  <c r="D40" i="3" s="1"/>
  <c r="E40" i="1"/>
  <c r="E40" i="3" s="1"/>
  <c r="F40" i="1"/>
  <c r="F40" i="3" s="1"/>
  <c r="G40" i="1"/>
  <c r="G40" i="3" s="1"/>
  <c r="H40" i="1"/>
  <c r="H40" i="3" s="1"/>
  <c r="I40" i="1"/>
  <c r="I40" i="3" s="1"/>
  <c r="J40" i="1"/>
  <c r="J40" i="3" s="1"/>
  <c r="K40" i="1"/>
  <c r="K40" i="3" s="1"/>
  <c r="L40" i="1"/>
  <c r="L40" i="3" s="1"/>
  <c r="M40" i="1"/>
  <c r="M40" i="3" s="1"/>
  <c r="B41" i="1"/>
  <c r="B41" i="3" s="1"/>
  <c r="C41" i="1"/>
  <c r="C41" i="3" s="1"/>
  <c r="D41" i="1"/>
  <c r="D41" i="3" s="1"/>
  <c r="E41" i="1"/>
  <c r="E41" i="3" s="1"/>
  <c r="F41" i="1"/>
  <c r="F41" i="3" s="1"/>
  <c r="G41" i="1"/>
  <c r="G41" i="3" s="1"/>
  <c r="H41" i="1"/>
  <c r="H41" i="3" s="1"/>
  <c r="I41" i="1"/>
  <c r="I41" i="3" s="1"/>
  <c r="J41" i="1"/>
  <c r="J41" i="3" s="1"/>
  <c r="K41" i="1"/>
  <c r="K41" i="3" s="1"/>
  <c r="L41" i="1"/>
  <c r="L41" i="3" s="1"/>
  <c r="M41" i="1"/>
  <c r="M41" i="3" s="1"/>
  <c r="B42" i="1"/>
  <c r="C42" i="1"/>
  <c r="C42" i="3" s="1"/>
  <c r="D42" i="1"/>
  <c r="D42" i="3" s="1"/>
  <c r="E42" i="1"/>
  <c r="E42" i="3" s="1"/>
  <c r="F42" i="1"/>
  <c r="F42" i="3" s="1"/>
  <c r="G42" i="1"/>
  <c r="G42" i="3" s="1"/>
  <c r="H42" i="1"/>
  <c r="H42" i="3" s="1"/>
  <c r="I42" i="1"/>
  <c r="I42" i="3" s="1"/>
  <c r="J42" i="1"/>
  <c r="J42" i="3" s="1"/>
  <c r="K42" i="1"/>
  <c r="K42" i="3" s="1"/>
  <c r="L42" i="1"/>
  <c r="L42" i="3" s="1"/>
  <c r="M42" i="1"/>
  <c r="M42" i="3" s="1"/>
  <c r="B43" i="1"/>
  <c r="B43" i="3" s="1"/>
  <c r="C43" i="1"/>
  <c r="C43" i="3" s="1"/>
  <c r="D43" i="1"/>
  <c r="D43" i="3" s="1"/>
  <c r="E43" i="1"/>
  <c r="E43" i="3" s="1"/>
  <c r="F43" i="1"/>
  <c r="F43" i="3" s="1"/>
  <c r="G43" i="1"/>
  <c r="G43" i="3" s="1"/>
  <c r="H43" i="1"/>
  <c r="H43" i="3" s="1"/>
  <c r="I43" i="1"/>
  <c r="I43" i="3" s="1"/>
  <c r="J43" i="1"/>
  <c r="J43" i="3" s="1"/>
  <c r="K43" i="1"/>
  <c r="K43" i="3" s="1"/>
  <c r="L43" i="1"/>
  <c r="L43" i="3" s="1"/>
  <c r="M43" i="1"/>
  <c r="M43" i="3" s="1"/>
  <c r="B44" i="1"/>
  <c r="C44" i="1"/>
  <c r="C44" i="3" s="1"/>
  <c r="D44" i="1"/>
  <c r="D44" i="3" s="1"/>
  <c r="E44" i="1"/>
  <c r="E44" i="3" s="1"/>
  <c r="F44" i="1"/>
  <c r="F44" i="3" s="1"/>
  <c r="G44" i="1"/>
  <c r="G44" i="3" s="1"/>
  <c r="H44" i="1"/>
  <c r="H44" i="3" s="1"/>
  <c r="I44" i="1"/>
  <c r="I44" i="3" s="1"/>
  <c r="J44" i="1"/>
  <c r="J44" i="3" s="1"/>
  <c r="K44" i="1"/>
  <c r="K44" i="3" s="1"/>
  <c r="L44" i="1"/>
  <c r="L44" i="3" s="1"/>
  <c r="M44" i="1"/>
  <c r="M44" i="3" s="1"/>
  <c r="B45" i="1"/>
  <c r="B45" i="3" s="1"/>
  <c r="C45" i="1"/>
  <c r="C45" i="3" s="1"/>
  <c r="D45" i="1"/>
  <c r="D45" i="3" s="1"/>
  <c r="E45" i="1"/>
  <c r="E45" i="3" s="1"/>
  <c r="F45" i="1"/>
  <c r="F45" i="3" s="1"/>
  <c r="G45" i="1"/>
  <c r="G45" i="3" s="1"/>
  <c r="H45" i="1"/>
  <c r="H45" i="3" s="1"/>
  <c r="I45" i="1"/>
  <c r="I45" i="3" s="1"/>
  <c r="J45" i="1"/>
  <c r="J45" i="3" s="1"/>
  <c r="K45" i="1"/>
  <c r="K45" i="3" s="1"/>
  <c r="L45" i="1"/>
  <c r="L45" i="3" s="1"/>
  <c r="M45" i="1"/>
  <c r="M45" i="3" s="1"/>
  <c r="B46" i="1"/>
  <c r="B46" i="3" s="1"/>
  <c r="C46" i="1"/>
  <c r="C46" i="3" s="1"/>
  <c r="D46" i="1"/>
  <c r="D46" i="3" s="1"/>
  <c r="E46" i="1"/>
  <c r="E46" i="3" s="1"/>
  <c r="F46" i="1"/>
  <c r="F46" i="3" s="1"/>
  <c r="G46" i="1"/>
  <c r="G46" i="3" s="1"/>
  <c r="H46" i="1"/>
  <c r="H46" i="3" s="1"/>
  <c r="I46" i="1"/>
  <c r="I46" i="3" s="1"/>
  <c r="J46" i="1"/>
  <c r="J46" i="3" s="1"/>
  <c r="K46" i="1"/>
  <c r="K46" i="3" s="1"/>
  <c r="L46" i="1"/>
  <c r="L46" i="3" s="1"/>
  <c r="M46" i="1"/>
  <c r="M46" i="3" s="1"/>
  <c r="B47" i="1"/>
  <c r="B47" i="3" s="1"/>
  <c r="C47" i="1"/>
  <c r="D47" i="1"/>
  <c r="D47" i="3" s="1"/>
  <c r="E47" i="1"/>
  <c r="E47" i="3" s="1"/>
  <c r="F47" i="1"/>
  <c r="F47" i="3" s="1"/>
  <c r="G47" i="1"/>
  <c r="G47" i="3" s="1"/>
  <c r="H47" i="1"/>
  <c r="H47" i="3" s="1"/>
  <c r="I47" i="1"/>
  <c r="I47" i="3" s="1"/>
  <c r="J47" i="1"/>
  <c r="J47" i="3" s="1"/>
  <c r="K47" i="1"/>
  <c r="K47" i="3" s="1"/>
  <c r="L47" i="1"/>
  <c r="M47" i="1"/>
  <c r="M47" i="3" s="1"/>
  <c r="B48" i="1"/>
  <c r="B48" i="3" s="1"/>
  <c r="C48" i="1"/>
  <c r="C48" i="3" s="1"/>
  <c r="D48" i="1"/>
  <c r="D48" i="3" s="1"/>
  <c r="E48" i="1"/>
  <c r="E48" i="3" s="1"/>
  <c r="F48" i="1"/>
  <c r="F48" i="3" s="1"/>
  <c r="G48" i="1"/>
  <c r="G48" i="3" s="1"/>
  <c r="H48" i="1"/>
  <c r="H48" i="3" s="1"/>
  <c r="I48" i="1"/>
  <c r="I48" i="3" s="1"/>
  <c r="J48" i="1"/>
  <c r="K48" i="1"/>
  <c r="K48" i="3" s="1"/>
  <c r="L48" i="1"/>
  <c r="L48" i="3" s="1"/>
  <c r="M48" i="1"/>
  <c r="M48" i="3" s="1"/>
  <c r="B49" i="1"/>
  <c r="B49" i="3" s="1"/>
  <c r="C49" i="1"/>
  <c r="C49" i="3" s="1"/>
  <c r="D49" i="1"/>
  <c r="D49" i="3" s="1"/>
  <c r="E49" i="1"/>
  <c r="E49" i="3" s="1"/>
  <c r="F49" i="1"/>
  <c r="F49" i="3" s="1"/>
  <c r="G49" i="1"/>
  <c r="G49" i="3" s="1"/>
  <c r="H49" i="1"/>
  <c r="H49" i="3" s="1"/>
  <c r="I49" i="1"/>
  <c r="I49" i="3" s="1"/>
  <c r="J49" i="1"/>
  <c r="J49" i="3" s="1"/>
  <c r="K49" i="1"/>
  <c r="K49" i="3" s="1"/>
  <c r="L49" i="1"/>
  <c r="M49" i="1"/>
  <c r="M49" i="3" s="1"/>
  <c r="B50" i="1"/>
  <c r="B50" i="3" s="1"/>
  <c r="C50" i="1"/>
  <c r="C50" i="3" s="1"/>
  <c r="D50" i="1"/>
  <c r="D50" i="3" s="1"/>
  <c r="E50" i="1"/>
  <c r="E50" i="3" s="1"/>
  <c r="F50" i="1"/>
  <c r="F50" i="3" s="1"/>
  <c r="G50" i="1"/>
  <c r="G50" i="3" s="1"/>
  <c r="H50" i="1"/>
  <c r="H50" i="3" s="1"/>
  <c r="I50" i="1"/>
  <c r="I50" i="3" s="1"/>
  <c r="J50" i="1"/>
  <c r="J50" i="3" s="1"/>
  <c r="K50" i="1"/>
  <c r="K50" i="3" s="1"/>
  <c r="L50" i="1"/>
  <c r="L50" i="3" s="1"/>
  <c r="M50" i="1"/>
  <c r="M50" i="3" s="1"/>
  <c r="B51" i="1"/>
  <c r="B51" i="3" s="1"/>
  <c r="C51" i="1"/>
  <c r="C51" i="3" s="1"/>
  <c r="D51" i="1"/>
  <c r="E51" i="1"/>
  <c r="E51" i="3" s="1"/>
  <c r="F51" i="1"/>
  <c r="F51" i="3" s="1"/>
  <c r="G51" i="1"/>
  <c r="G51" i="3" s="1"/>
  <c r="H51" i="1"/>
  <c r="H51" i="3" s="1"/>
  <c r="I51" i="1"/>
  <c r="I51" i="3" s="1"/>
  <c r="J51" i="1"/>
  <c r="J51" i="3" s="1"/>
  <c r="K51" i="1"/>
  <c r="K51" i="3" s="1"/>
  <c r="L51" i="1"/>
  <c r="L51" i="3" s="1"/>
  <c r="M51" i="1"/>
  <c r="M51" i="3" s="1"/>
  <c r="B52" i="1"/>
  <c r="B52" i="3" s="1"/>
  <c r="C52" i="1"/>
  <c r="C52" i="3" s="1"/>
  <c r="D52" i="1"/>
  <c r="D52" i="3" s="1"/>
  <c r="E52" i="1"/>
  <c r="E52" i="3" s="1"/>
  <c r="F52" i="1"/>
  <c r="F52" i="3" s="1"/>
  <c r="G52" i="1"/>
  <c r="G52" i="3" s="1"/>
  <c r="H52" i="1"/>
  <c r="H52" i="3" s="1"/>
  <c r="I52" i="1"/>
  <c r="I52" i="3" s="1"/>
  <c r="J52" i="1"/>
  <c r="J52" i="3" s="1"/>
  <c r="K52" i="1"/>
  <c r="K52" i="3" s="1"/>
  <c r="L52" i="1"/>
  <c r="L52" i="3" s="1"/>
  <c r="M52" i="1"/>
  <c r="M52" i="3" s="1"/>
  <c r="B53" i="1"/>
  <c r="B53" i="3" s="1"/>
  <c r="C53" i="1"/>
  <c r="C53" i="3" s="1"/>
  <c r="D53" i="1"/>
  <c r="E53" i="1"/>
  <c r="E53" i="3" s="1"/>
  <c r="F53" i="1"/>
  <c r="F53" i="3" s="1"/>
  <c r="G53" i="1"/>
  <c r="G53" i="3" s="1"/>
  <c r="H53" i="1"/>
  <c r="H53" i="3" s="1"/>
  <c r="I53" i="1"/>
  <c r="I53" i="3" s="1"/>
  <c r="J53" i="1"/>
  <c r="J53" i="3" s="1"/>
  <c r="K53" i="1"/>
  <c r="K53" i="3" s="1"/>
  <c r="L53" i="1"/>
  <c r="L53" i="3" s="1"/>
  <c r="M53" i="1"/>
  <c r="M53" i="3" s="1"/>
  <c r="B54" i="1"/>
  <c r="B54" i="3" s="1"/>
  <c r="C54" i="1"/>
  <c r="C54" i="3" s="1"/>
  <c r="D54" i="1"/>
  <c r="D54" i="3" s="1"/>
  <c r="E54" i="1"/>
  <c r="E54" i="3" s="1"/>
  <c r="F54" i="1"/>
  <c r="F54" i="3" s="1"/>
  <c r="G54" i="1"/>
  <c r="G54" i="3" s="1"/>
  <c r="H54" i="1"/>
  <c r="H54" i="3" s="1"/>
  <c r="I54" i="1"/>
  <c r="I54" i="3" s="1"/>
  <c r="J54" i="1"/>
  <c r="J54" i="3" s="1"/>
  <c r="K54" i="1"/>
  <c r="K54" i="3" s="1"/>
  <c r="L54" i="1"/>
  <c r="L54" i="3" s="1"/>
  <c r="M54" i="1"/>
  <c r="M54" i="3" s="1"/>
  <c r="B55" i="1"/>
  <c r="B55" i="3" s="1"/>
  <c r="C55" i="1"/>
  <c r="C55" i="3" s="1"/>
  <c r="D55" i="1"/>
  <c r="D55" i="3" s="1"/>
  <c r="E55" i="1"/>
  <c r="F55" i="1"/>
  <c r="F55" i="3" s="1"/>
  <c r="G55" i="1"/>
  <c r="G55" i="3" s="1"/>
  <c r="H55" i="1"/>
  <c r="H55" i="3" s="1"/>
  <c r="I55" i="1"/>
  <c r="I55" i="3" s="1"/>
  <c r="J55" i="1"/>
  <c r="J55" i="3" s="1"/>
  <c r="K55" i="1"/>
  <c r="K55" i="3" s="1"/>
  <c r="L55" i="1"/>
  <c r="L55" i="3" s="1"/>
  <c r="M55" i="1"/>
  <c r="M55" i="3" s="1"/>
  <c r="B56" i="1"/>
  <c r="B56" i="3" s="1"/>
  <c r="C56" i="1"/>
  <c r="C56" i="3" s="1"/>
  <c r="D56" i="1"/>
  <c r="D56" i="3" s="1"/>
  <c r="E56" i="1"/>
  <c r="E56" i="3" s="1"/>
  <c r="F56" i="1"/>
  <c r="F56" i="3" s="1"/>
  <c r="G56" i="1"/>
  <c r="G56" i="3" s="1"/>
  <c r="H56" i="1"/>
  <c r="H56" i="3" s="1"/>
  <c r="I56" i="1"/>
  <c r="I56" i="3" s="1"/>
  <c r="J56" i="1"/>
  <c r="J56" i="3" s="1"/>
  <c r="K56" i="1"/>
  <c r="K56" i="3" s="1"/>
  <c r="L56" i="1"/>
  <c r="L56" i="3" s="1"/>
  <c r="M56" i="1"/>
  <c r="M56" i="3" s="1"/>
  <c r="B57" i="1"/>
  <c r="B57" i="3" s="1"/>
  <c r="C57" i="1"/>
  <c r="C57" i="3" s="1"/>
  <c r="D57" i="1"/>
  <c r="D57" i="3" s="1"/>
  <c r="E57" i="1"/>
  <c r="E57" i="3" s="1"/>
  <c r="F57" i="1"/>
  <c r="F57" i="3" s="1"/>
  <c r="G57" i="1"/>
  <c r="G57" i="3" s="1"/>
  <c r="H57" i="1"/>
  <c r="H57" i="3" s="1"/>
  <c r="I57" i="1"/>
  <c r="I57" i="3" s="1"/>
  <c r="J57" i="1"/>
  <c r="J57" i="3" s="1"/>
  <c r="K57" i="1"/>
  <c r="K57" i="3" s="1"/>
  <c r="L57" i="1"/>
  <c r="L57" i="3" s="1"/>
  <c r="M57" i="1"/>
  <c r="M57" i="3" s="1"/>
  <c r="B58" i="1"/>
  <c r="B58" i="3" s="1"/>
  <c r="C58" i="1"/>
  <c r="C58" i="3" s="1"/>
  <c r="D58" i="1"/>
  <c r="D58" i="3" s="1"/>
  <c r="E58" i="1"/>
  <c r="E58" i="3" s="1"/>
  <c r="F58" i="1"/>
  <c r="F58" i="3" s="1"/>
  <c r="G58" i="1"/>
  <c r="G58" i="3" s="1"/>
  <c r="H58" i="1"/>
  <c r="H58" i="3" s="1"/>
  <c r="I58" i="1"/>
  <c r="I58" i="3" s="1"/>
  <c r="J58" i="1"/>
  <c r="J58" i="3" s="1"/>
  <c r="K58" i="1"/>
  <c r="K58" i="3" s="1"/>
  <c r="L58" i="1"/>
  <c r="L58" i="3" s="1"/>
  <c r="M58" i="1"/>
  <c r="M58" i="3" s="1"/>
  <c r="B59" i="1"/>
  <c r="B59" i="3" s="1"/>
  <c r="C59" i="1"/>
  <c r="C59" i="3" s="1"/>
  <c r="D59" i="1"/>
  <c r="D59" i="3" s="1"/>
  <c r="E59" i="1"/>
  <c r="E59" i="3" s="1"/>
  <c r="F59" i="1"/>
  <c r="F59" i="3" s="1"/>
  <c r="G59" i="1"/>
  <c r="G59" i="3" s="1"/>
  <c r="H59" i="1"/>
  <c r="H59" i="3" s="1"/>
  <c r="I59" i="1"/>
  <c r="I59" i="3" s="1"/>
  <c r="J59" i="1"/>
  <c r="J59" i="3" s="1"/>
  <c r="K59" i="1"/>
  <c r="K59" i="3" s="1"/>
  <c r="L59" i="1"/>
  <c r="L59" i="3" s="1"/>
  <c r="M59" i="1"/>
  <c r="M59" i="3" s="1"/>
  <c r="B5" i="2"/>
  <c r="B5" i="4" s="1"/>
  <c r="C5" i="2"/>
  <c r="D5" i="2"/>
  <c r="D5" i="4" s="1"/>
  <c r="E5" i="2"/>
  <c r="E5" i="4" s="1"/>
  <c r="F5" i="2"/>
  <c r="F5" i="4" s="1"/>
  <c r="G5" i="2"/>
  <c r="G5" i="4" s="1"/>
  <c r="H5" i="2"/>
  <c r="H5" i="4" s="1"/>
  <c r="I5" i="2"/>
  <c r="I5" i="4" s="1"/>
  <c r="J5" i="2"/>
  <c r="J5" i="4" s="1"/>
  <c r="K5" i="2"/>
  <c r="L5" i="2"/>
  <c r="L5" i="4" s="1"/>
  <c r="M5" i="2"/>
  <c r="M5" i="4" s="1"/>
  <c r="B6" i="2"/>
  <c r="B6" i="4" s="1"/>
  <c r="C6" i="2"/>
  <c r="C6" i="4" s="1"/>
  <c r="D6" i="2"/>
  <c r="D6" i="4" s="1"/>
  <c r="E6" i="2"/>
  <c r="E6" i="4" s="1"/>
  <c r="F6" i="2"/>
  <c r="F6" i="4" s="1"/>
  <c r="G6" i="2"/>
  <c r="G6" i="4" s="1"/>
  <c r="H6" i="2"/>
  <c r="H6" i="4" s="1"/>
  <c r="I6" i="2"/>
  <c r="I6" i="4" s="1"/>
  <c r="J6" i="2"/>
  <c r="J6" i="4" s="1"/>
  <c r="K6" i="2"/>
  <c r="K6" i="4" s="1"/>
  <c r="L6" i="2"/>
  <c r="L6" i="4" s="1"/>
  <c r="M6" i="2"/>
  <c r="M6" i="4" s="1"/>
  <c r="B7" i="2"/>
  <c r="B7" i="4" s="1"/>
  <c r="C7" i="2"/>
  <c r="D7" i="2"/>
  <c r="D7" i="4" s="1"/>
  <c r="E7" i="2"/>
  <c r="E7" i="4" s="1"/>
  <c r="F7" i="2"/>
  <c r="F7" i="4" s="1"/>
  <c r="G7" i="2"/>
  <c r="G7" i="4" s="1"/>
  <c r="H7" i="2"/>
  <c r="H7" i="4" s="1"/>
  <c r="I7" i="2"/>
  <c r="I7" i="4" s="1"/>
  <c r="J7" i="2"/>
  <c r="J7" i="4" s="1"/>
  <c r="K7" i="2"/>
  <c r="K7" i="4" s="1"/>
  <c r="L7" i="2"/>
  <c r="L7" i="4" s="1"/>
  <c r="M7" i="2"/>
  <c r="M7" i="4" s="1"/>
  <c r="B8" i="2"/>
  <c r="B8" i="4" s="1"/>
  <c r="C8" i="2"/>
  <c r="C8" i="4" s="1"/>
  <c r="D8" i="2"/>
  <c r="D8" i="4" s="1"/>
  <c r="E8" i="2"/>
  <c r="E8" i="4" s="1"/>
  <c r="F8" i="2"/>
  <c r="F8" i="4" s="1"/>
  <c r="G8" i="2"/>
  <c r="G8" i="4" s="1"/>
  <c r="H8" i="2"/>
  <c r="H8" i="4" s="1"/>
  <c r="I8" i="2"/>
  <c r="I8" i="4" s="1"/>
  <c r="J8" i="2"/>
  <c r="K8" i="2"/>
  <c r="L8" i="2"/>
  <c r="L8" i="4" s="1"/>
  <c r="M8" i="2"/>
  <c r="M8" i="4" s="1"/>
  <c r="B9" i="2"/>
  <c r="B9" i="4" s="1"/>
  <c r="C9" i="2"/>
  <c r="C9" i="4" s="1"/>
  <c r="D9" i="2"/>
  <c r="D9" i="4" s="1"/>
  <c r="E9" i="2"/>
  <c r="E9" i="4" s="1"/>
  <c r="F9" i="2"/>
  <c r="F9" i="4" s="1"/>
  <c r="G9" i="2"/>
  <c r="G9" i="4" s="1"/>
  <c r="H9" i="2"/>
  <c r="H9" i="4" s="1"/>
  <c r="I9" i="2"/>
  <c r="I9" i="4" s="1"/>
  <c r="J9" i="2"/>
  <c r="J9" i="4" s="1"/>
  <c r="K9" i="2"/>
  <c r="K9" i="4" s="1"/>
  <c r="L9" i="2"/>
  <c r="L9" i="4" s="1"/>
  <c r="M9" i="2"/>
  <c r="M9" i="4" s="1"/>
  <c r="B10" i="2"/>
  <c r="B10" i="4" s="1"/>
  <c r="C10" i="2"/>
  <c r="C10" i="4" s="1"/>
  <c r="D10" i="2"/>
  <c r="D10" i="4" s="1"/>
  <c r="E10" i="2"/>
  <c r="E10" i="4" s="1"/>
  <c r="F10" i="2"/>
  <c r="G10" i="2"/>
  <c r="G10" i="4" s="1"/>
  <c r="H10" i="2"/>
  <c r="H10" i="4" s="1"/>
  <c r="I10" i="2"/>
  <c r="I10" i="4" s="1"/>
  <c r="J10" i="2"/>
  <c r="J10" i="4" s="1"/>
  <c r="K10" i="2"/>
  <c r="K10" i="4" s="1"/>
  <c r="L10" i="2"/>
  <c r="L10" i="4" s="1"/>
  <c r="M10" i="2"/>
  <c r="M10" i="4" s="1"/>
  <c r="B11" i="2"/>
  <c r="C11" i="2"/>
  <c r="C11" i="4" s="1"/>
  <c r="D11" i="2"/>
  <c r="D11" i="4" s="1"/>
  <c r="E11" i="2"/>
  <c r="E11" i="4" s="1"/>
  <c r="F11" i="2"/>
  <c r="G11" i="2"/>
  <c r="G11" i="4" s="1"/>
  <c r="H11" i="2"/>
  <c r="H11" i="4" s="1"/>
  <c r="I11" i="2"/>
  <c r="I11" i="4" s="1"/>
  <c r="J11" i="2"/>
  <c r="J11" i="4" s="1"/>
  <c r="K11" i="2"/>
  <c r="K11" i="4" s="1"/>
  <c r="L11" i="2"/>
  <c r="L11" i="4" s="1"/>
  <c r="M11" i="2"/>
  <c r="M11" i="4" s="1"/>
  <c r="B12" i="2"/>
  <c r="C12" i="2"/>
  <c r="C12" i="4" s="1"/>
  <c r="D12" i="2"/>
  <c r="D12" i="4" s="1"/>
  <c r="E12" i="2"/>
  <c r="E12" i="4" s="1"/>
  <c r="F12" i="2"/>
  <c r="F12" i="4" s="1"/>
  <c r="G12" i="2"/>
  <c r="G12" i="4" s="1"/>
  <c r="H12" i="2"/>
  <c r="H12" i="4" s="1"/>
  <c r="I12" i="2"/>
  <c r="I12" i="4" s="1"/>
  <c r="J12" i="2"/>
  <c r="J12" i="4" s="1"/>
  <c r="K12" i="2"/>
  <c r="K12" i="4" s="1"/>
  <c r="L12" i="2"/>
  <c r="L12" i="4" s="1"/>
  <c r="M12" i="2"/>
  <c r="M12" i="4" s="1"/>
  <c r="B13" i="2"/>
  <c r="B13" i="4" s="1"/>
  <c r="C13" i="2"/>
  <c r="C13" i="4" s="1"/>
  <c r="D13" i="2"/>
  <c r="D13" i="4" s="1"/>
  <c r="E13" i="2"/>
  <c r="E13" i="4" s="1"/>
  <c r="F13" i="2"/>
  <c r="F13" i="4" s="1"/>
  <c r="G13" i="2"/>
  <c r="G13" i="4" s="1"/>
  <c r="H13" i="2"/>
  <c r="H13" i="4" s="1"/>
  <c r="I13" i="2"/>
  <c r="I13" i="4" s="1"/>
  <c r="J13" i="2"/>
  <c r="J13" i="4" s="1"/>
  <c r="K13" i="2"/>
  <c r="K13" i="4" s="1"/>
  <c r="L13" i="2"/>
  <c r="L13" i="4" s="1"/>
  <c r="M13" i="2"/>
  <c r="M13" i="4" s="1"/>
  <c r="B14" i="2"/>
  <c r="B14" i="4" s="1"/>
  <c r="C14" i="2"/>
  <c r="C14" i="4" s="1"/>
  <c r="D14" i="2"/>
  <c r="D14" i="4" s="1"/>
  <c r="E14" i="2"/>
  <c r="E14" i="4" s="1"/>
  <c r="F14" i="2"/>
  <c r="F14" i="4" s="1"/>
  <c r="G14" i="2"/>
  <c r="G14" i="4" s="1"/>
  <c r="H14" i="2"/>
  <c r="H14" i="4" s="1"/>
  <c r="I14" i="2"/>
  <c r="I14" i="4" s="1"/>
  <c r="J14" i="2"/>
  <c r="J14" i="4" s="1"/>
  <c r="K14" i="2"/>
  <c r="K14" i="4" s="1"/>
  <c r="L14" i="2"/>
  <c r="L14" i="4" s="1"/>
  <c r="M14" i="2"/>
  <c r="M14" i="4" s="1"/>
  <c r="B15" i="2"/>
  <c r="B15" i="4" s="1"/>
  <c r="C15" i="2"/>
  <c r="C15" i="4" s="1"/>
  <c r="D15" i="2"/>
  <c r="D15" i="4" s="1"/>
  <c r="E15" i="2"/>
  <c r="E15" i="4" s="1"/>
  <c r="F15" i="2"/>
  <c r="F15" i="4" s="1"/>
  <c r="G15" i="2"/>
  <c r="G15" i="4" s="1"/>
  <c r="H15" i="2"/>
  <c r="H15" i="4" s="1"/>
  <c r="I15" i="2"/>
  <c r="I15" i="4" s="1"/>
  <c r="J15" i="2"/>
  <c r="J15" i="4" s="1"/>
  <c r="K15" i="2"/>
  <c r="K15" i="4" s="1"/>
  <c r="L15" i="2"/>
  <c r="L15" i="4" s="1"/>
  <c r="M15" i="2"/>
  <c r="M15" i="4" s="1"/>
  <c r="B16" i="2"/>
  <c r="B16" i="4" s="1"/>
  <c r="C16" i="2"/>
  <c r="C16" i="4" s="1"/>
  <c r="D16" i="2"/>
  <c r="E16" i="2"/>
  <c r="E16" i="4" s="1"/>
  <c r="F16" i="2"/>
  <c r="F16" i="4" s="1"/>
  <c r="G16" i="2"/>
  <c r="G16" i="4" s="1"/>
  <c r="H16" i="2"/>
  <c r="H16" i="4" s="1"/>
  <c r="I16" i="2"/>
  <c r="I16" i="4" s="1"/>
  <c r="J16" i="2"/>
  <c r="J16" i="4" s="1"/>
  <c r="K16" i="2"/>
  <c r="K16" i="4" s="1"/>
  <c r="L16" i="2"/>
  <c r="L16" i="4" s="1"/>
  <c r="M16" i="2"/>
  <c r="M16" i="4" s="1"/>
  <c r="B17" i="2"/>
  <c r="B17" i="4" s="1"/>
  <c r="C17" i="2"/>
  <c r="C17" i="4" s="1"/>
  <c r="D17" i="2"/>
  <c r="D17" i="4" s="1"/>
  <c r="E17" i="2"/>
  <c r="E17" i="4" s="1"/>
  <c r="F17" i="2"/>
  <c r="F17" i="4" s="1"/>
  <c r="G17" i="2"/>
  <c r="G17" i="4" s="1"/>
  <c r="H17" i="2"/>
  <c r="H17" i="4" s="1"/>
  <c r="I17" i="2"/>
  <c r="I17" i="4" s="1"/>
  <c r="J17" i="2"/>
  <c r="J17" i="4" s="1"/>
  <c r="K17" i="2"/>
  <c r="K17" i="4" s="1"/>
  <c r="L17" i="2"/>
  <c r="L17" i="4" s="1"/>
  <c r="M17" i="2"/>
  <c r="M17" i="4" s="1"/>
  <c r="B18" i="2"/>
  <c r="B18" i="4" s="1"/>
  <c r="C18" i="2"/>
  <c r="C18" i="4" s="1"/>
  <c r="D18" i="2"/>
  <c r="D18" i="4" s="1"/>
  <c r="E18" i="2"/>
  <c r="E18" i="4" s="1"/>
  <c r="F18" i="2"/>
  <c r="F18" i="4" s="1"/>
  <c r="G18" i="2"/>
  <c r="G18" i="4" s="1"/>
  <c r="H18" i="2"/>
  <c r="H18" i="4" s="1"/>
  <c r="I18" i="2"/>
  <c r="I18" i="4" s="1"/>
  <c r="J18" i="2"/>
  <c r="K18" i="2"/>
  <c r="K18" i="4" s="1"/>
  <c r="L18" i="2"/>
  <c r="L18" i="4" s="1"/>
  <c r="M18" i="2"/>
  <c r="M18" i="4" s="1"/>
  <c r="B19" i="2"/>
  <c r="C19" i="2"/>
  <c r="C19" i="4" s="1"/>
  <c r="D19" i="2"/>
  <c r="D19" i="4" s="1"/>
  <c r="E19" i="2"/>
  <c r="E19" i="4" s="1"/>
  <c r="F19" i="2"/>
  <c r="F19" i="4" s="1"/>
  <c r="G19" i="2"/>
  <c r="H19" i="2"/>
  <c r="H19" i="4" s="1"/>
  <c r="I19" i="2"/>
  <c r="I19" i="4" s="1"/>
  <c r="J19" i="2"/>
  <c r="J19" i="4" s="1"/>
  <c r="K19" i="2"/>
  <c r="K19" i="4" s="1"/>
  <c r="L19" i="2"/>
  <c r="L19" i="4" s="1"/>
  <c r="M19" i="2"/>
  <c r="M19" i="4" s="1"/>
  <c r="B20" i="2"/>
  <c r="B20" i="4" s="1"/>
  <c r="C20" i="2"/>
  <c r="C20" i="4" s="1"/>
  <c r="D20" i="2"/>
  <c r="D20" i="4" s="1"/>
  <c r="E20" i="2"/>
  <c r="E20" i="4" s="1"/>
  <c r="F20" i="2"/>
  <c r="F20" i="4" s="1"/>
  <c r="G20" i="2"/>
  <c r="G20" i="4" s="1"/>
  <c r="H20" i="2"/>
  <c r="H20" i="4" s="1"/>
  <c r="I20" i="2"/>
  <c r="I20" i="4" s="1"/>
  <c r="J20" i="2"/>
  <c r="J20" i="4" s="1"/>
  <c r="K20" i="2"/>
  <c r="K20" i="4" s="1"/>
  <c r="L20" i="2"/>
  <c r="L20" i="4" s="1"/>
  <c r="M20" i="2"/>
  <c r="M20" i="4" s="1"/>
  <c r="B21" i="2"/>
  <c r="B21" i="4" s="1"/>
  <c r="C21" i="2"/>
  <c r="D21" i="2"/>
  <c r="D21" i="4" s="1"/>
  <c r="E21" i="2"/>
  <c r="E21" i="4" s="1"/>
  <c r="F21" i="2"/>
  <c r="F21" i="4" s="1"/>
  <c r="G21" i="2"/>
  <c r="G21" i="4" s="1"/>
  <c r="H21" i="2"/>
  <c r="H21" i="4" s="1"/>
  <c r="I21" i="2"/>
  <c r="I21" i="4" s="1"/>
  <c r="J21" i="2"/>
  <c r="J21" i="4" s="1"/>
  <c r="K21" i="2"/>
  <c r="K21" i="4" s="1"/>
  <c r="L21" i="2"/>
  <c r="L21" i="4" s="1"/>
  <c r="M21" i="2"/>
  <c r="M21" i="4" s="1"/>
  <c r="B22" i="2"/>
  <c r="B22" i="4" s="1"/>
  <c r="C22" i="2"/>
  <c r="C22" i="4" s="1"/>
  <c r="D22" i="2"/>
  <c r="D22" i="4" s="1"/>
  <c r="E22" i="2"/>
  <c r="E22" i="4" s="1"/>
  <c r="F22" i="2"/>
  <c r="F22" i="4" s="1"/>
  <c r="G22" i="2"/>
  <c r="G22" i="4" s="1"/>
  <c r="H22" i="2"/>
  <c r="H22" i="4" s="1"/>
  <c r="I22" i="2"/>
  <c r="I22" i="4" s="1"/>
  <c r="J22" i="2"/>
  <c r="J22" i="4" s="1"/>
  <c r="K22" i="2"/>
  <c r="K22" i="4" s="1"/>
  <c r="L22" i="2"/>
  <c r="L22" i="4" s="1"/>
  <c r="M22" i="2"/>
  <c r="M22" i="4" s="1"/>
  <c r="B23" i="2"/>
  <c r="B23" i="4" s="1"/>
  <c r="C23" i="2"/>
  <c r="C23" i="4" s="1"/>
  <c r="D23" i="2"/>
  <c r="D23" i="4" s="1"/>
  <c r="E23" i="2"/>
  <c r="E23" i="4" s="1"/>
  <c r="F23" i="2"/>
  <c r="F23" i="4" s="1"/>
  <c r="G23" i="2"/>
  <c r="G23" i="4" s="1"/>
  <c r="H23" i="2"/>
  <c r="I23" i="2"/>
  <c r="I23" i="4" s="1"/>
  <c r="J23" i="2"/>
  <c r="J23" i="4" s="1"/>
  <c r="K23" i="2"/>
  <c r="K23" i="4" s="1"/>
  <c r="L23" i="2"/>
  <c r="L23" i="4" s="1"/>
  <c r="M23" i="2"/>
  <c r="M23" i="4" s="1"/>
  <c r="B24" i="2"/>
  <c r="B24" i="4" s="1"/>
  <c r="C24" i="2"/>
  <c r="C24" i="4" s="1"/>
  <c r="D24" i="2"/>
  <c r="D24" i="4" s="1"/>
  <c r="E24" i="2"/>
  <c r="E24" i="4" s="1"/>
  <c r="F24" i="2"/>
  <c r="F24" i="4" s="1"/>
  <c r="G24" i="2"/>
  <c r="G24" i="4" s="1"/>
  <c r="H24" i="2"/>
  <c r="H24" i="4" s="1"/>
  <c r="I24" i="2"/>
  <c r="I24" i="4" s="1"/>
  <c r="J24" i="2"/>
  <c r="J24" i="4" s="1"/>
  <c r="K24" i="2"/>
  <c r="K24" i="4" s="1"/>
  <c r="L24" i="2"/>
  <c r="L24" i="4" s="1"/>
  <c r="M24" i="2"/>
  <c r="M24" i="4" s="1"/>
  <c r="B25" i="2"/>
  <c r="B25" i="4" s="1"/>
  <c r="C25" i="2"/>
  <c r="C25" i="4" s="1"/>
  <c r="D25" i="2"/>
  <c r="D25" i="4" s="1"/>
  <c r="E25" i="2"/>
  <c r="E25" i="4" s="1"/>
  <c r="F25" i="2"/>
  <c r="F25" i="4" s="1"/>
  <c r="G25" i="2"/>
  <c r="G25" i="4" s="1"/>
  <c r="H25" i="2"/>
  <c r="H25" i="4" s="1"/>
  <c r="I25" i="2"/>
  <c r="I25" i="4" s="1"/>
  <c r="J25" i="2"/>
  <c r="J25" i="4" s="1"/>
  <c r="K25" i="2"/>
  <c r="K25" i="4" s="1"/>
  <c r="L25" i="2"/>
  <c r="L25" i="4" s="1"/>
  <c r="M25" i="2"/>
  <c r="M25" i="4" s="1"/>
  <c r="B26" i="2"/>
  <c r="B26" i="4" s="1"/>
  <c r="C26" i="2"/>
  <c r="C26" i="4" s="1"/>
  <c r="D26" i="2"/>
  <c r="D26" i="4" s="1"/>
  <c r="E26" i="2"/>
  <c r="E26" i="4" s="1"/>
  <c r="F26" i="2"/>
  <c r="F26" i="4" s="1"/>
  <c r="G26" i="2"/>
  <c r="G26" i="4" s="1"/>
  <c r="H26" i="2"/>
  <c r="H26" i="4" s="1"/>
  <c r="I26" i="2"/>
  <c r="I26" i="4" s="1"/>
  <c r="J26" i="2"/>
  <c r="J26" i="4" s="1"/>
  <c r="K26" i="2"/>
  <c r="K26" i="4" s="1"/>
  <c r="L26" i="2"/>
  <c r="L26" i="4" s="1"/>
  <c r="M26" i="2"/>
  <c r="M26" i="4" s="1"/>
  <c r="B27" i="2"/>
  <c r="B27" i="4" s="1"/>
  <c r="C27" i="2"/>
  <c r="C27" i="4" s="1"/>
  <c r="D27" i="2"/>
  <c r="D27" i="4" s="1"/>
  <c r="E27" i="2"/>
  <c r="E27" i="4" s="1"/>
  <c r="F27" i="2"/>
  <c r="F27" i="4" s="1"/>
  <c r="G27" i="2"/>
  <c r="G27" i="4" s="1"/>
  <c r="H27" i="2"/>
  <c r="H27" i="4" s="1"/>
  <c r="I27" i="2"/>
  <c r="I27" i="4" s="1"/>
  <c r="J27" i="2"/>
  <c r="J27" i="4" s="1"/>
  <c r="K27" i="2"/>
  <c r="K27" i="4" s="1"/>
  <c r="L27" i="2"/>
  <c r="L27" i="4" s="1"/>
  <c r="M27" i="2"/>
  <c r="M27" i="4" s="1"/>
  <c r="B28" i="2"/>
  <c r="C28" i="2"/>
  <c r="C28" i="4" s="1"/>
  <c r="D28" i="2"/>
  <c r="D28" i="4" s="1"/>
  <c r="E28" i="2"/>
  <c r="E28" i="4" s="1"/>
  <c r="F28" i="2"/>
  <c r="F28" i="4" s="1"/>
  <c r="G28" i="2"/>
  <c r="G28" i="4" s="1"/>
  <c r="H28" i="2"/>
  <c r="H28" i="4" s="1"/>
  <c r="I28" i="2"/>
  <c r="I28" i="4" s="1"/>
  <c r="J28" i="2"/>
  <c r="J28" i="4" s="1"/>
  <c r="K28" i="2"/>
  <c r="K28" i="4" s="1"/>
  <c r="L28" i="2"/>
  <c r="L28" i="4" s="1"/>
  <c r="M28" i="2"/>
  <c r="M28" i="4" s="1"/>
  <c r="B29" i="2"/>
  <c r="B29" i="4" s="1"/>
  <c r="C29" i="2"/>
  <c r="C29" i="4" s="1"/>
  <c r="D29" i="2"/>
  <c r="D29" i="4" s="1"/>
  <c r="E29" i="2"/>
  <c r="E29" i="4" s="1"/>
  <c r="F29" i="2"/>
  <c r="F29" i="4" s="1"/>
  <c r="G29" i="2"/>
  <c r="G29" i="4" s="1"/>
  <c r="H29" i="2"/>
  <c r="H29" i="4" s="1"/>
  <c r="I29" i="2"/>
  <c r="I29" i="4" s="1"/>
  <c r="J29" i="2"/>
  <c r="J29" i="4" s="1"/>
  <c r="K29" i="2"/>
  <c r="K29" i="4" s="1"/>
  <c r="L29" i="2"/>
  <c r="L29" i="4" s="1"/>
  <c r="M29" i="2"/>
  <c r="M29" i="4" s="1"/>
  <c r="B30" i="2"/>
  <c r="B30" i="4" s="1"/>
  <c r="C30" i="2"/>
  <c r="C30" i="4" s="1"/>
  <c r="D30" i="2"/>
  <c r="D30" i="4" s="1"/>
  <c r="E30" i="2"/>
  <c r="F30" i="2"/>
  <c r="F30" i="4" s="1"/>
  <c r="G30" i="2"/>
  <c r="G30" i="4" s="1"/>
  <c r="H30" i="2"/>
  <c r="H30" i="4" s="1"/>
  <c r="I30" i="2"/>
  <c r="I30" i="4" s="1"/>
  <c r="J30" i="2"/>
  <c r="J30" i="4" s="1"/>
  <c r="K30" i="2"/>
  <c r="K30" i="4" s="1"/>
  <c r="L30" i="2"/>
  <c r="L30" i="4" s="1"/>
  <c r="M30" i="2"/>
  <c r="M30" i="4" s="1"/>
  <c r="B31" i="2"/>
  <c r="B31" i="4" s="1"/>
  <c r="C31" i="2"/>
  <c r="C31" i="4" s="1"/>
  <c r="D31" i="2"/>
  <c r="D31" i="4" s="1"/>
  <c r="E31" i="2"/>
  <c r="E31" i="4" s="1"/>
  <c r="F31" i="2"/>
  <c r="F31" i="4" s="1"/>
  <c r="G31" i="2"/>
  <c r="G31" i="4" s="1"/>
  <c r="H31" i="2"/>
  <c r="H31" i="4" s="1"/>
  <c r="I31" i="2"/>
  <c r="I31" i="4" s="1"/>
  <c r="J31" i="2"/>
  <c r="J31" i="4" s="1"/>
  <c r="K31" i="2"/>
  <c r="K31" i="4" s="1"/>
  <c r="L31" i="2"/>
  <c r="L31" i="4" s="1"/>
  <c r="M31" i="2"/>
  <c r="M31" i="4" s="1"/>
  <c r="B32" i="2"/>
  <c r="B32" i="4" s="1"/>
  <c r="C32" i="2"/>
  <c r="C32" i="4" s="1"/>
  <c r="D32" i="2"/>
  <c r="D32" i="4" s="1"/>
  <c r="E32" i="2"/>
  <c r="E32" i="4" s="1"/>
  <c r="F32" i="2"/>
  <c r="F32" i="4" s="1"/>
  <c r="G32" i="2"/>
  <c r="G32" i="4" s="1"/>
  <c r="H32" i="2"/>
  <c r="H32" i="4" s="1"/>
  <c r="I32" i="2"/>
  <c r="I32" i="4" s="1"/>
  <c r="J32" i="2"/>
  <c r="J32" i="4" s="1"/>
  <c r="K32" i="2"/>
  <c r="K32" i="4" s="1"/>
  <c r="L32" i="2"/>
  <c r="L32" i="4" s="1"/>
  <c r="M32" i="2"/>
  <c r="M32" i="4" s="1"/>
  <c r="B33" i="2"/>
  <c r="B33" i="4" s="1"/>
  <c r="C33" i="2"/>
  <c r="C33" i="4" s="1"/>
  <c r="D33" i="2"/>
  <c r="D33" i="4" s="1"/>
  <c r="E33" i="2"/>
  <c r="E33" i="4" s="1"/>
  <c r="F33" i="2"/>
  <c r="F33" i="4" s="1"/>
  <c r="G33" i="2"/>
  <c r="G33" i="4" s="1"/>
  <c r="H33" i="2"/>
  <c r="I33" i="2"/>
  <c r="I33" i="4" s="1"/>
  <c r="J33" i="2"/>
  <c r="J33" i="4" s="1"/>
  <c r="K33" i="2"/>
  <c r="K33" i="4" s="1"/>
  <c r="L33" i="2"/>
  <c r="L33" i="4" s="1"/>
  <c r="M33" i="2"/>
  <c r="M33" i="4" s="1"/>
  <c r="B34" i="2"/>
  <c r="B34" i="4" s="1"/>
  <c r="C34" i="2"/>
  <c r="C34" i="4" s="1"/>
  <c r="D34" i="2"/>
  <c r="D34" i="4" s="1"/>
  <c r="E34" i="2"/>
  <c r="E34" i="4" s="1"/>
  <c r="F34" i="2"/>
  <c r="F34" i="4" s="1"/>
  <c r="G34" i="2"/>
  <c r="G34" i="4" s="1"/>
  <c r="H34" i="2"/>
  <c r="H34" i="4" s="1"/>
  <c r="I34" i="2"/>
  <c r="I34" i="4" s="1"/>
  <c r="J34" i="2"/>
  <c r="J34" i="4" s="1"/>
  <c r="K34" i="2"/>
  <c r="K34" i="4" s="1"/>
  <c r="L34" i="2"/>
  <c r="L34" i="4" s="1"/>
  <c r="M34" i="2"/>
  <c r="M34" i="4" s="1"/>
  <c r="B35" i="2"/>
  <c r="B35" i="4" s="1"/>
  <c r="C35" i="2"/>
  <c r="C35" i="4" s="1"/>
  <c r="D35" i="2"/>
  <c r="D35" i="4" s="1"/>
  <c r="E35" i="2"/>
  <c r="E35" i="4" s="1"/>
  <c r="F35" i="2"/>
  <c r="F35" i="4" s="1"/>
  <c r="G35" i="2"/>
  <c r="G35" i="4" s="1"/>
  <c r="H35" i="2"/>
  <c r="H35" i="4" s="1"/>
  <c r="I35" i="2"/>
  <c r="I35" i="4" s="1"/>
  <c r="J35" i="2"/>
  <c r="J35" i="4" s="1"/>
  <c r="K35" i="2"/>
  <c r="K35" i="4" s="1"/>
  <c r="L35" i="2"/>
  <c r="L35" i="4" s="1"/>
  <c r="M35" i="2"/>
  <c r="M35" i="4" s="1"/>
  <c r="B36" i="2"/>
  <c r="B36" i="4" s="1"/>
  <c r="C36" i="2"/>
  <c r="C36" i="4" s="1"/>
  <c r="D36" i="2"/>
  <c r="D36" i="4" s="1"/>
  <c r="E36" i="2"/>
  <c r="E36" i="4" s="1"/>
  <c r="F36" i="2"/>
  <c r="F36" i="4" s="1"/>
  <c r="G36" i="2"/>
  <c r="G36" i="4" s="1"/>
  <c r="H36" i="2"/>
  <c r="H36" i="4" s="1"/>
  <c r="I36" i="2"/>
  <c r="I36" i="4" s="1"/>
  <c r="J36" i="2"/>
  <c r="J36" i="4" s="1"/>
  <c r="K36" i="2"/>
  <c r="K36" i="4" s="1"/>
  <c r="L36" i="2"/>
  <c r="L36" i="4" s="1"/>
  <c r="M36" i="2"/>
  <c r="M36" i="4" s="1"/>
  <c r="B37" i="2"/>
  <c r="B37" i="4" s="1"/>
  <c r="C37" i="2"/>
  <c r="C37" i="4" s="1"/>
  <c r="D37" i="2"/>
  <c r="D37" i="4" s="1"/>
  <c r="E37" i="2"/>
  <c r="E37" i="4" s="1"/>
  <c r="F37" i="2"/>
  <c r="F37" i="4" s="1"/>
  <c r="G37" i="2"/>
  <c r="G37" i="4" s="1"/>
  <c r="H37" i="2"/>
  <c r="H37" i="4" s="1"/>
  <c r="I37" i="2"/>
  <c r="I37" i="4" s="1"/>
  <c r="J37" i="2"/>
  <c r="J37" i="4" s="1"/>
  <c r="K37" i="2"/>
  <c r="K37" i="4" s="1"/>
  <c r="L37" i="2"/>
  <c r="L37" i="4" s="1"/>
  <c r="M37" i="2"/>
  <c r="M37" i="4" s="1"/>
  <c r="B38" i="2"/>
  <c r="B38" i="4" s="1"/>
  <c r="C38" i="2"/>
  <c r="C38" i="4" s="1"/>
  <c r="D38" i="2"/>
  <c r="D38" i="4" s="1"/>
  <c r="E38" i="2"/>
  <c r="E38" i="4" s="1"/>
  <c r="F38" i="2"/>
  <c r="F38" i="4" s="1"/>
  <c r="G38" i="2"/>
  <c r="G38" i="4" s="1"/>
  <c r="H38" i="2"/>
  <c r="H38" i="4" s="1"/>
  <c r="I38" i="2"/>
  <c r="I38" i="4" s="1"/>
  <c r="J38" i="2"/>
  <c r="J38" i="4" s="1"/>
  <c r="K38" i="2"/>
  <c r="K38" i="4" s="1"/>
  <c r="L38" i="2"/>
  <c r="L38" i="4" s="1"/>
  <c r="M38" i="2"/>
  <c r="M38" i="4" s="1"/>
  <c r="B39" i="2"/>
  <c r="B39" i="4" s="1"/>
  <c r="C39" i="2"/>
  <c r="D39" i="2"/>
  <c r="D39" i="4" s="1"/>
  <c r="E39" i="2"/>
  <c r="E39" i="4" s="1"/>
  <c r="F39" i="2"/>
  <c r="F39" i="4" s="1"/>
  <c r="G39" i="2"/>
  <c r="G39" i="4" s="1"/>
  <c r="H39" i="2"/>
  <c r="H39" i="4" s="1"/>
  <c r="I39" i="2"/>
  <c r="I39" i="4" s="1"/>
  <c r="J39" i="2"/>
  <c r="J39" i="4" s="1"/>
  <c r="K39" i="2"/>
  <c r="K39" i="4" s="1"/>
  <c r="L39" i="2"/>
  <c r="L39" i="4" s="1"/>
  <c r="M39" i="2"/>
  <c r="M39" i="4" s="1"/>
  <c r="B40" i="2"/>
  <c r="B40" i="4" s="1"/>
  <c r="C40" i="2"/>
  <c r="C40" i="4" s="1"/>
  <c r="D40" i="2"/>
  <c r="D40" i="4" s="1"/>
  <c r="E40" i="2"/>
  <c r="E40" i="4" s="1"/>
  <c r="F40" i="2"/>
  <c r="F40" i="4" s="1"/>
  <c r="G40" i="2"/>
  <c r="G40" i="4" s="1"/>
  <c r="H40" i="2"/>
  <c r="H40" i="4" s="1"/>
  <c r="I40" i="2"/>
  <c r="I40" i="4" s="1"/>
  <c r="J40" i="2"/>
  <c r="J40" i="4" s="1"/>
  <c r="K40" i="2"/>
  <c r="K40" i="4" s="1"/>
  <c r="L40" i="2"/>
  <c r="L40" i="4" s="1"/>
  <c r="M40" i="2"/>
  <c r="M40" i="4" s="1"/>
  <c r="B41" i="2"/>
  <c r="B41" i="4" s="1"/>
  <c r="C41" i="2"/>
  <c r="C41" i="4" s="1"/>
  <c r="D41" i="2"/>
  <c r="D41" i="4" s="1"/>
  <c r="E41" i="2"/>
  <c r="E41" i="4" s="1"/>
  <c r="F41" i="2"/>
  <c r="F41" i="4" s="1"/>
  <c r="G41" i="2"/>
  <c r="G41" i="4" s="1"/>
  <c r="H41" i="2"/>
  <c r="H41" i="4" s="1"/>
  <c r="I41" i="2"/>
  <c r="I41" i="4" s="1"/>
  <c r="J41" i="2"/>
  <c r="J41" i="4" s="1"/>
  <c r="K41" i="2"/>
  <c r="K41" i="4" s="1"/>
  <c r="L41" i="2"/>
  <c r="L41" i="4" s="1"/>
  <c r="M41" i="2"/>
  <c r="M41" i="4" s="1"/>
  <c r="B42" i="2"/>
  <c r="C42" i="2"/>
  <c r="C42" i="4" s="1"/>
  <c r="D42" i="2"/>
  <c r="D42" i="4" s="1"/>
  <c r="E42" i="2"/>
  <c r="E42" i="4" s="1"/>
  <c r="F42" i="2"/>
  <c r="F42" i="4" s="1"/>
  <c r="G42" i="2"/>
  <c r="G42" i="4" s="1"/>
  <c r="H42" i="2"/>
  <c r="H42" i="4" s="1"/>
  <c r="I42" i="2"/>
  <c r="I42" i="4" s="1"/>
  <c r="J42" i="2"/>
  <c r="J42" i="4" s="1"/>
  <c r="K42" i="2"/>
  <c r="K42" i="4" s="1"/>
  <c r="L42" i="2"/>
  <c r="L42" i="4" s="1"/>
  <c r="M42" i="2"/>
  <c r="M42" i="4" s="1"/>
  <c r="B43" i="2"/>
  <c r="B43" i="4" s="1"/>
  <c r="C43" i="2"/>
  <c r="C43" i="4" s="1"/>
  <c r="D43" i="2"/>
  <c r="D43" i="4" s="1"/>
  <c r="E43" i="2"/>
  <c r="E43" i="4" s="1"/>
  <c r="F43" i="2"/>
  <c r="F43" i="4" s="1"/>
  <c r="G43" i="2"/>
  <c r="G43" i="4" s="1"/>
  <c r="H43" i="2"/>
  <c r="H43" i="4" s="1"/>
  <c r="I43" i="2"/>
  <c r="I43" i="4" s="1"/>
  <c r="J43" i="2"/>
  <c r="J43" i="4" s="1"/>
  <c r="K43" i="2"/>
  <c r="K43" i="4" s="1"/>
  <c r="L43" i="2"/>
  <c r="L43" i="4" s="1"/>
  <c r="M43" i="2"/>
  <c r="M43" i="4" s="1"/>
  <c r="B44" i="2"/>
  <c r="C44" i="2"/>
  <c r="C44" i="4" s="1"/>
  <c r="D44" i="2"/>
  <c r="D44" i="4" s="1"/>
  <c r="E44" i="2"/>
  <c r="E44" i="4" s="1"/>
  <c r="F44" i="2"/>
  <c r="F44" i="4" s="1"/>
  <c r="G44" i="2"/>
  <c r="G44" i="4" s="1"/>
  <c r="H44" i="2"/>
  <c r="H44" i="4" s="1"/>
  <c r="I44" i="2"/>
  <c r="I44" i="4" s="1"/>
  <c r="J44" i="2"/>
  <c r="J44" i="4" s="1"/>
  <c r="K44" i="2"/>
  <c r="K44" i="4" s="1"/>
  <c r="L44" i="2"/>
  <c r="L44" i="4" s="1"/>
  <c r="M44" i="2"/>
  <c r="M44" i="4" s="1"/>
  <c r="B45" i="2"/>
  <c r="B45" i="4" s="1"/>
  <c r="C45" i="2"/>
  <c r="C45" i="4" s="1"/>
  <c r="D45" i="2"/>
  <c r="D45" i="4" s="1"/>
  <c r="E45" i="2"/>
  <c r="E45" i="4" s="1"/>
  <c r="F45" i="2"/>
  <c r="F45" i="4" s="1"/>
  <c r="G45" i="2"/>
  <c r="G45" i="4" s="1"/>
  <c r="H45" i="2"/>
  <c r="H45" i="4" s="1"/>
  <c r="I45" i="2"/>
  <c r="I45" i="4" s="1"/>
  <c r="J45" i="2"/>
  <c r="J45" i="4" s="1"/>
  <c r="K45" i="2"/>
  <c r="K45" i="4" s="1"/>
  <c r="L45" i="2"/>
  <c r="L45" i="4" s="1"/>
  <c r="M45" i="2"/>
  <c r="M45" i="4" s="1"/>
  <c r="B46" i="2"/>
  <c r="B46" i="4" s="1"/>
  <c r="C46" i="2"/>
  <c r="C46" i="4" s="1"/>
  <c r="D46" i="2"/>
  <c r="D46" i="4" s="1"/>
  <c r="E46" i="2"/>
  <c r="E46" i="4" s="1"/>
  <c r="F46" i="2"/>
  <c r="F46" i="4" s="1"/>
  <c r="G46" i="2"/>
  <c r="G46" i="4" s="1"/>
  <c r="H46" i="2"/>
  <c r="H46" i="4" s="1"/>
  <c r="I46" i="2"/>
  <c r="I46" i="4" s="1"/>
  <c r="J46" i="2"/>
  <c r="J46" i="4" s="1"/>
  <c r="K46" i="2"/>
  <c r="K46" i="4" s="1"/>
  <c r="L46" i="2"/>
  <c r="L46" i="4" s="1"/>
  <c r="M46" i="2"/>
  <c r="M46" i="4" s="1"/>
  <c r="B47" i="2"/>
  <c r="B47" i="4" s="1"/>
  <c r="C47" i="2"/>
  <c r="C47" i="4" s="1"/>
  <c r="D47" i="2"/>
  <c r="D47" i="4" s="1"/>
  <c r="E47" i="2"/>
  <c r="E47" i="4" s="1"/>
  <c r="F47" i="2"/>
  <c r="F47" i="4" s="1"/>
  <c r="G47" i="2"/>
  <c r="G47" i="4" s="1"/>
  <c r="H47" i="2"/>
  <c r="H47" i="4" s="1"/>
  <c r="I47" i="2"/>
  <c r="I47" i="4" s="1"/>
  <c r="J47" i="2"/>
  <c r="J47" i="4" s="1"/>
  <c r="K47" i="2"/>
  <c r="K47" i="4" s="1"/>
  <c r="L47" i="2"/>
  <c r="L47" i="4" s="1"/>
  <c r="M47" i="2"/>
  <c r="M47" i="4" s="1"/>
  <c r="B48" i="2"/>
  <c r="B48" i="4" s="1"/>
  <c r="C48" i="2"/>
  <c r="C48" i="4" s="1"/>
  <c r="D48" i="2"/>
  <c r="D48" i="4" s="1"/>
  <c r="E48" i="2"/>
  <c r="E48" i="4" s="1"/>
  <c r="F48" i="2"/>
  <c r="F48" i="4" s="1"/>
  <c r="G48" i="2"/>
  <c r="G48" i="4" s="1"/>
  <c r="H48" i="2"/>
  <c r="H48" i="4" s="1"/>
  <c r="I48" i="2"/>
  <c r="I48" i="4" s="1"/>
  <c r="J48" i="2"/>
  <c r="J48" i="4" s="1"/>
  <c r="K48" i="2"/>
  <c r="K48" i="4" s="1"/>
  <c r="L48" i="2"/>
  <c r="L48" i="4" s="1"/>
  <c r="M48" i="2"/>
  <c r="M48" i="4" s="1"/>
  <c r="B49" i="2"/>
  <c r="C49" i="2"/>
  <c r="C49" i="4" s="1"/>
  <c r="D49" i="2"/>
  <c r="D49" i="4" s="1"/>
  <c r="E49" i="2"/>
  <c r="E49" i="4" s="1"/>
  <c r="F49" i="2"/>
  <c r="F49" i="4" s="1"/>
  <c r="G49" i="2"/>
  <c r="G49" i="4" s="1"/>
  <c r="H49" i="2"/>
  <c r="H49" i="4" s="1"/>
  <c r="I49" i="2"/>
  <c r="I49" i="4" s="1"/>
  <c r="J49" i="2"/>
  <c r="J49" i="4" s="1"/>
  <c r="K49" i="2"/>
  <c r="K49" i="4" s="1"/>
  <c r="L49" i="2"/>
  <c r="L49" i="4" s="1"/>
  <c r="M49" i="2"/>
  <c r="M49" i="4" s="1"/>
  <c r="B50" i="2"/>
  <c r="B50" i="4" s="1"/>
  <c r="C50" i="2"/>
  <c r="C50" i="4" s="1"/>
  <c r="D50" i="2"/>
  <c r="D50" i="4" s="1"/>
  <c r="E50" i="2"/>
  <c r="E50" i="4" s="1"/>
  <c r="F50" i="2"/>
  <c r="F50" i="4" s="1"/>
  <c r="G50" i="2"/>
  <c r="G50" i="4" s="1"/>
  <c r="H50" i="2"/>
  <c r="H50" i="4" s="1"/>
  <c r="I50" i="2"/>
  <c r="I50" i="4" s="1"/>
  <c r="J50" i="2"/>
  <c r="J50" i="4" s="1"/>
  <c r="K50" i="2"/>
  <c r="K50" i="4" s="1"/>
  <c r="L50" i="2"/>
  <c r="L50" i="4" s="1"/>
  <c r="M50" i="2"/>
  <c r="M50" i="4" s="1"/>
  <c r="B51" i="2"/>
  <c r="B51" i="4" s="1"/>
  <c r="C51" i="2"/>
  <c r="C51" i="4" s="1"/>
  <c r="D51" i="2"/>
  <c r="D51" i="4" s="1"/>
  <c r="E51" i="2"/>
  <c r="E51" i="4" s="1"/>
  <c r="F51" i="2"/>
  <c r="F51" i="4" s="1"/>
  <c r="G51" i="2"/>
  <c r="G51" i="4" s="1"/>
  <c r="H51" i="2"/>
  <c r="H51" i="4" s="1"/>
  <c r="I51" i="2"/>
  <c r="I51" i="4" s="1"/>
  <c r="J51" i="2"/>
  <c r="J51" i="4" s="1"/>
  <c r="K51" i="2"/>
  <c r="K51" i="4" s="1"/>
  <c r="L51" i="2"/>
  <c r="L51" i="4" s="1"/>
  <c r="M51" i="2"/>
  <c r="M51" i="4" s="1"/>
  <c r="B52" i="2"/>
  <c r="B52" i="4" s="1"/>
  <c r="C52" i="2"/>
  <c r="C52" i="4" s="1"/>
  <c r="D52" i="2"/>
  <c r="E52" i="2"/>
  <c r="E52" i="4" s="1"/>
  <c r="F52" i="2"/>
  <c r="F52" i="4" s="1"/>
  <c r="G52" i="2"/>
  <c r="G52" i="4" s="1"/>
  <c r="H52" i="2"/>
  <c r="H52" i="4" s="1"/>
  <c r="I52" i="2"/>
  <c r="I52" i="4" s="1"/>
  <c r="J52" i="2"/>
  <c r="K52" i="2"/>
  <c r="K52" i="4" s="1"/>
  <c r="L52" i="2"/>
  <c r="L52" i="4" s="1"/>
  <c r="M52" i="2"/>
  <c r="M52" i="4" s="1"/>
  <c r="B53" i="2"/>
  <c r="B53" i="4" s="1"/>
  <c r="C53" i="2"/>
  <c r="C53" i="4" s="1"/>
  <c r="D53" i="2"/>
  <c r="D53" i="4" s="1"/>
  <c r="E53" i="2"/>
  <c r="E53" i="4" s="1"/>
  <c r="F53" i="2"/>
  <c r="F53" i="4" s="1"/>
  <c r="G53" i="2"/>
  <c r="G53" i="4" s="1"/>
  <c r="H53" i="2"/>
  <c r="H53" i="4" s="1"/>
  <c r="I53" i="2"/>
  <c r="I53" i="4" s="1"/>
  <c r="J53" i="2"/>
  <c r="J53" i="4" s="1"/>
  <c r="K53" i="2"/>
  <c r="K53" i="4" s="1"/>
  <c r="L53" i="2"/>
  <c r="L53" i="4" s="1"/>
  <c r="M53" i="2"/>
  <c r="M53" i="4" s="1"/>
  <c r="B54" i="2"/>
  <c r="B54" i="4" s="1"/>
  <c r="C54" i="2"/>
  <c r="C54" i="4" s="1"/>
  <c r="D54" i="2"/>
  <c r="D54" i="4" s="1"/>
  <c r="E54" i="2"/>
  <c r="E54" i="4" s="1"/>
  <c r="F54" i="2"/>
  <c r="F54" i="4" s="1"/>
  <c r="G54" i="2"/>
  <c r="G54" i="4" s="1"/>
  <c r="H54" i="2"/>
  <c r="H54" i="4" s="1"/>
  <c r="I54" i="2"/>
  <c r="I54" i="4" s="1"/>
  <c r="J54" i="2"/>
  <c r="J54" i="4" s="1"/>
  <c r="K54" i="2"/>
  <c r="K54" i="4" s="1"/>
  <c r="L54" i="2"/>
  <c r="L54" i="4" s="1"/>
  <c r="M54" i="2"/>
  <c r="M54" i="4" s="1"/>
  <c r="B55" i="2"/>
  <c r="C55" i="2"/>
  <c r="C55" i="4" s="1"/>
  <c r="D55" i="2"/>
  <c r="D55" i="4" s="1"/>
  <c r="E55" i="2"/>
  <c r="E55" i="4" s="1"/>
  <c r="F55" i="2"/>
  <c r="F55" i="4" s="1"/>
  <c r="G55" i="2"/>
  <c r="G55" i="4" s="1"/>
  <c r="H55" i="2"/>
  <c r="H55" i="4" s="1"/>
  <c r="I55" i="2"/>
  <c r="I55" i="4" s="1"/>
  <c r="J55" i="2"/>
  <c r="J55" i="4" s="1"/>
  <c r="K55" i="2"/>
  <c r="K55" i="4" s="1"/>
  <c r="L55" i="2"/>
  <c r="L55" i="4" s="1"/>
  <c r="M55" i="2"/>
  <c r="M55" i="4" s="1"/>
  <c r="B56" i="2"/>
  <c r="B56" i="4" s="1"/>
  <c r="C56" i="2"/>
  <c r="C56" i="4" s="1"/>
  <c r="D56" i="2"/>
  <c r="D56" i="4" s="1"/>
  <c r="E56" i="2"/>
  <c r="E56" i="4" s="1"/>
  <c r="F56" i="2"/>
  <c r="F56" i="4" s="1"/>
  <c r="G56" i="2"/>
  <c r="G56" i="4" s="1"/>
  <c r="H56" i="2"/>
  <c r="H56" i="4" s="1"/>
  <c r="I56" i="2"/>
  <c r="I56" i="4" s="1"/>
  <c r="J56" i="2"/>
  <c r="J56" i="4" s="1"/>
  <c r="K56" i="2"/>
  <c r="K56" i="4" s="1"/>
  <c r="L56" i="2"/>
  <c r="L56" i="4" s="1"/>
  <c r="M56" i="2"/>
  <c r="M56" i="4" s="1"/>
  <c r="B57" i="2"/>
  <c r="B57" i="4" s="1"/>
  <c r="C57" i="2"/>
  <c r="C57" i="4" s="1"/>
  <c r="D57" i="2"/>
  <c r="D57" i="4" s="1"/>
  <c r="E57" i="2"/>
  <c r="E57" i="4" s="1"/>
  <c r="F57" i="2"/>
  <c r="F57" i="4" s="1"/>
  <c r="G57" i="2"/>
  <c r="G57" i="4" s="1"/>
  <c r="H57" i="2"/>
  <c r="H57" i="4" s="1"/>
  <c r="I57" i="2"/>
  <c r="I57" i="4" s="1"/>
  <c r="J57" i="2"/>
  <c r="J57" i="4" s="1"/>
  <c r="K57" i="2"/>
  <c r="K57" i="4" s="1"/>
  <c r="L57" i="2"/>
  <c r="L57" i="4" s="1"/>
  <c r="M57" i="2"/>
  <c r="M57" i="4" s="1"/>
  <c r="B58" i="2"/>
  <c r="B58" i="4" s="1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B59" i="2"/>
  <c r="B59" i="4" s="1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J8" i="4"/>
  <c r="K8" i="4"/>
  <c r="F11" i="4"/>
  <c r="D16" i="4"/>
  <c r="J18" i="4"/>
  <c r="H23" i="4"/>
  <c r="H33" i="4"/>
  <c r="D52" i="4"/>
  <c r="J10" i="3"/>
  <c r="H11" i="3"/>
  <c r="B14" i="3"/>
  <c r="M20" i="3"/>
  <c r="E21" i="3"/>
  <c r="M25" i="3"/>
  <c r="D37" i="3"/>
  <c r="M39" i="3"/>
  <c r="L47" i="3"/>
  <c r="J48" i="3"/>
  <c r="L49" i="3"/>
  <c r="D51" i="3"/>
  <c r="D53" i="3"/>
  <c r="E55" i="3"/>
  <c r="H23" i="14"/>
  <c r="D14" i="14"/>
  <c r="D13" i="14"/>
  <c r="D12" i="14"/>
  <c r="C9" i="14"/>
  <c r="I11" i="14" s="1"/>
  <c r="B9" i="14"/>
  <c r="H10" i="14" s="1"/>
  <c r="H11" i="14"/>
  <c r="D11" i="14"/>
  <c r="D10" i="14"/>
  <c r="D8" i="14"/>
  <c r="I7" i="14"/>
  <c r="H7" i="14"/>
  <c r="G7" i="14"/>
  <c r="F7" i="14"/>
  <c r="D6" i="14"/>
  <c r="G10" i="14"/>
  <c r="F11" i="14"/>
  <c r="C7" i="4"/>
  <c r="F10" i="4"/>
  <c r="D5" i="3"/>
  <c r="F17" i="3"/>
  <c r="K73" i="2" l="1"/>
  <c r="N11" i="2"/>
  <c r="N47" i="2"/>
  <c r="I73" i="2"/>
  <c r="N38" i="1"/>
  <c r="N18" i="3"/>
  <c r="N21" i="2"/>
  <c r="N51" i="2"/>
  <c r="N34" i="4"/>
  <c r="B11" i="4"/>
  <c r="N11" i="4" s="1"/>
  <c r="J73" i="2"/>
  <c r="N8" i="2"/>
  <c r="L73" i="2"/>
  <c r="N8" i="4"/>
  <c r="M75" i="2"/>
  <c r="E74" i="2"/>
  <c r="N13" i="3"/>
  <c r="K75" i="1"/>
  <c r="N56" i="1"/>
  <c r="C38" i="3"/>
  <c r="N38" i="3" s="1"/>
  <c r="N11" i="3"/>
  <c r="N59" i="1"/>
  <c r="N46" i="4"/>
  <c r="N40" i="4"/>
  <c r="N24" i="4"/>
  <c r="N22" i="4"/>
  <c r="N20" i="4"/>
  <c r="N18" i="4"/>
  <c r="N16" i="4"/>
  <c r="N51" i="3"/>
  <c r="N50" i="4"/>
  <c r="N48" i="4"/>
  <c r="N38" i="4"/>
  <c r="N36" i="4"/>
  <c r="N32" i="4"/>
  <c r="N26" i="4"/>
  <c r="N14" i="4"/>
  <c r="N10" i="4"/>
  <c r="N6" i="4"/>
  <c r="N59" i="3"/>
  <c r="N57" i="3"/>
  <c r="N55" i="3"/>
  <c r="N53" i="3"/>
  <c r="N49" i="3"/>
  <c r="N45" i="3"/>
  <c r="N43" i="3"/>
  <c r="N41" i="3"/>
  <c r="N39" i="3"/>
  <c r="N35" i="3"/>
  <c r="N33" i="3"/>
  <c r="N31" i="3"/>
  <c r="N37" i="4"/>
  <c r="D75" i="2"/>
  <c r="I75" i="2"/>
  <c r="N51" i="4"/>
  <c r="I10" i="14"/>
  <c r="N15" i="2"/>
  <c r="G11" i="14"/>
  <c r="J52" i="4"/>
  <c r="J73" i="4" s="1"/>
  <c r="N45" i="4"/>
  <c r="N31" i="4"/>
  <c r="N54" i="4"/>
  <c r="N34" i="3"/>
  <c r="F73" i="2"/>
  <c r="N29" i="3"/>
  <c r="N23" i="3"/>
  <c r="N19" i="3"/>
  <c r="N60" i="3"/>
  <c r="N5" i="2"/>
  <c r="N27" i="4"/>
  <c r="N17" i="4"/>
  <c r="N45" i="2"/>
  <c r="N7" i="4"/>
  <c r="L75" i="2"/>
  <c r="N43" i="1"/>
  <c r="C7" i="14"/>
  <c r="K73" i="1"/>
  <c r="D9" i="14"/>
  <c r="N43" i="4"/>
  <c r="N13" i="4"/>
  <c r="N59" i="4"/>
  <c r="N57" i="4"/>
  <c r="N53" i="4"/>
  <c r="N47" i="4"/>
  <c r="N41" i="4"/>
  <c r="N35" i="4"/>
  <c r="N33" i="4"/>
  <c r="N25" i="4"/>
  <c r="N23" i="4"/>
  <c r="N9" i="4"/>
  <c r="N58" i="3"/>
  <c r="N56" i="3"/>
  <c r="N54" i="3"/>
  <c r="N48" i="3"/>
  <c r="N46" i="3"/>
  <c r="N40" i="3"/>
  <c r="N36" i="3"/>
  <c r="N32" i="3"/>
  <c r="N56" i="4"/>
  <c r="J75" i="2"/>
  <c r="N52" i="2"/>
  <c r="N8" i="3"/>
  <c r="N15" i="3"/>
  <c r="N57" i="2"/>
  <c r="N52" i="3"/>
  <c r="K74" i="2"/>
  <c r="N32" i="2"/>
  <c r="N14" i="2"/>
  <c r="F10" i="14"/>
  <c r="N28" i="3"/>
  <c r="N26" i="3"/>
  <c r="N24" i="3"/>
  <c r="N22" i="3"/>
  <c r="N20" i="3"/>
  <c r="N16" i="3"/>
  <c r="N12" i="3"/>
  <c r="N6" i="3"/>
  <c r="N61" i="3"/>
  <c r="N60" i="4"/>
  <c r="N29" i="4"/>
  <c r="N58" i="4"/>
  <c r="N27" i="3"/>
  <c r="N25" i="3"/>
  <c r="N21" i="3"/>
  <c r="N17" i="3"/>
  <c r="N9" i="3"/>
  <c r="N33" i="1"/>
  <c r="N16" i="2"/>
  <c r="N50" i="2"/>
  <c r="N31" i="2"/>
  <c r="N30" i="3"/>
  <c r="N40" i="2"/>
  <c r="N50" i="3"/>
  <c r="M73" i="2"/>
  <c r="F75" i="2"/>
  <c r="N59" i="2"/>
  <c r="B7" i="14"/>
  <c r="N15" i="4"/>
  <c r="N23" i="2"/>
  <c r="B73" i="2"/>
  <c r="N24" i="1"/>
  <c r="N26" i="2"/>
  <c r="N14" i="3"/>
  <c r="M74" i="1"/>
  <c r="M75" i="1"/>
  <c r="M73" i="1"/>
  <c r="N50" i="1"/>
  <c r="D74" i="1"/>
  <c r="N11" i="1"/>
  <c r="N10" i="1"/>
  <c r="E73" i="1"/>
  <c r="N30" i="1"/>
  <c r="C74" i="1"/>
  <c r="C10" i="3"/>
  <c r="N10" i="3" s="1"/>
  <c r="F73" i="1"/>
  <c r="B73" i="1"/>
  <c r="N27" i="1"/>
  <c r="J73" i="1"/>
  <c r="I75" i="1"/>
  <c r="N21" i="1"/>
  <c r="N16" i="1"/>
  <c r="N54" i="1"/>
  <c r="N52" i="1"/>
  <c r="N40" i="1"/>
  <c r="N39" i="1"/>
  <c r="B74" i="1"/>
  <c r="N46" i="2"/>
  <c r="N37" i="2"/>
  <c r="N34" i="2"/>
  <c r="N24" i="2"/>
  <c r="N13" i="2"/>
  <c r="N7" i="2"/>
  <c r="H75" i="2"/>
  <c r="D74" i="2"/>
  <c r="N35" i="2"/>
  <c r="N60" i="2"/>
  <c r="N36" i="1"/>
  <c r="N17" i="2"/>
  <c r="N18" i="2"/>
  <c r="N19" i="2"/>
  <c r="N22" i="2"/>
  <c r="N33" i="2"/>
  <c r="G73" i="2"/>
  <c r="N28" i="1"/>
  <c r="H74" i="2"/>
  <c r="C75" i="1"/>
  <c r="N60" i="1"/>
  <c r="L74" i="1"/>
  <c r="N57" i="1"/>
  <c r="B74" i="2"/>
  <c r="I74" i="2"/>
  <c r="F74" i="2"/>
  <c r="N6" i="2"/>
  <c r="E73" i="2"/>
  <c r="E75" i="2"/>
  <c r="M74" i="2"/>
  <c r="N9" i="2"/>
  <c r="N10" i="2"/>
  <c r="J74" i="2"/>
  <c r="N20" i="1"/>
  <c r="N25" i="1"/>
  <c r="N20" i="2"/>
  <c r="N53" i="2"/>
  <c r="N22" i="1"/>
  <c r="N55" i="1"/>
  <c r="N29" i="1"/>
  <c r="N46" i="1"/>
  <c r="N48" i="1"/>
  <c r="N56" i="2"/>
  <c r="N38" i="2"/>
  <c r="N25" i="2"/>
  <c r="N41" i="2"/>
  <c r="N48" i="2"/>
  <c r="N23" i="1"/>
  <c r="N43" i="2"/>
  <c r="N54" i="2"/>
  <c r="C75" i="2"/>
  <c r="F73" i="3"/>
  <c r="M73" i="3"/>
  <c r="F74" i="3"/>
  <c r="N58" i="1"/>
  <c r="N51" i="1"/>
  <c r="N41" i="1"/>
  <c r="N35" i="1"/>
  <c r="N34" i="1"/>
  <c r="D73" i="1"/>
  <c r="I74" i="3"/>
  <c r="K74" i="3"/>
  <c r="K75" i="3"/>
  <c r="E73" i="3"/>
  <c r="E75" i="3"/>
  <c r="H73" i="3"/>
  <c r="H75" i="3"/>
  <c r="G75" i="3"/>
  <c r="G74" i="3"/>
  <c r="G73" i="3"/>
  <c r="H74" i="3"/>
  <c r="D73" i="3"/>
  <c r="K73" i="3"/>
  <c r="B75" i="1"/>
  <c r="B7" i="3"/>
  <c r="N7" i="3" s="1"/>
  <c r="J5" i="3"/>
  <c r="J73" i="3" s="1"/>
  <c r="J75" i="1"/>
  <c r="L75" i="1"/>
  <c r="C47" i="3"/>
  <c r="N47" i="3" s="1"/>
  <c r="N47" i="1"/>
  <c r="B44" i="3"/>
  <c r="N44" i="3" s="1"/>
  <c r="N44" i="1"/>
  <c r="B42" i="3"/>
  <c r="N42" i="3" s="1"/>
  <c r="N42" i="1"/>
  <c r="B37" i="3"/>
  <c r="N37" i="3" s="1"/>
  <c r="N37" i="1"/>
  <c r="N5" i="1"/>
  <c r="D75" i="1"/>
  <c r="M74" i="3"/>
  <c r="N49" i="1"/>
  <c r="F75" i="1"/>
  <c r="C73" i="1"/>
  <c r="D75" i="3"/>
  <c r="D74" i="3"/>
  <c r="I75" i="3"/>
  <c r="F75" i="3"/>
  <c r="N45" i="1"/>
  <c r="I73" i="3"/>
  <c r="N7" i="1"/>
  <c r="G73" i="1"/>
  <c r="N8" i="1"/>
  <c r="N12" i="1"/>
  <c r="N15" i="1"/>
  <c r="N17" i="1"/>
  <c r="J74" i="1"/>
  <c r="N6" i="1"/>
  <c r="N53" i="1"/>
  <c r="H74" i="1"/>
  <c r="N26" i="1"/>
  <c r="F74" i="1"/>
  <c r="N14" i="1"/>
  <c r="N13" i="1"/>
  <c r="N19" i="1"/>
  <c r="N31" i="1"/>
  <c r="N61" i="1"/>
  <c r="E74" i="1"/>
  <c r="H73" i="1"/>
  <c r="I74" i="1"/>
  <c r="L73" i="1"/>
  <c r="E74" i="3"/>
  <c r="N9" i="1"/>
  <c r="G75" i="1"/>
  <c r="G74" i="1"/>
  <c r="H75" i="1"/>
  <c r="N32" i="1"/>
  <c r="M75" i="3"/>
  <c r="N18" i="1"/>
  <c r="K74" i="1"/>
  <c r="I73" i="1"/>
  <c r="E75" i="1"/>
  <c r="B49" i="4"/>
  <c r="N49" i="4" s="1"/>
  <c r="N49" i="2"/>
  <c r="B28" i="4"/>
  <c r="N28" i="4" s="1"/>
  <c r="N28" i="2"/>
  <c r="C74" i="2"/>
  <c r="C21" i="4"/>
  <c r="N21" i="4" s="1"/>
  <c r="G74" i="2"/>
  <c r="L74" i="4"/>
  <c r="N36" i="2"/>
  <c r="N29" i="2"/>
  <c r="N27" i="2"/>
  <c r="H73" i="2"/>
  <c r="B55" i="4"/>
  <c r="N55" i="4" s="1"/>
  <c r="N55" i="2"/>
  <c r="B44" i="4"/>
  <c r="N44" i="4" s="1"/>
  <c r="N44" i="2"/>
  <c r="B42" i="4"/>
  <c r="N42" i="4" s="1"/>
  <c r="N42" i="2"/>
  <c r="C39" i="4"/>
  <c r="N39" i="4" s="1"/>
  <c r="N39" i="2"/>
  <c r="E30" i="4"/>
  <c r="N30" i="4" s="1"/>
  <c r="N30" i="2"/>
  <c r="G75" i="2"/>
  <c r="G19" i="4"/>
  <c r="G73" i="4" s="1"/>
  <c r="B12" i="4"/>
  <c r="N12" i="4" s="1"/>
  <c r="N12" i="2"/>
  <c r="K5" i="4"/>
  <c r="K73" i="4" s="1"/>
  <c r="K75" i="2"/>
  <c r="C5" i="4"/>
  <c r="C73" i="2"/>
  <c r="D74" i="4"/>
  <c r="I73" i="4"/>
  <c r="N58" i="2"/>
  <c r="L74" i="2"/>
  <c r="D73" i="2"/>
  <c r="B75" i="2"/>
  <c r="I74" i="4"/>
  <c r="I75" i="4"/>
  <c r="F75" i="4"/>
  <c r="F73" i="4"/>
  <c r="F74" i="4"/>
  <c r="M75" i="4"/>
  <c r="M73" i="4"/>
  <c r="M74" i="4"/>
  <c r="D75" i="4"/>
  <c r="L75" i="4"/>
  <c r="H73" i="4"/>
  <c r="H74" i="4"/>
  <c r="H75" i="4"/>
  <c r="B19" i="4"/>
  <c r="L73" i="4"/>
  <c r="E74" i="4" l="1"/>
  <c r="E73" i="4"/>
  <c r="N73" i="2"/>
  <c r="E75" i="4"/>
  <c r="K74" i="4"/>
  <c r="K75" i="4"/>
  <c r="N74" i="2"/>
  <c r="C75" i="4"/>
  <c r="N52" i="4"/>
  <c r="N19" i="4"/>
  <c r="J75" i="4"/>
  <c r="G74" i="4"/>
  <c r="J74" i="4"/>
  <c r="N75" i="2"/>
  <c r="G75" i="4"/>
  <c r="N5" i="4"/>
  <c r="N5" i="3"/>
  <c r="C74" i="4"/>
  <c r="C73" i="4"/>
  <c r="D73" i="4"/>
  <c r="N74" i="1"/>
  <c r="N75" i="1"/>
  <c r="N73" i="1"/>
  <c r="D7" i="14"/>
  <c r="B75" i="4"/>
  <c r="B74" i="3"/>
  <c r="L74" i="3"/>
  <c r="L75" i="3"/>
  <c r="L73" i="3"/>
  <c r="B73" i="3"/>
  <c r="C74" i="3"/>
  <c r="B75" i="3"/>
  <c r="J75" i="3"/>
  <c r="C73" i="3"/>
  <c r="J74" i="3"/>
  <c r="C75" i="3"/>
  <c r="B73" i="4"/>
  <c r="B74" i="4"/>
  <c r="N73" i="4" l="1"/>
  <c r="N75" i="4"/>
  <c r="N74" i="4"/>
  <c r="N74" i="3"/>
  <c r="N75" i="3"/>
  <c r="N73" i="3"/>
</calcChain>
</file>

<file path=xl/sharedStrings.xml><?xml version="1.0" encoding="utf-8"?>
<sst xmlns="http://schemas.openxmlformats.org/spreadsheetml/2006/main" count="349" uniqueCount="109">
  <si>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</si>
  <si>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</si>
  <si>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</si>
  <si>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</si>
  <si>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</si>
  <si>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</si>
  <si>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</si>
  <si>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</si>
  <si>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</si>
  <si>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</si>
  <si>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</si>
  <si>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</si>
  <si>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</si>
  <si>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</si>
  <si>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</si>
  <si>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</si>
  <si>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</si>
  <si>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</si>
  <si>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</si>
  <si>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</si>
  <si>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</si>
  <si>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</si>
  <si>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</si>
  <si>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</si>
  <si>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</si>
  <si>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</si>
  <si>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</si>
  <si>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</si>
  <si>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</si>
  <si>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</si>
  <si>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</si>
  <si>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</si>
  <si>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</si>
  <si>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</si>
  <si>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</si>
  <si>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</si>
  <si>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</si>
  <si>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</si>
  <si>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</si>
  <si>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</si>
  <si>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</si>
  <si>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</si>
  <si>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</si>
  <si>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</si>
  <si>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</si>
  <si>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Lake Erie Overlake Precipitation (millimeters)</t>
  </si>
  <si>
    <t>Lake Erie Overland Precipitation (millimeters)</t>
  </si>
  <si>
    <t>Monthly runoff to LK ERIE from land surface expressed as millimeters over the lake surface</t>
  </si>
  <si>
    <t xml:space="preserve"> Lake Erie</t>
  </si>
  <si>
    <t>Lake Erie Net Basin Supply (expressed as cubic meters per second)</t>
  </si>
  <si>
    <t>Lake Erie Net Basin Supply (expressed as millimeters over lake surface)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</si>
  <si>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</si>
  <si>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</si>
  <si>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</si>
  <si>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</si>
  <si>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</si>
  <si>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</si>
  <si>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</si>
  <si>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</si>
  <si>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</si>
  <si>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</si>
  <si>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</si>
  <si>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</si>
  <si>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</si>
  <si>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</si>
  <si>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</si>
  <si>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</si>
  <si>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</si>
  <si>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</si>
  <si>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</si>
  <si>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</si>
  <si>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</si>
  <si>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</si>
  <si>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</si>
  <si>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</si>
  <si>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</si>
  <si>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</si>
  <si>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</si>
  <si>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</si>
  <si>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Annual</t>
  </si>
  <si>
    <t>April 21, 2008</t>
  </si>
  <si>
    <t>Added "Annual" column to the NBS pages.  Added 1900-1947 to the "Days" page.</t>
  </si>
  <si>
    <t>Updated runoff estimates were generated and incorporated here.</t>
  </si>
  <si>
    <t>4840 South State Road</t>
  </si>
  <si>
    <t>Ann Arbor, MI  48108</t>
  </si>
  <si>
    <t>Updated evaporation estimates were generated and incorporated.</t>
  </si>
  <si>
    <t>Updated precipitation estimates were incorporated.</t>
  </si>
  <si>
    <t>After discussion with Nanette Noorbahksh at USACE-Detroit, I have removed the items</t>
  </si>
  <si>
    <t>pertaining to residual NBS calculations.  The components of that calculation are being</t>
  </si>
  <si>
    <t>reviewed for new coordination, and they are outside my control.  To avoid any further</t>
  </si>
  <si>
    <t>confusion and issues, I am removing them from this spreadsheet.  They will be replaced</t>
  </si>
  <si>
    <t>when the planned review/revisions are completed.</t>
  </si>
  <si>
    <t>2008 should still be considered provisional.</t>
  </si>
  <si>
    <t>Updated runoff estimates were incorporated.</t>
  </si>
  <si>
    <t>Typographical error in coordinated land area of Lake Huron was corrected.</t>
  </si>
  <si>
    <t>Precipitation sheets updated through 2009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</si>
  <si>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</si>
  <si>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</si>
  <si>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</si>
  <si>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</si>
  <si>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</si>
  <si>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</si>
  <si>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</si>
  <si>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2010.</t>
  </si>
  <si>
    <t>Updated all components through 2010 (runoff, evaporation, both precipitation estimates)</t>
  </si>
  <si>
    <t>Totals</t>
  </si>
  <si>
    <t>Added Annual column to NBS sheets</t>
  </si>
  <si>
    <t>Average</t>
  </si>
  <si>
    <t>Updated everything to reflect latest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</si>
</sst>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E+00"/>
    <numFmt numFmtId="166" formatCode="0.0000E+00"/>
  </numFmts>
  <fonts count="5" x14ac:knownFonts="1">
    <font>
      <sz val="10"/>
      <name val="Arial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66" fontId="0" fillId="0" borderId="0" xfId="0" applyNumberFormat="1"/>
    <xf numFmtId="0" fontId="2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15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Font="1" applyAlignment="1"/>
    <xf numFmtId="0" fontId="1" fillId="0" borderId="0" xfId="0" applyFont="1"/>
    <xf numFmtId="0" fontId="4" fillId="0" borderId="0" xfId="0" applyFont="1"/>
    <xf numFmtId="164" fontId="4" fillId="0" borderId="0" xfId="0" applyNumberFormat="1" applyFont="1"/>
    <xf numFmtId="0" fontId="0" fillId="0" borderId="0" xfId="0" applyFont="1"/>
    <xf numFmtId="2" fontId="0" fillId="0" borderId="0" xfId="0" applyNumberFormat="1" applyFont="1"/>
    <xf numFmtId="2" fontId="4" fillId="0" borderId="0" xfId="0" applyNumberFormat="1" applyFont="1"/>
    <xf numFmtId="2" fontId="4" fillId="0" borderId="0" xfId="0" applyNumberFormat="1" applyFont="1" applyAlignment="1"/>
    <xf numFmtId="0" fontId="4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2" workbookViewId="0">
      <selection activeCell="A102" sqref="A102"/>
    </sheetView>
  </sheetViews>
  <sheetFormatPr defaultRowHeight="12.75" x14ac:dyDescent="0.2"/>
  <cols>
    <col min="1" max="1" width="13.5703125" customWidth="1"/>
  </cols>
  <sheetData>
    <row r="1" spans="1:1" x14ac:dyDescent="0.2">
      <c r="A1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83</v>
      </c>
    </row>
    <row r="8" spans="1:1" x14ac:dyDescent="0.2">
      <c r="A8" t="s">
        <v>84</v>
      </c>
    </row>
    <row r="9" spans="1:1" x14ac:dyDescent="0.2">
      <c r="A9" s="13" t="s">
        <v>57</v>
      </c>
    </row>
    <row r="10" spans="1:1" x14ac:dyDescent="0.2">
      <c r="A10" s="13"/>
    </row>
    <row r="12" spans="1:1" x14ac:dyDescent="0.2">
      <c r="A12" t="s">
        <v>58</v>
      </c>
    </row>
    <row r="13" spans="1:1" x14ac:dyDescent="0.2">
      <c r="A13" t="s">
        <v>59</v>
      </c>
    </row>
    <row r="16" spans="1:1" x14ac:dyDescent="0.2">
      <c r="A16" t="s">
        <v>60</v>
      </c>
    </row>
    <row r="17" spans="1:1" x14ac:dyDescent="0.2">
      <c r="A17" t="s">
        <v>61</v>
      </c>
    </row>
    <row r="18" spans="1:1" x14ac:dyDescent="0.2">
      <c r="A18" t="s">
        <v>62</v>
      </c>
    </row>
    <row r="21" spans="1:1" x14ac:dyDescent="0.2">
      <c r="A21" t="s">
        <v>63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66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66</v>
      </c>
    </row>
    <row r="32" spans="1:1" x14ac:dyDescent="0.2">
      <c r="A32" t="s">
        <v>69</v>
      </c>
    </row>
    <row r="33" spans="1:2" x14ac:dyDescent="0.2">
      <c r="A33" t="s">
        <v>70</v>
      </c>
    </row>
    <row r="34" spans="1:2" x14ac:dyDescent="0.2">
      <c r="A34" s="13" t="s">
        <v>71</v>
      </c>
    </row>
    <row r="37" spans="1:2" x14ac:dyDescent="0.2">
      <c r="A37" t="s">
        <v>72</v>
      </c>
    </row>
    <row r="38" spans="1:2" x14ac:dyDescent="0.2">
      <c r="A38" t="s">
        <v>73</v>
      </c>
    </row>
    <row r="39" spans="1:2" x14ac:dyDescent="0.2">
      <c r="A39" t="s">
        <v>66</v>
      </c>
    </row>
    <row r="42" spans="1:2" x14ac:dyDescent="0.2">
      <c r="A42" t="s">
        <v>74</v>
      </c>
    </row>
    <row r="43" spans="1:2" x14ac:dyDescent="0.2">
      <c r="A43" t="s">
        <v>66</v>
      </c>
    </row>
    <row r="46" spans="1:2" x14ac:dyDescent="0.2">
      <c r="A46" t="s">
        <v>75</v>
      </c>
    </row>
    <row r="48" spans="1:2" x14ac:dyDescent="0.2">
      <c r="A48" s="14" t="s">
        <v>76</v>
      </c>
      <c r="B48" t="s">
        <v>77</v>
      </c>
    </row>
    <row r="49" spans="1:2" x14ac:dyDescent="0.2">
      <c r="B49" t="s">
        <v>78</v>
      </c>
    </row>
    <row r="50" spans="1:2" x14ac:dyDescent="0.2">
      <c r="A50" s="14"/>
    </row>
    <row r="51" spans="1:2" x14ac:dyDescent="0.2">
      <c r="A51" s="15" t="s">
        <v>80</v>
      </c>
      <c r="B51" t="s">
        <v>81</v>
      </c>
    </row>
    <row r="53" spans="1:2" x14ac:dyDescent="0.2">
      <c r="A53" s="16">
        <v>39745</v>
      </c>
    </row>
    <row r="54" spans="1:2" x14ac:dyDescent="0.2">
      <c r="A54" t="s">
        <v>82</v>
      </c>
    </row>
    <row r="56" spans="1:2" x14ac:dyDescent="0.2">
      <c r="A56" s="16">
        <v>39903</v>
      </c>
    </row>
    <row r="57" spans="1:2" x14ac:dyDescent="0.2">
      <c r="A57" t="s">
        <v>85</v>
      </c>
    </row>
    <row r="58" spans="1:2" x14ac:dyDescent="0.2">
      <c r="A58" t="s">
        <v>86</v>
      </c>
    </row>
    <row r="60" spans="1:2" x14ac:dyDescent="0.2">
      <c r="A60" s="16">
        <v>40031</v>
      </c>
    </row>
    <row r="61" spans="1:2" x14ac:dyDescent="0.2">
      <c r="A61" t="s">
        <v>87</v>
      </c>
    </row>
    <row r="62" spans="1:2" x14ac:dyDescent="0.2">
      <c r="A62" t="s">
        <v>88</v>
      </c>
    </row>
    <row r="63" spans="1:2" x14ac:dyDescent="0.2">
      <c r="A63" t="s">
        <v>89</v>
      </c>
    </row>
    <row r="64" spans="1:2" x14ac:dyDescent="0.2">
      <c r="A64" t="s">
        <v>90</v>
      </c>
    </row>
    <row r="65" spans="1:1" x14ac:dyDescent="0.2">
      <c r="A65" t="s">
        <v>91</v>
      </c>
    </row>
    <row r="67" spans="1:1" x14ac:dyDescent="0.2">
      <c r="A67" s="16">
        <v>40107</v>
      </c>
    </row>
    <row r="68" spans="1:1" x14ac:dyDescent="0.2">
      <c r="A68" t="s">
        <v>86</v>
      </c>
    </row>
    <row r="69" spans="1:1" x14ac:dyDescent="0.2">
      <c r="A69" t="s">
        <v>92</v>
      </c>
    </row>
    <row r="71" spans="1:1" x14ac:dyDescent="0.2">
      <c r="A71" s="16">
        <v>40232</v>
      </c>
    </row>
    <row r="72" spans="1:1" x14ac:dyDescent="0.2">
      <c r="A72" s="21" t="s">
        <v>93</v>
      </c>
    </row>
    <row r="74" spans="1:1" x14ac:dyDescent="0.2">
      <c r="A74" s="16">
        <v>40284</v>
      </c>
    </row>
    <row r="75" spans="1:1" x14ac:dyDescent="0.2">
      <c r="A75" t="s">
        <v>94</v>
      </c>
    </row>
    <row r="77" spans="1:1" x14ac:dyDescent="0.2">
      <c r="A77" s="16">
        <v>40454</v>
      </c>
    </row>
    <row r="78" spans="1:1" x14ac:dyDescent="0.2">
      <c r="A78" s="21" t="s">
        <v>95</v>
      </c>
    </row>
    <row r="80" spans="1:1" x14ac:dyDescent="0.2">
      <c r="A80" s="16">
        <v>40479</v>
      </c>
    </row>
    <row r="81" spans="1:1" x14ac:dyDescent="0.2">
      <c r="A81" t="s">
        <v>96</v>
      </c>
    </row>
    <row r="82" spans="1:1" x14ac:dyDescent="0.2">
      <c r="A82" s="21" t="s">
        <v>97</v>
      </c>
    </row>
    <row r="83" spans="1:1" x14ac:dyDescent="0.2">
      <c r="A83" t="s">
        <v>98</v>
      </c>
    </row>
    <row r="84" spans="1:1" x14ac:dyDescent="0.2">
      <c r="A84" t="s">
        <v>99</v>
      </c>
    </row>
    <row r="86" spans="1:1" x14ac:dyDescent="0.2">
      <c r="A86" s="16">
        <v>40745</v>
      </c>
    </row>
    <row r="87" spans="1:1" x14ac:dyDescent="0.2">
      <c r="A87" t="s">
        <v>100</v>
      </c>
    </row>
    <row r="88" spans="1:1" x14ac:dyDescent="0.2">
      <c r="A88" t="s">
        <v>101</v>
      </c>
    </row>
    <row r="89" spans="1:1" x14ac:dyDescent="0.2">
      <c r="A89" t="s">
        <v>102</v>
      </c>
    </row>
    <row r="91" spans="1:1" x14ac:dyDescent="0.2">
      <c r="A91" s="16">
        <v>40855</v>
      </c>
    </row>
    <row r="92" spans="1:1" x14ac:dyDescent="0.2">
      <c r="A92" t="s">
        <v>103</v>
      </c>
    </row>
    <row r="94" spans="1:1" x14ac:dyDescent="0.2">
      <c r="A94" s="16">
        <v>41226</v>
      </c>
    </row>
    <row r="95" spans="1:1" x14ac:dyDescent="0.2">
      <c r="A95" s="21" t="s">
        <v>104</v>
      </c>
    </row>
    <row r="97" spans="1:1" x14ac:dyDescent="0.2">
      <c r="A97" s="16">
        <v>41313</v>
      </c>
    </row>
    <row r="98" spans="1:1" x14ac:dyDescent="0.2">
      <c r="A98" s="21" t="s">
        <v>106</v>
      </c>
    </row>
    <row r="100" spans="1:1" x14ac:dyDescent="0.2">
      <c r="A100" s="16">
        <v>42584</v>
      </c>
    </row>
    <row r="101" spans="1:1" x14ac:dyDescent="0.2">
      <c r="A101" s="21" t="s">
        <v>108</v>
      </c>
    </row>
  </sheetData>
  <phoneticPr fontId="3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0" sqref="F10"/>
    </sheetView>
  </sheetViews>
  <sheetFormatPr defaultRowHeight="12.75" x14ac:dyDescent="0.2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 x14ac:dyDescent="0.2">
      <c r="A1" t="s">
        <v>17</v>
      </c>
    </row>
    <row r="2" spans="1:9" x14ac:dyDescent="0.2">
      <c r="F2" s="28" t="s">
        <v>18</v>
      </c>
      <c r="G2" s="29"/>
      <c r="H2" s="28" t="s">
        <v>19</v>
      </c>
      <c r="I2" s="29"/>
    </row>
    <row r="3" spans="1:9" x14ac:dyDescent="0.2">
      <c r="F3" s="30" t="s">
        <v>20</v>
      </c>
      <c r="G3" s="31"/>
      <c r="H3" s="30" t="s">
        <v>21</v>
      </c>
      <c r="I3" s="31"/>
    </row>
    <row r="4" spans="1:9" x14ac:dyDescent="0.2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 x14ac:dyDescent="0.2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 x14ac:dyDescent="0.2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 x14ac:dyDescent="0.2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 x14ac:dyDescent="0.2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 x14ac:dyDescent="0.2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 x14ac:dyDescent="0.2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 x14ac:dyDescent="0.2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 x14ac:dyDescent="0.2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 x14ac:dyDescent="0.2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8" x14ac:dyDescent="0.2">
      <c r="A17" s="8"/>
      <c r="F17" t="s">
        <v>37</v>
      </c>
    </row>
    <row r="18" spans="1:8" x14ac:dyDescent="0.2">
      <c r="A18" s="8"/>
      <c r="F18" t="s">
        <v>38</v>
      </c>
    </row>
    <row r="19" spans="1:8" x14ac:dyDescent="0.2">
      <c r="F19" t="s">
        <v>39</v>
      </c>
      <c r="G19" s="4"/>
    </row>
    <row r="23" spans="1:8" x14ac:dyDescent="0.2">
      <c r="H23" s="12">
        <f>1104*1000*1000</f>
        <v>1104000000</v>
      </c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opLeftCell="A3" workbookViewId="0">
      <selection activeCell="N102" sqref="N1:N1048576"/>
    </sheetView>
  </sheetViews>
  <sheetFormatPr defaultRowHeight="12.75" x14ac:dyDescent="0.2"/>
  <cols>
    <col min="2" max="13" width="5.7109375" customWidth="1"/>
  </cols>
  <sheetData>
    <row r="1" spans="1:14" x14ac:dyDescent="0.2">
      <c r="A1" t="s">
        <v>40</v>
      </c>
    </row>
    <row r="2" spans="1:14" x14ac:dyDescent="0.2">
      <c r="A2" t="s">
        <v>41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</row>
    <row r="5" spans="1:14" x14ac:dyDescent="0.2">
      <c r="A5" s="1">
        <v>1900</v>
      </c>
      <c r="B5" s="9">
        <v>31</v>
      </c>
      <c r="C5" s="9">
        <v>28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4" x14ac:dyDescent="0.2">
      <c r="A6" s="1">
        <v>1901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4" x14ac:dyDescent="0.2">
      <c r="A7" s="1">
        <v>1902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4" x14ac:dyDescent="0.2">
      <c r="A8" s="1">
        <v>1903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4" x14ac:dyDescent="0.2">
      <c r="A9" s="1">
        <v>1904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4" x14ac:dyDescent="0.2">
      <c r="A10" s="1">
        <v>1905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4" x14ac:dyDescent="0.2">
      <c r="A11" s="1">
        <v>1906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4" x14ac:dyDescent="0.2">
      <c r="A12" s="1">
        <v>1907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4" x14ac:dyDescent="0.2">
      <c r="A13" s="1">
        <v>1908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4" x14ac:dyDescent="0.2">
      <c r="A14" s="1">
        <v>1909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4" x14ac:dyDescent="0.2">
      <c r="A15" s="1">
        <v>1910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4" x14ac:dyDescent="0.2">
      <c r="A16" s="1">
        <v>1911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 x14ac:dyDescent="0.2">
      <c r="A17" s="1">
        <v>1912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 x14ac:dyDescent="0.2">
      <c r="A18" s="1">
        <v>1913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 x14ac:dyDescent="0.2">
      <c r="A19" s="1">
        <v>1914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 x14ac:dyDescent="0.2">
      <c r="A20" s="1">
        <v>1915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 x14ac:dyDescent="0.2">
      <c r="A21" s="1">
        <v>1916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 x14ac:dyDescent="0.2">
      <c r="A22" s="1">
        <v>1917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 x14ac:dyDescent="0.2">
      <c r="A23" s="1">
        <v>1918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 x14ac:dyDescent="0.2">
      <c r="A24" s="1">
        <v>1919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 x14ac:dyDescent="0.2">
      <c r="A25" s="1">
        <v>1920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 x14ac:dyDescent="0.2">
      <c r="A26" s="1">
        <v>1921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 x14ac:dyDescent="0.2">
      <c r="A27" s="1">
        <v>1922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 x14ac:dyDescent="0.2">
      <c r="A28" s="1">
        <v>1923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 x14ac:dyDescent="0.2">
      <c r="A29" s="1">
        <v>1924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 x14ac:dyDescent="0.2">
      <c r="A30" s="1">
        <v>1925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 x14ac:dyDescent="0.2">
      <c r="A31" s="1">
        <v>1926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 x14ac:dyDescent="0.2">
      <c r="A32" s="1">
        <v>1927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 x14ac:dyDescent="0.2">
      <c r="A33" s="1">
        <v>1928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 x14ac:dyDescent="0.2">
      <c r="A34" s="1">
        <v>1929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 x14ac:dyDescent="0.2">
      <c r="A35" s="1">
        <v>1930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 x14ac:dyDescent="0.2">
      <c r="A36" s="1">
        <v>1931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 x14ac:dyDescent="0.2">
      <c r="A37" s="1">
        <v>1932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 x14ac:dyDescent="0.2">
      <c r="A38" s="1">
        <v>1933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 x14ac:dyDescent="0.2">
      <c r="A39" s="1">
        <v>1934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 x14ac:dyDescent="0.2">
      <c r="A40" s="1">
        <v>1935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 x14ac:dyDescent="0.2">
      <c r="A41" s="1">
        <v>1936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 x14ac:dyDescent="0.2">
      <c r="A42" s="1">
        <v>1937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 x14ac:dyDescent="0.2">
      <c r="A43" s="1">
        <v>1938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 x14ac:dyDescent="0.2">
      <c r="A44" s="1">
        <v>1939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 x14ac:dyDescent="0.2">
      <c r="A45" s="1">
        <v>1940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 x14ac:dyDescent="0.2">
      <c r="A46" s="1">
        <v>1941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 x14ac:dyDescent="0.2">
      <c r="A47" s="1">
        <v>1942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 x14ac:dyDescent="0.2">
      <c r="A48" s="1">
        <v>1943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 x14ac:dyDescent="0.2">
      <c r="A49" s="1">
        <v>1944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 x14ac:dyDescent="0.2">
      <c r="A50" s="1">
        <v>1945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 x14ac:dyDescent="0.2">
      <c r="A51" s="1">
        <v>1946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 x14ac:dyDescent="0.2">
      <c r="A52" s="1">
        <v>1947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 x14ac:dyDescent="0.2">
      <c r="A53">
        <v>1948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 x14ac:dyDescent="0.2">
      <c r="A54">
        <v>1949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 x14ac:dyDescent="0.2">
      <c r="A55">
        <v>1950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 x14ac:dyDescent="0.2">
      <c r="A56">
        <v>1951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 x14ac:dyDescent="0.2">
      <c r="A57">
        <v>1952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 x14ac:dyDescent="0.2">
      <c r="A58">
        <v>1953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 x14ac:dyDescent="0.2">
      <c r="A59">
        <v>1954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 x14ac:dyDescent="0.2">
      <c r="A60">
        <v>1955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 x14ac:dyDescent="0.2">
      <c r="A61">
        <v>1956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 x14ac:dyDescent="0.2">
      <c r="A62">
        <v>1957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 x14ac:dyDescent="0.2">
      <c r="A63">
        <v>1958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 x14ac:dyDescent="0.2">
      <c r="A64">
        <v>1959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 x14ac:dyDescent="0.2">
      <c r="A65">
        <v>1960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 x14ac:dyDescent="0.2">
      <c r="A66">
        <v>1961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 x14ac:dyDescent="0.2">
      <c r="A67">
        <v>1962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 x14ac:dyDescent="0.2">
      <c r="A68">
        <v>1963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 x14ac:dyDescent="0.2">
      <c r="A69">
        <v>1964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  <row r="70" spans="1:13" x14ac:dyDescent="0.2">
      <c r="A70">
        <v>1965</v>
      </c>
      <c r="B70" s="9">
        <v>31</v>
      </c>
      <c r="C70" s="9">
        <v>28</v>
      </c>
      <c r="D70" s="9">
        <v>31</v>
      </c>
      <c r="E70" s="9">
        <v>30</v>
      </c>
      <c r="F70" s="9">
        <v>31</v>
      </c>
      <c r="G70" s="9">
        <v>30</v>
      </c>
      <c r="H70" s="9">
        <v>31</v>
      </c>
      <c r="I70" s="9">
        <v>31</v>
      </c>
      <c r="J70" s="9">
        <v>30</v>
      </c>
      <c r="K70" s="9">
        <v>31</v>
      </c>
      <c r="L70" s="9">
        <v>30</v>
      </c>
      <c r="M70" s="9">
        <v>31</v>
      </c>
    </row>
    <row r="71" spans="1:13" x14ac:dyDescent="0.2">
      <c r="A71">
        <v>1966</v>
      </c>
      <c r="B71" s="9">
        <v>31</v>
      </c>
      <c r="C71" s="9">
        <v>28</v>
      </c>
      <c r="D71" s="9">
        <v>31</v>
      </c>
      <c r="E71" s="9">
        <v>30</v>
      </c>
      <c r="F71" s="9">
        <v>31</v>
      </c>
      <c r="G71" s="9">
        <v>30</v>
      </c>
      <c r="H71" s="9">
        <v>31</v>
      </c>
      <c r="I71" s="9">
        <v>31</v>
      </c>
      <c r="J71" s="9">
        <v>30</v>
      </c>
      <c r="K71" s="9">
        <v>31</v>
      </c>
      <c r="L71" s="9">
        <v>30</v>
      </c>
      <c r="M71" s="9">
        <v>31</v>
      </c>
    </row>
    <row r="72" spans="1:13" x14ac:dyDescent="0.2">
      <c r="A72">
        <v>1967</v>
      </c>
      <c r="B72" s="9">
        <v>31</v>
      </c>
      <c r="C72" s="9">
        <v>28</v>
      </c>
      <c r="D72" s="9">
        <v>31</v>
      </c>
      <c r="E72" s="9">
        <v>30</v>
      </c>
      <c r="F72" s="9">
        <v>31</v>
      </c>
      <c r="G72" s="9">
        <v>30</v>
      </c>
      <c r="H72" s="9">
        <v>31</v>
      </c>
      <c r="I72" s="9">
        <v>31</v>
      </c>
      <c r="J72" s="9">
        <v>30</v>
      </c>
      <c r="K72" s="9">
        <v>31</v>
      </c>
      <c r="L72" s="9">
        <v>30</v>
      </c>
      <c r="M72" s="9">
        <v>31</v>
      </c>
    </row>
    <row r="73" spans="1:13" x14ac:dyDescent="0.2">
      <c r="A73">
        <v>1968</v>
      </c>
      <c r="B73" s="9">
        <v>31</v>
      </c>
      <c r="C73" s="9">
        <v>29</v>
      </c>
      <c r="D73" s="9">
        <v>31</v>
      </c>
      <c r="E73" s="9">
        <v>30</v>
      </c>
      <c r="F73" s="9">
        <v>31</v>
      </c>
      <c r="G73" s="9">
        <v>30</v>
      </c>
      <c r="H73" s="9">
        <v>31</v>
      </c>
      <c r="I73" s="9">
        <v>31</v>
      </c>
      <c r="J73" s="9">
        <v>30</v>
      </c>
      <c r="K73" s="9">
        <v>31</v>
      </c>
      <c r="L73" s="9">
        <v>30</v>
      </c>
      <c r="M73" s="9">
        <v>31</v>
      </c>
    </row>
    <row r="74" spans="1:13" x14ac:dyDescent="0.2">
      <c r="A74">
        <v>1969</v>
      </c>
      <c r="B74" s="9">
        <v>31</v>
      </c>
      <c r="C74" s="9">
        <v>28</v>
      </c>
      <c r="D74" s="9">
        <v>31</v>
      </c>
      <c r="E74" s="9">
        <v>30</v>
      </c>
      <c r="F74" s="9">
        <v>31</v>
      </c>
      <c r="G74" s="9">
        <v>30</v>
      </c>
      <c r="H74" s="9">
        <v>31</v>
      </c>
      <c r="I74" s="9">
        <v>31</v>
      </c>
      <c r="J74" s="9">
        <v>30</v>
      </c>
      <c r="K74" s="9">
        <v>31</v>
      </c>
      <c r="L74" s="9">
        <v>30</v>
      </c>
      <c r="M74" s="9">
        <v>31</v>
      </c>
    </row>
    <row r="75" spans="1:13" x14ac:dyDescent="0.2">
      <c r="A75">
        <v>1970</v>
      </c>
      <c r="B75" s="9">
        <v>31</v>
      </c>
      <c r="C75" s="9">
        <v>28</v>
      </c>
      <c r="D75" s="9">
        <v>31</v>
      </c>
      <c r="E75" s="9">
        <v>30</v>
      </c>
      <c r="F75" s="9">
        <v>31</v>
      </c>
      <c r="G75" s="9">
        <v>30</v>
      </c>
      <c r="H75" s="9">
        <v>31</v>
      </c>
      <c r="I75" s="9">
        <v>31</v>
      </c>
      <c r="J75" s="9">
        <v>30</v>
      </c>
      <c r="K75" s="9">
        <v>31</v>
      </c>
      <c r="L75" s="9">
        <v>30</v>
      </c>
      <c r="M75" s="9">
        <v>31</v>
      </c>
    </row>
    <row r="76" spans="1:13" x14ac:dyDescent="0.2">
      <c r="A76">
        <v>1971</v>
      </c>
      <c r="B76" s="9">
        <v>31</v>
      </c>
      <c r="C76" s="9">
        <v>28</v>
      </c>
      <c r="D76" s="9">
        <v>31</v>
      </c>
      <c r="E76" s="9">
        <v>30</v>
      </c>
      <c r="F76" s="9">
        <v>31</v>
      </c>
      <c r="G76" s="9">
        <v>30</v>
      </c>
      <c r="H76" s="9">
        <v>31</v>
      </c>
      <c r="I76" s="9">
        <v>31</v>
      </c>
      <c r="J76" s="9">
        <v>30</v>
      </c>
      <c r="K76" s="9">
        <v>31</v>
      </c>
      <c r="L76" s="9">
        <v>30</v>
      </c>
      <c r="M76" s="9">
        <v>31</v>
      </c>
    </row>
    <row r="77" spans="1:13" x14ac:dyDescent="0.2">
      <c r="A77">
        <v>1972</v>
      </c>
      <c r="B77" s="9">
        <v>31</v>
      </c>
      <c r="C77" s="9">
        <v>29</v>
      </c>
      <c r="D77" s="9">
        <v>31</v>
      </c>
      <c r="E77" s="9">
        <v>30</v>
      </c>
      <c r="F77" s="9">
        <v>31</v>
      </c>
      <c r="G77" s="9">
        <v>30</v>
      </c>
      <c r="H77" s="9">
        <v>31</v>
      </c>
      <c r="I77" s="9">
        <v>31</v>
      </c>
      <c r="J77" s="9">
        <v>30</v>
      </c>
      <c r="K77" s="9">
        <v>31</v>
      </c>
      <c r="L77" s="9">
        <v>30</v>
      </c>
      <c r="M77" s="9">
        <v>31</v>
      </c>
    </row>
    <row r="78" spans="1:13" x14ac:dyDescent="0.2">
      <c r="A78">
        <v>1973</v>
      </c>
      <c r="B78" s="9">
        <v>31</v>
      </c>
      <c r="C78" s="9">
        <v>28</v>
      </c>
      <c r="D78" s="9">
        <v>31</v>
      </c>
      <c r="E78" s="9">
        <v>30</v>
      </c>
      <c r="F78" s="9">
        <v>31</v>
      </c>
      <c r="G78" s="9">
        <v>30</v>
      </c>
      <c r="H78" s="9">
        <v>31</v>
      </c>
      <c r="I78" s="9">
        <v>31</v>
      </c>
      <c r="J78" s="9">
        <v>30</v>
      </c>
      <c r="K78" s="9">
        <v>31</v>
      </c>
      <c r="L78" s="9">
        <v>30</v>
      </c>
      <c r="M78" s="9">
        <v>31</v>
      </c>
    </row>
    <row r="79" spans="1:13" x14ac:dyDescent="0.2">
      <c r="A79">
        <v>1974</v>
      </c>
      <c r="B79" s="9">
        <v>31</v>
      </c>
      <c r="C79" s="9">
        <v>28</v>
      </c>
      <c r="D79" s="9">
        <v>31</v>
      </c>
      <c r="E79" s="9">
        <v>30</v>
      </c>
      <c r="F79" s="9">
        <v>31</v>
      </c>
      <c r="G79" s="9">
        <v>30</v>
      </c>
      <c r="H79" s="9">
        <v>31</v>
      </c>
      <c r="I79" s="9">
        <v>31</v>
      </c>
      <c r="J79" s="9">
        <v>30</v>
      </c>
      <c r="K79" s="9">
        <v>31</v>
      </c>
      <c r="L79" s="9">
        <v>30</v>
      </c>
      <c r="M79" s="9">
        <v>31</v>
      </c>
    </row>
    <row r="80" spans="1:13" x14ac:dyDescent="0.2">
      <c r="A80">
        <v>1975</v>
      </c>
      <c r="B80" s="9">
        <v>31</v>
      </c>
      <c r="C80" s="9">
        <v>28</v>
      </c>
      <c r="D80" s="9">
        <v>31</v>
      </c>
      <c r="E80" s="9">
        <v>30</v>
      </c>
      <c r="F80" s="9">
        <v>31</v>
      </c>
      <c r="G80" s="9">
        <v>30</v>
      </c>
      <c r="H80" s="9">
        <v>31</v>
      </c>
      <c r="I80" s="9">
        <v>31</v>
      </c>
      <c r="J80" s="9">
        <v>30</v>
      </c>
      <c r="K80" s="9">
        <v>31</v>
      </c>
      <c r="L80" s="9">
        <v>30</v>
      </c>
      <c r="M80" s="9">
        <v>31</v>
      </c>
    </row>
    <row r="81" spans="1:13" x14ac:dyDescent="0.2">
      <c r="A81">
        <v>1976</v>
      </c>
      <c r="B81" s="9">
        <v>31</v>
      </c>
      <c r="C81" s="9">
        <v>29</v>
      </c>
      <c r="D81" s="9">
        <v>31</v>
      </c>
      <c r="E81" s="9">
        <v>30</v>
      </c>
      <c r="F81" s="9">
        <v>31</v>
      </c>
      <c r="G81" s="9">
        <v>30</v>
      </c>
      <c r="H81" s="9">
        <v>31</v>
      </c>
      <c r="I81" s="9">
        <v>31</v>
      </c>
      <c r="J81" s="9">
        <v>30</v>
      </c>
      <c r="K81" s="9">
        <v>31</v>
      </c>
      <c r="L81" s="9">
        <v>30</v>
      </c>
      <c r="M81" s="9">
        <v>31</v>
      </c>
    </row>
    <row r="82" spans="1:13" x14ac:dyDescent="0.2">
      <c r="A82">
        <v>1977</v>
      </c>
      <c r="B82" s="9">
        <v>31</v>
      </c>
      <c r="C82" s="9">
        <v>28</v>
      </c>
      <c r="D82" s="9">
        <v>31</v>
      </c>
      <c r="E82" s="9">
        <v>30</v>
      </c>
      <c r="F82" s="9">
        <v>31</v>
      </c>
      <c r="G82" s="9">
        <v>30</v>
      </c>
      <c r="H82" s="9">
        <v>31</v>
      </c>
      <c r="I82" s="9">
        <v>31</v>
      </c>
      <c r="J82" s="9">
        <v>30</v>
      </c>
      <c r="K82" s="9">
        <v>31</v>
      </c>
      <c r="L82" s="9">
        <v>30</v>
      </c>
      <c r="M82" s="9">
        <v>31</v>
      </c>
    </row>
    <row r="83" spans="1:13" x14ac:dyDescent="0.2">
      <c r="A83">
        <v>1978</v>
      </c>
      <c r="B83" s="9">
        <v>31</v>
      </c>
      <c r="C83" s="9">
        <v>28</v>
      </c>
      <c r="D83" s="9">
        <v>31</v>
      </c>
      <c r="E83" s="9">
        <v>30</v>
      </c>
      <c r="F83" s="9">
        <v>31</v>
      </c>
      <c r="G83" s="9">
        <v>30</v>
      </c>
      <c r="H83" s="9">
        <v>31</v>
      </c>
      <c r="I83" s="9">
        <v>31</v>
      </c>
      <c r="J83" s="9">
        <v>30</v>
      </c>
      <c r="K83" s="9">
        <v>31</v>
      </c>
      <c r="L83" s="9">
        <v>30</v>
      </c>
      <c r="M83" s="9">
        <v>31</v>
      </c>
    </row>
    <row r="84" spans="1:13" x14ac:dyDescent="0.2">
      <c r="A84">
        <v>1979</v>
      </c>
      <c r="B84" s="9">
        <v>31</v>
      </c>
      <c r="C84" s="9">
        <v>28</v>
      </c>
      <c r="D84" s="9">
        <v>31</v>
      </c>
      <c r="E84" s="9">
        <v>30</v>
      </c>
      <c r="F84" s="9">
        <v>31</v>
      </c>
      <c r="G84" s="9">
        <v>30</v>
      </c>
      <c r="H84" s="9">
        <v>31</v>
      </c>
      <c r="I84" s="9">
        <v>31</v>
      </c>
      <c r="J84" s="9">
        <v>30</v>
      </c>
      <c r="K84" s="9">
        <v>31</v>
      </c>
      <c r="L84" s="9">
        <v>30</v>
      </c>
      <c r="M84" s="9">
        <v>31</v>
      </c>
    </row>
    <row r="85" spans="1:13" x14ac:dyDescent="0.2">
      <c r="A85">
        <v>1980</v>
      </c>
      <c r="B85" s="9">
        <v>31</v>
      </c>
      <c r="C85" s="9">
        <v>29</v>
      </c>
      <c r="D85" s="9">
        <v>31</v>
      </c>
      <c r="E85" s="9">
        <v>30</v>
      </c>
      <c r="F85" s="9">
        <v>31</v>
      </c>
      <c r="G85" s="9">
        <v>30</v>
      </c>
      <c r="H85" s="9">
        <v>31</v>
      </c>
      <c r="I85" s="9">
        <v>31</v>
      </c>
      <c r="J85" s="9">
        <v>30</v>
      </c>
      <c r="K85" s="9">
        <v>31</v>
      </c>
      <c r="L85" s="9">
        <v>30</v>
      </c>
      <c r="M85" s="9">
        <v>31</v>
      </c>
    </row>
    <row r="86" spans="1:13" x14ac:dyDescent="0.2">
      <c r="A86">
        <v>1981</v>
      </c>
      <c r="B86" s="9">
        <v>31</v>
      </c>
      <c r="C86" s="9">
        <v>28</v>
      </c>
      <c r="D86" s="9">
        <v>31</v>
      </c>
      <c r="E86" s="9">
        <v>30</v>
      </c>
      <c r="F86" s="9">
        <v>31</v>
      </c>
      <c r="G86" s="9">
        <v>30</v>
      </c>
      <c r="H86" s="9">
        <v>31</v>
      </c>
      <c r="I86" s="9">
        <v>31</v>
      </c>
      <c r="J86" s="9">
        <v>30</v>
      </c>
      <c r="K86" s="9">
        <v>31</v>
      </c>
      <c r="L86" s="9">
        <v>30</v>
      </c>
      <c r="M86" s="9">
        <v>31</v>
      </c>
    </row>
    <row r="87" spans="1:13" x14ac:dyDescent="0.2">
      <c r="A87">
        <v>1982</v>
      </c>
      <c r="B87" s="9">
        <v>31</v>
      </c>
      <c r="C87" s="9">
        <v>28</v>
      </c>
      <c r="D87" s="9">
        <v>31</v>
      </c>
      <c r="E87" s="9">
        <v>30</v>
      </c>
      <c r="F87" s="9">
        <v>31</v>
      </c>
      <c r="G87" s="9">
        <v>30</v>
      </c>
      <c r="H87" s="9">
        <v>31</v>
      </c>
      <c r="I87" s="9">
        <v>31</v>
      </c>
      <c r="J87" s="9">
        <v>30</v>
      </c>
      <c r="K87" s="9">
        <v>31</v>
      </c>
      <c r="L87" s="9">
        <v>30</v>
      </c>
      <c r="M87" s="9">
        <v>31</v>
      </c>
    </row>
    <row r="88" spans="1:13" x14ac:dyDescent="0.2">
      <c r="A88">
        <v>1983</v>
      </c>
      <c r="B88" s="9">
        <v>31</v>
      </c>
      <c r="C88" s="9">
        <v>28</v>
      </c>
      <c r="D88" s="9">
        <v>31</v>
      </c>
      <c r="E88" s="9">
        <v>30</v>
      </c>
      <c r="F88" s="9">
        <v>31</v>
      </c>
      <c r="G88" s="9">
        <v>30</v>
      </c>
      <c r="H88" s="9">
        <v>31</v>
      </c>
      <c r="I88" s="9">
        <v>31</v>
      </c>
      <c r="J88" s="9">
        <v>30</v>
      </c>
      <c r="K88" s="9">
        <v>31</v>
      </c>
      <c r="L88" s="9">
        <v>30</v>
      </c>
      <c r="M88" s="9">
        <v>31</v>
      </c>
    </row>
    <row r="89" spans="1:13" x14ac:dyDescent="0.2">
      <c r="A89">
        <v>1984</v>
      </c>
      <c r="B89" s="9">
        <v>31</v>
      </c>
      <c r="C89" s="9">
        <v>29</v>
      </c>
      <c r="D89" s="9">
        <v>31</v>
      </c>
      <c r="E89" s="9">
        <v>30</v>
      </c>
      <c r="F89" s="9">
        <v>31</v>
      </c>
      <c r="G89" s="9">
        <v>30</v>
      </c>
      <c r="H89" s="9">
        <v>31</v>
      </c>
      <c r="I89" s="9">
        <v>31</v>
      </c>
      <c r="J89" s="9">
        <v>30</v>
      </c>
      <c r="K89" s="9">
        <v>31</v>
      </c>
      <c r="L89" s="9">
        <v>30</v>
      </c>
      <c r="M89" s="9">
        <v>31</v>
      </c>
    </row>
    <row r="90" spans="1:13" x14ac:dyDescent="0.2">
      <c r="A90">
        <v>1985</v>
      </c>
      <c r="B90" s="9">
        <v>31</v>
      </c>
      <c r="C90" s="9">
        <v>28</v>
      </c>
      <c r="D90" s="9">
        <v>31</v>
      </c>
      <c r="E90" s="9">
        <v>30</v>
      </c>
      <c r="F90" s="9">
        <v>31</v>
      </c>
      <c r="G90" s="9">
        <v>30</v>
      </c>
      <c r="H90" s="9">
        <v>31</v>
      </c>
      <c r="I90" s="9">
        <v>31</v>
      </c>
      <c r="J90" s="9">
        <v>30</v>
      </c>
      <c r="K90" s="9">
        <v>31</v>
      </c>
      <c r="L90" s="9">
        <v>30</v>
      </c>
      <c r="M90" s="9">
        <v>31</v>
      </c>
    </row>
    <row r="91" spans="1:13" x14ac:dyDescent="0.2">
      <c r="A91">
        <v>1986</v>
      </c>
      <c r="B91" s="9">
        <v>31</v>
      </c>
      <c r="C91" s="9">
        <v>28</v>
      </c>
      <c r="D91" s="9">
        <v>31</v>
      </c>
      <c r="E91" s="9">
        <v>30</v>
      </c>
      <c r="F91" s="9">
        <v>31</v>
      </c>
      <c r="G91" s="9">
        <v>30</v>
      </c>
      <c r="H91" s="9">
        <v>31</v>
      </c>
      <c r="I91" s="9">
        <v>31</v>
      </c>
      <c r="J91" s="9">
        <v>30</v>
      </c>
      <c r="K91" s="9">
        <v>31</v>
      </c>
      <c r="L91" s="9">
        <v>30</v>
      </c>
      <c r="M91" s="9">
        <v>31</v>
      </c>
    </row>
    <row r="92" spans="1:13" x14ac:dyDescent="0.2">
      <c r="A92">
        <v>1987</v>
      </c>
      <c r="B92" s="9">
        <v>31</v>
      </c>
      <c r="C92" s="9">
        <v>28</v>
      </c>
      <c r="D92" s="9">
        <v>31</v>
      </c>
      <c r="E92" s="9">
        <v>30</v>
      </c>
      <c r="F92" s="9">
        <v>31</v>
      </c>
      <c r="G92" s="9">
        <v>30</v>
      </c>
      <c r="H92" s="9">
        <v>31</v>
      </c>
      <c r="I92" s="9">
        <v>31</v>
      </c>
      <c r="J92" s="9">
        <v>30</v>
      </c>
      <c r="K92" s="9">
        <v>31</v>
      </c>
      <c r="L92" s="9">
        <v>30</v>
      </c>
      <c r="M92" s="9">
        <v>31</v>
      </c>
    </row>
    <row r="93" spans="1:13" x14ac:dyDescent="0.2">
      <c r="A93">
        <v>1988</v>
      </c>
      <c r="B93" s="9">
        <v>31</v>
      </c>
      <c r="C93" s="9">
        <v>29</v>
      </c>
      <c r="D93" s="9">
        <v>31</v>
      </c>
      <c r="E93" s="9">
        <v>30</v>
      </c>
      <c r="F93" s="9">
        <v>31</v>
      </c>
      <c r="G93" s="9">
        <v>30</v>
      </c>
      <c r="H93" s="9">
        <v>31</v>
      </c>
      <c r="I93" s="9">
        <v>31</v>
      </c>
      <c r="J93" s="9">
        <v>30</v>
      </c>
      <c r="K93" s="9">
        <v>31</v>
      </c>
      <c r="L93" s="9">
        <v>30</v>
      </c>
      <c r="M93" s="9">
        <v>31</v>
      </c>
    </row>
    <row r="94" spans="1:13" x14ac:dyDescent="0.2">
      <c r="A94">
        <v>1989</v>
      </c>
      <c r="B94" s="9">
        <v>31</v>
      </c>
      <c r="C94" s="9">
        <v>28</v>
      </c>
      <c r="D94" s="9">
        <v>31</v>
      </c>
      <c r="E94" s="9">
        <v>30</v>
      </c>
      <c r="F94" s="9">
        <v>31</v>
      </c>
      <c r="G94" s="9">
        <v>30</v>
      </c>
      <c r="H94" s="9">
        <v>31</v>
      </c>
      <c r="I94" s="9">
        <v>31</v>
      </c>
      <c r="J94" s="9">
        <v>30</v>
      </c>
      <c r="K94" s="9">
        <v>31</v>
      </c>
      <c r="L94" s="9">
        <v>30</v>
      </c>
      <c r="M94" s="9">
        <v>31</v>
      </c>
    </row>
    <row r="95" spans="1:13" x14ac:dyDescent="0.2">
      <c r="A95">
        <v>1990</v>
      </c>
      <c r="B95" s="9">
        <v>31</v>
      </c>
      <c r="C95" s="9">
        <v>28</v>
      </c>
      <c r="D95" s="9">
        <v>31</v>
      </c>
      <c r="E95" s="9">
        <v>30</v>
      </c>
      <c r="F95" s="9">
        <v>31</v>
      </c>
      <c r="G95" s="9">
        <v>30</v>
      </c>
      <c r="H95" s="9">
        <v>31</v>
      </c>
      <c r="I95" s="9">
        <v>31</v>
      </c>
      <c r="J95" s="9">
        <v>30</v>
      </c>
      <c r="K95" s="9">
        <v>31</v>
      </c>
      <c r="L95" s="9">
        <v>30</v>
      </c>
      <c r="M95" s="9">
        <v>31</v>
      </c>
    </row>
    <row r="96" spans="1:13" x14ac:dyDescent="0.2">
      <c r="A96">
        <v>1991</v>
      </c>
      <c r="B96" s="9">
        <v>31</v>
      </c>
      <c r="C96" s="9">
        <v>28</v>
      </c>
      <c r="D96" s="9">
        <v>31</v>
      </c>
      <c r="E96" s="9">
        <v>30</v>
      </c>
      <c r="F96" s="9">
        <v>31</v>
      </c>
      <c r="G96" s="9">
        <v>30</v>
      </c>
      <c r="H96" s="9">
        <v>31</v>
      </c>
      <c r="I96" s="9">
        <v>31</v>
      </c>
      <c r="J96" s="9">
        <v>30</v>
      </c>
      <c r="K96" s="9">
        <v>31</v>
      </c>
      <c r="L96" s="9">
        <v>30</v>
      </c>
      <c r="M96" s="9">
        <v>31</v>
      </c>
    </row>
    <row r="97" spans="1:13" x14ac:dyDescent="0.2">
      <c r="A97">
        <v>1992</v>
      </c>
      <c r="B97" s="9">
        <v>31</v>
      </c>
      <c r="C97" s="9">
        <v>29</v>
      </c>
      <c r="D97" s="9">
        <v>31</v>
      </c>
      <c r="E97" s="9">
        <v>30</v>
      </c>
      <c r="F97" s="9">
        <v>31</v>
      </c>
      <c r="G97" s="9">
        <v>30</v>
      </c>
      <c r="H97" s="9">
        <v>31</v>
      </c>
      <c r="I97" s="9">
        <v>31</v>
      </c>
      <c r="J97" s="9">
        <v>30</v>
      </c>
      <c r="K97" s="9">
        <v>31</v>
      </c>
      <c r="L97" s="9">
        <v>30</v>
      </c>
      <c r="M97" s="9">
        <v>31</v>
      </c>
    </row>
    <row r="98" spans="1:13" x14ac:dyDescent="0.2">
      <c r="A98">
        <v>1993</v>
      </c>
      <c r="B98" s="9">
        <v>31</v>
      </c>
      <c r="C98" s="9">
        <v>28</v>
      </c>
      <c r="D98" s="9">
        <v>31</v>
      </c>
      <c r="E98" s="9">
        <v>30</v>
      </c>
      <c r="F98" s="9">
        <v>31</v>
      </c>
      <c r="G98" s="9">
        <v>30</v>
      </c>
      <c r="H98" s="9">
        <v>31</v>
      </c>
      <c r="I98" s="9">
        <v>31</v>
      </c>
      <c r="J98" s="9">
        <v>30</v>
      </c>
      <c r="K98" s="9">
        <v>31</v>
      </c>
      <c r="L98" s="9">
        <v>30</v>
      </c>
      <c r="M98" s="9">
        <v>31</v>
      </c>
    </row>
    <row r="99" spans="1:13" x14ac:dyDescent="0.2">
      <c r="A99">
        <v>1994</v>
      </c>
      <c r="B99" s="9">
        <v>31</v>
      </c>
      <c r="C99" s="9">
        <v>28</v>
      </c>
      <c r="D99" s="9">
        <v>31</v>
      </c>
      <c r="E99" s="9">
        <v>30</v>
      </c>
      <c r="F99" s="9">
        <v>31</v>
      </c>
      <c r="G99" s="9">
        <v>30</v>
      </c>
      <c r="H99" s="9">
        <v>31</v>
      </c>
      <c r="I99" s="9">
        <v>31</v>
      </c>
      <c r="J99" s="9">
        <v>30</v>
      </c>
      <c r="K99" s="9">
        <v>31</v>
      </c>
      <c r="L99" s="9">
        <v>30</v>
      </c>
      <c r="M99" s="9">
        <v>31</v>
      </c>
    </row>
    <row r="100" spans="1:13" x14ac:dyDescent="0.2">
      <c r="A100">
        <v>1995</v>
      </c>
      <c r="B100" s="9">
        <v>31</v>
      </c>
      <c r="C100" s="9">
        <v>28</v>
      </c>
      <c r="D100" s="9">
        <v>31</v>
      </c>
      <c r="E100" s="9">
        <v>30</v>
      </c>
      <c r="F100" s="9">
        <v>31</v>
      </c>
      <c r="G100" s="9">
        <v>30</v>
      </c>
      <c r="H100" s="9">
        <v>31</v>
      </c>
      <c r="I100" s="9">
        <v>31</v>
      </c>
      <c r="J100" s="9">
        <v>30</v>
      </c>
      <c r="K100" s="9">
        <v>31</v>
      </c>
      <c r="L100" s="9">
        <v>30</v>
      </c>
      <c r="M100" s="9">
        <v>31</v>
      </c>
    </row>
    <row r="101" spans="1:13" x14ac:dyDescent="0.2">
      <c r="A101">
        <v>1996</v>
      </c>
      <c r="B101" s="9">
        <v>31</v>
      </c>
      <c r="C101" s="9">
        <v>29</v>
      </c>
      <c r="D101" s="9">
        <v>31</v>
      </c>
      <c r="E101" s="9">
        <v>30</v>
      </c>
      <c r="F101" s="9">
        <v>31</v>
      </c>
      <c r="G101" s="9">
        <v>30</v>
      </c>
      <c r="H101" s="9">
        <v>31</v>
      </c>
      <c r="I101" s="9">
        <v>31</v>
      </c>
      <c r="J101" s="9">
        <v>30</v>
      </c>
      <c r="K101" s="9">
        <v>31</v>
      </c>
      <c r="L101" s="9">
        <v>30</v>
      </c>
      <c r="M101" s="9">
        <v>31</v>
      </c>
    </row>
    <row r="102" spans="1:13" x14ac:dyDescent="0.2">
      <c r="A102">
        <v>1997</v>
      </c>
      <c r="B102" s="9">
        <v>31</v>
      </c>
      <c r="C102" s="9">
        <v>28</v>
      </c>
      <c r="D102" s="9">
        <v>31</v>
      </c>
      <c r="E102" s="9">
        <v>30</v>
      </c>
      <c r="F102" s="9">
        <v>31</v>
      </c>
      <c r="G102" s="9">
        <v>30</v>
      </c>
      <c r="H102" s="9">
        <v>31</v>
      </c>
      <c r="I102" s="9">
        <v>31</v>
      </c>
      <c r="J102" s="9">
        <v>30</v>
      </c>
      <c r="K102" s="9">
        <v>31</v>
      </c>
      <c r="L102" s="9">
        <v>30</v>
      </c>
      <c r="M102" s="9">
        <v>31</v>
      </c>
    </row>
    <row r="103" spans="1:13" x14ac:dyDescent="0.2">
      <c r="A103">
        <v>1998</v>
      </c>
      <c r="B103" s="9">
        <v>31</v>
      </c>
      <c r="C103" s="9">
        <v>28</v>
      </c>
      <c r="D103" s="9">
        <v>31</v>
      </c>
      <c r="E103" s="9">
        <v>30</v>
      </c>
      <c r="F103" s="9">
        <v>31</v>
      </c>
      <c r="G103" s="9">
        <v>30</v>
      </c>
      <c r="H103" s="9">
        <v>31</v>
      </c>
      <c r="I103" s="9">
        <v>31</v>
      </c>
      <c r="J103" s="9">
        <v>30</v>
      </c>
      <c r="K103" s="9">
        <v>31</v>
      </c>
      <c r="L103" s="9">
        <v>30</v>
      </c>
      <c r="M103" s="9">
        <v>31</v>
      </c>
    </row>
    <row r="104" spans="1:13" x14ac:dyDescent="0.2">
      <c r="A104">
        <v>1999</v>
      </c>
      <c r="B104" s="9">
        <v>31</v>
      </c>
      <c r="C104" s="9">
        <v>28</v>
      </c>
      <c r="D104" s="9">
        <v>31</v>
      </c>
      <c r="E104" s="9">
        <v>30</v>
      </c>
      <c r="F104" s="9">
        <v>31</v>
      </c>
      <c r="G104" s="9">
        <v>30</v>
      </c>
      <c r="H104" s="9">
        <v>31</v>
      </c>
      <c r="I104" s="9">
        <v>31</v>
      </c>
      <c r="J104" s="9">
        <v>30</v>
      </c>
      <c r="K104" s="9">
        <v>31</v>
      </c>
      <c r="L104" s="9">
        <v>30</v>
      </c>
      <c r="M104" s="9">
        <v>31</v>
      </c>
    </row>
    <row r="105" spans="1:13" x14ac:dyDescent="0.2">
      <c r="A105">
        <v>2000</v>
      </c>
      <c r="B105" s="9">
        <v>31</v>
      </c>
      <c r="C105" s="9">
        <v>29</v>
      </c>
      <c r="D105" s="9">
        <v>31</v>
      </c>
      <c r="E105" s="9">
        <v>30</v>
      </c>
      <c r="F105" s="9">
        <v>31</v>
      </c>
      <c r="G105" s="9">
        <v>30</v>
      </c>
      <c r="H105" s="9">
        <v>31</v>
      </c>
      <c r="I105" s="9">
        <v>31</v>
      </c>
      <c r="J105" s="9">
        <v>30</v>
      </c>
      <c r="K105" s="9">
        <v>31</v>
      </c>
      <c r="L105" s="9">
        <v>30</v>
      </c>
      <c r="M105" s="9">
        <v>31</v>
      </c>
    </row>
    <row r="106" spans="1:13" x14ac:dyDescent="0.2">
      <c r="A106">
        <v>2001</v>
      </c>
      <c r="B106" s="9">
        <v>31</v>
      </c>
      <c r="C106" s="9">
        <v>28</v>
      </c>
      <c r="D106" s="9">
        <v>31</v>
      </c>
      <c r="E106" s="9">
        <v>30</v>
      </c>
      <c r="F106" s="9">
        <v>31</v>
      </c>
      <c r="G106" s="9">
        <v>30</v>
      </c>
      <c r="H106" s="9">
        <v>31</v>
      </c>
      <c r="I106" s="9">
        <v>31</v>
      </c>
      <c r="J106" s="9">
        <v>30</v>
      </c>
      <c r="K106" s="9">
        <v>31</v>
      </c>
      <c r="L106" s="9">
        <v>30</v>
      </c>
      <c r="M106" s="9">
        <v>31</v>
      </c>
    </row>
    <row r="107" spans="1:13" x14ac:dyDescent="0.2">
      <c r="A107">
        <v>2002</v>
      </c>
      <c r="B107" s="9">
        <v>31</v>
      </c>
      <c r="C107" s="9">
        <v>28</v>
      </c>
      <c r="D107" s="9">
        <v>31</v>
      </c>
      <c r="E107" s="9">
        <v>30</v>
      </c>
      <c r="F107" s="9">
        <v>31</v>
      </c>
      <c r="G107" s="9">
        <v>30</v>
      </c>
      <c r="H107" s="9">
        <v>31</v>
      </c>
      <c r="I107" s="9">
        <v>31</v>
      </c>
      <c r="J107" s="9">
        <v>30</v>
      </c>
      <c r="K107" s="9">
        <v>31</v>
      </c>
      <c r="L107" s="9">
        <v>30</v>
      </c>
      <c r="M107" s="9">
        <v>31</v>
      </c>
    </row>
    <row r="108" spans="1:13" x14ac:dyDescent="0.2">
      <c r="A108">
        <v>2003</v>
      </c>
      <c r="B108" s="9">
        <v>31</v>
      </c>
      <c r="C108" s="9">
        <v>28</v>
      </c>
      <c r="D108" s="9">
        <v>31</v>
      </c>
      <c r="E108" s="9">
        <v>30</v>
      </c>
      <c r="F108" s="9">
        <v>31</v>
      </c>
      <c r="G108" s="9">
        <v>30</v>
      </c>
      <c r="H108" s="9">
        <v>31</v>
      </c>
      <c r="I108" s="9">
        <v>31</v>
      </c>
      <c r="J108" s="9">
        <v>30</v>
      </c>
      <c r="K108" s="9">
        <v>31</v>
      </c>
      <c r="L108" s="9">
        <v>30</v>
      </c>
      <c r="M108" s="9">
        <v>31</v>
      </c>
    </row>
    <row r="109" spans="1:13" x14ac:dyDescent="0.2">
      <c r="A109">
        <v>2004</v>
      </c>
      <c r="B109" s="9">
        <v>31</v>
      </c>
      <c r="C109" s="9">
        <v>29</v>
      </c>
      <c r="D109" s="9">
        <v>31</v>
      </c>
      <c r="E109" s="9">
        <v>30</v>
      </c>
      <c r="F109" s="9">
        <v>31</v>
      </c>
      <c r="G109" s="9">
        <v>30</v>
      </c>
      <c r="H109" s="9">
        <v>31</v>
      </c>
      <c r="I109" s="9">
        <v>31</v>
      </c>
      <c r="J109" s="9">
        <v>30</v>
      </c>
      <c r="K109" s="9">
        <v>31</v>
      </c>
      <c r="L109" s="9">
        <v>30</v>
      </c>
      <c r="M109" s="9">
        <v>31</v>
      </c>
    </row>
    <row r="110" spans="1:13" x14ac:dyDescent="0.2">
      <c r="A110">
        <v>2005</v>
      </c>
      <c r="B110" s="9">
        <v>31</v>
      </c>
      <c r="C110" s="9">
        <v>28</v>
      </c>
      <c r="D110" s="9">
        <v>31</v>
      </c>
      <c r="E110" s="9">
        <v>30</v>
      </c>
      <c r="F110" s="9">
        <v>31</v>
      </c>
      <c r="G110" s="9">
        <v>30</v>
      </c>
      <c r="H110" s="9">
        <v>31</v>
      </c>
      <c r="I110" s="9">
        <v>31</v>
      </c>
      <c r="J110" s="9">
        <v>30</v>
      </c>
      <c r="K110" s="9">
        <v>31</v>
      </c>
      <c r="L110" s="9">
        <v>30</v>
      </c>
      <c r="M110" s="9">
        <v>31</v>
      </c>
    </row>
    <row r="111" spans="1:13" x14ac:dyDescent="0.2">
      <c r="A111">
        <v>2006</v>
      </c>
      <c r="B111" s="9">
        <v>31</v>
      </c>
      <c r="C111" s="9">
        <v>28</v>
      </c>
      <c r="D111" s="9">
        <v>31</v>
      </c>
      <c r="E111" s="9">
        <v>30</v>
      </c>
      <c r="F111" s="9">
        <v>31</v>
      </c>
      <c r="G111" s="9">
        <v>30</v>
      </c>
      <c r="H111" s="9">
        <v>31</v>
      </c>
      <c r="I111" s="9">
        <v>31</v>
      </c>
      <c r="J111" s="9">
        <v>30</v>
      </c>
      <c r="K111" s="9">
        <v>31</v>
      </c>
      <c r="L111" s="9">
        <v>30</v>
      </c>
      <c r="M111" s="9">
        <v>31</v>
      </c>
    </row>
    <row r="112" spans="1:13" x14ac:dyDescent="0.2">
      <c r="A112">
        <v>2007</v>
      </c>
      <c r="B112" s="9">
        <v>31</v>
      </c>
      <c r="C112" s="9">
        <v>28</v>
      </c>
      <c r="D112" s="9">
        <v>31</v>
      </c>
      <c r="E112" s="9">
        <v>30</v>
      </c>
      <c r="F112" s="9">
        <v>31</v>
      </c>
      <c r="G112" s="9">
        <v>30</v>
      </c>
      <c r="H112" s="9">
        <v>31</v>
      </c>
      <c r="I112" s="9">
        <v>31</v>
      </c>
      <c r="J112" s="9">
        <v>30</v>
      </c>
      <c r="K112" s="9">
        <v>31</v>
      </c>
      <c r="L112" s="9">
        <v>30</v>
      </c>
      <c r="M112" s="9">
        <v>31</v>
      </c>
    </row>
    <row r="113" spans="1:13" x14ac:dyDescent="0.2">
      <c r="A113">
        <v>2008</v>
      </c>
      <c r="B113" s="9">
        <v>31</v>
      </c>
      <c r="C113" s="9">
        <v>29</v>
      </c>
      <c r="D113" s="9">
        <v>31</v>
      </c>
      <c r="E113" s="9">
        <v>30</v>
      </c>
      <c r="F113" s="9">
        <v>31</v>
      </c>
      <c r="G113" s="9">
        <v>30</v>
      </c>
      <c r="H113" s="9">
        <v>31</v>
      </c>
      <c r="I113" s="9">
        <v>31</v>
      </c>
      <c r="J113" s="9">
        <v>30</v>
      </c>
      <c r="K113" s="9">
        <v>31</v>
      </c>
      <c r="L113" s="9">
        <v>30</v>
      </c>
      <c r="M113" s="9">
        <v>31</v>
      </c>
    </row>
    <row r="114" spans="1:13" x14ac:dyDescent="0.2">
      <c r="A114">
        <v>2009</v>
      </c>
      <c r="B114" s="9">
        <v>31</v>
      </c>
      <c r="C114" s="9">
        <v>28</v>
      </c>
      <c r="D114" s="9">
        <v>31</v>
      </c>
      <c r="E114" s="9">
        <v>30</v>
      </c>
      <c r="F114" s="9">
        <v>31</v>
      </c>
      <c r="G114" s="9">
        <v>30</v>
      </c>
      <c r="H114" s="9">
        <v>31</v>
      </c>
      <c r="I114" s="9">
        <v>31</v>
      </c>
      <c r="J114" s="9">
        <v>30</v>
      </c>
      <c r="K114" s="9">
        <v>31</v>
      </c>
      <c r="L114" s="9">
        <v>30</v>
      </c>
      <c r="M114" s="9">
        <v>31</v>
      </c>
    </row>
    <row r="115" spans="1:13" x14ac:dyDescent="0.2">
      <c r="A115">
        <v>2010</v>
      </c>
      <c r="B115" s="9">
        <v>31</v>
      </c>
      <c r="C115" s="9">
        <v>28</v>
      </c>
      <c r="D115" s="9">
        <v>31</v>
      </c>
      <c r="E115" s="9">
        <v>30</v>
      </c>
      <c r="F115" s="9">
        <v>31</v>
      </c>
      <c r="G115" s="9">
        <v>30</v>
      </c>
      <c r="H115" s="9">
        <v>31</v>
      </c>
      <c r="I115" s="9">
        <v>31</v>
      </c>
      <c r="J115" s="9">
        <v>30</v>
      </c>
      <c r="K115" s="9">
        <v>31</v>
      </c>
      <c r="L115" s="9">
        <v>30</v>
      </c>
      <c r="M115" s="9">
        <v>31</v>
      </c>
    </row>
    <row r="116" spans="1:13" x14ac:dyDescent="0.2">
      <c r="A116">
        <v>2011</v>
      </c>
      <c r="B116" s="9">
        <v>31</v>
      </c>
      <c r="C116" s="9">
        <v>28</v>
      </c>
      <c r="D116" s="9">
        <v>31</v>
      </c>
      <c r="E116" s="9">
        <v>30</v>
      </c>
      <c r="F116" s="9">
        <v>31</v>
      </c>
      <c r="G116" s="9">
        <v>30</v>
      </c>
      <c r="H116" s="9">
        <v>31</v>
      </c>
      <c r="I116" s="9">
        <v>31</v>
      </c>
      <c r="J116" s="9">
        <v>30</v>
      </c>
      <c r="K116" s="9">
        <v>31</v>
      </c>
      <c r="L116" s="9">
        <v>30</v>
      </c>
      <c r="M116" s="9">
        <v>31</v>
      </c>
    </row>
    <row r="117" spans="1:13" x14ac:dyDescent="0.2">
      <c r="A117">
        <v>2012</v>
      </c>
      <c r="B117" s="9">
        <v>31</v>
      </c>
      <c r="C117" s="9">
        <v>29</v>
      </c>
      <c r="D117" s="9">
        <v>31</v>
      </c>
      <c r="E117" s="9">
        <v>30</v>
      </c>
      <c r="F117" s="9">
        <v>31</v>
      </c>
      <c r="G117" s="9">
        <v>30</v>
      </c>
      <c r="H117" s="9">
        <v>31</v>
      </c>
      <c r="I117" s="9">
        <v>31</v>
      </c>
      <c r="J117" s="9">
        <v>30</v>
      </c>
      <c r="K117" s="9">
        <v>31</v>
      </c>
      <c r="L117" s="9">
        <v>30</v>
      </c>
      <c r="M117" s="9">
        <v>31</v>
      </c>
    </row>
    <row r="118" spans="1:13" x14ac:dyDescent="0.2">
      <c r="A118">
        <v>2013</v>
      </c>
      <c r="B118">
        <v>31</v>
      </c>
      <c r="C118">
        <v>28</v>
      </c>
      <c r="D118">
        <v>31</v>
      </c>
      <c r="E118">
        <v>30</v>
      </c>
      <c r="F118">
        <v>31</v>
      </c>
      <c r="G118">
        <v>30</v>
      </c>
      <c r="H118">
        <v>31</v>
      </c>
      <c r="I118">
        <v>31</v>
      </c>
      <c r="J118">
        <v>30</v>
      </c>
      <c r="K118">
        <v>31</v>
      </c>
      <c r="L118">
        <v>30</v>
      </c>
      <c r="M118">
        <v>31</v>
      </c>
    </row>
    <row r="119" spans="1:13" x14ac:dyDescent="0.2">
      <c r="A119">
        <v>2014</v>
      </c>
      <c r="B119">
        <v>31</v>
      </c>
      <c r="C119">
        <v>28</v>
      </c>
      <c r="D119">
        <v>31</v>
      </c>
      <c r="E119">
        <v>30</v>
      </c>
      <c r="F119">
        <v>31</v>
      </c>
      <c r="G119">
        <v>30</v>
      </c>
      <c r="H119">
        <v>31</v>
      </c>
      <c r="I119">
        <v>31</v>
      </c>
      <c r="J119">
        <v>30</v>
      </c>
      <c r="K119">
        <v>31</v>
      </c>
      <c r="L119">
        <v>30</v>
      </c>
      <c r="M119">
        <v>31</v>
      </c>
    </row>
    <row r="120" spans="1:13" x14ac:dyDescent="0.2">
      <c r="A120">
        <v>2015</v>
      </c>
      <c r="B120">
        <v>31</v>
      </c>
      <c r="C120">
        <v>28</v>
      </c>
      <c r="D120">
        <v>31</v>
      </c>
      <c r="E120">
        <v>30</v>
      </c>
      <c r="F120">
        <v>31</v>
      </c>
      <c r="G120">
        <v>30</v>
      </c>
      <c r="H120">
        <v>31</v>
      </c>
      <c r="I120">
        <v>31</v>
      </c>
      <c r="J120">
        <v>30</v>
      </c>
      <c r="K120">
        <v>31</v>
      </c>
      <c r="L120">
        <v>30</v>
      </c>
      <c r="M120">
        <v>31</v>
      </c>
    </row>
    <row r="121" spans="1:13" x14ac:dyDescent="0.2">
      <c r="A121">
        <v>2016</v>
      </c>
      <c r="B121">
        <v>31</v>
      </c>
      <c r="C121">
        <v>29</v>
      </c>
      <c r="D121">
        <v>31</v>
      </c>
      <c r="E121">
        <v>30</v>
      </c>
      <c r="F121">
        <v>31</v>
      </c>
      <c r="G121">
        <v>30</v>
      </c>
      <c r="H121">
        <v>31</v>
      </c>
      <c r="I121">
        <v>31</v>
      </c>
      <c r="J121">
        <v>30</v>
      </c>
      <c r="K121">
        <v>31</v>
      </c>
      <c r="L121">
        <v>30</v>
      </c>
      <c r="M121">
        <v>31</v>
      </c>
    </row>
    <row r="122" spans="1:13" x14ac:dyDescent="0.2">
      <c r="A122">
        <v>2017</v>
      </c>
      <c r="B122">
        <v>31</v>
      </c>
      <c r="C122">
        <v>28</v>
      </c>
      <c r="D122">
        <v>31</v>
      </c>
      <c r="E122">
        <v>30</v>
      </c>
      <c r="F122">
        <v>31</v>
      </c>
      <c r="G122">
        <v>30</v>
      </c>
      <c r="H122">
        <v>31</v>
      </c>
      <c r="I122">
        <v>31</v>
      </c>
      <c r="J122">
        <v>30</v>
      </c>
      <c r="K122">
        <v>31</v>
      </c>
      <c r="L122">
        <v>30</v>
      </c>
      <c r="M122">
        <v>31</v>
      </c>
    </row>
    <row r="123" spans="1:13" x14ac:dyDescent="0.2">
      <c r="A123">
        <v>2018</v>
      </c>
      <c r="B123">
        <v>31</v>
      </c>
      <c r="C123">
        <v>28</v>
      </c>
      <c r="D123">
        <v>31</v>
      </c>
      <c r="E123">
        <v>30</v>
      </c>
      <c r="F123">
        <v>31</v>
      </c>
      <c r="G123">
        <v>30</v>
      </c>
      <c r="H123">
        <v>31</v>
      </c>
      <c r="I123">
        <v>31</v>
      </c>
      <c r="J123">
        <v>30</v>
      </c>
      <c r="K123">
        <v>31</v>
      </c>
      <c r="L123">
        <v>30</v>
      </c>
      <c r="M123">
        <v>31</v>
      </c>
    </row>
    <row r="124" spans="1:13" x14ac:dyDescent="0.2">
      <c r="A124">
        <v>2019</v>
      </c>
      <c r="B124">
        <v>31</v>
      </c>
      <c r="C124">
        <v>28</v>
      </c>
      <c r="D124">
        <v>31</v>
      </c>
      <c r="E124">
        <v>30</v>
      </c>
      <c r="F124">
        <v>31</v>
      </c>
      <c r="G124">
        <v>30</v>
      </c>
      <c r="H124">
        <v>31</v>
      </c>
      <c r="I124">
        <v>31</v>
      </c>
      <c r="J124">
        <v>30</v>
      </c>
      <c r="K124">
        <v>31</v>
      </c>
      <c r="L124">
        <v>30</v>
      </c>
      <c r="M124">
        <v>31</v>
      </c>
    </row>
    <row r="125" spans="1:13" x14ac:dyDescent="0.2">
      <c r="A125">
        <v>2020</v>
      </c>
      <c r="B125">
        <v>31</v>
      </c>
      <c r="C125">
        <v>29</v>
      </c>
      <c r="D125">
        <v>31</v>
      </c>
      <c r="E125">
        <v>30</v>
      </c>
      <c r="F125">
        <v>31</v>
      </c>
      <c r="G125">
        <v>30</v>
      </c>
      <c r="H125">
        <v>31</v>
      </c>
      <c r="I125">
        <v>31</v>
      </c>
      <c r="J125">
        <v>30</v>
      </c>
      <c r="K125">
        <v>31</v>
      </c>
      <c r="L125">
        <v>30</v>
      </c>
      <c r="M125">
        <v>31</v>
      </c>
    </row>
    <row r="126" spans="1:13" x14ac:dyDescent="0.2">
      <c r="A126">
        <v>2021</v>
      </c>
      <c r="B126">
        <v>31</v>
      </c>
      <c r="C126">
        <v>28</v>
      </c>
      <c r="D126">
        <v>31</v>
      </c>
      <c r="E126">
        <v>30</v>
      </c>
      <c r="F126">
        <v>31</v>
      </c>
      <c r="G126">
        <v>30</v>
      </c>
      <c r="H126">
        <v>31</v>
      </c>
      <c r="I126">
        <v>31</v>
      </c>
      <c r="J126">
        <v>30</v>
      </c>
      <c r="K126">
        <v>31</v>
      </c>
      <c r="L126">
        <v>30</v>
      </c>
      <c r="M126">
        <v>31</v>
      </c>
    </row>
    <row r="127" spans="1:13" x14ac:dyDescent="0.2">
      <c r="A127">
        <v>2022</v>
      </c>
      <c r="B127">
        <v>31</v>
      </c>
      <c r="C127">
        <v>28</v>
      </c>
      <c r="D127">
        <v>31</v>
      </c>
      <c r="E127">
        <v>30</v>
      </c>
      <c r="F127">
        <v>31</v>
      </c>
      <c r="G127">
        <v>30</v>
      </c>
      <c r="H127">
        <v>31</v>
      </c>
      <c r="I127">
        <v>31</v>
      </c>
      <c r="J127">
        <v>30</v>
      </c>
      <c r="K127">
        <v>31</v>
      </c>
      <c r="L127">
        <v>30</v>
      </c>
      <c r="M127">
        <v>31</v>
      </c>
    </row>
    <row r="128" spans="1:13" x14ac:dyDescent="0.2">
      <c r="A128">
        <v>2023</v>
      </c>
      <c r="B128">
        <v>31</v>
      </c>
      <c r="C128">
        <v>28</v>
      </c>
      <c r="D128">
        <v>31</v>
      </c>
      <c r="E128">
        <v>30</v>
      </c>
      <c r="F128">
        <v>31</v>
      </c>
      <c r="G128">
        <v>30</v>
      </c>
      <c r="H128">
        <v>31</v>
      </c>
      <c r="I128">
        <v>31</v>
      </c>
      <c r="J128">
        <v>30</v>
      </c>
      <c r="K128">
        <v>31</v>
      </c>
      <c r="L128">
        <v>30</v>
      </c>
      <c r="M128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2" workbookViewId="0">
      <selection activeCell="B61" sqref="B61"/>
    </sheetView>
  </sheetViews>
  <sheetFormatPr defaultRowHeight="12.75" x14ac:dyDescent="0.2"/>
  <sheetData>
    <row r="1" spans="1:14" x14ac:dyDescent="0.2">
      <c r="A1" t="s">
        <v>50</v>
      </c>
    </row>
    <row r="2" spans="1:14" x14ac:dyDescent="0.2">
      <c r="A2" t="s">
        <v>15</v>
      </c>
    </row>
    <row r="3" spans="1:14" x14ac:dyDescent="0.2">
      <c r="N3" s="27" t="s">
        <v>79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7" t="s">
        <v>105</v>
      </c>
    </row>
    <row r="5" spans="1:14" x14ac:dyDescent="0.2">
      <c r="A5">
        <v>1950</v>
      </c>
      <c r="B5" s="3">
        <f>PrcLk!B55+Run!B57-Evp!B5</f>
        <v>583.42013073929957</v>
      </c>
      <c r="C5" s="3">
        <f>PrcLk!C55+Run!C57-Evp!C5</f>
        <v>334.83399688715957</v>
      </c>
      <c r="D5" s="3">
        <f>PrcLk!D55+Run!D57-Evp!D5</f>
        <v>466.49846630350203</v>
      </c>
      <c r="E5" s="3">
        <f>PrcLk!E55+Run!E57-Evp!E5</f>
        <v>390.10804046692613</v>
      </c>
      <c r="F5" s="3">
        <f>PrcLk!F55+Run!F57-Evp!F5</f>
        <v>124.66335097276266</v>
      </c>
      <c r="G5" s="3">
        <f>PrcLk!G55+Run!G57-Evp!G5</f>
        <v>76.964521400778224</v>
      </c>
      <c r="H5" s="3">
        <f>PrcLk!H55+Run!H57-Evp!H5</f>
        <v>67.097609649805435</v>
      </c>
      <c r="I5" s="3">
        <f>PrcLk!I55+Run!I57-Evp!I5</f>
        <v>-11.862589571984444</v>
      </c>
      <c r="J5" s="3">
        <f>PrcLk!J55+Run!J57-Evp!J5</f>
        <v>-14.080954085603111</v>
      </c>
      <c r="K5" s="3">
        <f>PrcLk!K55+Run!K57-Evp!K5</f>
        <v>-13.141869260700389</v>
      </c>
      <c r="L5" s="3">
        <f>PrcLk!L55+Run!L57-Evp!L5</f>
        <v>74.497313618677026</v>
      </c>
      <c r="M5" s="3">
        <f>PrcLk!M55+Run!M57-Evp!M5</f>
        <v>247.60945307392996</v>
      </c>
      <c r="N5" s="3">
        <f t="shared" ref="N5:N59" si="0">SUM(B5:M5)</f>
        <v>2326.6074701945527</v>
      </c>
    </row>
    <row r="6" spans="1:14" x14ac:dyDescent="0.2">
      <c r="A6">
        <v>1951</v>
      </c>
      <c r="B6" s="3">
        <f>PrcLk!B56+Run!B58-Evp!B6</f>
        <v>301.76912964980545</v>
      </c>
      <c r="C6" s="3">
        <f>PrcLk!C56+Run!C58-Evp!C6</f>
        <v>406.67798817120621</v>
      </c>
      <c r="D6" s="3">
        <f>PrcLk!D56+Run!D58-Evp!D6</f>
        <v>422.7524152529183</v>
      </c>
      <c r="E6" s="3">
        <f>PrcLk!E56+Run!E58-Evp!E6</f>
        <v>322.00408249027237</v>
      </c>
      <c r="F6" s="3">
        <f>PrcLk!F56+Run!F58-Evp!F6</f>
        <v>168.33536124513617</v>
      </c>
      <c r="G6" s="3">
        <f>PrcLk!G56+Run!G58-Evp!G6</f>
        <v>123.34329027237355</v>
      </c>
      <c r="H6" s="3">
        <f>PrcLk!H56+Run!H58-Evp!H6</f>
        <v>43.707449961089509</v>
      </c>
      <c r="I6" s="3">
        <f>PrcLk!I56+Run!I58-Evp!I6</f>
        <v>-58.334540077821003</v>
      </c>
      <c r="J6" s="3">
        <f>PrcLk!J56+Run!J58-Evp!J6</f>
        <v>-91.215101945525305</v>
      </c>
      <c r="K6" s="3">
        <f>PrcLk!K56+Run!K58-Evp!K6</f>
        <v>-64.621740389105042</v>
      </c>
      <c r="L6" s="3">
        <f>PrcLk!L56+Run!L58-Evp!L6</f>
        <v>52.050305058365751</v>
      </c>
      <c r="M6" s="3">
        <f>PrcLk!M56+Run!M58-Evp!M6</f>
        <v>164.34513369649807</v>
      </c>
      <c r="N6" s="3">
        <f t="shared" si="0"/>
        <v>1790.8137733852141</v>
      </c>
    </row>
    <row r="7" spans="1:14" x14ac:dyDescent="0.2">
      <c r="A7">
        <v>1952</v>
      </c>
      <c r="B7" s="3">
        <f>PrcLk!B57+Run!B59-Evp!B7</f>
        <v>445.87323891050585</v>
      </c>
      <c r="C7" s="3">
        <f>PrcLk!C57+Run!C59-Evp!C7</f>
        <v>186.64324638132294</v>
      </c>
      <c r="D7" s="3">
        <f>PrcLk!D57+Run!D59-Evp!D7</f>
        <v>322.91657120622568</v>
      </c>
      <c r="E7" s="3">
        <f>PrcLk!E57+Run!E59-Evp!E7</f>
        <v>289.87991595330743</v>
      </c>
      <c r="F7" s="3">
        <f>PrcLk!F57+Run!F59-Evp!F7</f>
        <v>166.34183315175096</v>
      </c>
      <c r="G7" s="3">
        <f>PrcLk!G57+Run!G59-Evp!G7</f>
        <v>36.965078599221791</v>
      </c>
      <c r="H7" s="3">
        <f>PrcLk!H57+Run!H59-Evp!H7</f>
        <v>-24.559911595330732</v>
      </c>
      <c r="I7" s="3">
        <f>PrcLk!I57+Run!I59-Evp!I7</f>
        <v>-9.3198851361867554</v>
      </c>
      <c r="J7" s="3">
        <f>PrcLk!J57+Run!J59-Evp!J7</f>
        <v>-68.923322957198451</v>
      </c>
      <c r="K7" s="3">
        <f>PrcLk!K57+Run!K59-Evp!K7</f>
        <v>-189.11582817120623</v>
      </c>
      <c r="L7" s="3">
        <f>PrcLk!L57+Run!L59-Evp!L7</f>
        <v>-18.306767315175094</v>
      </c>
      <c r="M7" s="3">
        <f>PrcLk!M57+Run!M59-Evp!M7</f>
        <v>46.679307081712068</v>
      </c>
      <c r="N7" s="3">
        <f t="shared" si="0"/>
        <v>1185.0734761089495</v>
      </c>
    </row>
    <row r="8" spans="1:14" x14ac:dyDescent="0.2">
      <c r="A8">
        <v>1953</v>
      </c>
      <c r="B8" s="3">
        <f>PrcLk!B58+Run!B60-Evp!B8</f>
        <v>137.55347050583657</v>
      </c>
      <c r="C8" s="3">
        <f>PrcLk!C58+Run!C60-Evp!C8</f>
        <v>71.421725447470834</v>
      </c>
      <c r="D8" s="3">
        <f>PrcLk!D58+Run!D60-Evp!D8</f>
        <v>231.11678132295719</v>
      </c>
      <c r="E8" s="3">
        <f>PrcLk!E58+Run!E60-Evp!E8</f>
        <v>139.64326848249027</v>
      </c>
      <c r="F8" s="3">
        <f>PrcLk!F58+Run!F60-Evp!F8</f>
        <v>213.62817992217896</v>
      </c>
      <c r="G8" s="3">
        <f>PrcLk!G58+Run!G60-Evp!G8</f>
        <v>72.476456031128407</v>
      </c>
      <c r="H8" s="3">
        <f>PrcLk!H58+Run!H60-Evp!H8</f>
        <v>-5.6049481712062175</v>
      </c>
      <c r="I8" s="3">
        <f>PrcLk!I58+Run!I60-Evp!I8</f>
        <v>-26.582546303501957</v>
      </c>
      <c r="J8" s="3">
        <f>PrcLk!J58+Run!J60-Evp!J8</f>
        <v>-105.98798287937743</v>
      </c>
      <c r="K8" s="3">
        <f>PrcLk!K58+Run!K60-Evp!K8</f>
        <v>-119.6366966536965</v>
      </c>
      <c r="L8" s="3">
        <f>PrcLk!L58+Run!L60-Evp!L8</f>
        <v>-59.784368871595348</v>
      </c>
      <c r="M8" s="3">
        <f>PrcLk!M58+Run!M60-Evp!M8</f>
        <v>-28.353605291828785</v>
      </c>
      <c r="N8" s="3">
        <f t="shared" si="0"/>
        <v>519.88973354085613</v>
      </c>
    </row>
    <row r="9" spans="1:14" x14ac:dyDescent="0.2">
      <c r="A9">
        <v>1954</v>
      </c>
      <c r="B9" s="3">
        <f>PrcLk!B59+Run!B61-Evp!B9</f>
        <v>90.183205914396865</v>
      </c>
      <c r="C9" s="3">
        <f>PrcLk!C59+Run!C61-Evp!C9</f>
        <v>227.77666521400778</v>
      </c>
      <c r="D9" s="3">
        <f>PrcLk!D59+Run!D61-Evp!D9</f>
        <v>329.60694536964979</v>
      </c>
      <c r="E9" s="3">
        <f>PrcLk!E59+Run!E61-Evp!E9</f>
        <v>322.52166381322957</v>
      </c>
      <c r="F9" s="3">
        <f>PrcLk!F59+Run!F61-Evp!F9</f>
        <v>33.402349571984438</v>
      </c>
      <c r="G9" s="3">
        <f>PrcLk!G59+Run!G61-Evp!G9</f>
        <v>51.561738521400791</v>
      </c>
      <c r="H9" s="3">
        <f>PrcLk!H59+Run!H61-Evp!H9</f>
        <v>-18.998513929961092</v>
      </c>
      <c r="I9" s="3">
        <f>PrcLk!I59+Run!I61-Evp!I9</f>
        <v>-28.947242334630346</v>
      </c>
      <c r="J9" s="3">
        <f>PrcLk!J59+Run!J61-Evp!J9</f>
        <v>-69.324147859922178</v>
      </c>
      <c r="K9" s="3">
        <f>PrcLk!K59+Run!K61-Evp!K9</f>
        <v>274.83136684824905</v>
      </c>
      <c r="L9" s="3">
        <f>PrcLk!L59+Run!L61-Evp!L9</f>
        <v>-4.7894319066147943</v>
      </c>
      <c r="M9" s="3">
        <f>PrcLk!M59+Run!M61-Evp!M9</f>
        <v>93.560434552529202</v>
      </c>
      <c r="N9" s="3">
        <f t="shared" si="0"/>
        <v>1301.3850337743193</v>
      </c>
    </row>
    <row r="10" spans="1:14" x14ac:dyDescent="0.2">
      <c r="A10">
        <v>1955</v>
      </c>
      <c r="B10" s="3">
        <f>PrcLk!B60+Run!B62-Evp!B10</f>
        <v>146.97423906614785</v>
      </c>
      <c r="C10" s="3">
        <f>PrcLk!C60+Run!C62-Evp!C10</f>
        <v>192.48656591439686</v>
      </c>
      <c r="D10" s="3">
        <f>PrcLk!D60+Run!D62-Evp!D10</f>
        <v>409.138440155642</v>
      </c>
      <c r="E10" s="3">
        <f>PrcLk!E60+Run!E62-Evp!E10</f>
        <v>231.0950972762646</v>
      </c>
      <c r="F10" s="3">
        <f>PrcLk!F60+Run!F62-Evp!F10</f>
        <v>79.472464124513621</v>
      </c>
      <c r="G10" s="3">
        <f>PrcLk!G60+Run!G62-Evp!G10</f>
        <v>27.214200778210113</v>
      </c>
      <c r="H10" s="3">
        <f>PrcLk!H60+Run!H62-Evp!H10</f>
        <v>-11.614019922178983</v>
      </c>
      <c r="I10" s="3">
        <f>PrcLk!I60+Run!I62-Evp!I10</f>
        <v>-8.2764880933851828</v>
      </c>
      <c r="J10" s="3">
        <f>PrcLk!J60+Run!J62-Evp!J10</f>
        <v>-100.93491517509729</v>
      </c>
      <c r="K10" s="3">
        <f>PrcLk!K60+Run!K62-Evp!K10</f>
        <v>-12.653259455252936</v>
      </c>
      <c r="L10" s="3">
        <f>PrcLk!L60+Run!L62-Evp!L10</f>
        <v>-14.341900389105035</v>
      </c>
      <c r="M10" s="3">
        <f>PrcLk!M60+Run!M62-Evp!M10</f>
        <v>13.238264591439702</v>
      </c>
      <c r="N10" s="3">
        <f t="shared" si="0"/>
        <v>951.79868887159512</v>
      </c>
    </row>
    <row r="11" spans="1:14" x14ac:dyDescent="0.2">
      <c r="A11">
        <v>1956</v>
      </c>
      <c r="B11" s="3">
        <f>PrcLk!B61+Run!B63-Evp!B11</f>
        <v>37.801883268482491</v>
      </c>
      <c r="C11" s="3">
        <f>PrcLk!C61+Run!C63-Evp!C11</f>
        <v>193.34235330739295</v>
      </c>
      <c r="D11" s="3">
        <f>PrcLk!D61+Run!D63-Evp!D11</f>
        <v>284.05547610894939</v>
      </c>
      <c r="E11" s="3">
        <f>PrcLk!E61+Run!E63-Evp!E11</f>
        <v>223.18034708171209</v>
      </c>
      <c r="F11" s="3">
        <f>PrcLk!F61+Run!F63-Evp!F11</f>
        <v>300.7793126848249</v>
      </c>
      <c r="G11" s="3">
        <f>PrcLk!G61+Run!G63-Evp!G11</f>
        <v>87.589777431906612</v>
      </c>
      <c r="H11" s="3">
        <f>PrcLk!H61+Run!H63-Evp!H11</f>
        <v>56.568560311284045</v>
      </c>
      <c r="I11" s="3">
        <f>PrcLk!I61+Run!I63-Evp!I11</f>
        <v>117.96546708171206</v>
      </c>
      <c r="J11" s="3">
        <f>PrcLk!J61+Run!J63-Evp!J11</f>
        <v>-62.329375875486363</v>
      </c>
      <c r="K11" s="3">
        <f>PrcLk!K61+Run!K63-Evp!K11</f>
        <v>-83.289755019455257</v>
      </c>
      <c r="L11" s="3">
        <f>PrcLk!L61+Run!L63-Evp!L11</f>
        <v>-75.432370428015574</v>
      </c>
      <c r="M11" s="3">
        <f>PrcLk!M61+Run!M63-Evp!M11</f>
        <v>58.481433151750963</v>
      </c>
      <c r="N11" s="3">
        <f t="shared" si="0"/>
        <v>1138.7131091050585</v>
      </c>
    </row>
    <row r="12" spans="1:14" x14ac:dyDescent="0.2">
      <c r="A12">
        <v>1957</v>
      </c>
      <c r="B12" s="3">
        <f>PrcLk!B62+Run!B64-Evp!B12</f>
        <v>109.27179361867704</v>
      </c>
      <c r="C12" s="3">
        <f>PrcLk!C62+Run!C64-Evp!C12</f>
        <v>120.73665618677043</v>
      </c>
      <c r="D12" s="3">
        <f>PrcLk!D62+Run!D64-Evp!D12</f>
        <v>97.083427548638156</v>
      </c>
      <c r="E12" s="3">
        <f>PrcLk!E62+Run!E64-Evp!E12</f>
        <v>362.60749571984439</v>
      </c>
      <c r="F12" s="3">
        <f>PrcLk!F62+Run!F64-Evp!F12</f>
        <v>130.34536996108949</v>
      </c>
      <c r="G12" s="3">
        <f>PrcLk!G62+Run!G64-Evp!G12</f>
        <v>155.91460700389104</v>
      </c>
      <c r="H12" s="3">
        <f>PrcLk!H62+Run!H64-Evp!H12</f>
        <v>84.130852607003888</v>
      </c>
      <c r="I12" s="3">
        <f>PrcLk!I62+Run!I64-Evp!I12</f>
        <v>-51.365913774319068</v>
      </c>
      <c r="J12" s="3">
        <f>PrcLk!J62+Run!J64-Evp!J12</f>
        <v>6.7741571984435893</v>
      </c>
      <c r="K12" s="3">
        <f>PrcLk!K62+Run!K64-Evp!K12</f>
        <v>-79.527250428015549</v>
      </c>
      <c r="L12" s="3">
        <f>PrcLk!L62+Run!L64-Evp!L12</f>
        <v>-19.965600000000023</v>
      </c>
      <c r="M12" s="3">
        <f>PrcLk!M62+Run!M64-Evp!M12</f>
        <v>157.27597540856033</v>
      </c>
      <c r="N12" s="3">
        <f t="shared" si="0"/>
        <v>1073.2815710505836</v>
      </c>
    </row>
    <row r="13" spans="1:14" x14ac:dyDescent="0.2">
      <c r="A13">
        <v>1958</v>
      </c>
      <c r="B13" s="3">
        <f>PrcLk!B63+Run!B65-Evp!B13</f>
        <v>54.703717354085605</v>
      </c>
      <c r="C13" s="3">
        <f>PrcLk!C63+Run!C65-Evp!C13</f>
        <v>49.432973073929972</v>
      </c>
      <c r="D13" s="3">
        <f>PrcLk!D63+Run!D65-Evp!D13</f>
        <v>95.614674863813221</v>
      </c>
      <c r="E13" s="3">
        <f>PrcLk!E63+Run!E65-Evp!E13</f>
        <v>139.93610272373542</v>
      </c>
      <c r="F13" s="3">
        <f>PrcLk!F63+Run!F65-Evp!F13</f>
        <v>72.347961400778203</v>
      </c>
      <c r="G13" s="3">
        <f>PrcLk!G63+Run!G65-Evp!G13</f>
        <v>118.79821945525293</v>
      </c>
      <c r="H13" s="3">
        <f>PrcLk!H63+Run!H65-Evp!H13</f>
        <v>124.33851891050583</v>
      </c>
      <c r="I13" s="3">
        <f>PrcLk!I63+Run!I65-Evp!I13</f>
        <v>51.792549416342396</v>
      </c>
      <c r="J13" s="3">
        <f>PrcLk!J63+Run!J65-Evp!J13</f>
        <v>23.906278599221764</v>
      </c>
      <c r="K13" s="3">
        <f>PrcLk!K63+Run!K65-Evp!K13</f>
        <v>-94.956030817120606</v>
      </c>
      <c r="L13" s="3">
        <f>PrcLk!L63+Run!L65-Evp!L13</f>
        <v>18.722225680933832</v>
      </c>
      <c r="M13" s="3">
        <f>PrcLk!M63+Run!M65-Evp!M13</f>
        <v>-18.005233618677039</v>
      </c>
      <c r="N13" s="3">
        <f t="shared" si="0"/>
        <v>636.63195704280156</v>
      </c>
    </row>
    <row r="14" spans="1:14" x14ac:dyDescent="0.2">
      <c r="A14">
        <v>1959</v>
      </c>
      <c r="B14" s="3">
        <f>PrcLk!B64+Run!B66-Evp!B14</f>
        <v>235.68240062256808</v>
      </c>
      <c r="C14" s="3">
        <f>PrcLk!C64+Run!C66-Evp!C14</f>
        <v>253.57818085603114</v>
      </c>
      <c r="D14" s="3">
        <f>PrcLk!D64+Run!D66-Evp!D14</f>
        <v>227.08513151750975</v>
      </c>
      <c r="E14" s="3">
        <f>PrcLk!E64+Run!E66-Evp!E14</f>
        <v>250.28599688715954</v>
      </c>
      <c r="F14" s="3">
        <f>PrcLk!F64+Run!F66-Evp!F14</f>
        <v>168.39255252918289</v>
      </c>
      <c r="G14" s="3">
        <f>PrcLk!G64+Run!G66-Evp!G14</f>
        <v>41.049081712062261</v>
      </c>
      <c r="H14" s="3">
        <f>PrcLk!H64+Run!H66-Evp!H14</f>
        <v>38.108985214007781</v>
      </c>
      <c r="I14" s="3">
        <f>PrcLk!I64+Run!I66-Evp!I14</f>
        <v>-9.5908996108949509</v>
      </c>
      <c r="J14" s="3">
        <f>PrcLk!J64+Run!J66-Evp!J14</f>
        <v>-72.707573540856032</v>
      </c>
      <c r="K14" s="3">
        <f>PrcLk!K64+Run!K66-Evp!K14</f>
        <v>-9.1432317509727739</v>
      </c>
      <c r="L14" s="3">
        <f>PrcLk!L64+Run!L66-Evp!L14</f>
        <v>-0.43595175097280503</v>
      </c>
      <c r="M14" s="3">
        <f>PrcLk!M64+Run!M66-Evp!M14</f>
        <v>139.75400498054478</v>
      </c>
      <c r="N14" s="3">
        <f t="shared" si="0"/>
        <v>1262.0586776653695</v>
      </c>
    </row>
    <row r="15" spans="1:14" x14ac:dyDescent="0.2">
      <c r="A15">
        <v>1960</v>
      </c>
      <c r="B15" s="3">
        <f>PrcLk!B65+Run!B67-Evp!B15</f>
        <v>164.88600684824905</v>
      </c>
      <c r="C15" s="3">
        <f>PrcLk!C65+Run!C67-Evp!C15</f>
        <v>150.07244326848252</v>
      </c>
      <c r="D15" s="3">
        <f>PrcLk!D65+Run!D67-Evp!D15</f>
        <v>106.22420202334629</v>
      </c>
      <c r="E15" s="3">
        <f>PrcLk!E65+Run!E67-Evp!E15</f>
        <v>217.1215953307393</v>
      </c>
      <c r="F15" s="3">
        <f>PrcLk!F65+Run!F67-Evp!F15</f>
        <v>170.05721618677043</v>
      </c>
      <c r="G15" s="3">
        <f>PrcLk!G65+Run!G67-Evp!G15</f>
        <v>134.01537276264591</v>
      </c>
      <c r="H15" s="3">
        <f>PrcLk!H65+Run!H67-Evp!H15</f>
        <v>14.888414319066158</v>
      </c>
      <c r="I15" s="3">
        <f>PrcLk!I65+Run!I67-Evp!I15</f>
        <v>-12.516371361867712</v>
      </c>
      <c r="J15" s="3">
        <f>PrcLk!J65+Run!J67-Evp!J15</f>
        <v>-68.607500389105056</v>
      </c>
      <c r="K15" s="3">
        <f>PrcLk!K65+Run!K67-Evp!K15</f>
        <v>-117.90009587548639</v>
      </c>
      <c r="L15" s="3">
        <f>PrcLk!L65+Run!L67-Evp!L15</f>
        <v>-57.229810116731521</v>
      </c>
      <c r="M15" s="3">
        <f>PrcLk!M65+Run!M67-Evp!M15</f>
        <v>-64.427266303501952</v>
      </c>
      <c r="N15" s="3">
        <f t="shared" si="0"/>
        <v>636.58420669260704</v>
      </c>
    </row>
    <row r="16" spans="1:14" x14ac:dyDescent="0.2">
      <c r="A16">
        <v>1961</v>
      </c>
      <c r="B16" s="3">
        <f>PrcLk!B66+Run!B68-Evp!B16</f>
        <v>6.6027035019455269</v>
      </c>
      <c r="C16" s="3">
        <f>PrcLk!C66+Run!C68-Evp!C16</f>
        <v>145.24465214007782</v>
      </c>
      <c r="D16" s="3">
        <f>PrcLk!D66+Run!D68-Evp!D16</f>
        <v>189.36464715953306</v>
      </c>
      <c r="E16" s="3">
        <f>PrcLk!E66+Run!E68-Evp!E16</f>
        <v>379.17436108949414</v>
      </c>
      <c r="F16" s="3">
        <f>PrcLk!F66+Run!F68-Evp!F16</f>
        <v>104.64881027237354</v>
      </c>
      <c r="G16" s="3">
        <f>PrcLk!G66+Run!G68-Evp!G16</f>
        <v>97.447657587548633</v>
      </c>
      <c r="H16" s="3">
        <f>PrcLk!H66+Run!H68-Evp!H16</f>
        <v>65.516887782101165</v>
      </c>
      <c r="I16" s="3">
        <f>PrcLk!I66+Run!I68-Evp!I16</f>
        <v>32.121538988326847</v>
      </c>
      <c r="J16" s="3">
        <f>PrcLk!J66+Run!J68-Evp!J16</f>
        <v>-42.92948793774319</v>
      </c>
      <c r="K16" s="3">
        <f>PrcLk!K66+Run!K68-Evp!K16</f>
        <v>-108.70345680933852</v>
      </c>
      <c r="L16" s="3">
        <f>PrcLk!L66+Run!L68-Evp!L16</f>
        <v>-46.532896498054498</v>
      </c>
      <c r="M16" s="3">
        <f>PrcLk!M66+Run!M68-Evp!M16</f>
        <v>-9.2881898832684868</v>
      </c>
      <c r="N16" s="3">
        <f t="shared" si="0"/>
        <v>812.66722739299621</v>
      </c>
    </row>
    <row r="17" spans="1:14" x14ac:dyDescent="0.2">
      <c r="A17">
        <v>1962</v>
      </c>
      <c r="B17" s="3">
        <f>PrcLk!B67+Run!B69-Evp!B17</f>
        <v>111.26237229571983</v>
      </c>
      <c r="C17" s="3">
        <f>PrcLk!C67+Run!C69-Evp!C17</f>
        <v>115.74332638132294</v>
      </c>
      <c r="D17" s="3">
        <f>PrcLk!D67+Run!D69-Evp!D17</f>
        <v>190.07183844357979</v>
      </c>
      <c r="E17" s="3">
        <f>PrcLk!E67+Run!E69-Evp!E17</f>
        <v>89.64526536964982</v>
      </c>
      <c r="F17" s="3">
        <f>PrcLk!F67+Run!F69-Evp!F17</f>
        <v>64.640629416342406</v>
      </c>
      <c r="G17" s="3">
        <f>PrcLk!G67+Run!G69-Evp!G17</f>
        <v>76.36950350194553</v>
      </c>
      <c r="H17" s="3">
        <f>PrcLk!H67+Run!H69-Evp!H17</f>
        <v>0.51040155642022</v>
      </c>
      <c r="I17" s="3">
        <f>PrcLk!I67+Run!I69-Evp!I17</f>
        <v>5.1457599999999957</v>
      </c>
      <c r="J17" s="3">
        <f>PrcLk!J67+Run!J69-Evp!J17</f>
        <v>-44.1539579766537</v>
      </c>
      <c r="K17" s="3">
        <f>PrcLk!K67+Run!K69-Evp!K17</f>
        <v>-47.624009027237364</v>
      </c>
      <c r="L17" s="3">
        <f>PrcLk!L67+Run!L69-Evp!L17</f>
        <v>-10.531886381322963</v>
      </c>
      <c r="M17" s="3">
        <f>PrcLk!M67+Run!M69-Evp!M17</f>
        <v>1.3864663035019333</v>
      </c>
      <c r="N17" s="3">
        <f t="shared" si="0"/>
        <v>552.46570988326846</v>
      </c>
    </row>
    <row r="18" spans="1:14" x14ac:dyDescent="0.2">
      <c r="A18">
        <v>1963</v>
      </c>
      <c r="B18" s="3">
        <f>PrcLk!B68+Run!B70-Evp!B18</f>
        <v>30.842340856031132</v>
      </c>
      <c r="C18" s="3">
        <f>PrcLk!C68+Run!C70-Evp!C18</f>
        <v>28.128668638132304</v>
      </c>
      <c r="D18" s="3">
        <f>PrcLk!D68+Run!D70-Evp!D18</f>
        <v>272.38793307392996</v>
      </c>
      <c r="E18" s="3">
        <f>PrcLk!E68+Run!E70-Evp!E18</f>
        <v>137.63650272373545</v>
      </c>
      <c r="F18" s="3">
        <f>PrcLk!F68+Run!F70-Evp!F18</f>
        <v>82.290665525291828</v>
      </c>
      <c r="G18" s="3">
        <f>PrcLk!G68+Run!G70-Evp!G18</f>
        <v>41.239095719844357</v>
      </c>
      <c r="H18" s="3">
        <f>PrcLk!H68+Run!H70-Evp!H18</f>
        <v>8.734838910505843</v>
      </c>
      <c r="I18" s="3">
        <f>PrcLk!I68+Run!I70-Evp!I18</f>
        <v>-33.207495097276265</v>
      </c>
      <c r="J18" s="3">
        <f>PrcLk!J68+Run!J70-Evp!J18</f>
        <v>-87.411019455252926</v>
      </c>
      <c r="K18" s="3">
        <f>PrcLk!K68+Run!K70-Evp!K18</f>
        <v>-89.319680000000005</v>
      </c>
      <c r="L18" s="3">
        <f>PrcLk!L68+Run!L70-Evp!L18</f>
        <v>-57.725344747081721</v>
      </c>
      <c r="M18" s="3">
        <f>PrcLk!M68+Run!M70-Evp!M18</f>
        <v>-51.52356451361868</v>
      </c>
      <c r="N18" s="3">
        <f t="shared" si="0"/>
        <v>282.07294163424137</v>
      </c>
    </row>
    <row r="19" spans="1:14" x14ac:dyDescent="0.2">
      <c r="A19">
        <v>1964</v>
      </c>
      <c r="B19" s="3">
        <f>PrcLk!B69+Run!B71-Evp!B19</f>
        <v>55.928178677042794</v>
      </c>
      <c r="C19" s="3">
        <f>PrcLk!C69+Run!C71-Evp!C19</f>
        <v>22.463291517509727</v>
      </c>
      <c r="D19" s="3">
        <f>PrcLk!D69+Run!D71-Evp!D19</f>
        <v>238.75732638132294</v>
      </c>
      <c r="E19" s="3">
        <f>PrcLk!E69+Run!E71-Evp!E19</f>
        <v>263.99037976653699</v>
      </c>
      <c r="F19" s="3">
        <f>PrcLk!F69+Run!F71-Evp!F19</f>
        <v>84.615932140077817</v>
      </c>
      <c r="G19" s="3">
        <f>PrcLk!G69+Run!G71-Evp!G19</f>
        <v>34.260789105058372</v>
      </c>
      <c r="H19" s="3">
        <f>PrcLk!H69+Run!H71-Evp!H19</f>
        <v>-11.435974474708175</v>
      </c>
      <c r="I19" s="3">
        <f>PrcLk!I69+Run!I71-Evp!I19</f>
        <v>35.066526381322973</v>
      </c>
      <c r="J19" s="3">
        <f>PrcLk!J69+Run!J71-Evp!J19</f>
        <v>-116.29759844357977</v>
      </c>
      <c r="K19" s="3">
        <f>PrcLk!K69+Run!K71-Evp!K19</f>
        <v>-125.8494907392996</v>
      </c>
      <c r="L19" s="3">
        <f>PrcLk!L69+Run!L71-Evp!L19</f>
        <v>-77.638289494163416</v>
      </c>
      <c r="M19" s="3">
        <f>PrcLk!M69+Run!M71-Evp!M19</f>
        <v>34.091660700389113</v>
      </c>
      <c r="N19" s="3">
        <f t="shared" si="0"/>
        <v>437.95273151750979</v>
      </c>
    </row>
    <row r="20" spans="1:14" x14ac:dyDescent="0.2">
      <c r="A20">
        <v>1965</v>
      </c>
      <c r="B20" s="3">
        <f>PrcLk!B70+Run!B72-Evp!B20</f>
        <v>139.30632373540857</v>
      </c>
      <c r="C20" s="3">
        <f>PrcLk!C70+Run!C72-Evp!C20</f>
        <v>159.24302941634241</v>
      </c>
      <c r="D20" s="3">
        <f>PrcLk!D70+Run!D72-Evp!D20</f>
        <v>212.89882116731519</v>
      </c>
      <c r="E20" s="3">
        <f>PrcLk!E70+Run!E72-Evp!E20</f>
        <v>179.29415097276265</v>
      </c>
      <c r="F20" s="3">
        <f>PrcLk!F70+Run!F72-Evp!F20</f>
        <v>90.763255408560312</v>
      </c>
      <c r="G20" s="3">
        <f>PrcLk!G70+Run!G72-Evp!G20</f>
        <v>39.43108949416343</v>
      </c>
      <c r="H20" s="3">
        <f>PrcLk!H70+Run!H72-Evp!H20</f>
        <v>-8.1572607003891022</v>
      </c>
      <c r="I20" s="3">
        <f>PrcLk!I70+Run!I72-Evp!I20</f>
        <v>-2.9617263813229613</v>
      </c>
      <c r="J20" s="3">
        <f>PrcLk!J70+Run!J72-Evp!J20</f>
        <v>-29.610228793774311</v>
      </c>
      <c r="K20" s="3">
        <f>PrcLk!K70+Run!K72-Evp!K20</f>
        <v>-63.259569182879375</v>
      </c>
      <c r="L20" s="3">
        <f>PrcLk!L70+Run!L72-Evp!L20</f>
        <v>-15.149945525291812</v>
      </c>
      <c r="M20" s="3">
        <f>PrcLk!M70+Run!M72-Evp!M20</f>
        <v>78.916879688715952</v>
      </c>
      <c r="N20" s="3">
        <f t="shared" si="0"/>
        <v>780.71481929961101</v>
      </c>
    </row>
    <row r="21" spans="1:14" x14ac:dyDescent="0.2">
      <c r="A21">
        <v>1966</v>
      </c>
      <c r="B21" s="3">
        <f>PrcLk!B71+Run!B73-Evp!B21</f>
        <v>40.772702256809339</v>
      </c>
      <c r="C21" s="3">
        <f>PrcLk!C71+Run!C73-Evp!C21</f>
        <v>111.37915859922178</v>
      </c>
      <c r="D21" s="3">
        <f>PrcLk!D71+Run!D73-Evp!D21</f>
        <v>146.88701696498055</v>
      </c>
      <c r="E21" s="3">
        <f>PrcLk!E71+Run!E73-Evp!E21</f>
        <v>149.8072046692607</v>
      </c>
      <c r="F21" s="3">
        <f>PrcLk!F71+Run!F73-Evp!F21</f>
        <v>97.140969027237333</v>
      </c>
      <c r="G21" s="3">
        <f>PrcLk!G71+Run!G73-Evp!G21</f>
        <v>79.161500389105058</v>
      </c>
      <c r="H21" s="3">
        <f>PrcLk!H71+Run!H73-Evp!H21</f>
        <v>16.313132140077826</v>
      </c>
      <c r="I21" s="3">
        <f>PrcLk!I71+Run!I73-Evp!I21</f>
        <v>-9.848317821011662</v>
      </c>
      <c r="J21" s="3">
        <f>PrcLk!J71+Run!J73-Evp!J21</f>
        <v>-82.395439688715953</v>
      </c>
      <c r="K21" s="3">
        <f>PrcLk!K71+Run!K73-Evp!K21</f>
        <v>-126.98088280155642</v>
      </c>
      <c r="L21" s="3">
        <f>PrcLk!L71+Run!L73-Evp!L21</f>
        <v>87.238828015564195</v>
      </c>
      <c r="M21" s="3">
        <f>PrcLk!M71+Run!M73-Evp!M21</f>
        <v>198.07152715953305</v>
      </c>
      <c r="N21" s="3">
        <f t="shared" si="0"/>
        <v>707.54739891050588</v>
      </c>
    </row>
    <row r="22" spans="1:14" x14ac:dyDescent="0.2">
      <c r="A22">
        <v>1967</v>
      </c>
      <c r="B22" s="3">
        <f>PrcLk!B72+Run!B74-Evp!B22</f>
        <v>42.31427548638132</v>
      </c>
      <c r="C22" s="3">
        <f>PrcLk!C72+Run!C74-Evp!C22</f>
        <v>79.914516420233468</v>
      </c>
      <c r="D22" s="3">
        <f>PrcLk!D72+Run!D74-Evp!D22</f>
        <v>189.51121214007782</v>
      </c>
      <c r="E22" s="3">
        <f>PrcLk!E72+Run!E74-Evp!E22</f>
        <v>198.35943346303503</v>
      </c>
      <c r="F22" s="3">
        <f>PrcLk!F72+Run!F74-Evp!F22</f>
        <v>164.9980747081712</v>
      </c>
      <c r="G22" s="3">
        <f>PrcLk!G72+Run!G74-Evp!G22</f>
        <v>103.7514832684825</v>
      </c>
      <c r="H22" s="3">
        <f>PrcLk!H72+Run!H74-Evp!H22</f>
        <v>29.588268949416346</v>
      </c>
      <c r="I22" s="3">
        <f>PrcLk!I72+Run!I74-Evp!I22</f>
        <v>-26.904097743190661</v>
      </c>
      <c r="J22" s="3">
        <f>PrcLk!J72+Run!J74-Evp!J22</f>
        <v>-56.632342412451351</v>
      </c>
      <c r="K22" s="3">
        <f>PrcLk!K72+Run!K74-Evp!K22</f>
        <v>-44.042214785992229</v>
      </c>
      <c r="L22" s="3">
        <f>PrcLk!L72+Run!L74-Evp!L22</f>
        <v>19.831833463035025</v>
      </c>
      <c r="M22" s="3">
        <f>PrcLk!M72+Run!M74-Evp!M22</f>
        <v>170.67130583657587</v>
      </c>
      <c r="N22" s="3">
        <f t="shared" si="0"/>
        <v>871.3617487937745</v>
      </c>
    </row>
    <row r="23" spans="1:14" x14ac:dyDescent="0.2">
      <c r="A23">
        <v>1968</v>
      </c>
      <c r="B23" s="3">
        <f>PrcLk!B73+Run!B75-Evp!B23</f>
        <v>145.4356719066148</v>
      </c>
      <c r="C23" s="3">
        <f>PrcLk!C73+Run!C75-Evp!C23</f>
        <v>129.25178739299611</v>
      </c>
      <c r="D23" s="3">
        <f>PrcLk!D73+Run!D75-Evp!D23</f>
        <v>158.36369898832686</v>
      </c>
      <c r="E23" s="3">
        <f>PrcLk!E73+Run!E75-Evp!E23</f>
        <v>123.14804046692606</v>
      </c>
      <c r="F23" s="3">
        <f>PrcLk!F73+Run!F75-Evp!F23</f>
        <v>176.40987050583658</v>
      </c>
      <c r="G23" s="3">
        <f>PrcLk!G73+Run!G75-Evp!G23</f>
        <v>122.89244202334629</v>
      </c>
      <c r="H23" s="3">
        <f>PrcLk!H73+Run!H75-Evp!H23</f>
        <v>41.635927782101163</v>
      </c>
      <c r="I23" s="3">
        <f>PrcLk!I73+Run!I75-Evp!I23</f>
        <v>7.6303268482490267</v>
      </c>
      <c r="J23" s="3">
        <f>PrcLk!J73+Run!J75-Evp!J23</f>
        <v>-33.180518287937744</v>
      </c>
      <c r="K23" s="3">
        <f>PrcLk!K73+Run!K75-Evp!K23</f>
        <v>-94.439616809338517</v>
      </c>
      <c r="L23" s="3">
        <f>PrcLk!L73+Run!L75-Evp!L23</f>
        <v>20.554592996108937</v>
      </c>
      <c r="M23" s="3">
        <f>PrcLk!M73+Run!M75-Evp!M23</f>
        <v>98.275989105058343</v>
      </c>
      <c r="N23" s="3">
        <f t="shared" si="0"/>
        <v>895.97821291828791</v>
      </c>
    </row>
    <row r="24" spans="1:14" x14ac:dyDescent="0.2">
      <c r="A24">
        <v>1969</v>
      </c>
      <c r="B24" s="3">
        <f>PrcLk!B74+Run!B76-Evp!B24</f>
        <v>211.86839035019455</v>
      </c>
      <c r="C24" s="3">
        <f>PrcLk!C74+Run!C76-Evp!C24</f>
        <v>88.046912996108958</v>
      </c>
      <c r="D24" s="3">
        <f>PrcLk!D74+Run!D76-Evp!D24</f>
        <v>85.74979953307394</v>
      </c>
      <c r="E24" s="3">
        <f>PrcLk!E74+Run!E76-Evp!E24</f>
        <v>300.079620233463</v>
      </c>
      <c r="F24" s="3">
        <f>PrcLk!F74+Run!F76-Evp!F24</f>
        <v>262.11632684824906</v>
      </c>
      <c r="G24" s="3">
        <f>PrcLk!G74+Run!G76-Evp!G24</f>
        <v>123.44959377431907</v>
      </c>
      <c r="H24" s="3">
        <f>PrcLk!H74+Run!H76-Evp!H24</f>
        <v>172.43509852140079</v>
      </c>
      <c r="I24" s="3">
        <f>PrcLk!I74+Run!I76-Evp!I24</f>
        <v>-61.014858210116735</v>
      </c>
      <c r="J24" s="3">
        <f>PrcLk!J74+Run!J76-Evp!J24</f>
        <v>-77.744964980544751</v>
      </c>
      <c r="K24" s="3">
        <f>PrcLk!K74+Run!K76-Evp!K24</f>
        <v>-113.4688793774319</v>
      </c>
      <c r="L24" s="3">
        <f>PrcLk!L74+Run!L76-Evp!L24</f>
        <v>24.601726070038922</v>
      </c>
      <c r="M24" s="3">
        <f>PrcLk!M74+Run!M76-Evp!M24</f>
        <v>14.134629105058366</v>
      </c>
      <c r="N24" s="3">
        <f t="shared" si="0"/>
        <v>1030.2533948638131</v>
      </c>
    </row>
    <row r="25" spans="1:14" x14ac:dyDescent="0.2">
      <c r="A25">
        <v>1970</v>
      </c>
      <c r="B25" s="3">
        <f>PrcLk!B75+Run!B77-Evp!B25</f>
        <v>52.274990194552537</v>
      </c>
      <c r="C25" s="3">
        <f>PrcLk!C75+Run!C77-Evp!C25</f>
        <v>105.13293105058365</v>
      </c>
      <c r="D25" s="3">
        <f>PrcLk!D75+Run!D77-Evp!D25</f>
        <v>155.14338645914395</v>
      </c>
      <c r="E25" s="3">
        <f>PrcLk!E75+Run!E77-Evp!E25</f>
        <v>214.53626303501943</v>
      </c>
      <c r="F25" s="3">
        <f>PrcLk!F75+Run!F77-Evp!F25</f>
        <v>146.48917758754865</v>
      </c>
      <c r="G25" s="3">
        <f>PrcLk!G75+Run!G77-Evp!G25</f>
        <v>84.957827237354081</v>
      </c>
      <c r="H25" s="3">
        <f>PrcLk!H75+Run!H77-Evp!H25</f>
        <v>91.183996264591428</v>
      </c>
      <c r="I25" s="3">
        <f>PrcLk!I75+Run!I77-Evp!I25</f>
        <v>-50.735824747081708</v>
      </c>
      <c r="J25" s="3">
        <f>PrcLk!J75+Run!J77-Evp!J25</f>
        <v>19.260831128404689</v>
      </c>
      <c r="K25" s="3">
        <f>PrcLk!K75+Run!K77-Evp!K25</f>
        <v>-15.842190194552529</v>
      </c>
      <c r="L25" s="3">
        <f>PrcLk!L75+Run!L77-Evp!L25</f>
        <v>2.0303439688715912</v>
      </c>
      <c r="M25" s="3">
        <f>PrcLk!M75+Run!M77-Evp!M25</f>
        <v>31.957681867704281</v>
      </c>
      <c r="N25" s="3">
        <f t="shared" si="0"/>
        <v>836.38941385214014</v>
      </c>
    </row>
    <row r="26" spans="1:14" x14ac:dyDescent="0.2">
      <c r="A26">
        <v>1971</v>
      </c>
      <c r="B26" s="3">
        <f>PrcLk!B76+Run!B78-Evp!B26</f>
        <v>19.498507704280158</v>
      </c>
      <c r="C26" s="3">
        <f>PrcLk!C76+Run!C78-Evp!C26</f>
        <v>217.99102038910507</v>
      </c>
      <c r="D26" s="3">
        <f>PrcLk!D76+Run!D78-Evp!D26</f>
        <v>149.88040996108947</v>
      </c>
      <c r="E26" s="3">
        <f>PrcLk!E76+Run!E78-Evp!E26</f>
        <v>98.058874708171217</v>
      </c>
      <c r="F26" s="3">
        <f>PrcLk!F76+Run!F78-Evp!F26</f>
        <v>105.65877167315175</v>
      </c>
      <c r="G26" s="3">
        <f>PrcLk!G76+Run!G78-Evp!G26</f>
        <v>86.769702723735406</v>
      </c>
      <c r="H26" s="3">
        <f>PrcLk!H76+Run!H78-Evp!H26</f>
        <v>-5.9259175097276255</v>
      </c>
      <c r="I26" s="3">
        <f>PrcLk!I76+Run!I78-Evp!I26</f>
        <v>-27.024805603112839</v>
      </c>
      <c r="J26" s="3">
        <f>PrcLk!J76+Run!J78-Evp!J26</f>
        <v>-21.765858365758774</v>
      </c>
      <c r="K26" s="3">
        <f>PrcLk!K76+Run!K78-Evp!K26</f>
        <v>-46.060924202334625</v>
      </c>
      <c r="L26" s="3">
        <f>PrcLk!L76+Run!L78-Evp!L26</f>
        <v>-118.11147859922181</v>
      </c>
      <c r="M26" s="3">
        <f>PrcLk!M76+Run!M78-Evp!M26</f>
        <v>83.016117354085623</v>
      </c>
      <c r="N26" s="3">
        <f t="shared" si="0"/>
        <v>541.9844202334632</v>
      </c>
    </row>
    <row r="27" spans="1:14" x14ac:dyDescent="0.2">
      <c r="A27">
        <v>1972</v>
      </c>
      <c r="B27" s="3">
        <f>PrcLk!B77+Run!B79-Evp!B27</f>
        <v>37.767871750972745</v>
      </c>
      <c r="C27" s="3">
        <f>PrcLk!C77+Run!C79-Evp!C27</f>
        <v>60.22994614785992</v>
      </c>
      <c r="D27" s="3">
        <f>PrcLk!D77+Run!D79-Evp!D27</f>
        <v>241.03594677042801</v>
      </c>
      <c r="E27" s="3">
        <f>PrcLk!E77+Run!E79-Evp!E27</f>
        <v>251.35249961089497</v>
      </c>
      <c r="F27" s="3">
        <f>PrcLk!F77+Run!F79-Evp!F27</f>
        <v>147.80102879377432</v>
      </c>
      <c r="G27" s="3">
        <f>PrcLk!G77+Run!G79-Evp!G27</f>
        <v>142.0656700389105</v>
      </c>
      <c r="H27" s="3">
        <f>PrcLk!H77+Run!H79-Evp!H27</f>
        <v>69.091494785992211</v>
      </c>
      <c r="I27" s="3">
        <f>PrcLk!I77+Run!I79-Evp!I27</f>
        <v>27.683925914396895</v>
      </c>
      <c r="J27" s="3">
        <f>PrcLk!J77+Run!J79-Evp!J27</f>
        <v>48.930840466926043</v>
      </c>
      <c r="K27" s="3">
        <f>PrcLk!K77+Run!K79-Evp!K27</f>
        <v>-70.439265058365748</v>
      </c>
      <c r="L27" s="3">
        <f>PrcLk!L77+Run!L79-Evp!L27</f>
        <v>146.69356264591437</v>
      </c>
      <c r="M27" s="3">
        <f>PrcLk!M77+Run!M79-Evp!M27</f>
        <v>152.78060389105059</v>
      </c>
      <c r="N27" s="3">
        <f t="shared" si="0"/>
        <v>1254.9941257587545</v>
      </c>
    </row>
    <row r="28" spans="1:14" x14ac:dyDescent="0.2">
      <c r="A28">
        <v>1973</v>
      </c>
      <c r="B28" s="3">
        <f>PrcLk!B78+Run!B80-Evp!B28</f>
        <v>81.606326225680931</v>
      </c>
      <c r="C28" s="3">
        <f>PrcLk!C78+Run!C80-Evp!C28</f>
        <v>71.233195330739306</v>
      </c>
      <c r="D28" s="3">
        <f>PrcLk!D78+Run!D80-Evp!D28</f>
        <v>360.05999315175097</v>
      </c>
      <c r="E28" s="3">
        <f>PrcLk!E78+Run!E80-Evp!E28</f>
        <v>167.94483891050581</v>
      </c>
      <c r="F28" s="3">
        <f>PrcLk!F78+Run!F80-Evp!F28</f>
        <v>157.76754210116732</v>
      </c>
      <c r="G28" s="3">
        <f>PrcLk!G78+Run!G80-Evp!G28</f>
        <v>188.70409027237352</v>
      </c>
      <c r="H28" s="3">
        <f>PrcLk!H78+Run!H80-Evp!H28</f>
        <v>44.313117509727633</v>
      </c>
      <c r="I28" s="3">
        <f>PrcLk!I78+Run!I80-Evp!I28</f>
        <v>-13.482484046692605</v>
      </c>
      <c r="J28" s="3">
        <f>PrcLk!J78+Run!J80-Evp!J28</f>
        <v>-120.29847937743192</v>
      </c>
      <c r="K28" s="3">
        <f>PrcLk!K78+Run!K80-Evp!K28</f>
        <v>-50.966870661478595</v>
      </c>
      <c r="L28" s="3">
        <f>PrcLk!L78+Run!L80-Evp!L28</f>
        <v>-19.228757976653668</v>
      </c>
      <c r="M28" s="3">
        <f>PrcLk!M78+Run!M80-Evp!M28</f>
        <v>74.18397914396887</v>
      </c>
      <c r="N28" s="3">
        <f t="shared" si="0"/>
        <v>941.83649058365745</v>
      </c>
    </row>
    <row r="29" spans="1:14" x14ac:dyDescent="0.2">
      <c r="A29">
        <v>1974</v>
      </c>
      <c r="B29" s="3">
        <f>PrcLk!B79+Run!B81-Evp!B29</f>
        <v>218.87358287937741</v>
      </c>
      <c r="C29" s="3">
        <f>PrcLk!C79+Run!C81-Evp!C29</f>
        <v>118.49406848249026</v>
      </c>
      <c r="D29" s="3">
        <f>PrcLk!D79+Run!D81-Evp!D29</f>
        <v>272.04973665369653</v>
      </c>
      <c r="E29" s="3">
        <f>PrcLk!E79+Run!E81-Evp!E29</f>
        <v>215.44997354085604</v>
      </c>
      <c r="F29" s="3">
        <f>PrcLk!F79+Run!F81-Evp!F29</f>
        <v>196.00585805447469</v>
      </c>
      <c r="G29" s="3">
        <f>PrcLk!G79+Run!G81-Evp!G29</f>
        <v>100.11800155642024</v>
      </c>
      <c r="H29" s="3">
        <f>PrcLk!H79+Run!H81-Evp!H29</f>
        <v>2.7266287937743243</v>
      </c>
      <c r="I29" s="3">
        <f>PrcLk!I79+Run!I81-Evp!I29</f>
        <v>-24.798200466926076</v>
      </c>
      <c r="J29" s="3">
        <f>PrcLk!J79+Run!J81-Evp!J29</f>
        <v>-85.30017120622567</v>
      </c>
      <c r="K29" s="3">
        <f>PrcLk!K79+Run!K81-Evp!K29</f>
        <v>-107.55991035019457</v>
      </c>
      <c r="L29" s="3">
        <f>PrcLk!L79+Run!L81-Evp!L29</f>
        <v>52.227436575875473</v>
      </c>
      <c r="M29" s="3">
        <f>PrcLk!M79+Run!M81-Evp!M29</f>
        <v>88.449034708171197</v>
      </c>
      <c r="N29" s="3">
        <f t="shared" si="0"/>
        <v>1046.7360392217897</v>
      </c>
    </row>
    <row r="30" spans="1:14" x14ac:dyDescent="0.2">
      <c r="A30">
        <v>1975</v>
      </c>
      <c r="B30" s="3">
        <f>PrcLk!B80+Run!B82-Evp!B30</f>
        <v>173.83971766536968</v>
      </c>
      <c r="C30" s="3">
        <f>PrcLk!C80+Run!C82-Evp!C30</f>
        <v>190.85493758754865</v>
      </c>
      <c r="D30" s="3">
        <f>PrcLk!D80+Run!D82-Evp!D30</f>
        <v>185.50920747081713</v>
      </c>
      <c r="E30" s="3">
        <f>PrcLk!E80+Run!E82-Evp!E30</f>
        <v>117.10707859922178</v>
      </c>
      <c r="F30" s="3">
        <f>PrcLk!F80+Run!F82-Evp!F30</f>
        <v>124.42260046692607</v>
      </c>
      <c r="G30" s="3">
        <f>PrcLk!G80+Run!G82-Evp!G30</f>
        <v>155.07607159533072</v>
      </c>
      <c r="H30" s="3">
        <f>PrcLk!H80+Run!H82-Evp!H30</f>
        <v>0.24103190661477925</v>
      </c>
      <c r="I30" s="3">
        <f>PrcLk!I80+Run!I82-Evp!I30</f>
        <v>128.03736342412452</v>
      </c>
      <c r="J30" s="3">
        <f>PrcLk!J80+Run!J82-Evp!J30</f>
        <v>-25.215364980544734</v>
      </c>
      <c r="K30" s="3">
        <f>PrcLk!K80+Run!K82-Evp!K30</f>
        <v>-83.74076638132297</v>
      </c>
      <c r="L30" s="3">
        <f>PrcLk!L80+Run!L82-Evp!L30</f>
        <v>-21.743346303501937</v>
      </c>
      <c r="M30" s="3">
        <f>PrcLk!M80+Run!M82-Evp!M30</f>
        <v>100.48818428015564</v>
      </c>
      <c r="N30" s="3">
        <f t="shared" si="0"/>
        <v>1044.8767153307392</v>
      </c>
    </row>
    <row r="31" spans="1:14" x14ac:dyDescent="0.2">
      <c r="A31">
        <v>1976</v>
      </c>
      <c r="B31" s="3">
        <f>PrcLk!B81+Run!B83-Evp!B31</f>
        <v>119.54484326848251</v>
      </c>
      <c r="C31" s="3">
        <f>PrcLk!C81+Run!C83-Evp!C31</f>
        <v>338.25347237354089</v>
      </c>
      <c r="D31" s="3">
        <f>PrcLk!D81+Run!D83-Evp!D31</f>
        <v>301.38709603112841</v>
      </c>
      <c r="E31" s="3">
        <f>PrcLk!E81+Run!E83-Evp!E31</f>
        <v>118.46325758754864</v>
      </c>
      <c r="F31" s="3">
        <f>PrcLk!F81+Run!F83-Evp!F31</f>
        <v>113.49862630350195</v>
      </c>
      <c r="G31" s="3">
        <f>PrcLk!G81+Run!G83-Evp!G31</f>
        <v>98.327707392996118</v>
      </c>
      <c r="H31" s="3">
        <f>PrcLk!H81+Run!H83-Evp!H31</f>
        <v>78.36901291828795</v>
      </c>
      <c r="I31" s="3">
        <f>PrcLk!I81+Run!I83-Evp!I31</f>
        <v>-38.321252918287925</v>
      </c>
      <c r="J31" s="3">
        <f>PrcLk!J81+Run!J83-Evp!J31</f>
        <v>-24.981849027237359</v>
      </c>
      <c r="K31" s="3">
        <f>PrcLk!K81+Run!K83-Evp!K31</f>
        <v>-96.888587392996129</v>
      </c>
      <c r="L31" s="3">
        <f>PrcLk!L81+Run!L83-Evp!L31</f>
        <v>-77.003189105058368</v>
      </c>
      <c r="M31" s="3">
        <f>PrcLk!M81+Run!M83-Evp!M31</f>
        <v>1.5079813229572068</v>
      </c>
      <c r="N31" s="3">
        <f t="shared" si="0"/>
        <v>932.15711875486409</v>
      </c>
    </row>
    <row r="32" spans="1:14" x14ac:dyDescent="0.2">
      <c r="A32">
        <v>1977</v>
      </c>
      <c r="B32" s="3">
        <f>PrcLk!B82+Run!B84-Evp!B32</f>
        <v>40.318181167315174</v>
      </c>
      <c r="C32" s="3">
        <f>PrcLk!C82+Run!C84-Evp!C32</f>
        <v>89.652172762645932</v>
      </c>
      <c r="D32" s="3">
        <f>PrcLk!D82+Run!D84-Evp!D32</f>
        <v>287.2897898832685</v>
      </c>
      <c r="E32" s="3">
        <f>PrcLk!E82+Run!E84-Evp!E32</f>
        <v>248.91019922178987</v>
      </c>
      <c r="F32" s="3">
        <f>PrcLk!F82+Run!F84-Evp!F32</f>
        <v>83.208094007782108</v>
      </c>
      <c r="G32" s="3">
        <f>PrcLk!G82+Run!G84-Evp!G32</f>
        <v>73.938926070038903</v>
      </c>
      <c r="H32" s="3">
        <f>PrcLk!H82+Run!H84-Evp!H32</f>
        <v>91.818594863813232</v>
      </c>
      <c r="I32" s="3">
        <f>PrcLk!I82+Run!I84-Evp!I32</f>
        <v>81.77483673151751</v>
      </c>
      <c r="J32" s="3">
        <f>PrcLk!J82+Run!J84-Evp!J32</f>
        <v>129.29353151750973</v>
      </c>
      <c r="K32" s="3">
        <f>PrcLk!K82+Run!K84-Evp!K32</f>
        <v>-100.92529525291829</v>
      </c>
      <c r="L32" s="3">
        <f>PrcLk!L82+Run!L84-Evp!L32</f>
        <v>22.28152062256811</v>
      </c>
      <c r="M32" s="3">
        <f>PrcLk!M82+Run!M84-Evp!M32</f>
        <v>234.7052438910506</v>
      </c>
      <c r="N32" s="3">
        <f t="shared" si="0"/>
        <v>1282.2657954863812</v>
      </c>
    </row>
    <row r="33" spans="1:14" x14ac:dyDescent="0.2">
      <c r="A33">
        <v>1978</v>
      </c>
      <c r="B33" s="3">
        <f>PrcLk!B83+Run!B85-Evp!B33</f>
        <v>122.95467517509729</v>
      </c>
      <c r="C33" s="3">
        <f>PrcLk!C83+Run!C85-Evp!C33</f>
        <v>34.034934474708173</v>
      </c>
      <c r="D33" s="3">
        <f>PrcLk!D83+Run!D85-Evp!D33</f>
        <v>339.09459175097277</v>
      </c>
      <c r="E33" s="3">
        <f>PrcLk!E83+Run!E85-Evp!E33</f>
        <v>258.11999844357979</v>
      </c>
      <c r="F33" s="3">
        <f>PrcLk!F83+Run!F85-Evp!F33</f>
        <v>152.46086817120624</v>
      </c>
      <c r="G33" s="3">
        <f>PrcLk!G83+Run!G85-Evp!G33</f>
        <v>95.652096498054462</v>
      </c>
      <c r="H33" s="3">
        <f>PrcLk!H83+Run!H85-Evp!H33</f>
        <v>8.4276709727626482</v>
      </c>
      <c r="I33" s="3">
        <f>PrcLk!I83+Run!I85-Evp!I33</f>
        <v>10.501833463035013</v>
      </c>
      <c r="J33" s="3">
        <f>PrcLk!J83+Run!J85-Evp!J33</f>
        <v>-28.236907392996116</v>
      </c>
      <c r="K33" s="3">
        <f>PrcLk!K83+Run!K85-Evp!K33</f>
        <v>-63.444050428015572</v>
      </c>
      <c r="L33" s="3">
        <f>PrcLk!L83+Run!L85-Evp!L33</f>
        <v>-61.795967315175105</v>
      </c>
      <c r="M33" s="3">
        <f>PrcLk!M83+Run!M85-Evp!M33</f>
        <v>23.487083891050588</v>
      </c>
      <c r="N33" s="3">
        <f t="shared" si="0"/>
        <v>891.25682770428023</v>
      </c>
    </row>
    <row r="34" spans="1:14" x14ac:dyDescent="0.2">
      <c r="A34">
        <v>1979</v>
      </c>
      <c r="B34" s="3">
        <f>PrcLk!B84+Run!B86-Evp!B34</f>
        <v>109.4663287159533</v>
      </c>
      <c r="C34" s="3">
        <f>PrcLk!C84+Run!C86-Evp!C34</f>
        <v>74.753011050583652</v>
      </c>
      <c r="D34" s="3">
        <f>PrcLk!D84+Run!D86-Evp!D34</f>
        <v>266.58332389105055</v>
      </c>
      <c r="E34" s="3">
        <f>PrcLk!E84+Run!E86-Evp!E34</f>
        <v>282.76275175097277</v>
      </c>
      <c r="F34" s="3">
        <f>PrcLk!F84+Run!F86-Evp!F34</f>
        <v>157.24048435797664</v>
      </c>
      <c r="G34" s="3">
        <f>PrcLk!G84+Run!G86-Evp!G34</f>
        <v>65.064295719844353</v>
      </c>
      <c r="H34" s="3">
        <f>PrcLk!H84+Run!H86-Evp!H34</f>
        <v>44.802795330739308</v>
      </c>
      <c r="I34" s="3">
        <f>PrcLk!I84+Run!I86-Evp!I34</f>
        <v>30.653017276264578</v>
      </c>
      <c r="J34" s="3">
        <f>PrcLk!J84+Run!J86-Evp!J34</f>
        <v>1.2516108949416207</v>
      </c>
      <c r="K34" s="3">
        <f>PrcLk!K84+Run!K86-Evp!K34</f>
        <v>-71.263601245136186</v>
      </c>
      <c r="L34" s="3">
        <f>PrcLk!L84+Run!L86-Evp!L34</f>
        <v>59.478418677042825</v>
      </c>
      <c r="M34" s="3">
        <f>PrcLk!M84+Run!M86-Evp!M34</f>
        <v>142.30076046692608</v>
      </c>
      <c r="N34" s="3">
        <f t="shared" si="0"/>
        <v>1163.0931968871594</v>
      </c>
    </row>
    <row r="35" spans="1:14" x14ac:dyDescent="0.2">
      <c r="A35">
        <v>1980</v>
      </c>
      <c r="B35" s="3">
        <f>PrcLk!B85+Run!B87-Evp!B35</f>
        <v>44.53560217898832</v>
      </c>
      <c r="C35" s="3">
        <f>PrcLk!C85+Run!C87-Evp!C35</f>
        <v>41.28869914396887</v>
      </c>
      <c r="D35" s="3">
        <f>PrcLk!D85+Run!D87-Evp!D35</f>
        <v>264.59402770428011</v>
      </c>
      <c r="E35" s="3">
        <f>PrcLk!E85+Run!E87-Evp!E35</f>
        <v>221.7861945525292</v>
      </c>
      <c r="F35" s="3">
        <f>PrcLk!F85+Run!F87-Evp!F35</f>
        <v>108.87653758754864</v>
      </c>
      <c r="G35" s="3">
        <f>PrcLk!G85+Run!G87-Evp!G35</f>
        <v>150.92465525291828</v>
      </c>
      <c r="H35" s="3">
        <f>PrcLk!H85+Run!H87-Evp!H35</f>
        <v>122.16514863813231</v>
      </c>
      <c r="I35" s="3">
        <f>PrcLk!I85+Run!I87-Evp!I35</f>
        <v>101.14430972762646</v>
      </c>
      <c r="J35" s="3">
        <f>PrcLk!J85+Run!J87-Evp!J35</f>
        <v>-41.372295719844345</v>
      </c>
      <c r="K35" s="3">
        <f>PrcLk!K85+Run!K87-Evp!K35</f>
        <v>-121.94597914396888</v>
      </c>
      <c r="L35" s="3">
        <f>PrcLk!L85+Run!L87-Evp!L35</f>
        <v>-72.155668482490285</v>
      </c>
      <c r="M35" s="3">
        <f>PrcLk!M85+Run!M87-Evp!M35</f>
        <v>21.631551750972761</v>
      </c>
      <c r="N35" s="3">
        <f t="shared" si="0"/>
        <v>841.47278319066152</v>
      </c>
    </row>
    <row r="36" spans="1:14" x14ac:dyDescent="0.2">
      <c r="A36">
        <v>1981</v>
      </c>
      <c r="B36" s="3">
        <f>PrcLk!B86+Run!B88-Evp!B36</f>
        <v>22.290430817120622</v>
      </c>
      <c r="C36" s="3">
        <f>PrcLk!C86+Run!C88-Evp!C36</f>
        <v>259.33007688715952</v>
      </c>
      <c r="D36" s="3">
        <f>PrcLk!D86+Run!D88-Evp!D36</f>
        <v>72.828340544747064</v>
      </c>
      <c r="E36" s="3">
        <f>PrcLk!E86+Run!E88-Evp!E36</f>
        <v>223.30907548638132</v>
      </c>
      <c r="F36" s="3">
        <f>PrcLk!F86+Run!F88-Evp!F36</f>
        <v>131.18087999999997</v>
      </c>
      <c r="G36" s="3">
        <f>PrcLk!G86+Run!G88-Evp!G36</f>
        <v>259.93738521400775</v>
      </c>
      <c r="H36" s="3">
        <f>PrcLk!H86+Run!H88-Evp!H36</f>
        <v>72.906498988326831</v>
      </c>
      <c r="I36" s="3">
        <f>PrcLk!I86+Run!I88-Evp!I36</f>
        <v>14.759816031128395</v>
      </c>
      <c r="J36" s="3">
        <f>PrcLk!J86+Run!J88-Evp!J36</f>
        <v>45.616446692606985</v>
      </c>
      <c r="K36" s="3">
        <f>PrcLk!K86+Run!K88-Evp!K36</f>
        <v>-10.594196108949404</v>
      </c>
      <c r="L36" s="3">
        <f>PrcLk!L86+Run!L88-Evp!L36</f>
        <v>-25.602479377431905</v>
      </c>
      <c r="M36" s="3">
        <f>PrcLk!M86+Run!M88-Evp!M36</f>
        <v>44.037195330739294</v>
      </c>
      <c r="N36" s="3">
        <f t="shared" si="0"/>
        <v>1109.9994705058364</v>
      </c>
    </row>
    <row r="37" spans="1:14" x14ac:dyDescent="0.2">
      <c r="A37">
        <v>1982</v>
      </c>
      <c r="B37" s="3">
        <f>PrcLk!B87+Run!B89-Evp!B37</f>
        <v>122.18265680933852</v>
      </c>
      <c r="C37" s="3">
        <f>PrcLk!C87+Run!C89-Evp!C37</f>
        <v>135.65739175097275</v>
      </c>
      <c r="D37" s="3">
        <f>PrcLk!D87+Run!D89-Evp!D37</f>
        <v>388.18353214007783</v>
      </c>
      <c r="E37" s="3">
        <f>PrcLk!E87+Run!E89-Evp!E37</f>
        <v>175.04858365758756</v>
      </c>
      <c r="F37" s="3">
        <f>PrcLk!F87+Run!F89-Evp!F37</f>
        <v>128.20245229571984</v>
      </c>
      <c r="G37" s="3">
        <f>PrcLk!G87+Run!G89-Evp!G37</f>
        <v>146.56687003891051</v>
      </c>
      <c r="H37" s="3">
        <f>PrcLk!H87+Run!H89-Evp!H37</f>
        <v>42.614948171206215</v>
      </c>
      <c r="I37" s="3">
        <f>PrcLk!I87+Run!I89-Evp!I37</f>
        <v>-46.529715486381306</v>
      </c>
      <c r="J37" s="3">
        <f>PrcLk!J87+Run!J89-Evp!J37</f>
        <v>-3.2151673151750941</v>
      </c>
      <c r="K37" s="3">
        <f>PrcLk!K87+Run!K89-Evp!K37</f>
        <v>-105.55803392996108</v>
      </c>
      <c r="L37" s="3">
        <f>PrcLk!L87+Run!L89-Evp!L37</f>
        <v>109.6475455252918</v>
      </c>
      <c r="M37" s="3">
        <f>PrcLk!M87+Run!M89-Evp!M37</f>
        <v>166.19423097276263</v>
      </c>
      <c r="N37" s="3">
        <f t="shared" si="0"/>
        <v>1258.9952946303504</v>
      </c>
    </row>
    <row r="38" spans="1:14" x14ac:dyDescent="0.2">
      <c r="A38">
        <v>1983</v>
      </c>
      <c r="B38" s="3">
        <f>PrcLk!B88+Run!B90-Evp!B38</f>
        <v>16.904727470817129</v>
      </c>
      <c r="C38" s="3">
        <f>PrcLk!C88+Run!C90-Evp!C38</f>
        <v>53.710777276264594</v>
      </c>
      <c r="D38" s="3">
        <f>PrcLk!D88+Run!D90-Evp!D38</f>
        <v>106.88290178988328</v>
      </c>
      <c r="E38" s="3">
        <f>PrcLk!E88+Run!E90-Evp!E38</f>
        <v>205.64638132295718</v>
      </c>
      <c r="F38" s="3">
        <f>PrcLk!F88+Run!F90-Evp!F38</f>
        <v>211.88130147859923</v>
      </c>
      <c r="G38" s="3">
        <f>PrcLk!G88+Run!G90-Evp!G38</f>
        <v>88.995693385213997</v>
      </c>
      <c r="H38" s="3">
        <f>PrcLk!H88+Run!H90-Evp!H38</f>
        <v>83.22345587548638</v>
      </c>
      <c r="I38" s="3">
        <f>PrcLk!I88+Run!I90-Evp!I38</f>
        <v>0.59472435797665923</v>
      </c>
      <c r="J38" s="3">
        <f>PrcLk!J88+Run!J90-Evp!J38</f>
        <v>-100.39870661478598</v>
      </c>
      <c r="K38" s="3">
        <f>PrcLk!K88+Run!K90-Evp!K38</f>
        <v>-79.538462568093365</v>
      </c>
      <c r="L38" s="3">
        <f>PrcLk!L88+Run!L90-Evp!L38</f>
        <v>90.986004669260723</v>
      </c>
      <c r="M38" s="3">
        <f>PrcLk!M88+Run!M90-Evp!M38</f>
        <v>127.27652980544747</v>
      </c>
      <c r="N38" s="3">
        <f t="shared" si="0"/>
        <v>806.16532824902743</v>
      </c>
    </row>
    <row r="39" spans="1:14" x14ac:dyDescent="0.2">
      <c r="A39">
        <v>1984</v>
      </c>
      <c r="B39" s="3">
        <f>PrcLk!B89+Run!B91-Evp!B39</f>
        <v>41.990145680933864</v>
      </c>
      <c r="C39" s="3">
        <f>PrcLk!C89+Run!C91-Evp!C39</f>
        <v>226.25277011673151</v>
      </c>
      <c r="D39" s="3">
        <f>PrcLk!D89+Run!D91-Evp!D39</f>
        <v>225.40161618677044</v>
      </c>
      <c r="E39" s="3">
        <f>PrcLk!E89+Run!E91-Evp!E39</f>
        <v>219.35738988326847</v>
      </c>
      <c r="F39" s="3">
        <f>PrcLk!F89+Run!F91-Evp!F39</f>
        <v>218.59976996108949</v>
      </c>
      <c r="G39" s="3">
        <f>PrcLk!G89+Run!G91-Evp!G39</f>
        <v>111.01610428015564</v>
      </c>
      <c r="H39" s="3">
        <f>PrcLk!H89+Run!H91-Evp!H39</f>
        <v>13.638862568093373</v>
      </c>
      <c r="I39" s="3">
        <f>PrcLk!I89+Run!I91-Evp!I39</f>
        <v>1.4200691050583458</v>
      </c>
      <c r="J39" s="3">
        <f>PrcLk!J89+Run!J91-Evp!J39</f>
        <v>-33.992325291828791</v>
      </c>
      <c r="K39" s="3">
        <f>PrcLk!K89+Run!K91-Evp!K39</f>
        <v>-53.247927782101172</v>
      </c>
      <c r="L39" s="3">
        <f>PrcLk!L89+Run!L91-Evp!L39</f>
        <v>-53.140821789883262</v>
      </c>
      <c r="M39" s="3">
        <f>PrcLk!M89+Run!M91-Evp!M39</f>
        <v>94.136139143968876</v>
      </c>
      <c r="N39" s="3">
        <f t="shared" si="0"/>
        <v>1011.4317920622567</v>
      </c>
    </row>
    <row r="40" spans="1:14" x14ac:dyDescent="0.2">
      <c r="A40">
        <v>1985</v>
      </c>
      <c r="B40" s="3">
        <f>PrcLk!B90+Run!B92-Evp!B40</f>
        <v>69.593025058365754</v>
      </c>
      <c r="C40" s="3">
        <f>PrcLk!C90+Run!C92-Evp!C40</f>
        <v>231.68524762645913</v>
      </c>
      <c r="D40" s="3">
        <f>PrcLk!D90+Run!D92-Evp!D40</f>
        <v>304.5048796887159</v>
      </c>
      <c r="E40" s="3">
        <f>PrcLk!E90+Run!E92-Evp!E40</f>
        <v>167.98580856031128</v>
      </c>
      <c r="F40" s="3">
        <f>PrcLk!F90+Run!F92-Evp!F40</f>
        <v>85.758183968871592</v>
      </c>
      <c r="G40" s="3">
        <f>PrcLk!G90+Run!G92-Evp!G40</f>
        <v>56.18531828793774</v>
      </c>
      <c r="H40" s="3">
        <f>PrcLk!H90+Run!H92-Evp!H40</f>
        <v>42.54382754863812</v>
      </c>
      <c r="I40" s="3">
        <f>PrcLk!I90+Run!I92-Evp!I40</f>
        <v>10.314135719844359</v>
      </c>
      <c r="J40" s="3">
        <f>PrcLk!J90+Run!J92-Evp!J40</f>
        <v>-63.742317509727641</v>
      </c>
      <c r="K40" s="3">
        <f>PrcLk!K90+Run!K92-Evp!K40</f>
        <v>-45.601832840466926</v>
      </c>
      <c r="L40" s="3">
        <f>PrcLk!L90+Run!L92-Evp!L40</f>
        <v>271.71566225680931</v>
      </c>
      <c r="M40" s="3">
        <f>PrcLk!M90+Run!M92-Evp!M40</f>
        <v>21.390378521400777</v>
      </c>
      <c r="N40" s="3">
        <f t="shared" si="0"/>
        <v>1152.3323168871595</v>
      </c>
    </row>
    <row r="41" spans="1:14" x14ac:dyDescent="0.2">
      <c r="A41">
        <v>1986</v>
      </c>
      <c r="B41" s="3">
        <f>PrcLk!B91+Run!B93-Evp!B41</f>
        <v>78.921776498054484</v>
      </c>
      <c r="C41" s="3">
        <f>PrcLk!C91+Run!C93-Evp!C41</f>
        <v>161.28326848249026</v>
      </c>
      <c r="D41" s="3">
        <f>PrcLk!D91+Run!D93-Evp!D41</f>
        <v>201.15035392996108</v>
      </c>
      <c r="E41" s="3">
        <f>PrcLk!E91+Run!E93-Evp!E41</f>
        <v>119.90365914396887</v>
      </c>
      <c r="F41" s="3">
        <f>PrcLk!F91+Run!F93-Evp!F41</f>
        <v>124.15168435797663</v>
      </c>
      <c r="G41" s="3">
        <f>PrcLk!G91+Run!G93-Evp!G41</f>
        <v>165.46094785992219</v>
      </c>
      <c r="H41" s="3">
        <f>PrcLk!H91+Run!H93-Evp!H41</f>
        <v>74.963778677042782</v>
      </c>
      <c r="I41" s="3">
        <f>PrcLk!I91+Run!I93-Evp!I41</f>
        <v>-45.447630505836585</v>
      </c>
      <c r="J41" s="3">
        <f>PrcLk!J91+Run!J93-Evp!J41</f>
        <v>52.66548015564203</v>
      </c>
      <c r="K41" s="3">
        <f>PrcLk!K91+Run!K93-Evp!K41</f>
        <v>13.876085291828787</v>
      </c>
      <c r="L41" s="3">
        <f>PrcLk!L91+Run!L93-Evp!L41</f>
        <v>-50.817035019455247</v>
      </c>
      <c r="M41" s="3">
        <f>PrcLk!M91+Run!M93-Evp!M41</f>
        <v>90.672147237354096</v>
      </c>
      <c r="N41" s="3">
        <f t="shared" si="0"/>
        <v>986.78451610894933</v>
      </c>
    </row>
    <row r="42" spans="1:14" x14ac:dyDescent="0.2">
      <c r="A42">
        <v>1987</v>
      </c>
      <c r="B42" s="3">
        <f>PrcLk!B92+Run!B94-Evp!B42</f>
        <v>34.971351284046683</v>
      </c>
      <c r="C42" s="3">
        <f>PrcLk!C92+Run!C94-Evp!C42</f>
        <v>19.361382101167319</v>
      </c>
      <c r="D42" s="3">
        <f>PrcLk!D92+Run!D94-Evp!D42</f>
        <v>117.7609886381323</v>
      </c>
      <c r="E42" s="3">
        <f>PrcLk!E92+Run!E94-Evp!E42</f>
        <v>142.83428326848249</v>
      </c>
      <c r="F42" s="3">
        <f>PrcLk!F92+Run!F94-Evp!F42</f>
        <v>52.962337743190659</v>
      </c>
      <c r="G42" s="3">
        <f>PrcLk!G92+Run!G94-Evp!G42</f>
        <v>82.128236575875491</v>
      </c>
      <c r="H42" s="3">
        <f>PrcLk!H92+Run!H94-Evp!H42</f>
        <v>53.543182879377433</v>
      </c>
      <c r="I42" s="3">
        <f>PrcLk!I92+Run!I94-Evp!I42</f>
        <v>0.44267579766537324</v>
      </c>
      <c r="J42" s="3">
        <f>PrcLk!J92+Run!J94-Evp!J42</f>
        <v>-41.910681712062242</v>
      </c>
      <c r="K42" s="3">
        <f>PrcLk!K92+Run!K94-Evp!K42</f>
        <v>-120.27005509727626</v>
      </c>
      <c r="L42" s="3">
        <f>PrcLk!L92+Run!L94-Evp!L42</f>
        <v>-38.389984435797672</v>
      </c>
      <c r="M42" s="3">
        <f>PrcLk!M92+Run!M94-Evp!M42</f>
        <v>74.764286381322975</v>
      </c>
      <c r="N42" s="3">
        <f t="shared" si="0"/>
        <v>378.19800342412447</v>
      </c>
    </row>
    <row r="43" spans="1:14" x14ac:dyDescent="0.2">
      <c r="A43">
        <v>1988</v>
      </c>
      <c r="B43" s="3">
        <f>PrcLk!B93+Run!B95-Evp!B43</f>
        <v>20.748183035019451</v>
      </c>
      <c r="C43" s="3">
        <f>PrcLk!C93+Run!C95-Evp!C43</f>
        <v>101.39165789883266</v>
      </c>
      <c r="D43" s="3">
        <f>PrcLk!D93+Run!D95-Evp!D43</f>
        <v>109.90893665369649</v>
      </c>
      <c r="E43" s="3">
        <f>PrcLk!E93+Run!E95-Evp!E43</f>
        <v>118.71802178988327</v>
      </c>
      <c r="F43" s="3">
        <f>PrcLk!F93+Run!F95-Evp!F43</f>
        <v>53.502210739299613</v>
      </c>
      <c r="G43" s="3">
        <f>PrcLk!G93+Run!G95-Evp!G43</f>
        <v>-21.234059143968871</v>
      </c>
      <c r="H43" s="3">
        <f>PrcLk!H93+Run!H95-Evp!H43</f>
        <v>35.630325914396884</v>
      </c>
      <c r="I43" s="3">
        <f>PrcLk!I93+Run!I95-Evp!I43</f>
        <v>-49.702439221789888</v>
      </c>
      <c r="J43" s="3">
        <f>PrcLk!J93+Run!J95-Evp!J43</f>
        <v>-87.502627237354091</v>
      </c>
      <c r="K43" s="3">
        <f>PrcLk!K93+Run!K95-Evp!K43</f>
        <v>-115.17662412451361</v>
      </c>
      <c r="L43" s="3">
        <f>PrcLk!L93+Run!L95-Evp!L43</f>
        <v>31.520328404669272</v>
      </c>
      <c r="M43" s="3">
        <f>PrcLk!M93+Run!M95-Evp!M43</f>
        <v>-1.5175364980544828</v>
      </c>
      <c r="N43" s="3">
        <f t="shared" si="0"/>
        <v>196.28637821011674</v>
      </c>
    </row>
    <row r="44" spans="1:14" x14ac:dyDescent="0.2">
      <c r="A44">
        <v>1989</v>
      </c>
      <c r="B44" s="3">
        <f>PrcLk!B94+Run!B96-Evp!B44</f>
        <v>87.261171984435805</v>
      </c>
      <c r="C44" s="3">
        <f>PrcLk!C94+Run!C96-Evp!C44</f>
        <v>27.08468949416342</v>
      </c>
      <c r="D44" s="3">
        <f>PrcLk!D94+Run!D96-Evp!D44</f>
        <v>100.25433712062257</v>
      </c>
      <c r="E44" s="3">
        <f>PrcLk!E94+Run!E96-Evp!E44</f>
        <v>149.28656809338523</v>
      </c>
      <c r="F44" s="3">
        <f>PrcLk!F94+Run!F96-Evp!F44</f>
        <v>216.24979424124513</v>
      </c>
      <c r="G44" s="3">
        <f>PrcLk!G94+Run!G96-Evp!G44</f>
        <v>206.20810894941636</v>
      </c>
      <c r="H44" s="3">
        <f>PrcLk!H94+Run!H96-Evp!H44</f>
        <v>50.292971828793767</v>
      </c>
      <c r="I44" s="3">
        <f>PrcLk!I94+Run!I96-Evp!I44</f>
        <v>-36.682541322957192</v>
      </c>
      <c r="J44" s="3">
        <f>PrcLk!J94+Run!J96-Evp!J44</f>
        <v>-61.657017898832692</v>
      </c>
      <c r="K44" s="3">
        <f>PrcLk!K94+Run!K96-Evp!K44</f>
        <v>-80.453233307392992</v>
      </c>
      <c r="L44" s="3">
        <f>PrcLk!L94+Run!L96-Evp!L44</f>
        <v>-44.363203112840466</v>
      </c>
      <c r="M44" s="3">
        <f>PrcLk!M94+Run!M96-Evp!M44</f>
        <v>-14.301631128404665</v>
      </c>
      <c r="N44" s="3">
        <f t="shared" si="0"/>
        <v>599.18001494163423</v>
      </c>
    </row>
    <row r="45" spans="1:14" x14ac:dyDescent="0.2">
      <c r="A45">
        <v>1990</v>
      </c>
      <c r="B45" s="3">
        <f>PrcLk!B95+Run!B97-Evp!B45</f>
        <v>159.13771984435797</v>
      </c>
      <c r="C45" s="3">
        <f>PrcLk!C95+Run!C97-Evp!C45</f>
        <v>283.61946552529184</v>
      </c>
      <c r="D45" s="3">
        <f>PrcLk!D95+Run!D97-Evp!D45</f>
        <v>118.12409680933852</v>
      </c>
      <c r="E45" s="3">
        <f>PrcLk!E95+Run!E97-Evp!E45</f>
        <v>167.07784902723736</v>
      </c>
      <c r="F45" s="3">
        <f>PrcLk!F95+Run!F97-Evp!F45</f>
        <v>197.90897712062258</v>
      </c>
      <c r="G45" s="3">
        <f>PrcLk!G95+Run!G97-Evp!G45</f>
        <v>74.958144747081704</v>
      </c>
      <c r="H45" s="3">
        <f>PrcLk!H95+Run!H97-Evp!H45</f>
        <v>72.68993898832683</v>
      </c>
      <c r="I45" s="3">
        <f>PrcLk!I95+Run!I97-Evp!I45</f>
        <v>58.581027237354078</v>
      </c>
      <c r="J45" s="3">
        <f>PrcLk!J95+Run!J97-Evp!J45</f>
        <v>35.640136964980542</v>
      </c>
      <c r="K45" s="3">
        <f>PrcLk!K95+Run!K97-Evp!K45</f>
        <v>0.7074216342412285</v>
      </c>
      <c r="L45" s="3">
        <f>PrcLk!L95+Run!L97-Evp!L45</f>
        <v>3.3016326848249093</v>
      </c>
      <c r="M45" s="3">
        <f>PrcLk!M95+Run!M97-Evp!M45</f>
        <v>289.96889898832683</v>
      </c>
      <c r="N45" s="3">
        <f t="shared" si="0"/>
        <v>1461.7153095719843</v>
      </c>
    </row>
    <row r="46" spans="1:14" x14ac:dyDescent="0.2">
      <c r="A46">
        <v>1991</v>
      </c>
      <c r="B46" s="3">
        <f>PrcLk!B96+Run!B98-Evp!B46</f>
        <v>137.82297369649805</v>
      </c>
      <c r="C46" s="3">
        <f>PrcLk!C96+Run!C98-Evp!C46</f>
        <v>113.57502350194551</v>
      </c>
      <c r="D46" s="3">
        <f>PrcLk!D96+Run!D98-Evp!D46</f>
        <v>166.58405416342413</v>
      </c>
      <c r="E46" s="3">
        <f>PrcLk!E96+Run!E98-Evp!E46</f>
        <v>204.5822241245136</v>
      </c>
      <c r="F46" s="3">
        <f>PrcLk!F96+Run!F98-Evp!F46</f>
        <v>90.723465525291829</v>
      </c>
      <c r="G46" s="3">
        <f>PrcLk!G96+Run!G98-Evp!G46</f>
        <v>11.741906614785997</v>
      </c>
      <c r="H46" s="3">
        <f>PrcLk!H96+Run!H98-Evp!H46</f>
        <v>-43.397103501945523</v>
      </c>
      <c r="I46" s="3">
        <f>PrcLk!I96+Run!I98-Evp!I46</f>
        <v>-23.356781945525299</v>
      </c>
      <c r="J46" s="3">
        <f>PrcLk!J96+Run!J98-Evp!J46</f>
        <v>-164.92034085603112</v>
      </c>
      <c r="K46" s="3">
        <f>PrcLk!K96+Run!K98-Evp!K46</f>
        <v>-61.833354085603119</v>
      </c>
      <c r="L46" s="3">
        <f>PrcLk!L96+Run!L98-Evp!L46</f>
        <v>-59.53444980544748</v>
      </c>
      <c r="M46" s="3">
        <f>PrcLk!M96+Run!M98-Evp!M46</f>
        <v>0.69771735408559721</v>
      </c>
      <c r="N46" s="3">
        <f t="shared" si="0"/>
        <v>372.68533478599215</v>
      </c>
    </row>
    <row r="47" spans="1:14" x14ac:dyDescent="0.2">
      <c r="A47">
        <v>1992</v>
      </c>
      <c r="B47" s="3">
        <f>PrcLk!B97+Run!B99-Evp!B47</f>
        <v>61.990521400778221</v>
      </c>
      <c r="C47" s="3">
        <f>PrcLk!C97+Run!C99-Evp!C47</f>
        <v>109.39292015564202</v>
      </c>
      <c r="D47" s="3">
        <f>PrcLk!D97+Run!D99-Evp!D47</f>
        <v>131.25069042801556</v>
      </c>
      <c r="E47" s="3">
        <f>PrcLk!E97+Run!E99-Evp!E47</f>
        <v>204.45488871595333</v>
      </c>
      <c r="F47" s="3">
        <f>PrcLk!F97+Run!F99-Evp!F47</f>
        <v>63.059955175097301</v>
      </c>
      <c r="G47" s="3">
        <f>PrcLk!G97+Run!G99-Evp!G47</f>
        <v>37.697327626459135</v>
      </c>
      <c r="H47" s="3">
        <f>PrcLk!H97+Run!H99-Evp!H47</f>
        <v>188.24236295719851</v>
      </c>
      <c r="I47" s="3">
        <f>PrcLk!I97+Run!I99-Evp!I47</f>
        <v>60.31372575875487</v>
      </c>
      <c r="J47" s="3">
        <f>PrcLk!J97+Run!J99-Evp!J47</f>
        <v>78.217294941634236</v>
      </c>
      <c r="K47" s="3">
        <f>PrcLk!K97+Run!K99-Evp!K47</f>
        <v>-83.546231284046684</v>
      </c>
      <c r="L47" s="3">
        <f>PrcLk!L97+Run!L99-Evp!L47</f>
        <v>190.92569182879379</v>
      </c>
      <c r="M47" s="3">
        <f>PrcLk!M97+Run!M99-Evp!M47</f>
        <v>45.439855564202347</v>
      </c>
      <c r="N47" s="3">
        <f t="shared" si="0"/>
        <v>1087.4390032684828</v>
      </c>
    </row>
    <row r="48" spans="1:14" x14ac:dyDescent="0.2">
      <c r="A48">
        <v>1993</v>
      </c>
      <c r="B48" s="3">
        <f>PrcLk!B98+Run!B100-Evp!B48</f>
        <v>252.97771859922176</v>
      </c>
      <c r="C48" s="3">
        <f>PrcLk!C98+Run!C100-Evp!C48</f>
        <v>33.489470194552538</v>
      </c>
      <c r="D48" s="3">
        <f>PrcLk!D98+Run!D100-Evp!D48</f>
        <v>254.80639595330737</v>
      </c>
      <c r="E48" s="3">
        <f>PrcLk!E98+Run!E100-Evp!E48</f>
        <v>212.82622879377431</v>
      </c>
      <c r="F48" s="3">
        <f>PrcLk!F98+Run!F100-Evp!F48</f>
        <v>57.659447782101161</v>
      </c>
      <c r="G48" s="3">
        <f>PrcLk!G98+Run!G100-Evp!G48</f>
        <v>130.65273463035018</v>
      </c>
      <c r="H48" s="3">
        <f>PrcLk!H98+Run!H100-Evp!H48</f>
        <v>27.436977743190667</v>
      </c>
      <c r="I48" s="3">
        <f>PrcLk!I98+Run!I100-Evp!I48</f>
        <v>-37.876995797665366</v>
      </c>
      <c r="J48" s="3">
        <f>PrcLk!J98+Run!J100-Evp!J48</f>
        <v>-100.83883579766535</v>
      </c>
      <c r="K48" s="3">
        <f>PrcLk!K98+Run!K100-Evp!K48</f>
        <v>-105.90210770428016</v>
      </c>
      <c r="L48" s="3">
        <f>PrcLk!L98+Run!L100-Evp!L48</f>
        <v>9.3268357976653675</v>
      </c>
      <c r="M48" s="3">
        <f>PrcLk!M98+Run!M100-Evp!M48</f>
        <v>7.668155330739296</v>
      </c>
      <c r="N48" s="3">
        <f t="shared" si="0"/>
        <v>742.22602552529202</v>
      </c>
    </row>
    <row r="49" spans="1:14" x14ac:dyDescent="0.2">
      <c r="A49">
        <v>1994</v>
      </c>
      <c r="B49" s="3">
        <f>PrcLk!B99+Run!B101-Evp!B49</f>
        <v>70.201274085603117</v>
      </c>
      <c r="C49" s="3">
        <f>PrcLk!C99+Run!C101-Evp!C49</f>
        <v>106.13244451361868</v>
      </c>
      <c r="D49" s="3">
        <f>PrcLk!D99+Run!D101-Evp!D49</f>
        <v>160.25199844357979</v>
      </c>
      <c r="E49" s="3">
        <f>PrcLk!E99+Run!E101-Evp!E49</f>
        <v>236.96489805447473</v>
      </c>
      <c r="F49" s="3">
        <f>PrcLk!F99+Run!F101-Evp!F49</f>
        <v>72.877874552529178</v>
      </c>
      <c r="G49" s="3">
        <f>PrcLk!G99+Run!G101-Evp!G49</f>
        <v>116.00475330739302</v>
      </c>
      <c r="H49" s="3">
        <f>PrcLk!H99+Run!H101-Evp!H49</f>
        <v>33.848624747081701</v>
      </c>
      <c r="I49" s="3">
        <f>PrcLk!I99+Run!I101-Evp!I49</f>
        <v>18.366175252918282</v>
      </c>
      <c r="J49" s="3">
        <f>PrcLk!J99+Run!J101-Evp!J49</f>
        <v>-83.611013229571981</v>
      </c>
      <c r="K49" s="3">
        <f>PrcLk!K99+Run!K101-Evp!K49</f>
        <v>-118.73633743190661</v>
      </c>
      <c r="L49" s="3">
        <f>PrcLk!L99+Run!L101-Evp!L49</f>
        <v>-83.824826459143964</v>
      </c>
      <c r="M49" s="3">
        <f>PrcLk!M99+Run!M101-Evp!M49</f>
        <v>16.964795642023361</v>
      </c>
      <c r="N49" s="3">
        <f t="shared" si="0"/>
        <v>545.44066147859928</v>
      </c>
    </row>
    <row r="50" spans="1:14" x14ac:dyDescent="0.2">
      <c r="A50">
        <v>1995</v>
      </c>
      <c r="B50" s="3">
        <f>PrcLk!B100+Run!B102-Evp!B50</f>
        <v>121.64414848249027</v>
      </c>
      <c r="C50" s="3">
        <f>PrcLk!C100+Run!C102-Evp!C50</f>
        <v>16.00575626459144</v>
      </c>
      <c r="D50" s="3">
        <f>PrcLk!D100+Run!D102-Evp!D50</f>
        <v>126.24123361867701</v>
      </c>
      <c r="E50" s="3">
        <f>PrcLk!E100+Run!E102-Evp!E50</f>
        <v>156.79894785992218</v>
      </c>
      <c r="F50" s="3">
        <f>PrcLk!F100+Run!F102-Evp!F50</f>
        <v>103.37645852140078</v>
      </c>
      <c r="G50" s="3">
        <f>PrcLk!G100+Run!G102-Evp!G50</f>
        <v>60.907995330739304</v>
      </c>
      <c r="H50" s="3">
        <f>PrcLk!H100+Run!H102-Evp!H50</f>
        <v>25.156343657587556</v>
      </c>
      <c r="I50" s="3">
        <f>PrcLk!I100+Run!I102-Evp!I50</f>
        <v>-25.621961712062259</v>
      </c>
      <c r="J50" s="3">
        <f>PrcLk!J100+Run!J102-Evp!J50</f>
        <v>-152.71527626459144</v>
      </c>
      <c r="K50" s="3">
        <f>PrcLk!K100+Run!K102-Evp!K50</f>
        <v>-92.593645447470834</v>
      </c>
      <c r="L50" s="3">
        <f>PrcLk!L100+Run!L102-Evp!L50</f>
        <v>-20.205231128404648</v>
      </c>
      <c r="M50" s="3">
        <f>PrcLk!M100+Run!M102-Evp!M50</f>
        <v>-24.932990194552538</v>
      </c>
      <c r="N50" s="3">
        <f t="shared" si="0"/>
        <v>294.06177898832675</v>
      </c>
    </row>
    <row r="51" spans="1:14" x14ac:dyDescent="0.2">
      <c r="A51">
        <v>1996</v>
      </c>
      <c r="B51" s="3">
        <f>PrcLk!B101+Run!B103-Evp!B51</f>
        <v>144.39191968871592</v>
      </c>
      <c r="C51" s="3">
        <f>PrcLk!C101+Run!C103-Evp!C51</f>
        <v>94.203604980544739</v>
      </c>
      <c r="D51" s="3">
        <f>PrcLk!D101+Run!D103-Evp!D51</f>
        <v>129.53405603112839</v>
      </c>
      <c r="E51" s="3">
        <f>PrcLk!E101+Run!E103-Evp!E51</f>
        <v>230.73176498054471</v>
      </c>
      <c r="F51" s="3">
        <f>PrcLk!F101+Run!F103-Evp!F51</f>
        <v>214.64569867704279</v>
      </c>
      <c r="G51" s="3">
        <f>PrcLk!G101+Run!G103-Evp!G51</f>
        <v>195.45075175097278</v>
      </c>
      <c r="H51" s="3">
        <f>PrcLk!H101+Run!H103-Evp!H51</f>
        <v>49.371711439688724</v>
      </c>
      <c r="I51" s="3">
        <f>PrcLk!I101+Run!I103-Evp!I51</f>
        <v>-40.080154085603112</v>
      </c>
      <c r="J51" s="3">
        <f>PrcLk!J101+Run!J103-Evp!J51</f>
        <v>84.14097276264593</v>
      </c>
      <c r="K51" s="3">
        <f>PrcLk!K101+Run!K103-Evp!K51</f>
        <v>-36.632565914396878</v>
      </c>
      <c r="L51" s="3">
        <f>PrcLk!L101+Run!L103-Evp!L51</f>
        <v>-3.871452140077821</v>
      </c>
      <c r="M51" s="3">
        <f>PrcLk!M101+Run!M103-Evp!M51</f>
        <v>155.32323330739302</v>
      </c>
      <c r="N51" s="3">
        <f t="shared" si="0"/>
        <v>1217.2095414785995</v>
      </c>
    </row>
    <row r="52" spans="1:14" x14ac:dyDescent="0.2">
      <c r="A52">
        <v>1997</v>
      </c>
      <c r="B52" s="3">
        <f>PrcLk!B102+Run!B104-Evp!B52</f>
        <v>84.664143190661491</v>
      </c>
      <c r="C52" s="3">
        <f>PrcLk!C102+Run!C104-Evp!C52</f>
        <v>228.83288591439683</v>
      </c>
      <c r="D52" s="3">
        <f>PrcLk!D102+Run!D104-Evp!D52</f>
        <v>272.67964980544747</v>
      </c>
      <c r="E52" s="3">
        <f>PrcLk!E102+Run!E104-Evp!E52</f>
        <v>102.10124046692607</v>
      </c>
      <c r="F52" s="3">
        <f>PrcLk!F102+Run!F104-Evp!F52</f>
        <v>216.91151595330737</v>
      </c>
      <c r="G52" s="3">
        <f>PrcLk!G102+Run!G104-Evp!G52</f>
        <v>228.35763579766535</v>
      </c>
      <c r="H52" s="3">
        <f>PrcLk!H102+Run!H104-Evp!H52</f>
        <v>26.782953151750959</v>
      </c>
      <c r="I52" s="3">
        <f>PrcLk!I102+Run!I104-Evp!I52</f>
        <v>7.7425684046692709</v>
      </c>
      <c r="J52" s="3">
        <f>PrcLk!J102+Run!J104-Evp!J52</f>
        <v>-41.565931517509725</v>
      </c>
      <c r="K52" s="3">
        <f>PrcLk!K102+Run!K104-Evp!K52</f>
        <v>-120.01048684824902</v>
      </c>
      <c r="L52" s="3">
        <f>PrcLk!L102+Run!L104-Evp!L52</f>
        <v>-40.587665369649798</v>
      </c>
      <c r="M52" s="3">
        <f>PrcLk!M102+Run!M104-Evp!M52</f>
        <v>69.051438443579784</v>
      </c>
      <c r="N52" s="3">
        <f t="shared" si="0"/>
        <v>1034.9599473929964</v>
      </c>
    </row>
    <row r="53" spans="1:14" x14ac:dyDescent="0.2">
      <c r="A53">
        <v>1998</v>
      </c>
      <c r="B53" s="3">
        <f>PrcLk!B103+Run!B105-Evp!B53</f>
        <v>224.05363517509724</v>
      </c>
      <c r="C53" s="3">
        <f>PrcLk!C103+Run!C105-Evp!C53</f>
        <v>140.84715206225684</v>
      </c>
      <c r="D53" s="3">
        <f>PrcLk!D103+Run!D105-Evp!D53</f>
        <v>211.20670256809339</v>
      </c>
      <c r="E53" s="3">
        <f>PrcLk!E103+Run!E105-Evp!E53</f>
        <v>222.37377898832682</v>
      </c>
      <c r="F53" s="3">
        <f>PrcLk!F103+Run!F105-Evp!F53</f>
        <v>85.383042801556414</v>
      </c>
      <c r="G53" s="3">
        <f>PrcLk!G103+Run!G105-Evp!G53</f>
        <v>54.115226459143969</v>
      </c>
      <c r="H53" s="3">
        <f>PrcLk!H103+Run!H105-Evp!H53</f>
        <v>17.254072529182892</v>
      </c>
      <c r="I53" s="3">
        <f>PrcLk!I103+Run!I105-Evp!I53</f>
        <v>39.745131517509719</v>
      </c>
      <c r="J53" s="3">
        <f>PrcLk!J103+Run!J105-Evp!J53</f>
        <v>-113.30038754863813</v>
      </c>
      <c r="K53" s="3">
        <f>PrcLk!K103+Run!K105-Evp!K53</f>
        <v>-154.09278350194552</v>
      </c>
      <c r="L53" s="3">
        <f>PrcLk!L103+Run!L105-Evp!L53</f>
        <v>-99.015537743190663</v>
      </c>
      <c r="M53" s="3">
        <f>PrcLk!M103+Run!M105-Evp!M53</f>
        <v>-60.235357509727635</v>
      </c>
      <c r="N53" s="3">
        <f t="shared" si="0"/>
        <v>568.33467579766534</v>
      </c>
    </row>
    <row r="54" spans="1:14" x14ac:dyDescent="0.2">
      <c r="A54">
        <v>1999</v>
      </c>
      <c r="B54" s="3">
        <f>PrcLk!B104+Run!B106-Evp!B54</f>
        <v>163.05340918287936</v>
      </c>
      <c r="C54" s="3">
        <f>PrcLk!C104+Run!C106-Evp!C54</f>
        <v>83.064546926070037</v>
      </c>
      <c r="D54" s="3">
        <f>PrcLk!D104+Run!D106-Evp!D54</f>
        <v>111.45865867704279</v>
      </c>
      <c r="E54" s="3">
        <f>PrcLk!E104+Run!E106-Evp!E54</f>
        <v>208.81051828793775</v>
      </c>
      <c r="F54" s="3">
        <f>PrcLk!F104+Run!F106-Evp!F54</f>
        <v>59.132861634241266</v>
      </c>
      <c r="G54" s="3">
        <f>PrcLk!G104+Run!G106-Evp!G54</f>
        <v>41.935119066147855</v>
      </c>
      <c r="H54" s="3">
        <f>PrcLk!H104+Run!H106-Evp!H54</f>
        <v>2.7101824124513598</v>
      </c>
      <c r="I54" s="3">
        <f>PrcLk!I104+Run!I106-Evp!I54</f>
        <v>-78.480192373540845</v>
      </c>
      <c r="J54" s="3">
        <f>PrcLk!J104+Run!J106-Evp!J54</f>
        <v>-102.32559844357978</v>
      </c>
      <c r="K54" s="3">
        <f>PrcLk!K104+Run!K106-Evp!K54</f>
        <v>-139.51267175097274</v>
      </c>
      <c r="L54" s="3">
        <f>PrcLk!L104+Run!L106-Evp!L54</f>
        <v>-35.043486381322964</v>
      </c>
      <c r="M54" s="3">
        <f>PrcLk!M104+Run!M106-Evp!M54</f>
        <v>-19.886369805447472</v>
      </c>
      <c r="N54" s="3">
        <f t="shared" si="0"/>
        <v>294.91697743190662</v>
      </c>
    </row>
    <row r="55" spans="1:14" x14ac:dyDescent="0.2">
      <c r="A55">
        <v>2000</v>
      </c>
      <c r="B55" s="3">
        <f>PrcLk!B105+Run!B107-Evp!B55</f>
        <v>19.563556108949413</v>
      </c>
      <c r="C55" s="3">
        <f>PrcLk!C105+Run!C107-Evp!C55</f>
        <v>91.461675642023351</v>
      </c>
      <c r="D55" s="3">
        <f>PrcLk!D105+Run!D107-Evp!D55</f>
        <v>78.431682490272365</v>
      </c>
      <c r="E55" s="3">
        <f>PrcLk!E105+Run!E107-Evp!E55</f>
        <v>189.57629416342411</v>
      </c>
      <c r="F55" s="3">
        <f>PrcLk!F105+Run!F107-Evp!F55</f>
        <v>161.56825743190663</v>
      </c>
      <c r="G55" s="3">
        <f>PrcLk!G105+Run!G107-Evp!G55</f>
        <v>205.06663657587549</v>
      </c>
      <c r="H55" s="3">
        <f>PrcLk!H105+Run!H107-Evp!H55</f>
        <v>46.967076420233454</v>
      </c>
      <c r="I55" s="3">
        <f>PrcLk!I105+Run!I107-Evp!I55</f>
        <v>19.790066926070025</v>
      </c>
      <c r="J55" s="3">
        <f>PrcLk!J105+Run!J107-Evp!J55</f>
        <v>-102.53926381322958</v>
      </c>
      <c r="K55" s="3">
        <f>PrcLk!K105+Run!K107-Evp!K55</f>
        <v>-59.804164980544755</v>
      </c>
      <c r="L55" s="3">
        <f>PrcLk!L105+Run!L107-Evp!L55</f>
        <v>-94.399716731517515</v>
      </c>
      <c r="M55" s="3">
        <f>PrcLk!M105+Run!M107-Evp!M55</f>
        <v>21.890368871595328</v>
      </c>
      <c r="N55" s="3">
        <f t="shared" si="0"/>
        <v>577.5724691050583</v>
      </c>
    </row>
    <row r="56" spans="1:14" x14ac:dyDescent="0.2">
      <c r="A56">
        <v>2001</v>
      </c>
      <c r="B56" s="3">
        <f>PrcLk!B106+Run!B108-Evp!B56</f>
        <v>42.432519533073929</v>
      </c>
      <c r="C56" s="3">
        <f>PrcLk!C106+Run!C108-Evp!C56</f>
        <v>175.89216964980545</v>
      </c>
      <c r="D56" s="3">
        <f>PrcLk!D106+Run!D108-Evp!D56</f>
        <v>90.677187859922185</v>
      </c>
      <c r="E56" s="3">
        <f>PrcLk!E106+Run!E108-Evp!E56</f>
        <v>157.01089961089494</v>
      </c>
      <c r="F56" s="3">
        <f>PrcLk!F106+Run!F108-Evp!F56</f>
        <v>127.08895595330742</v>
      </c>
      <c r="G56" s="3">
        <f>PrcLk!G106+Run!G108-Evp!G56</f>
        <v>72.317374319066161</v>
      </c>
      <c r="H56" s="3">
        <f>PrcLk!H106+Run!H108-Evp!H56</f>
        <v>-59.32583626459143</v>
      </c>
      <c r="I56" s="3">
        <f>PrcLk!I106+Run!I108-Evp!I56</f>
        <v>-42.685461789883263</v>
      </c>
      <c r="J56" s="3">
        <f>PrcLk!J106+Run!J108-Evp!J56</f>
        <v>-91.691003891050599</v>
      </c>
      <c r="K56" s="3">
        <f>PrcLk!K106+Run!K108-Evp!K56</f>
        <v>-6.4234431128404594</v>
      </c>
      <c r="L56" s="3">
        <f>PrcLk!L106+Run!L108-Evp!L56</f>
        <v>-1.9321696498054308</v>
      </c>
      <c r="M56" s="3">
        <f>PrcLk!M106+Run!M108-Evp!M56</f>
        <v>48.350161245136221</v>
      </c>
      <c r="N56" s="3">
        <f t="shared" si="0"/>
        <v>511.71135346303515</v>
      </c>
    </row>
    <row r="57" spans="1:14" x14ac:dyDescent="0.2">
      <c r="A57">
        <v>2002</v>
      </c>
      <c r="B57" s="3">
        <f>PrcLk!B107+Run!B109-Evp!B57</f>
        <v>48.620534163424118</v>
      </c>
      <c r="C57" s="3">
        <f>PrcLk!C107+Run!C109-Evp!C57</f>
        <v>122.94674085603113</v>
      </c>
      <c r="D57" s="3">
        <f>PrcLk!D107+Run!D109-Evp!D57</f>
        <v>133.39033182879379</v>
      </c>
      <c r="E57" s="3">
        <f>PrcLk!E107+Run!E109-Evp!E57</f>
        <v>224.8203299610895</v>
      </c>
      <c r="F57" s="3">
        <f>PrcLk!F107+Run!F109-Evp!F57</f>
        <v>176.60499081712061</v>
      </c>
      <c r="G57" s="3">
        <f>PrcLk!G107+Run!G109-Evp!G57</f>
        <v>45.85681556420235</v>
      </c>
      <c r="H57" s="3">
        <f>PrcLk!H107+Run!H109-Evp!H57</f>
        <v>-25.098226926070041</v>
      </c>
      <c r="I57" s="3">
        <f>PrcLk!I107+Run!I109-Evp!I57</f>
        <v>-87.091442490272385</v>
      </c>
      <c r="J57" s="3">
        <f>PrcLk!J107+Run!J109-Evp!J57</f>
        <v>-60.057444357976664</v>
      </c>
      <c r="K57" s="3">
        <f>PrcLk!K107+Run!K109-Evp!K57</f>
        <v>-165.06789042801555</v>
      </c>
      <c r="L57" s="3">
        <f>PrcLk!L107+Run!L109-Evp!L57</f>
        <v>-58.30210583657589</v>
      </c>
      <c r="M57" s="3">
        <f>PrcLk!M107+Run!M109-Evp!M57</f>
        <v>4.2339539299610891</v>
      </c>
      <c r="N57" s="3">
        <f t="shared" si="0"/>
        <v>360.85658708171212</v>
      </c>
    </row>
    <row r="58" spans="1:14" x14ac:dyDescent="0.2">
      <c r="A58">
        <v>2003</v>
      </c>
      <c r="B58" s="3">
        <f>PrcLk!B108+Run!B110-Evp!B58</f>
        <v>53.844714085603101</v>
      </c>
      <c r="C58" s="3">
        <f>PrcLk!C108+Run!C110-Evp!C58</f>
        <v>61.033502256809342</v>
      </c>
      <c r="D58" s="3">
        <f>PrcLk!D108+Run!D110-Evp!D58</f>
        <v>181.54356980544745</v>
      </c>
      <c r="E58" s="3">
        <f>PrcLk!E108+Run!E110-Evp!E58</f>
        <v>144.12446848249027</v>
      </c>
      <c r="F58" s="3">
        <f>PrcLk!F108+Run!F110-Evp!F58</f>
        <v>239.01626645914399</v>
      </c>
      <c r="G58" s="3">
        <f>PrcLk!G108+Run!G110-Evp!G58</f>
        <v>107.33593929961089</v>
      </c>
      <c r="H58" s="3">
        <f>PrcLk!H108+Run!H110-Evp!H58</f>
        <v>102.31639968871593</v>
      </c>
      <c r="I58" s="3">
        <f>PrcLk!I108+Run!I110-Evp!I58</f>
        <v>1.5927053696498064</v>
      </c>
      <c r="J58" s="3">
        <f>PrcLk!J108+Run!J110-Evp!J58</f>
        <v>13.217089494163446</v>
      </c>
      <c r="K58" s="3">
        <f>PrcLk!K108+Run!K110-Evp!K58</f>
        <v>-67.906870661478592</v>
      </c>
      <c r="L58" s="3">
        <f>PrcLk!L108+Run!L110-Evp!L58</f>
        <v>36.762921400778197</v>
      </c>
      <c r="M58" s="3">
        <f>PrcLk!M108+Run!M110-Evp!M58</f>
        <v>100.26053322957202</v>
      </c>
      <c r="N58" s="3">
        <f t="shared" si="0"/>
        <v>973.14123891050588</v>
      </c>
    </row>
    <row r="59" spans="1:14" x14ac:dyDescent="0.2">
      <c r="A59">
        <v>2004</v>
      </c>
      <c r="B59" s="3">
        <f>PrcLk!B109+Run!B111-Evp!B59</f>
        <v>80.139578832684819</v>
      </c>
      <c r="C59" s="3">
        <f>PrcLk!C109+Run!C111-Evp!C59</f>
        <v>62.163181634241248</v>
      </c>
      <c r="D59" s="3">
        <f>PrcLk!D109+Run!D111-Evp!D59</f>
        <v>238.13912778210116</v>
      </c>
      <c r="E59" s="3">
        <f>PrcLk!E109+Run!E111-Evp!E59</f>
        <v>148.17719221789881</v>
      </c>
      <c r="F59" s="3">
        <f>PrcLk!F109+Run!F111-Evp!F59</f>
        <v>295.71786023346306</v>
      </c>
      <c r="G59" s="3">
        <f>PrcLk!G109+Run!G111-Evp!G59</f>
        <v>118.36595642023346</v>
      </c>
      <c r="H59" s="3">
        <f>PrcLk!H109+Run!H111-Evp!H59</f>
        <v>75.169305836575859</v>
      </c>
      <c r="I59" s="3">
        <f>PrcLk!I109+Run!I111-Evp!I59</f>
        <v>-8.3395928404669206</v>
      </c>
      <c r="J59" s="3">
        <f>PrcLk!J109+Run!J111-Evp!J59</f>
        <v>-82.074795330739306</v>
      </c>
      <c r="K59" s="3">
        <f>PrcLk!K109+Run!K111-Evp!K59</f>
        <v>-81.568198287937747</v>
      </c>
      <c r="L59" s="3">
        <f>PrcLk!L109+Run!L111-Evp!L59</f>
        <v>25.4609167315175</v>
      </c>
      <c r="M59" s="3">
        <f>PrcLk!M109+Run!M111-Evp!M59</f>
        <v>77.962818677042804</v>
      </c>
      <c r="N59" s="3">
        <f t="shared" si="0"/>
        <v>949.31335190661468</v>
      </c>
    </row>
    <row r="60" spans="1:14" x14ac:dyDescent="0.2">
      <c r="A60">
        <v>2005</v>
      </c>
      <c r="B60" s="3">
        <f>PrcLk!B110+Run!B112-Evp!B60</f>
        <v>334.96455408560303</v>
      </c>
      <c r="C60" s="3">
        <f>PrcLk!C110+Run!C112-Evp!C60</f>
        <v>168.09951159533074</v>
      </c>
      <c r="D60" s="3">
        <f>PrcLk!D110+Run!D112-Evp!D60</f>
        <v>101.22863782101167</v>
      </c>
      <c r="E60" s="3">
        <f>PrcLk!E110+Run!E112-Evp!E60</f>
        <v>229.00642957198443</v>
      </c>
      <c r="F60" s="3">
        <f>PrcLk!F110+Run!F112-Evp!F60</f>
        <v>58.350932918287938</v>
      </c>
      <c r="G60" s="3">
        <f>PrcLk!G110+Run!G112-Evp!G60</f>
        <v>55.579914396887148</v>
      </c>
      <c r="H60" s="3">
        <f>PrcLk!H110+Run!H112-Evp!H60</f>
        <v>39.489195642023347</v>
      </c>
      <c r="I60" s="3">
        <f>PrcLk!I110+Run!I112-Evp!I60</f>
        <v>4.8391573540856001</v>
      </c>
      <c r="J60" s="3">
        <f>PrcLk!J110+Run!J112-Evp!J60</f>
        <v>-17.140138521400786</v>
      </c>
      <c r="K60" s="3">
        <f>PrcLk!K110+Run!K112-Evp!K60</f>
        <v>-107.2761606225681</v>
      </c>
      <c r="L60" s="3">
        <f>PrcLk!L110+Run!L112-Evp!L60</f>
        <v>-20.09930428015565</v>
      </c>
      <c r="M60" s="3">
        <f>PrcLk!M110+Run!M112-Evp!M60</f>
        <v>35.808194552529187</v>
      </c>
      <c r="N60" s="3">
        <f>SUM(B60:M60)</f>
        <v>882.85092451361857</v>
      </c>
    </row>
    <row r="61" spans="1:14" x14ac:dyDescent="0.2">
      <c r="A61">
        <v>2006</v>
      </c>
      <c r="B61" s="3">
        <f>PrcLk!B111+Run!B113-Evp!B61</f>
        <v>186.14234645914397</v>
      </c>
      <c r="C61" s="3">
        <f>PrcLk!C111+Run!C113-Evp!C61</f>
        <v>122.64687875486381</v>
      </c>
      <c r="D61" s="3">
        <f>PrcLk!D111+Run!D113-Evp!D61</f>
        <v>129.78281245136185</v>
      </c>
      <c r="E61" s="3">
        <f>PrcLk!E111+Run!E113-Evp!E61</f>
        <v>108.80754552529183</v>
      </c>
      <c r="F61" s="3">
        <f>PrcLk!F111+Run!F113-Evp!F61</f>
        <v>177.70967284046691</v>
      </c>
      <c r="G61" s="3">
        <f>PrcLk!G111+Run!G113-Evp!G61</f>
        <v>116.20222879377432</v>
      </c>
      <c r="H61" s="3">
        <f>PrcLk!H111+Run!H113-Evp!H61</f>
        <v>152.74582568093385</v>
      </c>
      <c r="I61" s="3">
        <f>PrcLk!I111+Run!I113-Evp!I61</f>
        <v>-30.723826926070032</v>
      </c>
      <c r="J61" s="3">
        <f>PrcLk!J111+Run!J113-Evp!J61</f>
        <v>-2.1663704280155685</v>
      </c>
      <c r="K61" s="3">
        <f>PrcLk!K111+Run!K113-Evp!K61</f>
        <v>50.609310817120615</v>
      </c>
      <c r="L61" s="3">
        <f>PrcLk!L111+Run!L113-Evp!L61</f>
        <v>72.748518287937756</v>
      </c>
      <c r="M61" s="3">
        <f>PrcLk!M111+Run!M113-Evp!M61</f>
        <v>166.19408435797666</v>
      </c>
      <c r="N61" s="3">
        <f>SUM(B61:M61)</f>
        <v>1250.6990266147859</v>
      </c>
    </row>
    <row r="62" spans="1:14" x14ac:dyDescent="0.2">
      <c r="A62">
        <v>2007</v>
      </c>
      <c r="B62" s="3">
        <f>PrcLk!B112+Run!B114-Evp!B62</f>
        <v>287.89807657587551</v>
      </c>
      <c r="C62" s="3">
        <f>PrcLk!C112+Run!C114-Evp!C62</f>
        <v>21.810864435797669</v>
      </c>
      <c r="D62" s="3">
        <f>PrcLk!D112+Run!D114-Evp!D62</f>
        <v>264.32540295719849</v>
      </c>
      <c r="E62" s="3">
        <f>PrcLk!E112+Run!E114-Evp!E62</f>
        <v>165.47499143968869</v>
      </c>
      <c r="F62" s="3">
        <f>PrcLk!F112+Run!F114-Evp!F62</f>
        <v>82.922864435797663</v>
      </c>
      <c r="G62" s="3">
        <f>PrcLk!G112+Run!G114-Evp!G62</f>
        <v>23.275957976653693</v>
      </c>
      <c r="H62" s="3">
        <f>PrcLk!H112+Run!H114-Evp!H62</f>
        <v>13.236002178988329</v>
      </c>
      <c r="I62" s="3">
        <f>PrcLk!I112+Run!I114-Evp!I62</f>
        <v>119.16159750972763</v>
      </c>
      <c r="J62" s="3">
        <f>PrcLk!J112+Run!J114-Evp!J62</f>
        <v>-18.232202334630358</v>
      </c>
      <c r="K62" s="3">
        <f>PrcLk!K112+Run!K114-Evp!K62</f>
        <v>-85.907286848249029</v>
      </c>
      <c r="L62" s="3">
        <f>PrcLk!L112+Run!L114-Evp!L62</f>
        <v>-7.5576015564202521</v>
      </c>
      <c r="M62" s="3">
        <f>PrcLk!M112+Run!M114-Evp!M62</f>
        <v>158.49652108949419</v>
      </c>
      <c r="N62" s="3">
        <f t="shared" ref="N62:N70" si="1">SUM(B62:M62)</f>
        <v>1024.9051878599221</v>
      </c>
    </row>
    <row r="63" spans="1:14" x14ac:dyDescent="0.2">
      <c r="A63">
        <v>2008</v>
      </c>
      <c r="B63" s="3">
        <f>PrcLk!B113+Run!B115-Evp!B63</f>
        <v>143.87923206225682</v>
      </c>
      <c r="C63" s="3">
        <f>PrcLk!C113+Run!C115-Evp!C63</f>
        <v>290.56242178988333</v>
      </c>
      <c r="D63" s="3">
        <f>PrcLk!D113+Run!D115-Evp!D63</f>
        <v>333.06639252918285</v>
      </c>
      <c r="E63" s="3">
        <f>PrcLk!E113+Run!E115-Evp!E63</f>
        <v>174.88625992217902</v>
      </c>
      <c r="F63" s="3">
        <f>PrcLk!F113+Run!F115-Evp!F63</f>
        <v>122.23129929961091</v>
      </c>
      <c r="G63" s="3">
        <f>PrcLk!G113+Run!G115-Evp!G63</f>
        <v>155.46988171206226</v>
      </c>
      <c r="H63" s="3">
        <f>PrcLk!H113+Run!H115-Evp!H63</f>
        <v>109.88092108949414</v>
      </c>
      <c r="I63" s="3">
        <f>PrcLk!I113+Run!I115-Evp!I63</f>
        <v>-25.706669883268489</v>
      </c>
      <c r="J63" s="3">
        <f>PrcLk!J113+Run!J115-Evp!J63</f>
        <v>-1.35921245136187</v>
      </c>
      <c r="K63" s="3">
        <f>PrcLk!K113+Run!K115-Evp!K63</f>
        <v>-102.02762116731517</v>
      </c>
      <c r="L63" s="3">
        <f>PrcLk!L113+Run!L115-Evp!L63</f>
        <v>24.833201556420221</v>
      </c>
      <c r="M63" s="3">
        <f>PrcLk!M113+Run!M115-Evp!M63</f>
        <v>171.70588762645912</v>
      </c>
      <c r="N63" s="3">
        <f t="shared" si="1"/>
        <v>1397.4219940856033</v>
      </c>
    </row>
    <row r="64" spans="1:14" x14ac:dyDescent="0.2">
      <c r="A64">
        <v>2009</v>
      </c>
      <c r="B64" s="3">
        <f>PrcLk!B114+Run!B116-Evp!B64</f>
        <v>61.155569182879383</v>
      </c>
      <c r="C64" s="3">
        <f>PrcLk!C114+Run!C116-Evp!C64</f>
        <v>226.04812918287939</v>
      </c>
      <c r="D64" s="3">
        <f>PrcLk!D114+Run!D116-Evp!D64</f>
        <v>297.73403455252924</v>
      </c>
      <c r="E64" s="3">
        <f>PrcLk!E114+Run!E116-Evp!E64</f>
        <v>218.75796575875489</v>
      </c>
      <c r="F64" s="3">
        <f>PrcLk!F114+Run!F116-Evp!F64</f>
        <v>121.7671327626459</v>
      </c>
      <c r="G64" s="3">
        <f>PrcLk!G114+Run!G116-Evp!G64</f>
        <v>129.77571517509728</v>
      </c>
      <c r="H64" s="3">
        <f>PrcLk!H114+Run!H116-Evp!H64</f>
        <v>53.418518599221784</v>
      </c>
      <c r="I64" s="3">
        <f>PrcLk!I114+Run!I116-Evp!I64</f>
        <v>28.977105992217886</v>
      </c>
      <c r="J64" s="3">
        <f>PrcLk!J114+Run!J116-Evp!J64</f>
        <v>-49.183529961089491</v>
      </c>
      <c r="K64" s="3">
        <f>PrcLk!K114+Run!K116-Evp!K64</f>
        <v>-32.319831595330726</v>
      </c>
      <c r="L64" s="3">
        <f>PrcLk!L114+Run!L116-Evp!L64</f>
        <v>-33.619000778210108</v>
      </c>
      <c r="M64" s="3">
        <f>PrcLk!M114+Run!M116-Evp!M64</f>
        <v>25.530359533073934</v>
      </c>
      <c r="N64" s="3">
        <f t="shared" si="1"/>
        <v>1048.0421684046696</v>
      </c>
    </row>
    <row r="65" spans="1:14" x14ac:dyDescent="0.2">
      <c r="A65">
        <v>2010</v>
      </c>
      <c r="B65" s="3">
        <f>PrcLk!B115+Run!B117-Evp!B65</f>
        <v>72.696771050583664</v>
      </c>
      <c r="C65" s="3">
        <f>PrcLk!C115+Run!C117-Evp!C65</f>
        <v>54.727217120622569</v>
      </c>
      <c r="D65" s="3">
        <f>PrcLk!D115+Run!D117-Evp!D65</f>
        <v>200.72044793774319</v>
      </c>
      <c r="E65" s="3">
        <f>PrcLk!E115+Run!E117-Evp!E65</f>
        <v>134.96543501945524</v>
      </c>
      <c r="F65" s="3">
        <f>PrcLk!F115+Run!F117-Evp!F65</f>
        <v>205.09611206225682</v>
      </c>
      <c r="G65" s="3">
        <f>PrcLk!G115+Run!G117-Evp!G65</f>
        <v>148.80877976653696</v>
      </c>
      <c r="H65" s="3">
        <f>PrcLk!H115+Run!H117-Evp!H65</f>
        <v>56.014673618677051</v>
      </c>
      <c r="I65" s="3">
        <f>PrcLk!I115+Run!I117-Evp!I65</f>
        <v>-41.390714085603108</v>
      </c>
      <c r="J65" s="3">
        <f>PrcLk!J115+Run!J117-Evp!J65</f>
        <v>-50.467220233463038</v>
      </c>
      <c r="K65" s="3">
        <f>PrcLk!K115+Run!K117-Evp!K65</f>
        <v>-54.814182723735399</v>
      </c>
      <c r="L65" s="3">
        <f>PrcLk!L115+Run!L117-Evp!L65</f>
        <v>-0.99198754863812155</v>
      </c>
      <c r="M65" s="3">
        <f>PrcLk!M115+Run!M117-Evp!M65</f>
        <v>14.877088249027238</v>
      </c>
      <c r="N65" s="3">
        <f t="shared" si="1"/>
        <v>740.24242023346312</v>
      </c>
    </row>
    <row r="66" spans="1:14" x14ac:dyDescent="0.2">
      <c r="A66">
        <v>2011</v>
      </c>
      <c r="B66" s="3">
        <f>PrcLk!B116+Run!B118-Evp!B66</f>
        <v>67.087765291828802</v>
      </c>
      <c r="C66" s="3">
        <f>PrcLk!C116+Run!C118-Evp!C66</f>
        <v>177.00217307392998</v>
      </c>
      <c r="D66" s="3">
        <f>PrcLk!D116+Run!D118-Evp!D66</f>
        <v>374.94254319066152</v>
      </c>
      <c r="E66" s="3">
        <f>PrcLk!E116+Run!E118-Evp!E66</f>
        <v>342.2148498054475</v>
      </c>
      <c r="F66" s="3">
        <f>PrcLk!F116+Run!F118-Evp!F66</f>
        <v>383.01472871595331</v>
      </c>
      <c r="G66" s="3">
        <f>PrcLk!G116+Run!G118-Evp!G66</f>
        <v>82.364535408560315</v>
      </c>
      <c r="H66" s="3">
        <f>PrcLk!H116+Run!H118-Evp!H66</f>
        <v>46.110045447470824</v>
      </c>
      <c r="I66" s="3">
        <f>PrcLk!I116+Run!I118-Evp!I66</f>
        <v>17.856080933852155</v>
      </c>
      <c r="J66" s="3">
        <f>PrcLk!J116+Run!J118-Evp!J66</f>
        <v>51.830585214007755</v>
      </c>
      <c r="K66" s="3">
        <f>PrcLk!K116+Run!K118-Evp!K66</f>
        <v>58.93650334630351</v>
      </c>
      <c r="L66" s="3">
        <f>PrcLk!L116+Run!L118-Evp!L66</f>
        <v>137.93264591439689</v>
      </c>
      <c r="M66" s="3">
        <f>PrcLk!M116+Run!M118-Evp!M66</f>
        <v>262.19857245136183</v>
      </c>
      <c r="N66" s="3">
        <f t="shared" si="1"/>
        <v>2001.4910287937741</v>
      </c>
    </row>
    <row r="67" spans="1:14" x14ac:dyDescent="0.2">
      <c r="A67">
        <v>2012</v>
      </c>
      <c r="B67" s="3">
        <f>PrcLk!B117+Run!B119-Evp!B67</f>
        <v>176.75719999999995</v>
      </c>
      <c r="C67" s="3">
        <f>PrcLk!C117+Run!C119-Evp!C67</f>
        <v>93.864305992217908</v>
      </c>
      <c r="D67" s="3">
        <f>PrcLk!D117+Run!D119-Evp!D67</f>
        <v>172.20871315175097</v>
      </c>
      <c r="E67" s="3">
        <f>PrcLk!E117+Run!E119-Evp!E67</f>
        <v>21.129109727626471</v>
      </c>
      <c r="F67" s="3">
        <f>PrcLk!F117+Run!F119-Evp!F67</f>
        <v>66.06659766536967</v>
      </c>
      <c r="G67" s="3">
        <f>PrcLk!G117+Run!G119-Evp!G67</f>
        <v>6.4046614785992233</v>
      </c>
      <c r="H67" s="3">
        <f>PrcLk!H117+Run!H119-Evp!H67</f>
        <v>2.4422723735398222E-2</v>
      </c>
      <c r="I67" s="3">
        <f>PrcLk!I117+Run!I119-Evp!I67</f>
        <v>-34.425215875486387</v>
      </c>
      <c r="J67" s="3">
        <f>PrcLk!J117+Run!J119-Evp!J67</f>
        <v>-43.855431906614797</v>
      </c>
      <c r="K67" s="3">
        <f>PrcLk!K117+Run!K119-Evp!K67</f>
        <v>43.794830194552503</v>
      </c>
      <c r="L67" s="3">
        <f>PrcLk!L117+Run!L119-Evp!L67</f>
        <v>-39.670171206225689</v>
      </c>
      <c r="M67" s="3">
        <f>PrcLk!M117+Run!M119-Evp!M67</f>
        <v>74.545586926070058</v>
      </c>
      <c r="N67" s="3">
        <f t="shared" si="1"/>
        <v>536.84460887159526</v>
      </c>
    </row>
    <row r="68" spans="1:14" x14ac:dyDescent="0.2">
      <c r="A68">
        <v>2013</v>
      </c>
      <c r="B68" s="3">
        <f>PrcLk!B118+Run!B120-Evp!B68</f>
        <v>151.71708482490277</v>
      </c>
      <c r="C68" s="3">
        <f>PrcLk!C118+Run!C120-Evp!C68</f>
        <v>105.90935719844357</v>
      </c>
      <c r="D68" s="3">
        <f>PrcLk!D118+Run!D120-Evp!D68</f>
        <v>130.32821727626458</v>
      </c>
      <c r="E68" s="3">
        <f>PrcLk!E118+Run!E120-Evp!E68</f>
        <v>244.30845758754862</v>
      </c>
      <c r="F68" s="3">
        <f>PrcLk!F118+Run!F120-Evp!F68</f>
        <v>88.233722645914384</v>
      </c>
      <c r="G68" s="3">
        <f>PrcLk!G118+Run!G120-Evp!G68</f>
        <v>188.78793307392996</v>
      </c>
      <c r="H68" s="3">
        <f>PrcLk!H118+Run!H120-Evp!H68</f>
        <v>163.95047159533073</v>
      </c>
      <c r="I68" s="3">
        <f>PrcLk!I118+Run!I120-Evp!I68</f>
        <v>0.15971392996108591</v>
      </c>
      <c r="J68" s="3">
        <f>PrcLk!J118+Run!J120-Evp!J68</f>
        <v>-50.67376809338522</v>
      </c>
      <c r="K68" s="3">
        <f>PrcLk!K118+Run!K120-Evp!K68</f>
        <v>2.7764389105058171</v>
      </c>
      <c r="L68" s="3">
        <f>PrcLk!L118+Run!L120-Evp!L68</f>
        <v>-40.313307392996109</v>
      </c>
      <c r="M68" s="3">
        <f>PrcLk!M118+Run!M120-Evp!M68</f>
        <v>136.70259486381326</v>
      </c>
      <c r="N68" s="3">
        <f t="shared" si="1"/>
        <v>1121.8869164202333</v>
      </c>
    </row>
    <row r="69" spans="1:14" x14ac:dyDescent="0.2">
      <c r="A69">
        <v>2014</v>
      </c>
      <c r="B69" s="3">
        <f>PrcLk!B119+Run!B121-Evp!B69</f>
        <v>86.787115953307378</v>
      </c>
      <c r="C69" s="3">
        <f>PrcLk!C119+Run!C121-Evp!C69</f>
        <v>110.55575097276262</v>
      </c>
      <c r="D69" s="3">
        <f>PrcLk!D119+Run!D121-Evp!D69</f>
        <v>90.421740077821028</v>
      </c>
      <c r="E69" s="3">
        <f>PrcLk!E119+Run!E121-Evp!E69</f>
        <v>219.33066926070038</v>
      </c>
      <c r="F69" s="3">
        <f>PrcLk!F119+Run!F121-Evp!F69</f>
        <v>137.597579766537</v>
      </c>
      <c r="G69" s="3">
        <f>PrcLk!G119+Run!G121-Evp!G69</f>
        <v>92.210140077821009</v>
      </c>
      <c r="H69" s="3">
        <f>PrcLk!H119+Run!H121-Evp!H69</f>
        <v>40.189134630350196</v>
      </c>
      <c r="I69" s="3">
        <f>PrcLk!I119+Run!I121-Evp!I69</f>
        <v>19.033841245136188</v>
      </c>
      <c r="J69" s="3">
        <f>PrcLk!J119+Run!J121-Evp!J69</f>
        <v>29.910326848249014</v>
      </c>
      <c r="K69" s="3">
        <f>PrcLk!K119+Run!K121-Evp!K69</f>
        <v>-45.896210116731496</v>
      </c>
      <c r="L69" s="3">
        <f>PrcLk!L119+Run!L121-Evp!L69</f>
        <v>-51.86975875486381</v>
      </c>
      <c r="M69" s="3">
        <f>PrcLk!M119+Run!M121-Evp!M69</f>
        <v>15.383943968871606</v>
      </c>
      <c r="N69" s="3">
        <f t="shared" si="1"/>
        <v>743.65427392996105</v>
      </c>
    </row>
    <row r="70" spans="1:14" x14ac:dyDescent="0.2">
      <c r="A70">
        <v>2015</v>
      </c>
      <c r="B70" s="3">
        <f>PrcLk!B120+Run!B122-Evp!B70</f>
        <v>49.514943190661469</v>
      </c>
      <c r="C70" s="3">
        <f>PrcLk!C120+Run!C122-Evp!C70</f>
        <v>25.580104280155645</v>
      </c>
      <c r="D70" s="3">
        <f>PrcLk!D120+Run!D122-Evp!D70</f>
        <v>84.159350972762653</v>
      </c>
      <c r="E70" s="3">
        <f>PrcLk!E120+Run!E122-Evp!E70</f>
        <v>136.92042023346303</v>
      </c>
      <c r="F70" s="3">
        <f>PrcLk!F120+Run!F122-Evp!F70</f>
        <v>95.337147081712061</v>
      </c>
      <c r="G70" s="3">
        <f>PrcLk!G120+Run!G122-Evp!G70</f>
        <v>217.54859143968875</v>
      </c>
      <c r="H70" s="3">
        <f>PrcLk!H120+Run!H122-Evp!H70</f>
        <v>50.969670038910508</v>
      </c>
      <c r="I70" s="3">
        <f>PrcLk!I120+Run!I122-Evp!I70</f>
        <v>-36.811637354085605</v>
      </c>
      <c r="J70" s="3">
        <f>PrcLk!J120+Run!J122-Evp!J70</f>
        <v>-13.823867704280161</v>
      </c>
      <c r="K70" s="3">
        <f>PrcLk!K120+Run!K122-Evp!K70</f>
        <v>-88.396457587548639</v>
      </c>
      <c r="L70" s="3">
        <f>PrcLk!L120+Run!L122-Evp!L70</f>
        <v>-50.873789883268472</v>
      </c>
      <c r="M70" s="3">
        <f>PrcLk!M120+Run!M122-Evp!M70</f>
        <v>62.18870194552531</v>
      </c>
      <c r="N70" s="3">
        <f t="shared" si="1"/>
        <v>532.31317665369647</v>
      </c>
    </row>
    <row r="73" spans="1:14" x14ac:dyDescent="0.2">
      <c r="A73" s="8" t="s">
        <v>42</v>
      </c>
      <c r="B73" s="3">
        <f t="shared" ref="B73:N73" si="2">AVERAGE(B5:B70)</f>
        <v>119.56265599811341</v>
      </c>
      <c r="C73" s="3">
        <f t="shared" si="2"/>
        <v>132.4781976229219</v>
      </c>
      <c r="D73" s="3">
        <f t="shared" si="2"/>
        <v>207.70948410800625</v>
      </c>
      <c r="E73" s="3">
        <f t="shared" si="2"/>
        <v>200.48990793538496</v>
      </c>
      <c r="F73" s="3">
        <f t="shared" si="2"/>
        <v>138.95927436858861</v>
      </c>
      <c r="G73" s="3">
        <f t="shared" si="2"/>
        <v>101.48411826435562</v>
      </c>
      <c r="H73" s="3">
        <f t="shared" si="2"/>
        <v>44.938324376842345</v>
      </c>
      <c r="I73" s="3">
        <f t="shared" si="2"/>
        <v>-2.1642536257516802</v>
      </c>
      <c r="J73" s="3">
        <f t="shared" si="2"/>
        <v>-40.696094729395107</v>
      </c>
      <c r="K73" s="3">
        <f t="shared" si="2"/>
        <v>-66.695877401249845</v>
      </c>
      <c r="L73" s="3">
        <f t="shared" si="2"/>
        <v>-2.9781521990331359</v>
      </c>
      <c r="M73" s="3">
        <f t="shared" si="2"/>
        <v>72.097625996934312</v>
      </c>
      <c r="N73" s="3">
        <f t="shared" si="2"/>
        <v>905.18521071571763</v>
      </c>
    </row>
    <row r="74" spans="1:14" x14ac:dyDescent="0.2">
      <c r="A74" s="8" t="s">
        <v>43</v>
      </c>
      <c r="B74" s="3">
        <f t="shared" ref="B74:N74" si="3">MAX(B5:B70)</f>
        <v>583.42013073929957</v>
      </c>
      <c r="C74" s="3">
        <f t="shared" si="3"/>
        <v>406.67798817120621</v>
      </c>
      <c r="D74" s="3">
        <f t="shared" si="3"/>
        <v>466.49846630350203</v>
      </c>
      <c r="E74" s="3">
        <f t="shared" si="3"/>
        <v>390.10804046692613</v>
      </c>
      <c r="F74" s="3">
        <f t="shared" si="3"/>
        <v>383.01472871595331</v>
      </c>
      <c r="G74" s="3">
        <f t="shared" si="3"/>
        <v>259.93738521400775</v>
      </c>
      <c r="H74" s="3">
        <f t="shared" si="3"/>
        <v>188.24236295719851</v>
      </c>
      <c r="I74" s="3">
        <f t="shared" si="3"/>
        <v>128.03736342412452</v>
      </c>
      <c r="J74" s="3">
        <f t="shared" si="3"/>
        <v>129.29353151750973</v>
      </c>
      <c r="K74" s="3">
        <f t="shared" si="3"/>
        <v>274.83136684824905</v>
      </c>
      <c r="L74" s="3">
        <f t="shared" si="3"/>
        <v>271.71566225680931</v>
      </c>
      <c r="M74" s="3">
        <f t="shared" si="3"/>
        <v>289.96889898832683</v>
      </c>
      <c r="N74" s="3">
        <f t="shared" si="3"/>
        <v>2326.6074701945527</v>
      </c>
    </row>
    <row r="75" spans="1:14" x14ac:dyDescent="0.2">
      <c r="A75" s="8" t="s">
        <v>44</v>
      </c>
      <c r="B75" s="3">
        <f t="shared" ref="B75:N75" si="4">MIN(B5:B70)</f>
        <v>6.6027035019455269</v>
      </c>
      <c r="C75" s="3">
        <f t="shared" si="4"/>
        <v>16.00575626459144</v>
      </c>
      <c r="D75" s="3">
        <f t="shared" si="4"/>
        <v>72.828340544747064</v>
      </c>
      <c r="E75" s="3">
        <f t="shared" si="4"/>
        <v>21.129109727626471</v>
      </c>
      <c r="F75" s="3">
        <f t="shared" si="4"/>
        <v>33.402349571984438</v>
      </c>
      <c r="G75" s="3">
        <f t="shared" si="4"/>
        <v>-21.234059143968871</v>
      </c>
      <c r="H75" s="3">
        <f t="shared" si="4"/>
        <v>-59.32583626459143</v>
      </c>
      <c r="I75" s="3">
        <f t="shared" si="4"/>
        <v>-87.091442490272385</v>
      </c>
      <c r="J75" s="3">
        <f t="shared" si="4"/>
        <v>-164.92034085603112</v>
      </c>
      <c r="K75" s="3">
        <f t="shared" si="4"/>
        <v>-189.11582817120623</v>
      </c>
      <c r="L75" s="3">
        <f t="shared" si="4"/>
        <v>-118.11147859922181</v>
      </c>
      <c r="M75" s="3">
        <f t="shared" si="4"/>
        <v>-64.427266303501952</v>
      </c>
      <c r="N75" s="3">
        <f t="shared" si="4"/>
        <v>196.28637821011674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6" workbookViewId="0">
      <selection activeCell="A71" sqref="A71"/>
    </sheetView>
  </sheetViews>
  <sheetFormatPr defaultRowHeight="12.75" x14ac:dyDescent="0.2"/>
  <sheetData>
    <row r="1" spans="1:14" x14ac:dyDescent="0.2">
      <c r="A1" t="s">
        <v>50</v>
      </c>
    </row>
    <row r="2" spans="1:14" x14ac:dyDescent="0.2">
      <c r="A2" t="s">
        <v>16</v>
      </c>
    </row>
    <row r="3" spans="1:14" x14ac:dyDescent="0.2">
      <c r="N3" s="27" t="s">
        <v>79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7" t="s">
        <v>105</v>
      </c>
    </row>
    <row r="5" spans="1:14" x14ac:dyDescent="0.2">
      <c r="A5">
        <v>1950</v>
      </c>
      <c r="B5" s="3">
        <f>PrcLd!B73+Run!B57-Evp!B5</f>
        <v>599.32013073929966</v>
      </c>
      <c r="C5" s="3">
        <f>PrcLd!C73+Run!C57-Evp!C5</f>
        <v>337.00399688715959</v>
      </c>
      <c r="D5" s="3">
        <f>PrcLd!D73+Run!D57-Evp!D5</f>
        <v>456.07846630350201</v>
      </c>
      <c r="E5" s="3">
        <f>PrcLd!E73+Run!E57-Evp!E5</f>
        <v>406.27804046692609</v>
      </c>
      <c r="F5" s="3">
        <f>PrcLd!F73+Run!F57-Evp!F5</f>
        <v>123.88335097276266</v>
      </c>
      <c r="G5" s="3">
        <f>PrcLd!G73+Run!G57-Evp!G5</f>
        <v>104.6145214007782</v>
      </c>
      <c r="H5" s="3">
        <f>PrcLd!H73+Run!H57-Evp!H5</f>
        <v>69.397609649805446</v>
      </c>
      <c r="I5" s="3">
        <f>PrcLd!I73+Run!I57-Evp!I5</f>
        <v>-9.6925895719844419</v>
      </c>
      <c r="J5" s="3">
        <f>PrcLd!J73+Run!J57-Evp!J5</f>
        <v>2.079045914396886</v>
      </c>
      <c r="K5" s="3">
        <f>PrcLd!K73+Run!K57-Evp!K5</f>
        <v>-6.8218692607003959</v>
      </c>
      <c r="L5" s="3">
        <f>PrcLd!L73+Run!L57-Evp!L5</f>
        <v>58.12731361867705</v>
      </c>
      <c r="M5" s="3">
        <f>PrcLd!M73+Run!M57-Evp!M5</f>
        <v>244.92945307392995</v>
      </c>
      <c r="N5" s="3">
        <f t="shared" ref="N5:N59" si="0">SUM(B5:M5)</f>
        <v>2385.1974701945524</v>
      </c>
    </row>
    <row r="6" spans="1:14" x14ac:dyDescent="0.2">
      <c r="A6">
        <v>1951</v>
      </c>
      <c r="B6" s="3">
        <f>PrcLd!B74+Run!B58-Evp!B6</f>
        <v>292.63912964980545</v>
      </c>
      <c r="C6" s="3">
        <f>PrcLd!C74+Run!C58-Evp!C6</f>
        <v>397.40798817120623</v>
      </c>
      <c r="D6" s="3">
        <f>PrcLd!D74+Run!D58-Evp!D6</f>
        <v>410.77241525291834</v>
      </c>
      <c r="E6" s="3">
        <f>PrcLd!E74+Run!E58-Evp!E6</f>
        <v>330.97408249027239</v>
      </c>
      <c r="F6" s="3">
        <f>PrcLd!F74+Run!F58-Evp!F6</f>
        <v>180.31536124513616</v>
      </c>
      <c r="G6" s="3">
        <f>PrcLd!G74+Run!G58-Evp!G6</f>
        <v>137.48329027237355</v>
      </c>
      <c r="H6" s="3">
        <f>PrcLd!H74+Run!H58-Evp!H6</f>
        <v>70.86744996108952</v>
      </c>
      <c r="I6" s="3">
        <f>PrcLd!I74+Run!I58-Evp!I6</f>
        <v>-55.864540077821005</v>
      </c>
      <c r="J6" s="3">
        <f>PrcLd!J74+Run!J58-Evp!J6</f>
        <v>-92.885101945525307</v>
      </c>
      <c r="K6" s="3">
        <f>PrcLd!K74+Run!K58-Evp!K6</f>
        <v>-51.051740389105049</v>
      </c>
      <c r="L6" s="3">
        <f>PrcLd!L74+Run!L58-Evp!L6</f>
        <v>36.470305058365767</v>
      </c>
      <c r="M6" s="3">
        <f>PrcLd!M74+Run!M58-Evp!M6</f>
        <v>171.06513369649807</v>
      </c>
      <c r="N6" s="3">
        <f t="shared" si="0"/>
        <v>1828.1937733852139</v>
      </c>
    </row>
    <row r="7" spans="1:14" x14ac:dyDescent="0.2">
      <c r="A7">
        <v>1952</v>
      </c>
      <c r="B7" s="3">
        <f>PrcLd!B75+Run!B59-Evp!B7</f>
        <v>450.09323891050582</v>
      </c>
      <c r="C7" s="3">
        <f>PrcLd!C75+Run!C59-Evp!C7</f>
        <v>185.30324638132296</v>
      </c>
      <c r="D7" s="3">
        <f>PrcLd!D75+Run!D59-Evp!D7</f>
        <v>337.08657120622564</v>
      </c>
      <c r="E7" s="3">
        <f>PrcLd!E75+Run!E59-Evp!E7</f>
        <v>301.73991595330745</v>
      </c>
      <c r="F7" s="3">
        <f>PrcLd!F75+Run!F59-Evp!F7</f>
        <v>175.60183315175098</v>
      </c>
      <c r="G7" s="3">
        <f>PrcLd!G75+Run!G59-Evp!G7</f>
        <v>41.295078599221789</v>
      </c>
      <c r="H7" s="3">
        <f>PrcLd!H75+Run!H59-Evp!H7</f>
        <v>-4.6299115953307393</v>
      </c>
      <c r="I7" s="3">
        <f>PrcLd!I75+Run!I59-Evp!I7</f>
        <v>-28.259885136186782</v>
      </c>
      <c r="J7" s="3">
        <f>PrcLd!J75+Run!J59-Evp!J7</f>
        <v>-75.933322957198442</v>
      </c>
      <c r="K7" s="3">
        <f>PrcLd!K75+Run!K59-Evp!K7</f>
        <v>-187.46582817120623</v>
      </c>
      <c r="L7" s="3">
        <f>PrcLd!L75+Run!L59-Evp!L7</f>
        <v>-16.736767315175086</v>
      </c>
      <c r="M7" s="3">
        <f>PrcLd!M75+Run!M59-Evp!M7</f>
        <v>36.129307081712057</v>
      </c>
      <c r="N7" s="3">
        <f t="shared" si="0"/>
        <v>1214.2234761089494</v>
      </c>
    </row>
    <row r="8" spans="1:14" x14ac:dyDescent="0.2">
      <c r="A8">
        <v>1953</v>
      </c>
      <c r="B8" s="3">
        <f>PrcLd!B76+Run!B60-Evp!B8</f>
        <v>128.88347050583658</v>
      </c>
      <c r="C8" s="3">
        <f>PrcLd!C76+Run!C60-Evp!C8</f>
        <v>75.481725447470836</v>
      </c>
      <c r="D8" s="3">
        <f>PrcLd!D76+Run!D60-Evp!D8</f>
        <v>228.58678132295719</v>
      </c>
      <c r="E8" s="3">
        <f>PrcLd!E76+Run!E60-Evp!E8</f>
        <v>145.04326848249025</v>
      </c>
      <c r="F8" s="3">
        <f>PrcLd!F76+Run!F60-Evp!F8</f>
        <v>209.33817992217897</v>
      </c>
      <c r="G8" s="3">
        <f>PrcLd!G76+Run!G60-Evp!G8</f>
        <v>73.986456031128398</v>
      </c>
      <c r="H8" s="3">
        <f>PrcLd!H76+Run!H60-Evp!H8</f>
        <v>8.6550518287937876</v>
      </c>
      <c r="I8" s="3">
        <f>PrcLd!I76+Run!I60-Evp!I8</f>
        <v>-24.982546303501962</v>
      </c>
      <c r="J8" s="3">
        <f>PrcLd!J76+Run!J60-Evp!J8</f>
        <v>-113.58798287937742</v>
      </c>
      <c r="K8" s="3">
        <f>PrcLd!K76+Run!K60-Evp!K8</f>
        <v>-116.95669665369651</v>
      </c>
      <c r="L8" s="3">
        <f>PrcLd!L76+Run!L60-Evp!L8</f>
        <v>-83.614368871595346</v>
      </c>
      <c r="M8" s="3">
        <f>PrcLd!M76+Run!M60-Evp!M8</f>
        <v>-39.823605291828784</v>
      </c>
      <c r="N8" s="3">
        <f t="shared" si="0"/>
        <v>491.00973354085579</v>
      </c>
    </row>
    <row r="9" spans="1:14" x14ac:dyDescent="0.2">
      <c r="A9">
        <v>1954</v>
      </c>
      <c r="B9" s="3">
        <f>PrcLd!B77+Run!B61-Evp!B9</f>
        <v>83.683205914396879</v>
      </c>
      <c r="C9" s="3">
        <f>PrcLd!C77+Run!C61-Evp!C9</f>
        <v>221.44666521400779</v>
      </c>
      <c r="D9" s="3">
        <f>PrcLd!D77+Run!D61-Evp!D9</f>
        <v>313.06694536964983</v>
      </c>
      <c r="E9" s="3">
        <f>PrcLd!E77+Run!E61-Evp!E9</f>
        <v>301.9216638132296</v>
      </c>
      <c r="F9" s="3">
        <f>PrcLd!F77+Run!F61-Evp!F9</f>
        <v>42.282349571984433</v>
      </c>
      <c r="G9" s="3">
        <f>PrcLd!G77+Run!G61-Evp!G9</f>
        <v>75.291738521400788</v>
      </c>
      <c r="H9" s="3">
        <f>PrcLd!H77+Run!H61-Evp!H9</f>
        <v>-3.5285139299610933</v>
      </c>
      <c r="I9" s="3">
        <f>PrcLd!I77+Run!I61-Evp!I9</f>
        <v>-0.19724233463034579</v>
      </c>
      <c r="J9" s="3">
        <f>PrcLd!J77+Run!J61-Evp!J9</f>
        <v>-69.784147859922172</v>
      </c>
      <c r="K9" s="3">
        <f>PrcLd!K77+Run!K61-Evp!K9</f>
        <v>245.74136684824907</v>
      </c>
      <c r="L9" s="3">
        <f>PrcLd!L77+Run!L61-Evp!L9</f>
        <v>-13.079431906614786</v>
      </c>
      <c r="M9" s="3">
        <f>PrcLd!M77+Run!M61-Evp!M9</f>
        <v>86.650434552529205</v>
      </c>
      <c r="N9" s="3">
        <f t="shared" si="0"/>
        <v>1283.4950337743192</v>
      </c>
    </row>
    <row r="10" spans="1:14" x14ac:dyDescent="0.2">
      <c r="A10">
        <v>1955</v>
      </c>
      <c r="B10" s="3">
        <f>PrcLd!B78+Run!B62-Evp!B10</f>
        <v>143.98423906614786</v>
      </c>
      <c r="C10" s="3">
        <f>PrcLd!C78+Run!C62-Evp!C10</f>
        <v>185.07656591439687</v>
      </c>
      <c r="D10" s="3">
        <f>PrcLd!D78+Run!D62-Evp!D10</f>
        <v>417.72844015564203</v>
      </c>
      <c r="E10" s="3">
        <f>PrcLd!E78+Run!E62-Evp!E10</f>
        <v>222.6850972762646</v>
      </c>
      <c r="F10" s="3">
        <f>PrcLd!F78+Run!F62-Evp!F10</f>
        <v>87.732464124513626</v>
      </c>
      <c r="G10" s="3">
        <f>PrcLd!G78+Run!G62-Evp!G10</f>
        <v>29.264200778210125</v>
      </c>
      <c r="H10" s="3">
        <f>PrcLd!H78+Run!H62-Evp!H10</f>
        <v>19.645980077821022</v>
      </c>
      <c r="I10" s="3">
        <f>PrcLd!I78+Run!I62-Evp!I10</f>
        <v>-18.706488093385204</v>
      </c>
      <c r="J10" s="3">
        <f>PrcLd!J78+Run!J62-Evp!J10</f>
        <v>-107.16491517509729</v>
      </c>
      <c r="K10" s="3">
        <f>PrcLd!K78+Run!K62-Evp!K10</f>
        <v>-19.013259455252921</v>
      </c>
      <c r="L10" s="3">
        <f>PrcLd!L78+Run!L62-Evp!L10</f>
        <v>-0.18190038910503858</v>
      </c>
      <c r="M10" s="3">
        <f>PrcLd!M78+Run!M62-Evp!M10</f>
        <v>4.338264591439696</v>
      </c>
      <c r="N10" s="3">
        <f t="shared" si="0"/>
        <v>965.38868887159526</v>
      </c>
    </row>
    <row r="11" spans="1:14" x14ac:dyDescent="0.2">
      <c r="A11">
        <v>1956</v>
      </c>
      <c r="B11" s="3">
        <f>PrcLd!B79+Run!B63-Evp!B11</f>
        <v>32.211883268482488</v>
      </c>
      <c r="C11" s="3">
        <f>PrcLd!C79+Run!C63-Evp!C11</f>
        <v>193.68235330739299</v>
      </c>
      <c r="D11" s="3">
        <f>PrcLd!D79+Run!D63-Evp!D11</f>
        <v>281.8554761089494</v>
      </c>
      <c r="E11" s="3">
        <f>PrcLd!E79+Run!E63-Evp!E11</f>
        <v>221.07034708171207</v>
      </c>
      <c r="F11" s="3">
        <f>PrcLd!F79+Run!F63-Evp!F11</f>
        <v>305.55931268482487</v>
      </c>
      <c r="G11" s="3">
        <f>PrcLd!G79+Run!G63-Evp!G11</f>
        <v>102.46977743190661</v>
      </c>
      <c r="H11" s="3">
        <f>PrcLd!H79+Run!H63-Evp!H11</f>
        <v>59.438560311284036</v>
      </c>
      <c r="I11" s="3">
        <f>PrcLd!I79+Run!I63-Evp!I11</f>
        <v>86.165467081712052</v>
      </c>
      <c r="J11" s="3">
        <f>PrcLd!J79+Run!J63-Evp!J11</f>
        <v>-76.709375875486373</v>
      </c>
      <c r="K11" s="3">
        <f>PrcLd!K79+Run!K63-Evp!K11</f>
        <v>-89.049755019455262</v>
      </c>
      <c r="L11" s="3">
        <f>PrcLd!L79+Run!L63-Evp!L11</f>
        <v>-81.182370428015574</v>
      </c>
      <c r="M11" s="3">
        <f>PrcLd!M79+Run!M63-Evp!M11</f>
        <v>58.501433151750973</v>
      </c>
      <c r="N11" s="3">
        <f t="shared" si="0"/>
        <v>1094.0131091050582</v>
      </c>
    </row>
    <row r="12" spans="1:14" x14ac:dyDescent="0.2">
      <c r="A12">
        <v>1957</v>
      </c>
      <c r="B12" s="3">
        <f>PrcLd!B80+Run!B64-Evp!B12</f>
        <v>94.741793618677036</v>
      </c>
      <c r="C12" s="3">
        <f>PrcLd!C80+Run!C64-Evp!C12</f>
        <v>114.96665618677042</v>
      </c>
      <c r="D12" s="3">
        <f>PrcLd!D80+Run!D64-Evp!D12</f>
        <v>95.233427548638161</v>
      </c>
      <c r="E12" s="3">
        <f>PrcLd!E80+Run!E64-Evp!E12</f>
        <v>373.04749571984445</v>
      </c>
      <c r="F12" s="3">
        <f>PrcLd!F80+Run!F64-Evp!F12</f>
        <v>137.07536996108951</v>
      </c>
      <c r="G12" s="3">
        <f>PrcLd!G80+Run!G64-Evp!G12</f>
        <v>157.45460700389106</v>
      </c>
      <c r="H12" s="3">
        <f>PrcLd!H80+Run!H64-Evp!H12</f>
        <v>66.330852607003877</v>
      </c>
      <c r="I12" s="3">
        <f>PrcLd!I80+Run!I64-Evp!I12</f>
        <v>-56.445913774319067</v>
      </c>
      <c r="J12" s="3">
        <f>PrcLd!J80+Run!J64-Evp!J12</f>
        <v>-6.8658428015564255</v>
      </c>
      <c r="K12" s="3">
        <f>PrcLd!K80+Run!K64-Evp!K12</f>
        <v>-66.167250428015549</v>
      </c>
      <c r="L12" s="3">
        <f>PrcLd!L80+Run!L64-Evp!L12</f>
        <v>-23.145600000000002</v>
      </c>
      <c r="M12" s="3">
        <f>PrcLd!M80+Run!M64-Evp!M12</f>
        <v>165.76597540856034</v>
      </c>
      <c r="N12" s="3">
        <f t="shared" si="0"/>
        <v>1051.9915710505838</v>
      </c>
    </row>
    <row r="13" spans="1:14" x14ac:dyDescent="0.2">
      <c r="A13">
        <v>1958</v>
      </c>
      <c r="B13" s="3">
        <f>PrcLd!B81+Run!B65-Evp!B13</f>
        <v>47.503717354085602</v>
      </c>
      <c r="C13" s="3">
        <f>PrcLd!C81+Run!C65-Evp!C13</f>
        <v>45.112973073929965</v>
      </c>
      <c r="D13" s="3">
        <f>PrcLd!D81+Run!D65-Evp!D13</f>
        <v>95.814674863813224</v>
      </c>
      <c r="E13" s="3">
        <f>PrcLd!E81+Run!E65-Evp!E13</f>
        <v>134.06610272373541</v>
      </c>
      <c r="F13" s="3">
        <f>PrcLd!F81+Run!F65-Evp!F13</f>
        <v>75.407961400778206</v>
      </c>
      <c r="G13" s="3">
        <f>PrcLd!G81+Run!G65-Evp!G13</f>
        <v>132.14821945525293</v>
      </c>
      <c r="H13" s="3">
        <f>PrcLd!H81+Run!H65-Evp!H13</f>
        <v>155.40851891050582</v>
      </c>
      <c r="I13" s="3">
        <f>PrcLd!I81+Run!I65-Evp!I13</f>
        <v>52.062549416342435</v>
      </c>
      <c r="J13" s="3">
        <f>PrcLd!J81+Run!J65-Evp!J13</f>
        <v>14.32627859922178</v>
      </c>
      <c r="K13" s="3">
        <f>PrcLd!K81+Run!K65-Evp!K13</f>
        <v>-108.23603081712061</v>
      </c>
      <c r="L13" s="3">
        <f>PrcLd!L81+Run!L65-Evp!L13</f>
        <v>20.312225680933835</v>
      </c>
      <c r="M13" s="3">
        <f>PrcLd!M81+Run!M65-Evp!M13</f>
        <v>-27.60523361867704</v>
      </c>
      <c r="N13" s="3">
        <f t="shared" si="0"/>
        <v>636.32195704280139</v>
      </c>
    </row>
    <row r="14" spans="1:14" x14ac:dyDescent="0.2">
      <c r="A14">
        <v>1959</v>
      </c>
      <c r="B14" s="3">
        <f>PrcLd!B82+Run!B66-Evp!B14</f>
        <v>225.12240062256808</v>
      </c>
      <c r="C14" s="3">
        <f>PrcLd!C82+Run!C66-Evp!C14</f>
        <v>260.02818085603116</v>
      </c>
      <c r="D14" s="3">
        <f>PrcLd!D82+Run!D66-Evp!D14</f>
        <v>224.03513151750974</v>
      </c>
      <c r="E14" s="3">
        <f>PrcLd!E82+Run!E66-Evp!E14</f>
        <v>258.81599688715954</v>
      </c>
      <c r="F14" s="3">
        <f>PrcLd!F82+Run!F66-Evp!F14</f>
        <v>175.03255252918291</v>
      </c>
      <c r="G14" s="3">
        <f>PrcLd!G82+Run!G66-Evp!G14</f>
        <v>57.51908171206226</v>
      </c>
      <c r="H14" s="3">
        <f>PrcLd!H82+Run!H66-Evp!H14</f>
        <v>50.808985214007784</v>
      </c>
      <c r="I14" s="3">
        <f>PrcLd!I82+Run!I66-Evp!I14</f>
        <v>15.45910038910506</v>
      </c>
      <c r="J14" s="3">
        <f>PrcLd!J82+Run!J66-Evp!J14</f>
        <v>-75.14757354085603</v>
      </c>
      <c r="K14" s="3">
        <f>PrcLd!K82+Run!K66-Evp!K14</f>
        <v>-20.51323175097275</v>
      </c>
      <c r="L14" s="3">
        <f>PrcLd!L82+Run!L66-Evp!L14</f>
        <v>4.0540482490272041</v>
      </c>
      <c r="M14" s="3">
        <f>PrcLd!M82+Run!M66-Evp!M14</f>
        <v>130.16400498054475</v>
      </c>
      <c r="N14" s="3">
        <f t="shared" si="0"/>
        <v>1305.3786776653697</v>
      </c>
    </row>
    <row r="15" spans="1:14" x14ac:dyDescent="0.2">
      <c r="A15">
        <v>1960</v>
      </c>
      <c r="B15" s="3">
        <f>PrcLd!B83+Run!B67-Evp!B15</f>
        <v>164.43600684824901</v>
      </c>
      <c r="C15" s="3">
        <f>PrcLd!C83+Run!C67-Evp!C15</f>
        <v>154.79244326848251</v>
      </c>
      <c r="D15" s="3">
        <f>PrcLd!D83+Run!D67-Evp!D15</f>
        <v>101.08420202334629</v>
      </c>
      <c r="E15" s="3">
        <f>PrcLd!E83+Run!E67-Evp!E15</f>
        <v>205.4315953307393</v>
      </c>
      <c r="F15" s="3">
        <f>PrcLd!F83+Run!F67-Evp!F15</f>
        <v>174.66721618677042</v>
      </c>
      <c r="G15" s="3">
        <f>PrcLd!G83+Run!G67-Evp!G15</f>
        <v>138.53537276264589</v>
      </c>
      <c r="H15" s="3">
        <f>PrcLd!H83+Run!H67-Evp!H15</f>
        <v>33.108414319066156</v>
      </c>
      <c r="I15" s="3">
        <f>PrcLd!I83+Run!I67-Evp!I15</f>
        <v>-9.8563713618677156</v>
      </c>
      <c r="J15" s="3">
        <f>PrcLd!J83+Run!J67-Evp!J15</f>
        <v>-80.447500389105045</v>
      </c>
      <c r="K15" s="3">
        <f>PrcLd!K83+Run!K67-Evp!K15</f>
        <v>-115.60009587548637</v>
      </c>
      <c r="L15" s="3">
        <f>PrcLd!L83+Run!L67-Evp!L15</f>
        <v>-58.369810116731522</v>
      </c>
      <c r="M15" s="3">
        <f>PrcLd!M83+Run!M67-Evp!M15</f>
        <v>-65.067266303501953</v>
      </c>
      <c r="N15" s="3">
        <f t="shared" si="0"/>
        <v>642.71420669260704</v>
      </c>
    </row>
    <row r="16" spans="1:14" x14ac:dyDescent="0.2">
      <c r="A16">
        <v>1961</v>
      </c>
      <c r="B16" s="3">
        <f>PrcLd!B84+Run!B68-Evp!B16</f>
        <v>1.6127035019455249</v>
      </c>
      <c r="C16" s="3">
        <f>PrcLd!C84+Run!C68-Evp!C16</f>
        <v>144.30465214007782</v>
      </c>
      <c r="D16" s="3">
        <f>PrcLd!D84+Run!D68-Evp!D16</f>
        <v>206.56464715953308</v>
      </c>
      <c r="E16" s="3">
        <f>PrcLd!E84+Run!E68-Evp!E16</f>
        <v>362.47436108949415</v>
      </c>
      <c r="F16" s="3">
        <f>PrcLd!F84+Run!F68-Evp!F16</f>
        <v>105.38881027237355</v>
      </c>
      <c r="G16" s="3">
        <f>PrcLd!G84+Run!G68-Evp!G16</f>
        <v>98.557657587548647</v>
      </c>
      <c r="H16" s="3">
        <f>PrcLd!H84+Run!H68-Evp!H16</f>
        <v>70.866887782101159</v>
      </c>
      <c r="I16" s="3">
        <f>PrcLd!I84+Run!I68-Evp!I16</f>
        <v>18.851538988326837</v>
      </c>
      <c r="J16" s="3">
        <f>PrcLd!J84+Run!J68-Evp!J16</f>
        <v>-21.389487937743183</v>
      </c>
      <c r="K16" s="3">
        <f>PrcLd!K84+Run!K68-Evp!K16</f>
        <v>-107.28345680933852</v>
      </c>
      <c r="L16" s="3">
        <f>PrcLd!L84+Run!L68-Evp!L16</f>
        <v>-47.612896498054482</v>
      </c>
      <c r="M16" s="3">
        <f>PrcLd!M84+Run!M68-Evp!M16</f>
        <v>-16.778189883268482</v>
      </c>
      <c r="N16" s="3">
        <f t="shared" si="0"/>
        <v>815.55722739299608</v>
      </c>
    </row>
    <row r="17" spans="1:14" x14ac:dyDescent="0.2">
      <c r="A17">
        <v>1962</v>
      </c>
      <c r="B17" s="3">
        <f>PrcLd!B85+Run!B69-Evp!B17</f>
        <v>111.54237229571986</v>
      </c>
      <c r="C17" s="3">
        <f>PrcLd!C85+Run!C69-Evp!C17</f>
        <v>113.96332638132296</v>
      </c>
      <c r="D17" s="3">
        <f>PrcLd!D85+Run!D69-Evp!D17</f>
        <v>194.98183844357976</v>
      </c>
      <c r="E17" s="3">
        <f>PrcLd!E85+Run!E69-Evp!E17</f>
        <v>89.995265369649829</v>
      </c>
      <c r="F17" s="3">
        <f>PrcLd!F85+Run!F69-Evp!F17</f>
        <v>85.540629416342412</v>
      </c>
      <c r="G17" s="3">
        <f>PrcLd!G85+Run!G69-Evp!G17</f>
        <v>66.989503501945535</v>
      </c>
      <c r="H17" s="3">
        <f>PrcLd!H85+Run!H69-Evp!H17</f>
        <v>18.520401556420225</v>
      </c>
      <c r="I17" s="3">
        <f>PrcLd!I85+Run!I69-Evp!I17</f>
        <v>-11.154240000000016</v>
      </c>
      <c r="J17" s="3">
        <f>PrcLd!J85+Run!J69-Evp!J17</f>
        <v>-55.043957976653701</v>
      </c>
      <c r="K17" s="3">
        <f>PrcLd!K85+Run!K69-Evp!K17</f>
        <v>-47.39400902723736</v>
      </c>
      <c r="L17" s="3">
        <f>PrcLd!L85+Run!L69-Evp!L17</f>
        <v>-25.461886381322955</v>
      </c>
      <c r="M17" s="3">
        <f>PrcLd!M85+Run!M69-Evp!M17</f>
        <v>-16.553533696498064</v>
      </c>
      <c r="N17" s="3">
        <f t="shared" si="0"/>
        <v>525.92570988326815</v>
      </c>
    </row>
    <row r="18" spans="1:14" x14ac:dyDescent="0.2">
      <c r="A18">
        <v>1963</v>
      </c>
      <c r="B18" s="3">
        <f>PrcLd!B86+Run!B70-Evp!B18</f>
        <v>28.572340856031129</v>
      </c>
      <c r="C18" s="3">
        <f>PrcLd!C86+Run!C70-Evp!C18</f>
        <v>26.338668638132297</v>
      </c>
      <c r="D18" s="3">
        <f>PrcLd!D86+Run!D70-Evp!D18</f>
        <v>281.95793307393001</v>
      </c>
      <c r="E18" s="3">
        <f>PrcLd!E86+Run!E70-Evp!E18</f>
        <v>136.57650272373544</v>
      </c>
      <c r="F18" s="3">
        <f>PrcLd!F86+Run!F70-Evp!F18</f>
        <v>91.020665525291818</v>
      </c>
      <c r="G18" s="3">
        <f>PrcLd!G86+Run!G70-Evp!G18</f>
        <v>54.519095719844358</v>
      </c>
      <c r="H18" s="3">
        <f>PrcLd!H86+Run!H70-Evp!H18</f>
        <v>29.304838910505836</v>
      </c>
      <c r="I18" s="3">
        <f>PrcLd!I86+Run!I70-Evp!I18</f>
        <v>-42.19749509727626</v>
      </c>
      <c r="J18" s="3">
        <f>PrcLd!J86+Run!J70-Evp!J18</f>
        <v>-92.311019455252918</v>
      </c>
      <c r="K18" s="3">
        <f>PrcLd!K86+Run!K70-Evp!K18</f>
        <v>-97.239680000000007</v>
      </c>
      <c r="L18" s="3">
        <f>PrcLd!L86+Run!L70-Evp!L18</f>
        <v>-70.905344747081713</v>
      </c>
      <c r="M18" s="3">
        <f>PrcLd!M86+Run!M70-Evp!M18</f>
        <v>-65.433564513618677</v>
      </c>
      <c r="N18" s="3">
        <f t="shared" si="0"/>
        <v>280.20294163424137</v>
      </c>
    </row>
    <row r="19" spans="1:14" x14ac:dyDescent="0.2">
      <c r="A19">
        <v>1964</v>
      </c>
      <c r="B19" s="3">
        <f>PrcLd!B87+Run!B71-Evp!B19</f>
        <v>53.368178677042792</v>
      </c>
      <c r="C19" s="3">
        <f>PrcLd!C87+Run!C71-Evp!C19</f>
        <v>20.933291517509726</v>
      </c>
      <c r="D19" s="3">
        <f>PrcLd!D87+Run!D71-Evp!D19</f>
        <v>244.50732638132294</v>
      </c>
      <c r="E19" s="3">
        <f>PrcLd!E87+Run!E71-Evp!E19</f>
        <v>275.420379766537</v>
      </c>
      <c r="F19" s="3">
        <f>PrcLd!F87+Run!F71-Evp!F19</f>
        <v>82.025932140077813</v>
      </c>
      <c r="G19" s="3">
        <f>PrcLd!G87+Run!G71-Evp!G19</f>
        <v>50.640789105058367</v>
      </c>
      <c r="H19" s="3">
        <f>PrcLd!H87+Run!H71-Evp!H19</f>
        <v>-8.6459744747081686</v>
      </c>
      <c r="I19" s="3">
        <f>PrcLd!I87+Run!I71-Evp!I19</f>
        <v>2.5865263813229546</v>
      </c>
      <c r="J19" s="3">
        <f>PrcLd!J87+Run!J71-Evp!J19</f>
        <v>-111.73759844357977</v>
      </c>
      <c r="K19" s="3">
        <f>PrcLd!K87+Run!K71-Evp!K19</f>
        <v>-134.63949073929962</v>
      </c>
      <c r="L19" s="3">
        <f>PrcLd!L87+Run!L71-Evp!L19</f>
        <v>-78.798289494163413</v>
      </c>
      <c r="M19" s="3">
        <f>PrcLd!M87+Run!M71-Evp!M19</f>
        <v>24.471660700389108</v>
      </c>
      <c r="N19" s="3">
        <f t="shared" si="0"/>
        <v>420.13273151750985</v>
      </c>
    </row>
    <row r="20" spans="1:14" x14ac:dyDescent="0.2">
      <c r="A20">
        <v>1965</v>
      </c>
      <c r="B20" s="3">
        <f>PrcLd!B88+Run!B72-Evp!B20</f>
        <v>130.60632373540855</v>
      </c>
      <c r="C20" s="3">
        <f>PrcLd!C88+Run!C72-Evp!C20</f>
        <v>158.2830294163424</v>
      </c>
      <c r="D20" s="3">
        <f>PrcLd!D88+Run!D72-Evp!D20</f>
        <v>206.63882116731517</v>
      </c>
      <c r="E20" s="3">
        <f>PrcLd!E88+Run!E72-Evp!E20</f>
        <v>201.21415097276264</v>
      </c>
      <c r="F20" s="3">
        <f>PrcLd!F88+Run!F72-Evp!F20</f>
        <v>90.533255408560308</v>
      </c>
      <c r="G20" s="3">
        <f>PrcLd!G88+Run!G72-Evp!G20</f>
        <v>34.191089494163421</v>
      </c>
      <c r="H20" s="3">
        <f>PrcLd!H88+Run!H72-Evp!H20</f>
        <v>-4.3772607003891011</v>
      </c>
      <c r="I20" s="3">
        <f>PrcLd!I88+Run!I72-Evp!I20</f>
        <v>3.7382736186770416</v>
      </c>
      <c r="J20" s="3">
        <f>PrcLd!J88+Run!J72-Evp!J20</f>
        <v>-17.050228793774309</v>
      </c>
      <c r="K20" s="3">
        <f>PrcLd!K88+Run!K72-Evp!K20</f>
        <v>-55.119569182879374</v>
      </c>
      <c r="L20" s="3">
        <f>PrcLd!L88+Run!L72-Evp!L20</f>
        <v>-21.989945525291816</v>
      </c>
      <c r="M20" s="3">
        <f>PrcLd!M88+Run!M72-Evp!M20</f>
        <v>80.846879688715958</v>
      </c>
      <c r="N20" s="3">
        <f t="shared" si="0"/>
        <v>807.51481929961096</v>
      </c>
    </row>
    <row r="21" spans="1:14" x14ac:dyDescent="0.2">
      <c r="A21">
        <v>1966</v>
      </c>
      <c r="B21" s="3">
        <f>PrcLd!B89+Run!B73-Evp!B21</f>
        <v>41.072702256809336</v>
      </c>
      <c r="C21" s="3">
        <f>PrcLd!C89+Run!C73-Evp!C21</f>
        <v>103.28915859922178</v>
      </c>
      <c r="D21" s="3">
        <f>PrcLd!D89+Run!D73-Evp!D21</f>
        <v>141.35701696498055</v>
      </c>
      <c r="E21" s="3">
        <f>PrcLd!E89+Run!E73-Evp!E21</f>
        <v>139.40720466926069</v>
      </c>
      <c r="F21" s="3">
        <f>PrcLd!F89+Run!F73-Evp!F21</f>
        <v>112.59096902723732</v>
      </c>
      <c r="G21" s="3">
        <f>PrcLd!G89+Run!G73-Evp!G21</f>
        <v>77.821500389105054</v>
      </c>
      <c r="H21" s="3">
        <f>PrcLd!H89+Run!H73-Evp!H21</f>
        <v>32.003132140077824</v>
      </c>
      <c r="I21" s="3">
        <f>PrcLd!I89+Run!I73-Evp!I21</f>
        <v>-3.9683178210116665</v>
      </c>
      <c r="J21" s="3">
        <f>PrcLd!J89+Run!J73-Evp!J21</f>
        <v>-89.105439688715961</v>
      </c>
      <c r="K21" s="3">
        <f>PrcLd!K89+Run!K73-Evp!K21</f>
        <v>-127.33088280155641</v>
      </c>
      <c r="L21" s="3">
        <f>PrcLd!L89+Run!L73-Evp!L21</f>
        <v>82.3588280155642</v>
      </c>
      <c r="M21" s="3">
        <f>PrcLd!M89+Run!M73-Evp!M21</f>
        <v>193.91152715953308</v>
      </c>
      <c r="N21" s="3">
        <f t="shared" si="0"/>
        <v>703.40739891050589</v>
      </c>
    </row>
    <row r="22" spans="1:14" x14ac:dyDescent="0.2">
      <c r="A22">
        <v>1967</v>
      </c>
      <c r="B22" s="3">
        <f>PrcLd!B90+Run!B74-Evp!B22</f>
        <v>48.464275486381325</v>
      </c>
      <c r="C22" s="3">
        <f>PrcLd!C90+Run!C74-Evp!C22</f>
        <v>87.614516420233457</v>
      </c>
      <c r="D22" s="3">
        <f>PrcLd!D90+Run!D74-Evp!D22</f>
        <v>201.75121214007783</v>
      </c>
      <c r="E22" s="3">
        <f>PrcLd!E90+Run!E74-Evp!E22</f>
        <v>197.33943346303502</v>
      </c>
      <c r="F22" s="3">
        <f>PrcLd!F90+Run!F74-Evp!F22</f>
        <v>168.01807470817121</v>
      </c>
      <c r="G22" s="3">
        <f>PrcLd!G90+Run!G74-Evp!G22</f>
        <v>104.12148326848251</v>
      </c>
      <c r="H22" s="3">
        <f>PrcLd!H90+Run!H74-Evp!H22</f>
        <v>38.278268949416344</v>
      </c>
      <c r="I22" s="3">
        <f>PrcLd!I90+Run!I74-Evp!I22</f>
        <v>-34.614097743190655</v>
      </c>
      <c r="J22" s="3">
        <f>PrcLd!J90+Run!J74-Evp!J22</f>
        <v>-56.972342412451354</v>
      </c>
      <c r="K22" s="3">
        <f>PrcLd!K90+Run!K74-Evp!K22</f>
        <v>-36.05221478599222</v>
      </c>
      <c r="L22" s="3">
        <f>PrcLd!L90+Run!L74-Evp!L22</f>
        <v>10.161833463035009</v>
      </c>
      <c r="M22" s="3">
        <f>PrcLd!M90+Run!M74-Evp!M22</f>
        <v>188.34130583657588</v>
      </c>
      <c r="N22" s="3">
        <f t="shared" si="0"/>
        <v>916.4517487937743</v>
      </c>
    </row>
    <row r="23" spans="1:14" x14ac:dyDescent="0.2">
      <c r="A23">
        <v>1968</v>
      </c>
      <c r="B23" s="3">
        <f>PrcLd!B91+Run!B75-Evp!B23</f>
        <v>125.47567190661481</v>
      </c>
      <c r="C23" s="3">
        <f>PrcLd!C91+Run!C75-Evp!C23</f>
        <v>136.85178739299613</v>
      </c>
      <c r="D23" s="3">
        <f>PrcLd!D91+Run!D75-Evp!D23</f>
        <v>163.92369898832683</v>
      </c>
      <c r="E23" s="3">
        <f>PrcLd!E91+Run!E75-Evp!E23</f>
        <v>122.97804046692606</v>
      </c>
      <c r="F23" s="3">
        <f>PrcLd!F91+Run!F75-Evp!F23</f>
        <v>197.38987050583654</v>
      </c>
      <c r="G23" s="3">
        <f>PrcLd!G91+Run!G75-Evp!G23</f>
        <v>134.0724420233463</v>
      </c>
      <c r="H23" s="3">
        <f>PrcLd!H91+Run!H75-Evp!H23</f>
        <v>49.835927782101166</v>
      </c>
      <c r="I23" s="3">
        <f>PrcLd!I91+Run!I75-Evp!I23</f>
        <v>10.790326848249023</v>
      </c>
      <c r="J23" s="3">
        <f>PrcLd!J91+Run!J75-Evp!J23</f>
        <v>-29.380518287937747</v>
      </c>
      <c r="K23" s="3">
        <f>PrcLd!K91+Run!K75-Evp!K23</f>
        <v>-111.55961680933852</v>
      </c>
      <c r="L23" s="3">
        <f>PrcLd!L91+Run!L75-Evp!L23</f>
        <v>15.334592996108938</v>
      </c>
      <c r="M23" s="3">
        <f>PrcLd!M91+Run!M75-Evp!M23</f>
        <v>92.345989105058337</v>
      </c>
      <c r="N23" s="3">
        <f t="shared" si="0"/>
        <v>908.05821291828784</v>
      </c>
    </row>
    <row r="24" spans="1:14" x14ac:dyDescent="0.2">
      <c r="A24">
        <v>1969</v>
      </c>
      <c r="B24" s="3">
        <f>PrcLd!B92+Run!B76-Evp!B24</f>
        <v>219.23839035019455</v>
      </c>
      <c r="C24" s="3">
        <f>PrcLd!C92+Run!C76-Evp!C24</f>
        <v>89.22691299610895</v>
      </c>
      <c r="D24" s="3">
        <f>PrcLd!D92+Run!D76-Evp!D24</f>
        <v>86.039799533073932</v>
      </c>
      <c r="E24" s="3">
        <f>PrcLd!E92+Run!E76-Evp!E24</f>
        <v>293.80962023346302</v>
      </c>
      <c r="F24" s="3">
        <f>PrcLd!F92+Run!F76-Evp!F24</f>
        <v>235.69632684824902</v>
      </c>
      <c r="G24" s="3">
        <f>PrcLd!G92+Run!G76-Evp!G24</f>
        <v>126.03959377431907</v>
      </c>
      <c r="H24" s="3">
        <f>PrcLd!H92+Run!H76-Evp!H24</f>
        <v>169.82509852140078</v>
      </c>
      <c r="I24" s="3">
        <f>PrcLd!I92+Run!I76-Evp!I24</f>
        <v>-56.934858210116737</v>
      </c>
      <c r="J24" s="3">
        <f>PrcLd!J92+Run!J76-Evp!J24</f>
        <v>-63.254964980544756</v>
      </c>
      <c r="K24" s="3">
        <f>PrcLd!K92+Run!K76-Evp!K24</f>
        <v>-111.8588793774319</v>
      </c>
      <c r="L24" s="3">
        <f>PrcLd!L92+Run!L76-Evp!L24</f>
        <v>17.791726070038919</v>
      </c>
      <c r="M24" s="3">
        <f>PrcLd!M92+Run!M76-Evp!M24</f>
        <v>2.3546291050583648</v>
      </c>
      <c r="N24" s="3">
        <f t="shared" si="0"/>
        <v>1007.9733948638132</v>
      </c>
    </row>
    <row r="25" spans="1:14" x14ac:dyDescent="0.2">
      <c r="A25">
        <v>1970</v>
      </c>
      <c r="B25" s="3">
        <f>PrcLd!B93+Run!B77-Evp!B25</f>
        <v>43.894990194552541</v>
      </c>
      <c r="C25" s="3">
        <f>PrcLd!C93+Run!C77-Evp!C25</f>
        <v>101.20293105058364</v>
      </c>
      <c r="D25" s="3">
        <f>PrcLd!D93+Run!D77-Evp!D25</f>
        <v>160.07338645914396</v>
      </c>
      <c r="E25" s="3">
        <f>PrcLd!E93+Run!E77-Evp!E25</f>
        <v>235.98626303501942</v>
      </c>
      <c r="F25" s="3">
        <f>PrcLd!F93+Run!F77-Evp!F25</f>
        <v>160.47917758754863</v>
      </c>
      <c r="G25" s="3">
        <f>PrcLd!G93+Run!G77-Evp!G25</f>
        <v>94.007827237354093</v>
      </c>
      <c r="H25" s="3">
        <f>PrcLd!H93+Run!H77-Evp!H25</f>
        <v>104.38399626459145</v>
      </c>
      <c r="I25" s="3">
        <f>PrcLd!I93+Run!I77-Evp!I25</f>
        <v>-49.125824747081708</v>
      </c>
      <c r="J25" s="3">
        <f>PrcLd!J93+Run!J77-Evp!J25</f>
        <v>6.1108311284046835</v>
      </c>
      <c r="K25" s="3">
        <f>PrcLd!K93+Run!K77-Evp!K25</f>
        <v>-23.512190194552531</v>
      </c>
      <c r="L25" s="3">
        <f>PrcLd!L93+Run!L77-Evp!L25</f>
        <v>-14.829656031128422</v>
      </c>
      <c r="M25" s="3">
        <f>PrcLd!M93+Run!M77-Evp!M25</f>
        <v>30.367681867704277</v>
      </c>
      <c r="N25" s="3">
        <f t="shared" si="0"/>
        <v>849.03941385214011</v>
      </c>
    </row>
    <row r="26" spans="1:14" x14ac:dyDescent="0.2">
      <c r="A26">
        <v>1971</v>
      </c>
      <c r="B26" s="3">
        <f>PrcLd!B94+Run!B78-Evp!B26</f>
        <v>20.498507704280158</v>
      </c>
      <c r="C26" s="3">
        <f>PrcLd!C94+Run!C78-Evp!C26</f>
        <v>217.91102038910509</v>
      </c>
      <c r="D26" s="3">
        <f>PrcLd!D94+Run!D78-Evp!D26</f>
        <v>151.02040996108948</v>
      </c>
      <c r="E26" s="3">
        <f>PrcLd!E94+Run!E78-Evp!E26</f>
        <v>94.698874708171218</v>
      </c>
      <c r="F26" s="3">
        <f>PrcLd!F94+Run!F78-Evp!F26</f>
        <v>124.19877167315177</v>
      </c>
      <c r="G26" s="3">
        <f>PrcLd!G94+Run!G78-Evp!G26</f>
        <v>97.989702723735405</v>
      </c>
      <c r="H26" s="3">
        <f>PrcLd!H94+Run!H78-Evp!H26</f>
        <v>15.014082490272372</v>
      </c>
      <c r="I26" s="3">
        <f>PrcLd!I94+Run!I78-Evp!I26</f>
        <v>-37.80480560311284</v>
      </c>
      <c r="J26" s="3">
        <f>PrcLd!J94+Run!J78-Evp!J26</f>
        <v>-6.8358583657587673</v>
      </c>
      <c r="K26" s="3">
        <f>PrcLd!K94+Run!K78-Evp!K26</f>
        <v>-48.550924202334627</v>
      </c>
      <c r="L26" s="3">
        <f>PrcLd!L94+Run!L78-Evp!L26</f>
        <v>-133.89147859922178</v>
      </c>
      <c r="M26" s="3">
        <f>PrcLd!M94+Run!M78-Evp!M26</f>
        <v>83.656117354085609</v>
      </c>
      <c r="N26" s="3">
        <f t="shared" si="0"/>
        <v>577.90442023346304</v>
      </c>
    </row>
    <row r="27" spans="1:14" x14ac:dyDescent="0.2">
      <c r="A27">
        <v>1972</v>
      </c>
      <c r="B27" s="3">
        <f>PrcLd!B95+Run!B79-Evp!B27</f>
        <v>35.787871750972741</v>
      </c>
      <c r="C27" s="3">
        <f>PrcLd!C95+Run!C79-Evp!C27</f>
        <v>47.72994614785992</v>
      </c>
      <c r="D27" s="3">
        <f>PrcLd!D95+Run!D79-Evp!D27</f>
        <v>232.50594677042798</v>
      </c>
      <c r="E27" s="3">
        <f>PrcLd!E95+Run!E79-Evp!E27</f>
        <v>266.33249961089496</v>
      </c>
      <c r="F27" s="3">
        <f>PrcLd!F95+Run!F79-Evp!F27</f>
        <v>150.91102879377434</v>
      </c>
      <c r="G27" s="3">
        <f>PrcLd!G95+Run!G79-Evp!G27</f>
        <v>129.9056700389105</v>
      </c>
      <c r="H27" s="3">
        <f>PrcLd!H95+Run!H79-Evp!H27</f>
        <v>82.261494785992227</v>
      </c>
      <c r="I27" s="3">
        <f>PrcLd!I95+Run!I79-Evp!I27</f>
        <v>26.283925914396889</v>
      </c>
      <c r="J27" s="3">
        <f>PrcLd!J95+Run!J79-Evp!J27</f>
        <v>68.970840466926063</v>
      </c>
      <c r="K27" s="3">
        <f>PrcLd!K95+Run!K79-Evp!K27</f>
        <v>-69.439265058365748</v>
      </c>
      <c r="L27" s="3">
        <f>PrcLd!L95+Run!L79-Evp!L27</f>
        <v>139.67356264591439</v>
      </c>
      <c r="M27" s="3">
        <f>PrcLd!M95+Run!M79-Evp!M27</f>
        <v>148.89060389105057</v>
      </c>
      <c r="N27" s="3">
        <f t="shared" si="0"/>
        <v>1259.8141257587547</v>
      </c>
    </row>
    <row r="28" spans="1:14" x14ac:dyDescent="0.2">
      <c r="A28">
        <v>1973</v>
      </c>
      <c r="B28" s="3">
        <f>PrcLd!B96+Run!B80-Evp!B28</f>
        <v>81.316326225680911</v>
      </c>
      <c r="C28" s="3">
        <f>PrcLd!C96+Run!C80-Evp!C28</f>
        <v>65.483195330739306</v>
      </c>
      <c r="D28" s="3">
        <f>PrcLd!D96+Run!D80-Evp!D28</f>
        <v>358.89999315175095</v>
      </c>
      <c r="E28" s="3">
        <f>PrcLd!E96+Run!E80-Evp!E28</f>
        <v>168.05483891050582</v>
      </c>
      <c r="F28" s="3">
        <f>PrcLd!F96+Run!F80-Evp!F28</f>
        <v>168.7875421011673</v>
      </c>
      <c r="G28" s="3">
        <f>PrcLd!G96+Run!G80-Evp!G28</f>
        <v>193.32409027237352</v>
      </c>
      <c r="H28" s="3">
        <f>PrcLd!H96+Run!H80-Evp!H28</f>
        <v>64.393117509727631</v>
      </c>
      <c r="I28" s="3">
        <f>PrcLd!I96+Run!I80-Evp!I28</f>
        <v>-8.8224840466926082</v>
      </c>
      <c r="J28" s="3">
        <f>PrcLd!J96+Run!J80-Evp!J28</f>
        <v>-121.13847937743191</v>
      </c>
      <c r="K28" s="3">
        <f>PrcLd!K96+Run!K80-Evp!K28</f>
        <v>-61.756870661478587</v>
      </c>
      <c r="L28" s="3">
        <f>PrcLd!L96+Run!L80-Evp!L28</f>
        <v>-13.79875797665369</v>
      </c>
      <c r="M28" s="3">
        <f>PrcLd!M96+Run!M80-Evp!M28</f>
        <v>70.643979143968878</v>
      </c>
      <c r="N28" s="3">
        <f t="shared" si="0"/>
        <v>965.38649058365763</v>
      </c>
    </row>
    <row r="29" spans="1:14" x14ac:dyDescent="0.2">
      <c r="A29">
        <v>1974</v>
      </c>
      <c r="B29" s="3">
        <f>PrcLd!B97+Run!B81-Evp!B29</f>
        <v>222.6935828793774</v>
      </c>
      <c r="C29" s="3">
        <f>PrcLd!C97+Run!C81-Evp!C29</f>
        <v>112.11406848249027</v>
      </c>
      <c r="D29" s="3">
        <f>PrcLd!D97+Run!D81-Evp!D29</f>
        <v>267.64973665369649</v>
      </c>
      <c r="E29" s="3">
        <f>PrcLd!E97+Run!E81-Evp!E29</f>
        <v>210.67997354085605</v>
      </c>
      <c r="F29" s="3">
        <f>PrcLd!F97+Run!F81-Evp!F29</f>
        <v>200.40585805447469</v>
      </c>
      <c r="G29" s="3">
        <f>PrcLd!G97+Run!G81-Evp!G29</f>
        <v>83.028001556420222</v>
      </c>
      <c r="H29" s="3">
        <f>PrcLd!H97+Run!H81-Evp!H29</f>
        <v>-12.603371206225674</v>
      </c>
      <c r="I29" s="3">
        <f>PrcLd!I97+Run!I81-Evp!I29</f>
        <v>-4.2582004669260698</v>
      </c>
      <c r="J29" s="3">
        <f>PrcLd!J97+Run!J81-Evp!J29</f>
        <v>-87.180171206225666</v>
      </c>
      <c r="K29" s="3">
        <f>PrcLd!K97+Run!K81-Evp!K29</f>
        <v>-114.04991035019457</v>
      </c>
      <c r="L29" s="3">
        <f>PrcLd!L97+Run!L81-Evp!L29</f>
        <v>32.137436575875498</v>
      </c>
      <c r="M29" s="3">
        <f>PrcLd!M97+Run!M81-Evp!M29</f>
        <v>88.729034708171227</v>
      </c>
      <c r="N29" s="3">
        <f t="shared" si="0"/>
        <v>999.34603922178997</v>
      </c>
    </row>
    <row r="30" spans="1:14" x14ac:dyDescent="0.2">
      <c r="A30">
        <v>1975</v>
      </c>
      <c r="B30" s="3">
        <f>PrcLd!B98+Run!B82-Evp!B30</f>
        <v>165.80971766536965</v>
      </c>
      <c r="C30" s="3">
        <f>PrcLd!C98+Run!C82-Evp!C30</f>
        <v>186.38493758754865</v>
      </c>
      <c r="D30" s="3">
        <f>PrcLd!D98+Run!D82-Evp!D30</f>
        <v>171.89920747081715</v>
      </c>
      <c r="E30" s="3">
        <f>PrcLd!E98+Run!E82-Evp!E30</f>
        <v>124.91707859922178</v>
      </c>
      <c r="F30" s="3">
        <f>PrcLd!F98+Run!F82-Evp!F30</f>
        <v>142.36260046692607</v>
      </c>
      <c r="G30" s="3">
        <f>PrcLd!G98+Run!G82-Evp!G30</f>
        <v>164.23607159533074</v>
      </c>
      <c r="H30" s="3">
        <f>PrcLd!H98+Run!H82-Evp!H30</f>
        <v>10.941031906614782</v>
      </c>
      <c r="I30" s="3">
        <f>PrcLd!I98+Run!I82-Evp!I30</f>
        <v>103.2473634241245</v>
      </c>
      <c r="J30" s="3">
        <f>PrcLd!J98+Run!J82-Evp!J30</f>
        <v>-29.625364980544759</v>
      </c>
      <c r="K30" s="3">
        <f>PrcLd!K98+Run!K82-Evp!K30</f>
        <v>-80.170766381322963</v>
      </c>
      <c r="L30" s="3">
        <f>PrcLd!L98+Run!L82-Evp!L30</f>
        <v>-27.403346303501948</v>
      </c>
      <c r="M30" s="3">
        <f>PrcLd!M98+Run!M82-Evp!M30</f>
        <v>83.298184280155638</v>
      </c>
      <c r="N30" s="3">
        <f t="shared" si="0"/>
        <v>1015.8967153307393</v>
      </c>
    </row>
    <row r="31" spans="1:14" x14ac:dyDescent="0.2">
      <c r="A31">
        <v>1976</v>
      </c>
      <c r="B31" s="3">
        <f>PrcLd!B99+Run!B83-Evp!B31</f>
        <v>116.15484326848249</v>
      </c>
      <c r="C31" s="3">
        <f>PrcLd!C99+Run!C83-Evp!C31</f>
        <v>329.2434723735409</v>
      </c>
      <c r="D31" s="3">
        <f>PrcLd!D99+Run!D83-Evp!D31</f>
        <v>286.86709603112843</v>
      </c>
      <c r="E31" s="3">
        <f>PrcLd!E99+Run!E83-Evp!E31</f>
        <v>120.22325758754866</v>
      </c>
      <c r="F31" s="3">
        <f>PrcLd!F99+Run!F83-Evp!F31</f>
        <v>109.41862630350194</v>
      </c>
      <c r="G31" s="3">
        <f>PrcLd!G99+Run!G83-Evp!G31</f>
        <v>98.797707392996116</v>
      </c>
      <c r="H31" s="3">
        <f>PrcLd!H99+Run!H83-Evp!H31</f>
        <v>66.279012918287947</v>
      </c>
      <c r="I31" s="3">
        <f>PrcLd!I99+Run!I83-Evp!I31</f>
        <v>-41.661252918287929</v>
      </c>
      <c r="J31" s="3">
        <f>PrcLd!J99+Run!J83-Evp!J31</f>
        <v>-47.701849027237358</v>
      </c>
      <c r="K31" s="3">
        <f>PrcLd!K99+Run!K83-Evp!K31</f>
        <v>-102.52858739299612</v>
      </c>
      <c r="L31" s="3">
        <f>PrcLd!L99+Run!L83-Evp!L31</f>
        <v>-86.843189105058372</v>
      </c>
      <c r="M31" s="3">
        <f>PrcLd!M99+Run!M83-Evp!M31</f>
        <v>-9.5820186770427966</v>
      </c>
      <c r="N31" s="3">
        <f t="shared" si="0"/>
        <v>838.66711875486374</v>
      </c>
    </row>
    <row r="32" spans="1:14" x14ac:dyDescent="0.2">
      <c r="A32">
        <v>1977</v>
      </c>
      <c r="B32" s="3">
        <f>PrcLd!B100+Run!B84-Evp!B32</f>
        <v>29.288181167315173</v>
      </c>
      <c r="C32" s="3">
        <f>PrcLd!C100+Run!C84-Evp!C32</f>
        <v>92.622172762645931</v>
      </c>
      <c r="D32" s="3">
        <f>PrcLd!D100+Run!D84-Evp!D32</f>
        <v>290.39978988326851</v>
      </c>
      <c r="E32" s="3">
        <f>PrcLd!E100+Run!E84-Evp!E32</f>
        <v>240.01019922178989</v>
      </c>
      <c r="F32" s="3">
        <f>PrcLd!F100+Run!F84-Evp!F32</f>
        <v>81.448094007782103</v>
      </c>
      <c r="G32" s="3">
        <f>PrcLd!G100+Run!G84-Evp!G32</f>
        <v>79.858926070038905</v>
      </c>
      <c r="H32" s="3">
        <f>PrcLd!H100+Run!H84-Evp!H32</f>
        <v>83.568594863813232</v>
      </c>
      <c r="I32" s="3">
        <f>PrcLd!I100+Run!I84-Evp!I32</f>
        <v>66.804836731517511</v>
      </c>
      <c r="J32" s="3">
        <f>PrcLd!J100+Run!J84-Evp!J32</f>
        <v>90.303531517509725</v>
      </c>
      <c r="K32" s="3">
        <f>PrcLd!K100+Run!K84-Evp!K32</f>
        <v>-100.52529525291828</v>
      </c>
      <c r="L32" s="3">
        <f>PrcLd!L100+Run!L84-Evp!L32</f>
        <v>1.8015206225680913</v>
      </c>
      <c r="M32" s="3">
        <f>PrcLd!M100+Run!M84-Evp!M32</f>
        <v>229.19524389105055</v>
      </c>
      <c r="N32" s="3">
        <f t="shared" si="0"/>
        <v>1184.7757954863814</v>
      </c>
    </row>
    <row r="33" spans="1:14" x14ac:dyDescent="0.2">
      <c r="A33">
        <v>1978</v>
      </c>
      <c r="B33" s="3">
        <f>PrcLd!B101+Run!B85-Evp!B33</f>
        <v>118.3846751750973</v>
      </c>
      <c r="C33" s="3">
        <f>PrcLd!C101+Run!C85-Evp!C33</f>
        <v>34.944934474708177</v>
      </c>
      <c r="D33" s="3">
        <f>PrcLd!D101+Run!D85-Evp!D33</f>
        <v>339.91459175097276</v>
      </c>
      <c r="E33" s="3">
        <f>PrcLd!E101+Run!E85-Evp!E33</f>
        <v>268.94999844357977</v>
      </c>
      <c r="F33" s="3">
        <f>PrcLd!F101+Run!F85-Evp!F33</f>
        <v>151.98086817120623</v>
      </c>
      <c r="G33" s="3">
        <f>PrcLd!G101+Run!G85-Evp!G33</f>
        <v>95.022096498054466</v>
      </c>
      <c r="H33" s="3">
        <f>PrcLd!H101+Run!H85-Evp!H33</f>
        <v>24.147670972762647</v>
      </c>
      <c r="I33" s="3">
        <f>PrcLd!I101+Run!I85-Evp!I33</f>
        <v>10.94183346303501</v>
      </c>
      <c r="J33" s="3">
        <f>PrcLd!J101+Run!J85-Evp!J33</f>
        <v>-47.856907392996106</v>
      </c>
      <c r="K33" s="3">
        <f>PrcLd!K101+Run!K85-Evp!K33</f>
        <v>-87.244050428015569</v>
      </c>
      <c r="L33" s="3">
        <f>PrcLd!L101+Run!L85-Evp!L33</f>
        <v>-55.965967315175106</v>
      </c>
      <c r="M33" s="3">
        <f>PrcLd!M101+Run!M85-Evp!M33</f>
        <v>24.88708389105058</v>
      </c>
      <c r="N33" s="3">
        <f t="shared" si="0"/>
        <v>878.10682770428014</v>
      </c>
    </row>
    <row r="34" spans="1:14" x14ac:dyDescent="0.2">
      <c r="A34">
        <v>1979</v>
      </c>
      <c r="B34" s="3">
        <f>PrcLd!B102+Run!B86-Evp!B34</f>
        <v>100.53632871595332</v>
      </c>
      <c r="C34" s="3">
        <f>PrcLd!C102+Run!C86-Evp!C34</f>
        <v>73.283011050583653</v>
      </c>
      <c r="D34" s="3">
        <f>PrcLd!D102+Run!D86-Evp!D34</f>
        <v>261.89332389105056</v>
      </c>
      <c r="E34" s="3">
        <f>PrcLd!E102+Run!E86-Evp!E34</f>
        <v>277.75275175097272</v>
      </c>
      <c r="F34" s="3">
        <f>PrcLd!F102+Run!F86-Evp!F34</f>
        <v>155.22048435797666</v>
      </c>
      <c r="G34" s="3">
        <f>PrcLd!G102+Run!G86-Evp!G34</f>
        <v>75.274295719844361</v>
      </c>
      <c r="H34" s="3">
        <f>PrcLd!H102+Run!H86-Evp!H34</f>
        <v>69.352795330739298</v>
      </c>
      <c r="I34" s="3">
        <f>PrcLd!I102+Run!I86-Evp!I34</f>
        <v>53.973017276264599</v>
      </c>
      <c r="J34" s="3">
        <f>PrcLd!J102+Run!J86-Evp!J34</f>
        <v>-25.108389105058393</v>
      </c>
      <c r="K34" s="3">
        <f>PrcLd!K102+Run!K86-Evp!K34</f>
        <v>-90.913601245136164</v>
      </c>
      <c r="L34" s="3">
        <f>PrcLd!L102+Run!L86-Evp!L34</f>
        <v>53.078418677042791</v>
      </c>
      <c r="M34" s="3">
        <f>PrcLd!M102+Run!M86-Evp!M34</f>
        <v>122.78076046692608</v>
      </c>
      <c r="N34" s="3">
        <f t="shared" si="0"/>
        <v>1127.1231968871593</v>
      </c>
    </row>
    <row r="35" spans="1:14" x14ac:dyDescent="0.2">
      <c r="A35">
        <v>1980</v>
      </c>
      <c r="B35" s="3">
        <f>PrcLd!B103+Run!B87-Evp!B35</f>
        <v>41.145602178988334</v>
      </c>
      <c r="C35" s="3">
        <f>PrcLd!C103+Run!C87-Evp!C35</f>
        <v>41.648699143968869</v>
      </c>
      <c r="D35" s="3">
        <f>PrcLd!D103+Run!D87-Evp!D35</f>
        <v>267.30402770428014</v>
      </c>
      <c r="E35" s="3">
        <f>PrcLd!E103+Run!E87-Evp!E35</f>
        <v>218.36619455252921</v>
      </c>
      <c r="F35" s="3">
        <f>PrcLd!F103+Run!F87-Evp!F35</f>
        <v>115.00653758754864</v>
      </c>
      <c r="G35" s="3">
        <f>PrcLd!G103+Run!G87-Evp!G35</f>
        <v>146.0346552529183</v>
      </c>
      <c r="H35" s="3">
        <f>PrcLd!H103+Run!H87-Evp!H35</f>
        <v>101.40514863813229</v>
      </c>
      <c r="I35" s="3">
        <f>PrcLd!I103+Run!I87-Evp!I35</f>
        <v>92.28430972762645</v>
      </c>
      <c r="J35" s="3">
        <f>PrcLd!J103+Run!J87-Evp!J35</f>
        <v>-69.482295719844345</v>
      </c>
      <c r="K35" s="3">
        <f>PrcLd!K103+Run!K87-Evp!K35</f>
        <v>-149.51597914396888</v>
      </c>
      <c r="L35" s="3">
        <f>PrcLd!L103+Run!L87-Evp!L35</f>
        <v>-79.085668482490277</v>
      </c>
      <c r="M35" s="3">
        <f>PrcLd!M103+Run!M87-Evp!M35</f>
        <v>20.85155175097276</v>
      </c>
      <c r="N35" s="3">
        <f t="shared" si="0"/>
        <v>745.96278319066141</v>
      </c>
    </row>
    <row r="36" spans="1:14" x14ac:dyDescent="0.2">
      <c r="A36">
        <v>1981</v>
      </c>
      <c r="B36" s="3">
        <f>PrcLd!B104+Run!B88-Evp!B36</f>
        <v>15.450430817120619</v>
      </c>
      <c r="C36" s="3">
        <f>PrcLd!C104+Run!C88-Evp!C36</f>
        <v>246.42007688715955</v>
      </c>
      <c r="D36" s="3">
        <f>PrcLd!D104+Run!D88-Evp!D36</f>
        <v>66.538340544747072</v>
      </c>
      <c r="E36" s="3">
        <f>PrcLd!E104+Run!E88-Evp!E36</f>
        <v>211.54907548638133</v>
      </c>
      <c r="F36" s="3">
        <f>PrcLd!F104+Run!F88-Evp!F36</f>
        <v>147.15088</v>
      </c>
      <c r="G36" s="3">
        <f>PrcLd!G104+Run!G88-Evp!G36</f>
        <v>283.94738521400774</v>
      </c>
      <c r="H36" s="3">
        <f>PrcLd!H104+Run!H88-Evp!H36</f>
        <v>57.746498988326834</v>
      </c>
      <c r="I36" s="3">
        <f>PrcLd!I104+Run!I88-Evp!I36</f>
        <v>10.569816031128397</v>
      </c>
      <c r="J36" s="3">
        <f>PrcLd!J104+Run!J88-Evp!J36</f>
        <v>38.076446692606993</v>
      </c>
      <c r="K36" s="3">
        <f>PrcLd!K104+Run!K88-Evp!K36</f>
        <v>-11.004196108949429</v>
      </c>
      <c r="L36" s="3">
        <f>PrcLd!L104+Run!L88-Evp!L36</f>
        <v>-30.422479377431912</v>
      </c>
      <c r="M36" s="3">
        <f>PrcLd!M104+Run!M88-Evp!M36</f>
        <v>42.647195330739308</v>
      </c>
      <c r="N36" s="3">
        <f t="shared" si="0"/>
        <v>1078.6694705058364</v>
      </c>
    </row>
    <row r="37" spans="1:14" x14ac:dyDescent="0.2">
      <c r="A37">
        <v>1982</v>
      </c>
      <c r="B37" s="3">
        <f>PrcLd!B105+Run!B89-Evp!B37</f>
        <v>125.39265680933853</v>
      </c>
      <c r="C37" s="3">
        <f>PrcLd!C105+Run!C89-Evp!C37</f>
        <v>140.07739175097274</v>
      </c>
      <c r="D37" s="3">
        <f>PrcLd!D105+Run!D89-Evp!D37</f>
        <v>393.26353214007781</v>
      </c>
      <c r="E37" s="3">
        <f>PrcLd!E105+Run!E89-Evp!E37</f>
        <v>175.82858365758756</v>
      </c>
      <c r="F37" s="3">
        <f>PrcLd!F105+Run!F89-Evp!F37</f>
        <v>149.94245229571982</v>
      </c>
      <c r="G37" s="3">
        <f>PrcLd!G105+Run!G89-Evp!G37</f>
        <v>141.6968700389105</v>
      </c>
      <c r="H37" s="3">
        <f>PrcLd!H105+Run!H89-Evp!H37</f>
        <v>55.574948171206223</v>
      </c>
      <c r="I37" s="3">
        <f>PrcLd!I105+Run!I89-Evp!I37</f>
        <v>-53.929715486381312</v>
      </c>
      <c r="J37" s="3">
        <f>PrcLd!J105+Run!J89-Evp!J37</f>
        <v>-25.245167315175095</v>
      </c>
      <c r="K37" s="3">
        <f>PrcLd!K105+Run!K89-Evp!K37</f>
        <v>-119.95803392996109</v>
      </c>
      <c r="L37" s="3">
        <f>PrcLd!L105+Run!L89-Evp!L37</f>
        <v>100.99754552529183</v>
      </c>
      <c r="M37" s="3">
        <f>PrcLd!M105+Run!M89-Evp!M37</f>
        <v>159.61423097276264</v>
      </c>
      <c r="N37" s="3">
        <f t="shared" si="0"/>
        <v>1243.2552946303501</v>
      </c>
    </row>
    <row r="38" spans="1:14" x14ac:dyDescent="0.2">
      <c r="A38">
        <v>1983</v>
      </c>
      <c r="B38" s="3">
        <f>PrcLd!B106+Run!B90-Evp!B38</f>
        <v>15.05472747081712</v>
      </c>
      <c r="C38" s="3">
        <f>PrcLd!C106+Run!C90-Evp!C38</f>
        <v>51.910777276264596</v>
      </c>
      <c r="D38" s="3">
        <f>PrcLd!D106+Run!D90-Evp!D38</f>
        <v>105.58290178988327</v>
      </c>
      <c r="E38" s="3">
        <f>PrcLd!E106+Run!E90-Evp!E38</f>
        <v>209.2163813229572</v>
      </c>
      <c r="F38" s="3">
        <f>PrcLd!F106+Run!F90-Evp!F38</f>
        <v>221.21130147859921</v>
      </c>
      <c r="G38" s="3">
        <f>PrcLd!G106+Run!G90-Evp!G38</f>
        <v>89.695693385214014</v>
      </c>
      <c r="H38" s="3">
        <f>PrcLd!H106+Run!H90-Evp!H38</f>
        <v>53.653455875486387</v>
      </c>
      <c r="I38" s="3">
        <f>PrcLd!I106+Run!I90-Evp!I38</f>
        <v>-17.705275642023338</v>
      </c>
      <c r="J38" s="3">
        <f>PrcLd!J106+Run!J90-Evp!J38</f>
        <v>-110.33870661478599</v>
      </c>
      <c r="K38" s="3">
        <f>PrcLd!K106+Run!K90-Evp!K38</f>
        <v>-75.228462568093391</v>
      </c>
      <c r="L38" s="3">
        <f>PrcLd!L106+Run!L90-Evp!L38</f>
        <v>96.366004669260718</v>
      </c>
      <c r="M38" s="3">
        <f>PrcLd!M106+Run!M90-Evp!M38</f>
        <v>117.25652980544749</v>
      </c>
      <c r="N38" s="3">
        <f t="shared" si="0"/>
        <v>756.6753282490273</v>
      </c>
    </row>
    <row r="39" spans="1:14" x14ac:dyDescent="0.2">
      <c r="A39">
        <v>1984</v>
      </c>
      <c r="B39" s="3">
        <f>PrcLd!B107+Run!B91-Evp!B39</f>
        <v>35.890145680933855</v>
      </c>
      <c r="C39" s="3">
        <f>PrcLd!C107+Run!C91-Evp!C39</f>
        <v>208.99277011673149</v>
      </c>
      <c r="D39" s="3">
        <f>PrcLd!D107+Run!D91-Evp!D39</f>
        <v>230.73161618677042</v>
      </c>
      <c r="E39" s="3">
        <f>PrcLd!E107+Run!E91-Evp!E39</f>
        <v>241.3873898832685</v>
      </c>
      <c r="F39" s="3">
        <f>PrcLd!F107+Run!F91-Evp!F39</f>
        <v>215.3697699610895</v>
      </c>
      <c r="G39" s="3">
        <f>PrcLd!G107+Run!G91-Evp!G39</f>
        <v>90.126104280155644</v>
      </c>
      <c r="H39" s="3">
        <f>PrcLd!H107+Run!H91-Evp!H39</f>
        <v>23.258862568093377</v>
      </c>
      <c r="I39" s="3">
        <f>PrcLd!I107+Run!I91-Evp!I39</f>
        <v>-5.9199308949416292</v>
      </c>
      <c r="J39" s="3">
        <f>PrcLd!J107+Run!J91-Evp!J39</f>
        <v>-41.71232529182879</v>
      </c>
      <c r="K39" s="3">
        <f>PrcLd!K107+Run!K91-Evp!K39</f>
        <v>-40.317927782101165</v>
      </c>
      <c r="L39" s="3">
        <f>PrcLd!L107+Run!L91-Evp!L39</f>
        <v>-51.710821789883255</v>
      </c>
      <c r="M39" s="3">
        <f>PrcLd!M107+Run!M91-Evp!M39</f>
        <v>81.276139143968891</v>
      </c>
      <c r="N39" s="3">
        <f t="shared" si="0"/>
        <v>987.37179206225653</v>
      </c>
    </row>
    <row r="40" spans="1:14" x14ac:dyDescent="0.2">
      <c r="A40">
        <v>1985</v>
      </c>
      <c r="B40" s="3">
        <f>PrcLd!B108+Run!B92-Evp!B40</f>
        <v>67.123025058365755</v>
      </c>
      <c r="C40" s="3">
        <f>PrcLd!C108+Run!C92-Evp!C40</f>
        <v>227.04524762645914</v>
      </c>
      <c r="D40" s="3">
        <f>PrcLd!D108+Run!D92-Evp!D40</f>
        <v>293.95487968871589</v>
      </c>
      <c r="E40" s="3">
        <f>PrcLd!E108+Run!E92-Evp!E40</f>
        <v>173.83580856031128</v>
      </c>
      <c r="F40" s="3">
        <f>PrcLd!F108+Run!F92-Evp!F40</f>
        <v>94.018183968871597</v>
      </c>
      <c r="G40" s="3">
        <f>PrcLd!G108+Run!G92-Evp!G40</f>
        <v>62.175318287937749</v>
      </c>
      <c r="H40" s="3">
        <f>PrcLd!H108+Run!H92-Evp!H40</f>
        <v>42.733827548638132</v>
      </c>
      <c r="I40" s="3">
        <f>PrcLd!I108+Run!I92-Evp!I40</f>
        <v>31.244135719844365</v>
      </c>
      <c r="J40" s="3">
        <f>PrcLd!J108+Run!J92-Evp!J40</f>
        <v>-66.282317509727648</v>
      </c>
      <c r="K40" s="3">
        <f>PrcLd!K108+Run!K92-Evp!K40</f>
        <v>-55.841832840466935</v>
      </c>
      <c r="L40" s="3">
        <f>PrcLd!L108+Run!L92-Evp!L40</f>
        <v>230.8556622568093</v>
      </c>
      <c r="M40" s="3">
        <f>PrcLd!M108+Run!M92-Evp!M40</f>
        <v>19.220378521400789</v>
      </c>
      <c r="N40" s="3">
        <f t="shared" si="0"/>
        <v>1120.0823168871595</v>
      </c>
    </row>
    <row r="41" spans="1:14" x14ac:dyDescent="0.2">
      <c r="A41">
        <v>1986</v>
      </c>
      <c r="B41" s="3">
        <f>PrcLd!B109+Run!B93-Evp!B41</f>
        <v>76.111776498054482</v>
      </c>
      <c r="C41" s="3">
        <f>PrcLd!C109+Run!C93-Evp!C41</f>
        <v>177.08326848249027</v>
      </c>
      <c r="D41" s="3">
        <f>PrcLd!D109+Run!D93-Evp!D41</f>
        <v>215.77035392996109</v>
      </c>
      <c r="E41" s="3">
        <f>PrcLd!E109+Run!E93-Evp!E41</f>
        <v>135.62365914396884</v>
      </c>
      <c r="F41" s="3">
        <f>PrcLd!F109+Run!F93-Evp!F41</f>
        <v>133.91168435797667</v>
      </c>
      <c r="G41" s="3">
        <f>PrcLd!G109+Run!G93-Evp!G41</f>
        <v>177.39094785992216</v>
      </c>
      <c r="H41" s="3">
        <f>PrcLd!H109+Run!H93-Evp!H41</f>
        <v>131.42377867704278</v>
      </c>
      <c r="I41" s="3">
        <f>PrcLd!I109+Run!I93-Evp!I41</f>
        <v>-19.627630505836578</v>
      </c>
      <c r="J41" s="3">
        <f>PrcLd!J109+Run!J93-Evp!J41</f>
        <v>91.965480155642013</v>
      </c>
      <c r="K41" s="3">
        <f>PrcLd!K109+Run!K93-Evp!K41</f>
        <v>27.176085291828798</v>
      </c>
      <c r="L41" s="3">
        <f>PrcLd!L109+Run!L93-Evp!L41</f>
        <v>-42.797035019455251</v>
      </c>
      <c r="M41" s="3">
        <f>PrcLd!M109+Run!M93-Evp!M41</f>
        <v>88.682147237354087</v>
      </c>
      <c r="N41" s="3">
        <f t="shared" si="0"/>
        <v>1192.7145161089491</v>
      </c>
    </row>
    <row r="42" spans="1:14" x14ac:dyDescent="0.2">
      <c r="A42">
        <v>1987</v>
      </c>
      <c r="B42" s="3">
        <f>PrcLd!B110+Run!B94-Evp!B42</f>
        <v>46.731351284046688</v>
      </c>
      <c r="C42" s="3">
        <f>PrcLd!C110+Run!C94-Evp!C42</f>
        <v>19.611382101167319</v>
      </c>
      <c r="D42" s="3">
        <f>PrcLd!D110+Run!D94-Evp!D42</f>
        <v>126.0409886381323</v>
      </c>
      <c r="E42" s="3">
        <f>PrcLd!E110+Run!E94-Evp!E42</f>
        <v>154.41428326848251</v>
      </c>
      <c r="F42" s="3">
        <f>PrcLd!F110+Run!F94-Evp!F42</f>
        <v>85.392337743190652</v>
      </c>
      <c r="G42" s="3">
        <f>PrcLd!G110+Run!G94-Evp!G42</f>
        <v>116.96823657587549</v>
      </c>
      <c r="H42" s="3">
        <f>PrcLd!H110+Run!H94-Evp!H42</f>
        <v>86.353182879377414</v>
      </c>
      <c r="I42" s="3">
        <f>PrcLd!I110+Run!I94-Evp!I42</f>
        <v>0.15267579766535277</v>
      </c>
      <c r="J42" s="3">
        <f>PrcLd!J110+Run!J94-Evp!J42</f>
        <v>-40.760681712062251</v>
      </c>
      <c r="K42" s="3">
        <f>PrcLd!K110+Run!K94-Evp!K42</f>
        <v>-120.53005509727625</v>
      </c>
      <c r="L42" s="3">
        <f>PrcLd!L110+Run!L94-Evp!L42</f>
        <v>-23.909984435797668</v>
      </c>
      <c r="M42" s="3">
        <f>PrcLd!M110+Run!M94-Evp!M42</f>
        <v>98.014286381322975</v>
      </c>
      <c r="N42" s="3">
        <f t="shared" si="0"/>
        <v>548.47800342412461</v>
      </c>
    </row>
    <row r="43" spans="1:14" x14ac:dyDescent="0.2">
      <c r="A43">
        <v>1988</v>
      </c>
      <c r="B43" s="3">
        <f>PrcLd!B111+Run!B95-Evp!B43</f>
        <v>25.888183035019452</v>
      </c>
      <c r="C43" s="3">
        <f>PrcLd!C111+Run!C95-Evp!C43</f>
        <v>116.46165789883268</v>
      </c>
      <c r="D43" s="3">
        <f>PrcLd!D111+Run!D95-Evp!D43</f>
        <v>122.25893665369648</v>
      </c>
      <c r="E43" s="3">
        <f>PrcLd!E111+Run!E95-Evp!E43</f>
        <v>128.0280217898833</v>
      </c>
      <c r="F43" s="3">
        <f>PrcLd!F111+Run!F95-Evp!F43</f>
        <v>56.782210739299614</v>
      </c>
      <c r="G43" s="3">
        <f>PrcLd!G111+Run!G95-Evp!G43</f>
        <v>-20.25405914396887</v>
      </c>
      <c r="H43" s="3">
        <f>PrcLd!H111+Run!H95-Evp!H43</f>
        <v>70.450325914396899</v>
      </c>
      <c r="I43" s="3">
        <f>PrcLd!I111+Run!I95-Evp!I43</f>
        <v>-17.582439221789883</v>
      </c>
      <c r="J43" s="3">
        <f>PrcLd!J111+Run!J95-Evp!J43</f>
        <v>-64.132627237354086</v>
      </c>
      <c r="K43" s="3">
        <f>PrcLd!K111+Run!K95-Evp!K43</f>
        <v>-111.62662412451361</v>
      </c>
      <c r="L43" s="3">
        <f>PrcLd!L111+Run!L95-Evp!L43</f>
        <v>63.060328404669264</v>
      </c>
      <c r="M43" s="3">
        <f>PrcLd!M111+Run!M95-Evp!M43</f>
        <v>11.872463501945518</v>
      </c>
      <c r="N43" s="3">
        <f t="shared" si="0"/>
        <v>381.20637821011678</v>
      </c>
    </row>
    <row r="44" spans="1:14" x14ac:dyDescent="0.2">
      <c r="A44">
        <v>1989</v>
      </c>
      <c r="B44" s="3">
        <f>PrcLd!B112+Run!B96-Evp!B44</f>
        <v>101.4511719844358</v>
      </c>
      <c r="C44" s="3">
        <f>PrcLd!C112+Run!C96-Evp!C44</f>
        <v>33.674689494163424</v>
      </c>
      <c r="D44" s="3">
        <f>PrcLd!D112+Run!D96-Evp!D44</f>
        <v>106.45433712062257</v>
      </c>
      <c r="E44" s="3">
        <f>PrcLd!E112+Run!E96-Evp!E44</f>
        <v>175.30656809338524</v>
      </c>
      <c r="F44" s="3">
        <f>PrcLd!F112+Run!F96-Evp!F44</f>
        <v>236.47979424124512</v>
      </c>
      <c r="G44" s="3">
        <f>PrcLd!G112+Run!G96-Evp!G44</f>
        <v>231.29810894941633</v>
      </c>
      <c r="H44" s="3">
        <f>PrcLd!H112+Run!H96-Evp!H44</f>
        <v>60.572971828793769</v>
      </c>
      <c r="I44" s="3">
        <f>PrcLd!I112+Run!I96-Evp!I44</f>
        <v>-28.832541322957198</v>
      </c>
      <c r="J44" s="3">
        <f>PrcLd!J112+Run!J96-Evp!J44</f>
        <v>-52.027017898832696</v>
      </c>
      <c r="K44" s="3">
        <f>PrcLd!K112+Run!K96-Evp!K44</f>
        <v>-91.343233307392978</v>
      </c>
      <c r="L44" s="3">
        <f>PrcLd!L112+Run!L96-Evp!L44</f>
        <v>-43.083203112840465</v>
      </c>
      <c r="M44" s="3">
        <f>PrcLd!M112+Run!M96-Evp!M44</f>
        <v>-20.551631128404665</v>
      </c>
      <c r="N44" s="3">
        <f t="shared" si="0"/>
        <v>709.40001494163425</v>
      </c>
    </row>
    <row r="45" spans="1:14" x14ac:dyDescent="0.2">
      <c r="A45">
        <v>1990</v>
      </c>
      <c r="B45" s="3">
        <f>PrcLd!B113+Run!B97-Evp!B45</f>
        <v>154.32771984435797</v>
      </c>
      <c r="C45" s="3">
        <f>PrcLd!C113+Run!C97-Evp!C45</f>
        <v>297.95946552529182</v>
      </c>
      <c r="D45" s="3">
        <f>PrcLd!D113+Run!D97-Evp!D45</f>
        <v>129.33409680933852</v>
      </c>
      <c r="E45" s="3">
        <f>PrcLd!E113+Run!E97-Evp!E45</f>
        <v>167.25784902723737</v>
      </c>
      <c r="F45" s="3">
        <f>PrcLd!F113+Run!F97-Evp!F45</f>
        <v>215.31897712062258</v>
      </c>
      <c r="G45" s="3">
        <f>PrcLd!G113+Run!G97-Evp!G45</f>
        <v>104.24814474708172</v>
      </c>
      <c r="H45" s="3">
        <f>PrcLd!H113+Run!H97-Evp!H45</f>
        <v>106.47993898832685</v>
      </c>
      <c r="I45" s="3">
        <f>PrcLd!I113+Run!I97-Evp!I45</f>
        <v>52.641027237354081</v>
      </c>
      <c r="J45" s="3">
        <f>PrcLd!J113+Run!J97-Evp!J45</f>
        <v>-3.1198630350194492</v>
      </c>
      <c r="K45" s="3">
        <f>PrcLd!K113+Run!K97-Evp!K45</f>
        <v>14.637421634241235</v>
      </c>
      <c r="L45" s="3">
        <f>PrcLd!L113+Run!L97-Evp!L45</f>
        <v>2.5416326848249184</v>
      </c>
      <c r="M45" s="3">
        <f>PrcLd!M113+Run!M97-Evp!M45</f>
        <v>289.43889898832686</v>
      </c>
      <c r="N45" s="3">
        <f t="shared" si="0"/>
        <v>1531.0653095719847</v>
      </c>
    </row>
    <row r="46" spans="1:14" x14ac:dyDescent="0.2">
      <c r="A46">
        <v>1991</v>
      </c>
      <c r="B46" s="3">
        <f>PrcLd!B114+Run!B98-Evp!B46</f>
        <v>133.85297369649805</v>
      </c>
      <c r="C46" s="3">
        <f>PrcLd!C114+Run!C98-Evp!C46</f>
        <v>116.69502350194551</v>
      </c>
      <c r="D46" s="3">
        <f>PrcLd!D114+Run!D98-Evp!D46</f>
        <v>168.02405416342413</v>
      </c>
      <c r="E46" s="3">
        <f>PrcLd!E114+Run!E98-Evp!E46</f>
        <v>211.82222412451361</v>
      </c>
      <c r="F46" s="3">
        <f>PrcLd!F114+Run!F98-Evp!F46</f>
        <v>116.33346552529184</v>
      </c>
      <c r="G46" s="3">
        <f>PrcLd!G114+Run!G98-Evp!G46</f>
        <v>20.561906614785997</v>
      </c>
      <c r="H46" s="3">
        <f>PrcLd!H114+Run!H98-Evp!H46</f>
        <v>-9.3971035019455371</v>
      </c>
      <c r="I46" s="3">
        <f>PrcLd!I114+Run!I98-Evp!I46</f>
        <v>-13.806781945525302</v>
      </c>
      <c r="J46" s="3">
        <f>PrcLd!J114+Run!J98-Evp!J46</f>
        <v>-157.29034085603112</v>
      </c>
      <c r="K46" s="3">
        <f>PrcLd!K114+Run!K98-Evp!K46</f>
        <v>-40.463354085603129</v>
      </c>
      <c r="L46" s="3">
        <f>PrcLd!L114+Run!L98-Evp!L46</f>
        <v>-62.854449805447473</v>
      </c>
      <c r="M46" s="3">
        <f>PrcLd!M114+Run!M98-Evp!M46</f>
        <v>1.087717354085612</v>
      </c>
      <c r="N46" s="3">
        <f t="shared" si="0"/>
        <v>484.56533478599221</v>
      </c>
    </row>
    <row r="47" spans="1:14" x14ac:dyDescent="0.2">
      <c r="A47">
        <v>1992</v>
      </c>
      <c r="B47" s="3">
        <f>PrcLd!B115+Run!B99-Evp!B47</f>
        <v>67.230521400778201</v>
      </c>
      <c r="C47" s="3">
        <f>PrcLd!C115+Run!C99-Evp!C47</f>
        <v>103.90292015564202</v>
      </c>
      <c r="D47" s="3">
        <f>PrcLd!D115+Run!D99-Evp!D47</f>
        <v>142.11069042801557</v>
      </c>
      <c r="E47" s="3">
        <f>PrcLd!E115+Run!E99-Evp!E47</f>
        <v>216.27488871595332</v>
      </c>
      <c r="F47" s="3">
        <f>PrcLd!F115+Run!F99-Evp!F47</f>
        <v>85.28995517509729</v>
      </c>
      <c r="G47" s="3">
        <f>PrcLd!G115+Run!G99-Evp!G47</f>
        <v>50.317327626459125</v>
      </c>
      <c r="H47" s="3">
        <f>PrcLd!H115+Run!H99-Evp!H47</f>
        <v>238.60236295719847</v>
      </c>
      <c r="I47" s="3">
        <f>PrcLd!I115+Run!I99-Evp!I47</f>
        <v>63.123725758754873</v>
      </c>
      <c r="J47" s="3">
        <f>PrcLd!J115+Run!J99-Evp!J47</f>
        <v>86.597294941634232</v>
      </c>
      <c r="K47" s="3">
        <f>PrcLd!K115+Run!K99-Evp!K47</f>
        <v>-75.43623128404667</v>
      </c>
      <c r="L47" s="3">
        <f>PrcLd!L115+Run!L99-Evp!L47</f>
        <v>214.96569182879375</v>
      </c>
      <c r="M47" s="3">
        <f>PrcLd!M115+Run!M99-Evp!M47</f>
        <v>62.049855564202332</v>
      </c>
      <c r="N47" s="3">
        <f t="shared" si="0"/>
        <v>1255.0290032684823</v>
      </c>
    </row>
    <row r="48" spans="1:14" x14ac:dyDescent="0.2">
      <c r="A48">
        <v>1993</v>
      </c>
      <c r="B48" s="3">
        <f>PrcLd!B116+Run!B100-Evp!B48</f>
        <v>279.20771859922178</v>
      </c>
      <c r="C48" s="3">
        <f>PrcLd!C116+Run!C100-Evp!C48</f>
        <v>43.75947019455252</v>
      </c>
      <c r="D48" s="3">
        <f>PrcLd!D116+Run!D100-Evp!D48</f>
        <v>268.75639595330733</v>
      </c>
      <c r="E48" s="3">
        <f>PrcLd!E116+Run!E100-Evp!E48</f>
        <v>243.02622879377432</v>
      </c>
      <c r="F48" s="3">
        <f>PrcLd!F116+Run!F100-Evp!F48</f>
        <v>73.96944778210117</v>
      </c>
      <c r="G48" s="3">
        <f>PrcLd!G116+Run!G100-Evp!G48</f>
        <v>170.48273463035019</v>
      </c>
      <c r="H48" s="3">
        <f>PrcLd!H116+Run!H100-Evp!H48</f>
        <v>56.52697774319067</v>
      </c>
      <c r="I48" s="3">
        <f>PrcLd!I116+Run!I100-Evp!I48</f>
        <v>-30.116995797665361</v>
      </c>
      <c r="J48" s="3">
        <f>PrcLd!J116+Run!J100-Evp!J48</f>
        <v>-78.888835797665365</v>
      </c>
      <c r="K48" s="3">
        <f>PrcLd!K116+Run!K100-Evp!K48</f>
        <v>-101.47210770428015</v>
      </c>
      <c r="L48" s="3">
        <f>PrcLd!L116+Run!L100-Evp!L48</f>
        <v>28.026835797665356</v>
      </c>
      <c r="M48" s="3">
        <f>PrcLd!M116+Run!M100-Evp!M48</f>
        <v>10.87815533073929</v>
      </c>
      <c r="N48" s="3">
        <f t="shared" si="0"/>
        <v>964.15602552529162</v>
      </c>
    </row>
    <row r="49" spans="1:14" x14ac:dyDescent="0.2">
      <c r="A49">
        <v>1994</v>
      </c>
      <c r="B49" s="3">
        <f>PrcLd!B117+Run!B101-Evp!B49</f>
        <v>84.841274085603118</v>
      </c>
      <c r="C49" s="3">
        <f>PrcLd!C117+Run!C101-Evp!C49</f>
        <v>109.95244451361867</v>
      </c>
      <c r="D49" s="3">
        <f>PrcLd!D117+Run!D101-Evp!D49</f>
        <v>156.40199844357977</v>
      </c>
      <c r="E49" s="3">
        <f>PrcLd!E117+Run!E101-Evp!E49</f>
        <v>262.87489805447478</v>
      </c>
      <c r="F49" s="3">
        <f>PrcLd!F117+Run!F101-Evp!F49</f>
        <v>91.487874552529178</v>
      </c>
      <c r="G49" s="3">
        <f>PrcLd!G117+Run!G101-Evp!G49</f>
        <v>130.51475330739302</v>
      </c>
      <c r="H49" s="3">
        <f>PrcLd!H117+Run!H101-Evp!H49</f>
        <v>59.138624747081707</v>
      </c>
      <c r="I49" s="3">
        <f>PrcLd!I117+Run!I101-Evp!I49</f>
        <v>25.476175252918296</v>
      </c>
      <c r="J49" s="3">
        <f>PrcLd!J117+Run!J101-Evp!J49</f>
        <v>-80.171013229571983</v>
      </c>
      <c r="K49" s="3">
        <f>PrcLd!K117+Run!K101-Evp!K49</f>
        <v>-120.23633743190661</v>
      </c>
      <c r="L49" s="3">
        <f>PrcLd!L117+Run!L101-Evp!L49</f>
        <v>-60.804826459143982</v>
      </c>
      <c r="M49" s="3">
        <f>PrcLd!M117+Run!M101-Evp!M49</f>
        <v>31.714795642023361</v>
      </c>
      <c r="N49" s="3">
        <f t="shared" si="0"/>
        <v>691.1906614785994</v>
      </c>
    </row>
    <row r="50" spans="1:14" x14ac:dyDescent="0.2">
      <c r="A50">
        <v>1995</v>
      </c>
      <c r="B50" s="3">
        <f>PrcLd!B118+Run!B102-Evp!B50</f>
        <v>138.66414848249028</v>
      </c>
      <c r="C50" s="3">
        <f>PrcLd!C118+Run!C102-Evp!C50</f>
        <v>23.145756264591441</v>
      </c>
      <c r="D50" s="3">
        <f>PrcLd!D118+Run!D102-Evp!D50</f>
        <v>142.87123361867702</v>
      </c>
      <c r="E50" s="3">
        <f>PrcLd!E118+Run!E102-Evp!E50</f>
        <v>196.3389478599222</v>
      </c>
      <c r="F50" s="3">
        <f>PrcLd!F118+Run!F102-Evp!F50</f>
        <v>135.34645852140076</v>
      </c>
      <c r="G50" s="3">
        <f>PrcLd!G118+Run!G102-Evp!G50</f>
        <v>103.0879953307393</v>
      </c>
      <c r="H50" s="3">
        <f>PrcLd!H118+Run!H102-Evp!H50</f>
        <v>46.876343657587555</v>
      </c>
      <c r="I50" s="3">
        <f>PrcLd!I118+Run!I102-Evp!I50</f>
        <v>8.1880382879377436</v>
      </c>
      <c r="J50" s="3">
        <f>PrcLd!J118+Run!J102-Evp!J50</f>
        <v>-148.41527626459143</v>
      </c>
      <c r="K50" s="3">
        <f>PrcLd!K118+Run!K102-Evp!K50</f>
        <v>-67.293645447470823</v>
      </c>
      <c r="L50" s="3">
        <f>PrcLd!L118+Run!L102-Evp!L50</f>
        <v>2.5947688715953348</v>
      </c>
      <c r="M50" s="3">
        <f>PrcLd!M118+Run!M102-Evp!M50</f>
        <v>-15.112990194552538</v>
      </c>
      <c r="N50" s="3">
        <f t="shared" si="0"/>
        <v>566.29177898832677</v>
      </c>
    </row>
    <row r="51" spans="1:14" x14ac:dyDescent="0.2">
      <c r="A51">
        <v>1996</v>
      </c>
      <c r="B51" s="3">
        <f>PrcLd!B119+Run!B103-Evp!B51</f>
        <v>163.25191968871593</v>
      </c>
      <c r="C51" s="3">
        <f>PrcLd!C119+Run!C103-Evp!C51</f>
        <v>108.16360498054475</v>
      </c>
      <c r="D51" s="3">
        <f>PrcLd!D119+Run!D103-Evp!D51</f>
        <v>148.4240560311284</v>
      </c>
      <c r="E51" s="3">
        <f>PrcLd!E119+Run!E103-Evp!E51</f>
        <v>259.21176498054473</v>
      </c>
      <c r="F51" s="3">
        <f>PrcLd!F119+Run!F103-Evp!F51</f>
        <v>260.60569867704277</v>
      </c>
      <c r="G51" s="3">
        <f>PrcLd!G119+Run!G103-Evp!G51</f>
        <v>202.31075175097277</v>
      </c>
      <c r="H51" s="3">
        <f>PrcLd!H119+Run!H103-Evp!H51</f>
        <v>42.321711439688713</v>
      </c>
      <c r="I51" s="3">
        <f>PrcLd!I119+Run!I103-Evp!I51</f>
        <v>-31.420154085603116</v>
      </c>
      <c r="J51" s="3">
        <f>PrcLd!J119+Run!J103-Evp!J51</f>
        <v>6.3609727626459005</v>
      </c>
      <c r="K51" s="3">
        <f>PrcLd!K119+Run!K103-Evp!K51</f>
        <v>-58.162565914396893</v>
      </c>
      <c r="L51" s="3">
        <f>PrcLd!L119+Run!L103-Evp!L51</f>
        <v>-3.6314521400778119</v>
      </c>
      <c r="M51" s="3">
        <f>PrcLd!M119+Run!M103-Evp!M51</f>
        <v>163.34323330739301</v>
      </c>
      <c r="N51" s="3">
        <f t="shared" si="0"/>
        <v>1260.7795414785987</v>
      </c>
    </row>
    <row r="52" spans="1:14" x14ac:dyDescent="0.2">
      <c r="A52">
        <v>1997</v>
      </c>
      <c r="B52" s="3">
        <f>PrcLd!B120+Run!B104-Evp!B52</f>
        <v>91.914143190661491</v>
      </c>
      <c r="C52" s="3">
        <f>PrcLd!C120+Run!C104-Evp!C52</f>
        <v>238.04288591439686</v>
      </c>
      <c r="D52" s="3">
        <f>PrcLd!D120+Run!D104-Evp!D52</f>
        <v>267.94964980544751</v>
      </c>
      <c r="E52" s="3">
        <f>PrcLd!E120+Run!E104-Evp!E52</f>
        <v>97.83124046692609</v>
      </c>
      <c r="F52" s="3">
        <f>PrcLd!F120+Run!F104-Evp!F52</f>
        <v>236.5715159533074</v>
      </c>
      <c r="G52" s="3">
        <f>PrcLd!G120+Run!G104-Evp!G52</f>
        <v>222.29763579766535</v>
      </c>
      <c r="H52" s="3">
        <f>PrcLd!H120+Run!H104-Evp!H52</f>
        <v>54.932953151750965</v>
      </c>
      <c r="I52" s="3">
        <f>PrcLd!I120+Run!I104-Evp!I52</f>
        <v>23.222568404669261</v>
      </c>
      <c r="J52" s="3">
        <f>PrcLd!J120+Run!J104-Evp!J52</f>
        <v>-29.645931517509723</v>
      </c>
      <c r="K52" s="3">
        <f>PrcLd!K120+Run!K104-Evp!K52</f>
        <v>-121.30048684824901</v>
      </c>
      <c r="L52" s="3">
        <f>PrcLd!L120+Run!L104-Evp!L52</f>
        <v>-42.667665369649797</v>
      </c>
      <c r="M52" s="3">
        <f>PrcLd!M120+Run!M104-Evp!M52</f>
        <v>65.401438443579778</v>
      </c>
      <c r="N52" s="3">
        <f t="shared" si="0"/>
        <v>1104.5499473929965</v>
      </c>
    </row>
    <row r="53" spans="1:14" x14ac:dyDescent="0.2">
      <c r="A53">
        <v>1998</v>
      </c>
      <c r="B53" s="3">
        <f>PrcLd!B121+Run!B105-Evp!B53</f>
        <v>219.86363517509724</v>
      </c>
      <c r="C53" s="3">
        <f>PrcLd!C121+Run!C105-Evp!C53</f>
        <v>148.2671520622568</v>
      </c>
      <c r="D53" s="3">
        <f>PrcLd!D121+Run!D105-Evp!D53</f>
        <v>213.67670256809339</v>
      </c>
      <c r="E53" s="3">
        <f>PrcLd!E121+Run!E105-Evp!E53</f>
        <v>211.98377898832683</v>
      </c>
      <c r="F53" s="3">
        <f>PrcLd!F121+Run!F105-Evp!F53</f>
        <v>89.613042801556418</v>
      </c>
      <c r="G53" s="3">
        <f>PrcLd!G121+Run!G105-Evp!G53</f>
        <v>95.995226459143964</v>
      </c>
      <c r="H53" s="3">
        <f>PrcLd!H121+Run!H105-Evp!H53</f>
        <v>25.344072529182881</v>
      </c>
      <c r="I53" s="3">
        <f>PrcLd!I121+Run!I105-Evp!I53</f>
        <v>78.325131517509732</v>
      </c>
      <c r="J53" s="3">
        <f>PrcLd!J121+Run!J105-Evp!J53</f>
        <v>-115.65038754863812</v>
      </c>
      <c r="K53" s="3">
        <f>PrcLd!K121+Run!K105-Evp!K53</f>
        <v>-144.82278350194554</v>
      </c>
      <c r="L53" s="3">
        <f>PrcLd!L121+Run!L105-Evp!L53</f>
        <v>-99.655537743190663</v>
      </c>
      <c r="M53" s="3">
        <f>PrcLd!M121+Run!M105-Evp!M53</f>
        <v>-67.045357509727637</v>
      </c>
      <c r="N53" s="3">
        <f t="shared" si="0"/>
        <v>655.89467579766517</v>
      </c>
    </row>
    <row r="54" spans="1:14" x14ac:dyDescent="0.2">
      <c r="A54">
        <v>1999</v>
      </c>
      <c r="B54" s="3">
        <f>PrcLd!B122+Run!B106-Evp!B54</f>
        <v>164.94340918287938</v>
      </c>
      <c r="C54" s="3">
        <f>PrcLd!C122+Run!C106-Evp!C54</f>
        <v>89.27454692607003</v>
      </c>
      <c r="D54" s="3">
        <f>PrcLd!D122+Run!D106-Evp!D54</f>
        <v>107.70865867704279</v>
      </c>
      <c r="E54" s="3">
        <f>PrcLd!E122+Run!E106-Evp!E54</f>
        <v>221.52051828793779</v>
      </c>
      <c r="F54" s="3">
        <f>PrcLd!F122+Run!F106-Evp!F54</f>
        <v>68.142861634241257</v>
      </c>
      <c r="G54" s="3">
        <f>PrcLd!G122+Run!G106-Evp!G54</f>
        <v>58.025119066147859</v>
      </c>
      <c r="H54" s="3">
        <f>PrcLd!H122+Run!H106-Evp!H54</f>
        <v>24.110182412451366</v>
      </c>
      <c r="I54" s="3">
        <f>PrcLd!I122+Run!I106-Evp!I54</f>
        <v>-80.840192373540845</v>
      </c>
      <c r="J54" s="3">
        <f>PrcLd!J122+Run!J106-Evp!J54</f>
        <v>-102.27559844357978</v>
      </c>
      <c r="K54" s="3">
        <f>PrcLd!K122+Run!K106-Evp!K54</f>
        <v>-137.64267175097274</v>
      </c>
      <c r="L54" s="3">
        <f>PrcLd!L122+Run!L106-Evp!L54</f>
        <v>-38.723486381322971</v>
      </c>
      <c r="M54" s="3">
        <f>PrcLd!M122+Run!M106-Evp!M54</f>
        <v>-5.30636980544746</v>
      </c>
      <c r="N54" s="3">
        <f t="shared" si="0"/>
        <v>368.93697743190677</v>
      </c>
    </row>
    <row r="55" spans="1:14" x14ac:dyDescent="0.2">
      <c r="A55">
        <v>2000</v>
      </c>
      <c r="B55" s="3">
        <f>PrcLd!B123+Run!B107-Evp!B55</f>
        <v>31.343556108949414</v>
      </c>
      <c r="C55" s="3">
        <f>PrcLd!C123+Run!C107-Evp!C55</f>
        <v>102.79167564202334</v>
      </c>
      <c r="D55" s="3">
        <f>PrcLd!D123+Run!D107-Evp!D55</f>
        <v>85.531682490272374</v>
      </c>
      <c r="E55" s="3">
        <f>PrcLd!E123+Run!E107-Evp!E55</f>
        <v>173.8362941634241</v>
      </c>
      <c r="F55" s="3">
        <f>PrcLd!F123+Run!F107-Evp!F55</f>
        <v>196.52825743190661</v>
      </c>
      <c r="G55" s="3">
        <f>PrcLd!G123+Run!G107-Evp!G55</f>
        <v>238.75663657587552</v>
      </c>
      <c r="H55" s="3">
        <f>PrcLd!H123+Run!H107-Evp!H55</f>
        <v>53.167076420233471</v>
      </c>
      <c r="I55" s="3">
        <f>PrcLd!I123+Run!I107-Evp!I55</f>
        <v>30.770066926070044</v>
      </c>
      <c r="J55" s="3">
        <f>PrcLd!J123+Run!J107-Evp!J55</f>
        <v>-63.069263813229583</v>
      </c>
      <c r="K55" s="3">
        <f>PrcLd!K123+Run!K107-Evp!K55</f>
        <v>-54.984164980544762</v>
      </c>
      <c r="L55" s="3">
        <f>PrcLd!L123+Run!L107-Evp!L55</f>
        <v>-94.999716731517509</v>
      </c>
      <c r="M55" s="3">
        <f>PrcLd!M123+Run!M107-Evp!M55</f>
        <v>43.620368871595332</v>
      </c>
      <c r="N55" s="3">
        <f t="shared" si="0"/>
        <v>743.29246910505844</v>
      </c>
    </row>
    <row r="56" spans="1:14" x14ac:dyDescent="0.2">
      <c r="A56">
        <v>2001</v>
      </c>
      <c r="B56" s="3">
        <f>PrcLd!B124+Run!B108-Evp!B56</f>
        <v>44.122519533073927</v>
      </c>
      <c r="C56" s="3">
        <f>PrcLd!C124+Run!C108-Evp!C56</f>
        <v>197.64216964980545</v>
      </c>
      <c r="D56" s="3">
        <f>PrcLd!D124+Run!D108-Evp!D56</f>
        <v>94.367187859922183</v>
      </c>
      <c r="E56" s="3">
        <f>PrcLd!E124+Run!E108-Evp!E56</f>
        <v>178.43089961089493</v>
      </c>
      <c r="F56" s="3">
        <f>PrcLd!F124+Run!F108-Evp!F56</f>
        <v>162.8889559533074</v>
      </c>
      <c r="G56" s="3">
        <f>PrcLd!G124+Run!G108-Evp!G56</f>
        <v>90.757374319066159</v>
      </c>
      <c r="H56" s="3">
        <f>PrcLd!H124+Run!H108-Evp!H56</f>
        <v>-31.155836264591429</v>
      </c>
      <c r="I56" s="3">
        <f>PrcLd!I124+Run!I108-Evp!I56</f>
        <v>-24.655461789883262</v>
      </c>
      <c r="J56" s="3">
        <f>PrcLd!J124+Run!J108-Evp!J56</f>
        <v>-66.9710038910506</v>
      </c>
      <c r="K56" s="3">
        <f>PrcLd!K124+Run!K108-Evp!K56</f>
        <v>42.976556887159546</v>
      </c>
      <c r="L56" s="3">
        <f>PrcLd!L124+Run!L108-Evp!L56</f>
        <v>8.9478303501945646</v>
      </c>
      <c r="M56" s="3">
        <f>PrcLd!M124+Run!M108-Evp!M56</f>
        <v>53.370161245136202</v>
      </c>
      <c r="N56" s="3">
        <f t="shared" si="0"/>
        <v>750.7213534630348</v>
      </c>
    </row>
    <row r="57" spans="1:14" x14ac:dyDescent="0.2">
      <c r="A57">
        <v>2002</v>
      </c>
      <c r="B57" s="3">
        <f>PrcLd!B125+Run!B109-Evp!B57</f>
        <v>58.330534163424126</v>
      </c>
      <c r="C57" s="3">
        <f>PrcLd!C125+Run!C109-Evp!C57</f>
        <v>133.96674085603115</v>
      </c>
      <c r="D57" s="3">
        <f>PrcLd!D125+Run!D109-Evp!D57</f>
        <v>147.59033182879378</v>
      </c>
      <c r="E57" s="3">
        <f>PrcLd!E125+Run!E109-Evp!E57</f>
        <v>238.47032996108953</v>
      </c>
      <c r="F57" s="3">
        <f>PrcLd!F125+Run!F109-Evp!F57</f>
        <v>195.93499081712062</v>
      </c>
      <c r="G57" s="3">
        <f>PrcLd!G125+Run!G109-Evp!G57</f>
        <v>66.626815564202346</v>
      </c>
      <c r="H57" s="3">
        <f>PrcLd!H125+Run!H109-Evp!H57</f>
        <v>-3.3582269260700315</v>
      </c>
      <c r="I57" s="3">
        <f>PrcLd!I125+Run!I109-Evp!I57</f>
        <v>-59.341442490272385</v>
      </c>
      <c r="J57" s="3">
        <f>PrcLd!J125+Run!J109-Evp!J57</f>
        <v>-51.657444357976658</v>
      </c>
      <c r="K57" s="3">
        <f>PrcLd!K125+Run!K109-Evp!K57</f>
        <v>-162.52789042801555</v>
      </c>
      <c r="L57" s="3">
        <f>PrcLd!L125+Run!L109-Evp!L57</f>
        <v>-51.682105836575886</v>
      </c>
      <c r="M57" s="3">
        <f>PrcLd!M125+Run!M109-Evp!M57</f>
        <v>11.473953929961098</v>
      </c>
      <c r="N57" s="3">
        <f t="shared" si="0"/>
        <v>523.82658708171209</v>
      </c>
    </row>
    <row r="58" spans="1:14" x14ac:dyDescent="0.2">
      <c r="A58">
        <v>2003</v>
      </c>
      <c r="B58" s="3">
        <f>PrcLd!B126+Run!B110-Evp!B58</f>
        <v>61.734714085603102</v>
      </c>
      <c r="C58" s="3">
        <f>PrcLd!C126+Run!C110-Evp!C58</f>
        <v>72.143502256809356</v>
      </c>
      <c r="D58" s="3">
        <f>PrcLd!D126+Run!D110-Evp!D58</f>
        <v>196.36356980544747</v>
      </c>
      <c r="E58" s="3">
        <f>PrcLd!E126+Run!E110-Evp!E58</f>
        <v>157.93446848249027</v>
      </c>
      <c r="F58" s="3">
        <f>PrcLd!F126+Run!F110-Evp!F58</f>
        <v>285.23626645914396</v>
      </c>
      <c r="G58" s="3">
        <f>PrcLd!G126+Run!G110-Evp!G58</f>
        <v>132.82593929961089</v>
      </c>
      <c r="H58" s="3">
        <f>PrcLd!H126+Run!H110-Evp!H58</f>
        <v>164.31639968871593</v>
      </c>
      <c r="I58" s="3">
        <f>PrcLd!I126+Run!I110-Evp!I58</f>
        <v>43.932705369649796</v>
      </c>
      <c r="J58" s="3">
        <f>PrcLd!J126+Run!J110-Evp!J58</f>
        <v>21.687089494163445</v>
      </c>
      <c r="K58" s="3">
        <f>PrcLd!K126+Run!K110-Evp!K58</f>
        <v>-55.816870661478589</v>
      </c>
      <c r="L58" s="3">
        <f>PrcLd!L126+Run!L110-Evp!L58</f>
        <v>39.622921400778182</v>
      </c>
      <c r="M58" s="3">
        <f>PrcLd!M126+Run!M110-Evp!M58</f>
        <v>99.730533229571989</v>
      </c>
      <c r="N58" s="3">
        <f t="shared" si="0"/>
        <v>1219.7112389105062</v>
      </c>
    </row>
    <row r="59" spans="1:14" x14ac:dyDescent="0.2">
      <c r="A59">
        <v>2004</v>
      </c>
      <c r="B59" s="3">
        <f>PrcLd!B127+Run!B111-Evp!B59</f>
        <v>85.479578832684822</v>
      </c>
      <c r="C59" s="3">
        <f>PrcLd!C127+Run!C111-Evp!C59</f>
        <v>61.183181634241244</v>
      </c>
      <c r="D59" s="3">
        <f>PrcLd!D127+Run!D111-Evp!D59</f>
        <v>231.24912778210114</v>
      </c>
      <c r="E59" s="3">
        <f>PrcLd!E127+Run!E111-Evp!E59</f>
        <v>129.64719221789883</v>
      </c>
      <c r="F59" s="3">
        <f>PrcLd!F127+Run!F111-Evp!F59</f>
        <v>307.32786023346307</v>
      </c>
      <c r="G59" s="3">
        <f>PrcLd!G127+Run!G111-Evp!G59</f>
        <v>151.80595642023346</v>
      </c>
      <c r="H59" s="3">
        <f>PrcLd!H127+Run!H111-Evp!H59</f>
        <v>69.819305836575893</v>
      </c>
      <c r="I59" s="3">
        <f>PrcLd!I127+Run!I111-Evp!I59</f>
        <v>11.17040715953307</v>
      </c>
      <c r="J59" s="3">
        <f>PrcLd!J127+Run!J111-Evp!J59</f>
        <v>-72.124795330739317</v>
      </c>
      <c r="K59" s="3">
        <f>PrcLd!K127+Run!K111-Evp!K59</f>
        <v>-77.258198287937745</v>
      </c>
      <c r="L59" s="3">
        <f>PrcLd!L127+Run!L111-Evp!L59</f>
        <v>49.160916731517489</v>
      </c>
      <c r="M59" s="3">
        <f>PrcLd!M127+Run!M111-Evp!M59</f>
        <v>92.122818677042801</v>
      </c>
      <c r="N59" s="3">
        <f t="shared" si="0"/>
        <v>1039.583351906615</v>
      </c>
    </row>
    <row r="60" spans="1:14" x14ac:dyDescent="0.2">
      <c r="A60">
        <v>2005</v>
      </c>
      <c r="B60" s="3">
        <f>PrcLd!B128+Run!B112-Evp!B60</f>
        <v>371.97455408560302</v>
      </c>
      <c r="C60" s="3">
        <f>PrcLd!C128+Run!C112-Evp!C60</f>
        <v>185.22951159533073</v>
      </c>
      <c r="D60" s="3">
        <f>PrcLd!D128+Run!D112-Evp!D60</f>
        <v>113.63863782101167</v>
      </c>
      <c r="E60" s="3">
        <f>PrcLd!E128+Run!E112-Evp!E60</f>
        <v>241.55642957198444</v>
      </c>
      <c r="F60" s="3">
        <f>PrcLd!F128+Run!F112-Evp!F60</f>
        <v>69.840932918287947</v>
      </c>
      <c r="G60" s="3">
        <f>PrcLd!G128+Run!G112-Evp!G60</f>
        <v>49.649914396887155</v>
      </c>
      <c r="H60" s="3">
        <f>PrcLd!H128+Run!H112-Evp!H60</f>
        <v>74.369195642023342</v>
      </c>
      <c r="I60" s="3">
        <f>PrcLd!I128+Run!I112-Evp!I60</f>
        <v>-3.8308426459144016</v>
      </c>
      <c r="J60" s="3">
        <f>PrcLd!J128+Run!J112-Evp!J60</f>
        <v>-8.2601385214007905</v>
      </c>
      <c r="K60" s="3">
        <f>PrcLd!K128+Run!K112-Evp!K60</f>
        <v>-116.6661606225681</v>
      </c>
      <c r="L60" s="3">
        <f>PrcLd!L128+Run!L112-Evp!L60</f>
        <v>-4.0593042801556294</v>
      </c>
      <c r="M60" s="3">
        <f>PrcLd!M128+Run!M112-Evp!M60</f>
        <v>47.668194552529172</v>
      </c>
      <c r="N60" s="3">
        <f>SUM(B60:M60)</f>
        <v>1021.1109245136188</v>
      </c>
    </row>
    <row r="61" spans="1:14" x14ac:dyDescent="0.2">
      <c r="A61">
        <v>2006</v>
      </c>
      <c r="B61" s="3">
        <f>PrcLd!B129+Run!B113-Evp!B61</f>
        <v>206.59234645914395</v>
      </c>
      <c r="C61" s="3">
        <f>PrcLd!C129+Run!C113-Evp!C61</f>
        <v>134.67687875486382</v>
      </c>
      <c r="D61" s="3">
        <f>PrcLd!D129+Run!D113-Evp!D61</f>
        <v>134.36281245136186</v>
      </c>
      <c r="E61" s="3">
        <f>PrcLd!E129+Run!E113-Evp!E61</f>
        <v>115.74754552529184</v>
      </c>
      <c r="F61" s="3">
        <f>PrcLd!F129+Run!F113-Evp!F61</f>
        <v>201.36967284046693</v>
      </c>
      <c r="G61" s="3">
        <f>PrcLd!G129+Run!G113-Evp!G61</f>
        <v>123.34222879377431</v>
      </c>
      <c r="H61" s="3">
        <f>PrcLd!H129+Run!H113-Evp!H61</f>
        <v>148.74582568093385</v>
      </c>
      <c r="I61" s="3">
        <f>PrcLd!I129+Run!I113-Evp!I61</f>
        <v>-34.213826926070027</v>
      </c>
      <c r="J61" s="3">
        <f>PrcLd!J129+Run!J113-Evp!J61</f>
        <v>-28.926370428015559</v>
      </c>
      <c r="K61" s="3">
        <f>PrcLd!K129+Run!K113-Evp!K61</f>
        <v>57.349310817120625</v>
      </c>
      <c r="L61" s="3">
        <f>PrcLd!L129+Run!L113-Evp!L61</f>
        <v>74.308518287937758</v>
      </c>
      <c r="M61" s="3">
        <f>PrcLd!M129+Run!M113-Evp!M61</f>
        <v>185.91408435797663</v>
      </c>
      <c r="N61" s="3">
        <f t="shared" ref="N61:N70" si="1">SUM(B61:M61)</f>
        <v>1319.2690266147858</v>
      </c>
    </row>
    <row r="62" spans="1:14" x14ac:dyDescent="0.2">
      <c r="A62">
        <v>2007</v>
      </c>
      <c r="B62" s="3">
        <f>PrcLd!B130+Run!B114-Evp!B62</f>
        <v>302.3380765758755</v>
      </c>
      <c r="C62" s="3">
        <f>PrcLd!C130+Run!C114-Evp!C62</f>
        <v>30.050864435797664</v>
      </c>
      <c r="D62" s="3">
        <f>PrcLd!D130+Run!D114-Evp!D62</f>
        <v>280.53540295719847</v>
      </c>
      <c r="E62" s="3">
        <f>PrcLd!E130+Run!E114-Evp!E62</f>
        <v>184.07499143968869</v>
      </c>
      <c r="F62" s="3">
        <f>PrcLd!F130+Run!F114-Evp!F62</f>
        <v>88.242864435797657</v>
      </c>
      <c r="G62" s="3">
        <f>PrcLd!G130+Run!G114-Evp!G62</f>
        <v>33.335957976653695</v>
      </c>
      <c r="H62" s="3">
        <f>PrcLd!H130+Run!H114-Evp!H62</f>
        <v>13.506002178988325</v>
      </c>
      <c r="I62" s="3">
        <f>PrcLd!I130+Run!I114-Evp!I62</f>
        <v>170.59159750972765</v>
      </c>
      <c r="J62" s="3">
        <f>PrcLd!J130+Run!J114-Evp!J62</f>
        <v>-50.652202334630346</v>
      </c>
      <c r="K62" s="3">
        <f>PrcLd!K130+Run!K114-Evp!K62</f>
        <v>-83.447286848249036</v>
      </c>
      <c r="L62" s="3">
        <f>PrcLd!L130+Run!L114-Evp!L62</f>
        <v>-10.467601556420249</v>
      </c>
      <c r="M62" s="3">
        <f>PrcLd!M130+Run!M114-Evp!M62</f>
        <v>166.85652108949415</v>
      </c>
      <c r="N62" s="3">
        <f t="shared" si="1"/>
        <v>1124.965187859922</v>
      </c>
    </row>
    <row r="63" spans="1:14" x14ac:dyDescent="0.2">
      <c r="A63">
        <v>2008</v>
      </c>
      <c r="B63" s="3">
        <f>PrcLd!B131+Run!B115-Evp!B63</f>
        <v>155.17923206225683</v>
      </c>
      <c r="C63" s="3">
        <f>PrcLd!C131+Run!C115-Evp!C63</f>
        <v>312.11242178988334</v>
      </c>
      <c r="D63" s="3">
        <f>PrcLd!D131+Run!D115-Evp!D63</f>
        <v>347.44639252918284</v>
      </c>
      <c r="E63" s="3">
        <f>PrcLd!E131+Run!E115-Evp!E63</f>
        <v>186.34625992217903</v>
      </c>
      <c r="F63" s="3">
        <f>PrcLd!F131+Run!F115-Evp!F63</f>
        <v>135.74129929961089</v>
      </c>
      <c r="G63" s="3">
        <f>PrcLd!G131+Run!G115-Evp!G63</f>
        <v>171.64988171206227</v>
      </c>
      <c r="H63" s="3">
        <f>PrcLd!H131+Run!H115-Evp!H63</f>
        <v>111.41092108949417</v>
      </c>
      <c r="I63" s="3">
        <f>PrcLd!I131+Run!I115-Evp!I63</f>
        <v>-38.046669883268478</v>
      </c>
      <c r="J63" s="3">
        <f>PrcLd!J131+Run!J115-Evp!J63</f>
        <v>14.040787548638122</v>
      </c>
      <c r="K63" s="3">
        <f>PrcLd!K131+Run!K115-Evp!K63</f>
        <v>-113.49762116731519</v>
      </c>
      <c r="L63" s="3">
        <f>PrcLd!L131+Run!L115-Evp!L63</f>
        <v>-0.12679844357978709</v>
      </c>
      <c r="M63" s="3">
        <f>PrcLd!M131+Run!M115-Evp!M63</f>
        <v>181.79588762645909</v>
      </c>
      <c r="N63" s="3">
        <f t="shared" si="1"/>
        <v>1464.0519940856027</v>
      </c>
    </row>
    <row r="64" spans="1:14" x14ac:dyDescent="0.2">
      <c r="A64">
        <v>2009</v>
      </c>
      <c r="B64" s="3">
        <f>PrcLd!B132+Run!B116-Evp!B64</f>
        <v>59.745569182879386</v>
      </c>
      <c r="C64" s="3">
        <f>PrcLd!C132+Run!C116-Evp!C64</f>
        <v>231.55812918287938</v>
      </c>
      <c r="D64" s="3">
        <f>PrcLd!D132+Run!D116-Evp!D64</f>
        <v>298.01403455252921</v>
      </c>
      <c r="E64" s="3">
        <f>PrcLd!E132+Run!E116-Evp!E64</f>
        <v>230.89796575875488</v>
      </c>
      <c r="F64" s="3">
        <f>PrcLd!F132+Run!F116-Evp!F64</f>
        <v>145.2971327626459</v>
      </c>
      <c r="G64" s="3">
        <f>PrcLd!G132+Run!G116-Evp!G64</f>
        <v>121.85571517509729</v>
      </c>
      <c r="H64" s="3">
        <f>PrcLd!H132+Run!H116-Evp!H64</f>
        <v>46.418518599221784</v>
      </c>
      <c r="I64" s="3">
        <f>PrcLd!I132+Run!I116-Evp!I64</f>
        <v>30.887105992217911</v>
      </c>
      <c r="J64" s="3">
        <f>PrcLd!J132+Run!J116-Evp!J64</f>
        <v>-66.803529961089481</v>
      </c>
      <c r="K64" s="3">
        <f>PrcLd!K132+Run!K116-Evp!K64</f>
        <v>-26.199831595330721</v>
      </c>
      <c r="L64" s="3">
        <f>PrcLd!L132+Run!L116-Evp!L64</f>
        <v>-37.279000778210118</v>
      </c>
      <c r="M64" s="3">
        <f>PrcLd!M132+Run!M116-Evp!M64</f>
        <v>26.140359533073919</v>
      </c>
      <c r="N64" s="3">
        <f t="shared" si="1"/>
        <v>1060.5321684046692</v>
      </c>
    </row>
    <row r="65" spans="1:14" x14ac:dyDescent="0.2">
      <c r="A65">
        <v>2010</v>
      </c>
      <c r="B65" s="3">
        <f>PrcLd!B133+Run!B117-Evp!B65</f>
        <v>53.546771050583665</v>
      </c>
      <c r="C65" s="3">
        <f>PrcLd!C133+Run!C117-Evp!C65</f>
        <v>53.457217120622559</v>
      </c>
      <c r="D65" s="3">
        <f>PrcLd!D133+Run!D117-Evp!D65</f>
        <v>210.43044793774317</v>
      </c>
      <c r="E65" s="3">
        <f>PrcLd!E133+Run!E117-Evp!E65</f>
        <v>138.28543501945524</v>
      </c>
      <c r="F65" s="3">
        <f>PrcLd!F133+Run!F117-Evp!F65</f>
        <v>225.49611206225683</v>
      </c>
      <c r="G65" s="3">
        <f>PrcLd!G133+Run!G117-Evp!G65</f>
        <v>186.77877976653696</v>
      </c>
      <c r="H65" s="3">
        <f>PrcLd!H133+Run!H117-Evp!H65</f>
        <v>52.274673618677042</v>
      </c>
      <c r="I65" s="3">
        <f>PrcLd!I133+Run!I117-Evp!I65</f>
        <v>-34.790714085603113</v>
      </c>
      <c r="J65" s="3">
        <f>PrcLd!J133+Run!J117-Evp!J65</f>
        <v>-78.087220233463029</v>
      </c>
      <c r="K65" s="3">
        <f>PrcLd!K133+Run!K117-Evp!K65</f>
        <v>-110.87418272373542</v>
      </c>
      <c r="L65" s="3">
        <f>PrcLd!L133+Run!L117-Evp!L65</f>
        <v>-1.9019875486381466</v>
      </c>
      <c r="M65" s="3">
        <f>PrcLd!M133+Run!M117-Evp!M65</f>
        <v>-3.3029117509727683</v>
      </c>
      <c r="N65" s="3">
        <f t="shared" si="1"/>
        <v>691.31242023346317</v>
      </c>
    </row>
    <row r="66" spans="1:14" x14ac:dyDescent="0.2">
      <c r="A66">
        <v>2011</v>
      </c>
      <c r="B66" s="3">
        <f>PrcLd!B134+Run!B118-Evp!B66</f>
        <v>61.287765291828791</v>
      </c>
      <c r="C66" s="3">
        <f>PrcLd!C134+Run!C118-Evp!C66</f>
        <v>184.73217307392997</v>
      </c>
      <c r="D66" s="3">
        <f>PrcLd!D134+Run!D118-Evp!D66</f>
        <v>369.07254319066152</v>
      </c>
      <c r="E66" s="3">
        <f>PrcLd!E134+Run!E118-Evp!E66</f>
        <v>347.8448498054475</v>
      </c>
      <c r="F66" s="3">
        <f>PrcLd!F134+Run!F118-Evp!F66</f>
        <v>398.30472871595333</v>
      </c>
      <c r="G66" s="3">
        <f>PrcLd!G134+Run!G118-Evp!G66</f>
        <v>68.164535408560297</v>
      </c>
      <c r="H66" s="3">
        <f>PrcLd!H134+Run!H118-Evp!H66</f>
        <v>41.330045447470823</v>
      </c>
      <c r="I66" s="3">
        <f>PrcLd!I134+Run!I118-Evp!I66</f>
        <v>11.446080933852159</v>
      </c>
      <c r="J66" s="3">
        <f>PrcLd!J134+Run!J118-Evp!J66</f>
        <v>63.74058521400778</v>
      </c>
      <c r="K66" s="3">
        <f>PrcLd!K134+Run!K118-Evp!K66</f>
        <v>47.376503346303508</v>
      </c>
      <c r="L66" s="3">
        <f>PrcLd!L134+Run!L118-Evp!L66</f>
        <v>151.59264591439691</v>
      </c>
      <c r="M66" s="3">
        <f>PrcLd!M134+Run!M118-Evp!M66</f>
        <v>259.28857245136186</v>
      </c>
      <c r="N66" s="3">
        <f t="shared" si="1"/>
        <v>2004.1810287937744</v>
      </c>
    </row>
    <row r="67" spans="1:14" x14ac:dyDescent="0.2">
      <c r="A67">
        <v>2012</v>
      </c>
      <c r="B67" s="3">
        <f>PrcLd!B135+Run!B119-Evp!B67</f>
        <v>176.91719999999998</v>
      </c>
      <c r="C67" s="3">
        <f>PrcLd!C135+Run!C119-Evp!C67</f>
        <v>99.984305992217912</v>
      </c>
      <c r="D67" s="3">
        <f>PrcLd!D135+Run!D119-Evp!D67</f>
        <v>173.77871315175099</v>
      </c>
      <c r="E67" s="3">
        <f>PrcLd!E135+Run!E119-Evp!E67</f>
        <v>26.039109727626467</v>
      </c>
      <c r="F67" s="3">
        <f>PrcLd!F135+Run!F119-Evp!F67</f>
        <v>64.31659766536967</v>
      </c>
      <c r="G67" s="3">
        <f>PrcLd!G135+Run!G119-Evp!G67</f>
        <v>0.77466147859921364</v>
      </c>
      <c r="H67" s="3">
        <f>PrcLd!H135+Run!H119-Evp!H67</f>
        <v>-22.775577276264599</v>
      </c>
      <c r="I67" s="3">
        <f>PrcLd!I135+Run!I119-Evp!I67</f>
        <v>-30.705215875486388</v>
      </c>
      <c r="J67" s="3">
        <f>PrcLd!J135+Run!J119-Evp!J67</f>
        <v>-49.135431906614798</v>
      </c>
      <c r="K67" s="3">
        <f>PrcLd!K135+Run!K119-Evp!K67</f>
        <v>13.464830194552519</v>
      </c>
      <c r="L67" s="3">
        <f>PrcLd!L135+Run!L119-Evp!L67</f>
        <v>-43.440171206225685</v>
      </c>
      <c r="M67" s="3">
        <f>PrcLd!M135+Run!M119-Evp!M67</f>
        <v>66.875586926070042</v>
      </c>
      <c r="N67" s="3">
        <f t="shared" si="1"/>
        <v>476.09460887159537</v>
      </c>
    </row>
    <row r="68" spans="1:14" x14ac:dyDescent="0.2">
      <c r="A68">
        <v>2013</v>
      </c>
      <c r="B68" s="3">
        <f>PrcLd!B136+Run!B120-Evp!B68</f>
        <v>155.85708482490276</v>
      </c>
      <c r="C68" s="3">
        <f>PrcLd!C136+Run!C120-Evp!C68</f>
        <v>108.24935719844358</v>
      </c>
      <c r="D68" s="3">
        <f>PrcLd!D136+Run!D120-Evp!D68</f>
        <v>129.03821727626459</v>
      </c>
      <c r="E68" s="3">
        <f>PrcLd!E136+Run!E120-Evp!E68</f>
        <v>278.08845758754859</v>
      </c>
      <c r="F68" s="3">
        <f>PrcLd!F136+Run!F120-Evp!F68</f>
        <v>73.463722645914387</v>
      </c>
      <c r="G68" s="3">
        <f>PrcLd!G136+Run!G120-Evp!G68</f>
        <v>181.19793307392999</v>
      </c>
      <c r="H68" s="3">
        <f>PrcLd!H136+Run!H120-Evp!H68</f>
        <v>168.37047159533074</v>
      </c>
      <c r="I68" s="3">
        <f>PrcLd!I136+Run!I120-Evp!I68</f>
        <v>-0.73028607003891466</v>
      </c>
      <c r="J68" s="3">
        <f>PrcLd!J136+Run!J120-Evp!J68</f>
        <v>-60.973768093385218</v>
      </c>
      <c r="K68" s="3">
        <f>PrcLd!K136+Run!K120-Evp!K68</f>
        <v>-17.723561089494183</v>
      </c>
      <c r="L68" s="3">
        <f>PrcLd!L136+Run!L120-Evp!L68</f>
        <v>-42.893307392996093</v>
      </c>
      <c r="M68" s="3">
        <f>PrcLd!M136+Run!M120-Evp!M68</f>
        <v>132.93259486381322</v>
      </c>
      <c r="N68" s="3">
        <f t="shared" si="1"/>
        <v>1104.8769164202336</v>
      </c>
    </row>
    <row r="69" spans="1:14" x14ac:dyDescent="0.2">
      <c r="A69">
        <v>2014</v>
      </c>
      <c r="B69" s="3">
        <f>PrcLd!B137+Run!B121-Evp!B69</f>
        <v>93.59711595330738</v>
      </c>
      <c r="C69" s="3">
        <f>PrcLd!C137+Run!C121-Evp!C69</f>
        <v>121.89575097276266</v>
      </c>
      <c r="D69" s="3">
        <f>PrcLd!D137+Run!D121-Evp!D69</f>
        <v>92.281740077821013</v>
      </c>
      <c r="E69" s="3">
        <f>PrcLd!E137+Run!E121-Evp!E69</f>
        <v>220.2406692607004</v>
      </c>
      <c r="F69" s="3">
        <f>PrcLd!F137+Run!F121-Evp!F69</f>
        <v>138.467579766537</v>
      </c>
      <c r="G69" s="3">
        <f>PrcLd!G137+Run!G121-Evp!G69</f>
        <v>112.880140077821</v>
      </c>
      <c r="H69" s="3">
        <f>PrcLd!H137+Run!H121-Evp!H69</f>
        <v>24.959134630350206</v>
      </c>
      <c r="I69" s="3">
        <f>PrcLd!I137+Run!I121-Evp!I69</f>
        <v>20.113841245136186</v>
      </c>
      <c r="J69" s="3">
        <f>PrcLd!J137+Run!J121-Evp!J69</f>
        <v>41.540326848249009</v>
      </c>
      <c r="K69" s="3">
        <f>PrcLd!K137+Run!K121-Evp!K69</f>
        <v>-56.936210116731502</v>
      </c>
      <c r="L69" s="3">
        <f>PrcLd!L137+Run!L121-Evp!L69</f>
        <v>-51.329758754863818</v>
      </c>
      <c r="M69" s="3">
        <f>PrcLd!M137+Run!M121-Evp!M69</f>
        <v>15.61394396887161</v>
      </c>
      <c r="N69" s="3">
        <f t="shared" si="1"/>
        <v>773.32427392996101</v>
      </c>
    </row>
    <row r="70" spans="1:14" x14ac:dyDescent="0.2">
      <c r="A70">
        <v>2015</v>
      </c>
      <c r="B70" s="3">
        <f>PrcLd!B138+Run!B122-Evp!B70</f>
        <v>48.674943190661466</v>
      </c>
      <c r="C70" s="3">
        <f>PrcLd!C138+Run!C122-Evp!C70</f>
        <v>27.050104280155644</v>
      </c>
      <c r="D70" s="3">
        <f>PrcLd!D138+Run!D122-Evp!D70</f>
        <v>89.299350972762653</v>
      </c>
      <c r="E70" s="3">
        <f>PrcLd!E138+Run!E122-Evp!E70</f>
        <v>141.20042023346306</v>
      </c>
      <c r="F70" s="3">
        <f>PrcLd!F138+Run!F122-Evp!F70</f>
        <v>104.66714708171206</v>
      </c>
      <c r="G70" s="3">
        <f>PrcLd!G138+Run!G122-Evp!G70</f>
        <v>264.1385914396887</v>
      </c>
      <c r="H70" s="3">
        <f>PrcLd!H138+Run!H122-Evp!H70</f>
        <v>83.219670038910493</v>
      </c>
      <c r="I70" s="3">
        <f>PrcLd!I138+Run!I122-Evp!I70</f>
        <v>-31.331637354085601</v>
      </c>
      <c r="J70" s="3">
        <f>PrcLd!J138+Run!J122-Evp!J70</f>
        <v>-26.533867704280141</v>
      </c>
      <c r="K70" s="3">
        <f>PrcLd!K138+Run!K122-Evp!K70</f>
        <v>-87.006457587548638</v>
      </c>
      <c r="L70" s="3">
        <f>PrcLd!L138+Run!L122-Evp!L70</f>
        <v>-42.243789883268477</v>
      </c>
      <c r="M70" s="3">
        <f>PrcLd!M138+Run!M122-Evp!M70</f>
        <v>71.658701945525308</v>
      </c>
      <c r="N70" s="3">
        <f t="shared" si="1"/>
        <v>642.79317665369649</v>
      </c>
    </row>
    <row r="73" spans="1:14" x14ac:dyDescent="0.2">
      <c r="A73" s="8" t="s">
        <v>42</v>
      </c>
      <c r="B73" s="3">
        <f t="shared" ref="B73:N73" si="2">AVERAGE(B5:B70)</f>
        <v>120.78780751326497</v>
      </c>
      <c r="C73" s="3">
        <f t="shared" si="2"/>
        <v>135.01274307746726</v>
      </c>
      <c r="D73" s="3">
        <f t="shared" si="2"/>
        <v>210.24766592618786</v>
      </c>
      <c r="E73" s="3">
        <f t="shared" si="2"/>
        <v>206.48839278386987</v>
      </c>
      <c r="F73" s="3">
        <f t="shared" si="2"/>
        <v>150.32397133828556</v>
      </c>
      <c r="G73" s="3">
        <f t="shared" si="2"/>
        <v>111.81699705223436</v>
      </c>
      <c r="H73" s="3">
        <f t="shared" si="2"/>
        <v>56.842112255630227</v>
      </c>
      <c r="I73" s="3">
        <f t="shared" si="2"/>
        <v>1.5616554651574115</v>
      </c>
      <c r="J73" s="3">
        <f t="shared" si="2"/>
        <v>-43.379579577879973</v>
      </c>
      <c r="K73" s="3">
        <f t="shared" si="2"/>
        <v>-68.855422855795311</v>
      </c>
      <c r="L73" s="3">
        <f t="shared" si="2"/>
        <v>-4.2308794717604092</v>
      </c>
      <c r="M73" s="3">
        <f t="shared" si="2"/>
        <v>71.644141148449506</v>
      </c>
      <c r="N73" s="3">
        <f t="shared" si="2"/>
        <v>948.25960465511127</v>
      </c>
    </row>
    <row r="74" spans="1:14" x14ac:dyDescent="0.2">
      <c r="A74" s="8" t="s">
        <v>43</v>
      </c>
      <c r="B74" s="3">
        <f t="shared" ref="B74:N74" si="3">MAX(B5:B70)</f>
        <v>599.32013073929966</v>
      </c>
      <c r="C74" s="3">
        <f t="shared" si="3"/>
        <v>397.40798817120623</v>
      </c>
      <c r="D74" s="3">
        <f t="shared" si="3"/>
        <v>456.07846630350201</v>
      </c>
      <c r="E74" s="3">
        <f t="shared" si="3"/>
        <v>406.27804046692609</v>
      </c>
      <c r="F74" s="3">
        <f t="shared" si="3"/>
        <v>398.30472871595333</v>
      </c>
      <c r="G74" s="3">
        <f t="shared" si="3"/>
        <v>283.94738521400774</v>
      </c>
      <c r="H74" s="3">
        <f t="shared" si="3"/>
        <v>238.60236295719847</v>
      </c>
      <c r="I74" s="3">
        <f t="shared" si="3"/>
        <v>170.59159750972765</v>
      </c>
      <c r="J74" s="3">
        <f t="shared" si="3"/>
        <v>91.965480155642013</v>
      </c>
      <c r="K74" s="3">
        <f t="shared" si="3"/>
        <v>245.74136684824907</v>
      </c>
      <c r="L74" s="3">
        <f t="shared" si="3"/>
        <v>230.8556622568093</v>
      </c>
      <c r="M74" s="3">
        <f t="shared" si="3"/>
        <v>289.43889898832686</v>
      </c>
      <c r="N74" s="3">
        <f t="shared" si="3"/>
        <v>2385.1974701945524</v>
      </c>
    </row>
    <row r="75" spans="1:14" x14ac:dyDescent="0.2">
      <c r="A75" s="8" t="s">
        <v>44</v>
      </c>
      <c r="B75" s="3">
        <f t="shared" ref="B75:N75" si="4">MIN(B5:B70)</f>
        <v>1.6127035019455249</v>
      </c>
      <c r="C75" s="3">
        <f t="shared" si="4"/>
        <v>19.611382101167319</v>
      </c>
      <c r="D75" s="3">
        <f t="shared" si="4"/>
        <v>66.538340544747072</v>
      </c>
      <c r="E75" s="3">
        <f t="shared" si="4"/>
        <v>26.039109727626467</v>
      </c>
      <c r="F75" s="3">
        <f t="shared" si="4"/>
        <v>42.282349571984433</v>
      </c>
      <c r="G75" s="3">
        <f t="shared" si="4"/>
        <v>-20.25405914396887</v>
      </c>
      <c r="H75" s="3">
        <f t="shared" si="4"/>
        <v>-31.155836264591429</v>
      </c>
      <c r="I75" s="3">
        <f t="shared" si="4"/>
        <v>-80.840192373540845</v>
      </c>
      <c r="J75" s="3">
        <f t="shared" si="4"/>
        <v>-157.29034085603112</v>
      </c>
      <c r="K75" s="3">
        <f t="shared" si="4"/>
        <v>-187.46582817120623</v>
      </c>
      <c r="L75" s="3">
        <f t="shared" si="4"/>
        <v>-133.89147859922178</v>
      </c>
      <c r="M75" s="3">
        <f t="shared" si="4"/>
        <v>-67.045357509727637</v>
      </c>
      <c r="N75" s="3">
        <f t="shared" si="4"/>
        <v>280.20294163424137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6" workbookViewId="0">
      <selection activeCell="A71" sqref="A71"/>
    </sheetView>
  </sheetViews>
  <sheetFormatPr defaultRowHeight="12.75" x14ac:dyDescent="0.2"/>
  <cols>
    <col min="2" max="2" width="9.5703125" bestFit="1" customWidth="1"/>
  </cols>
  <sheetData>
    <row r="1" spans="1:14" x14ac:dyDescent="0.2">
      <c r="A1" t="s">
        <v>49</v>
      </c>
    </row>
    <row r="2" spans="1:14" x14ac:dyDescent="0.2">
      <c r="A2" t="s">
        <v>15</v>
      </c>
    </row>
    <row r="3" spans="1:14" x14ac:dyDescent="0.2">
      <c r="N3" s="1" t="s">
        <v>79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107</v>
      </c>
    </row>
    <row r="5" spans="1:14" x14ac:dyDescent="0.2">
      <c r="A5">
        <v>1950</v>
      </c>
      <c r="B5" s="10">
        <f>('NBS_comp_mm _LakePrc'!B5 / 1000) * Area!$G$13 / (Days!B55*86400)</f>
        <v>5598.0799581839901</v>
      </c>
      <c r="C5" s="10">
        <f>('NBS_comp_mm _LakePrc'!C5 / 1000) * Area!$G$13 / (Days!C55*86400)</f>
        <v>3557.057589285715</v>
      </c>
      <c r="D5" s="10">
        <f>('NBS_comp_mm _LakePrc'!D5 / 1000) * Area!$G$13 / (Days!D55*86400)</f>
        <v>4476.1837604540033</v>
      </c>
      <c r="E5" s="10">
        <f>('NBS_comp_mm _LakePrc'!E5 / 1000) * Area!$G$13 / (Days!E55*86400)</f>
        <v>3867.9693827160499</v>
      </c>
      <c r="F5" s="10">
        <f>('NBS_comp_mm _LakePrc'!F5 / 1000) * Area!$G$13 / (Days!F55*86400)</f>
        <v>1196.1798536439665</v>
      </c>
      <c r="G5" s="10">
        <f>('NBS_comp_mm _LakePrc'!G5 / 1000) * Area!$G$13 / (Days!G55*86400)</f>
        <v>763.11273148148166</v>
      </c>
      <c r="H5" s="10">
        <f>('NBS_comp_mm _LakePrc'!H5 / 1000) * Area!$G$13 / (Days!H55*86400)</f>
        <v>643.82040322580633</v>
      </c>
      <c r="I5" s="10">
        <f>('NBS_comp_mm _LakePrc'!I5 / 1000) * Area!$G$13 / (Days!I55*86400)</f>
        <v>-113.82487753882924</v>
      </c>
      <c r="J5" s="10">
        <f>('NBS_comp_mm _LakePrc'!J5 / 1000) * Area!$G$13 / (Days!J55*86400)</f>
        <v>-139.61439814814813</v>
      </c>
      <c r="K5" s="10">
        <f>('NBS_comp_mm _LakePrc'!K5 / 1000) * Area!$G$13 / (Days!K55*86400)</f>
        <v>-126.09992532855436</v>
      </c>
      <c r="L5" s="10">
        <f>('NBS_comp_mm _LakePrc'!L5 / 1000) * Area!$G$13 / (Days!L55*86400)</f>
        <v>738.65006172839492</v>
      </c>
      <c r="M5" s="10">
        <f>('NBS_comp_mm _LakePrc'!M5 / 1000) * Area!$G$13 / (Days!M55*86400)</f>
        <v>2375.882222222222</v>
      </c>
      <c r="N5" s="10">
        <f t="shared" ref="N5:N61" si="0">AVERAGE(B5:M5)</f>
        <v>1903.1163968271749</v>
      </c>
    </row>
    <row r="6" spans="1:14" x14ac:dyDescent="0.2">
      <c r="A6">
        <v>1951</v>
      </c>
      <c r="B6" s="10">
        <f>('NBS_comp_mm _LakePrc'!B6 / 1000) * Area!$G$13 / (Days!B56*86400)</f>
        <v>2895.5595250896058</v>
      </c>
      <c r="C6" s="10">
        <f>('NBS_comp_mm _LakePrc'!C6 / 1000) * Area!$G$13 / (Days!C56*86400)</f>
        <v>4320.281207010582</v>
      </c>
      <c r="D6" s="10">
        <f>('NBS_comp_mm _LakePrc'!D6 / 1000) * Area!$G$13 / (Days!D56*86400)</f>
        <v>4056.4281182795698</v>
      </c>
      <c r="E6" s="10">
        <f>('NBS_comp_mm _LakePrc'!E6 / 1000) * Area!$G$13 / (Days!E56*86400)</f>
        <v>3192.7102314814811</v>
      </c>
      <c r="F6" s="10">
        <f>('NBS_comp_mm _LakePrc'!F6 / 1000) * Area!$G$13 / (Days!F56*86400)</f>
        <v>1615.2250537634409</v>
      </c>
      <c r="G6" s="10">
        <f>('NBS_comp_mm _LakePrc'!G6 / 1000) * Area!$G$13 / (Days!G56*86400)</f>
        <v>1222.9639506172839</v>
      </c>
      <c r="H6" s="10">
        <f>('NBS_comp_mm _LakePrc'!H6 / 1000) * Area!$G$13 / (Days!H56*86400)</f>
        <v>419.38525388291538</v>
      </c>
      <c r="I6" s="10">
        <f>('NBS_comp_mm _LakePrc'!I6 / 1000) * Area!$G$13 / (Days!I56*86400)</f>
        <v>-559.73629032258054</v>
      </c>
      <c r="J6" s="10">
        <f>('NBS_comp_mm _LakePrc'!J6 / 1000) * Area!$G$13 / (Days!J56*86400)</f>
        <v>-904.40899691358038</v>
      </c>
      <c r="K6" s="10">
        <f>('NBS_comp_mm _LakePrc'!K6 / 1000) * Area!$G$13 / (Days!K56*86400)</f>
        <v>-620.06374253285526</v>
      </c>
      <c r="L6" s="10">
        <f>('NBS_comp_mm _LakePrc'!L6 / 1000) * Area!$G$13 / (Days!L56*86400)</f>
        <v>516.08520061728382</v>
      </c>
      <c r="M6" s="10">
        <f>('NBS_comp_mm _LakePrc'!M6 / 1000) * Area!$G$13 / (Days!M56*86400)</f>
        <v>1576.9377001194744</v>
      </c>
      <c r="N6" s="10">
        <f t="shared" si="0"/>
        <v>1477.6139342577187</v>
      </c>
    </row>
    <row r="7" spans="1:14" x14ac:dyDescent="0.2">
      <c r="A7">
        <v>1952</v>
      </c>
      <c r="B7" s="10">
        <f>('NBS_comp_mm _LakePrc'!B7 / 1000) * Area!$G$13 / (Days!B57*86400)</f>
        <v>4278.2789127837514</v>
      </c>
      <c r="C7" s="10">
        <f>('NBS_comp_mm _LakePrc'!C7 / 1000) * Area!$G$13 / (Days!C57*86400)</f>
        <v>1914.4043071519791</v>
      </c>
      <c r="D7" s="10">
        <f>('NBS_comp_mm _LakePrc'!D7 / 1000) * Area!$G$13 / (Days!D57*86400)</f>
        <v>3098.4751642771803</v>
      </c>
      <c r="E7" s="10">
        <f>('NBS_comp_mm _LakePrc'!E7 / 1000) * Area!$G$13 / (Days!E57*86400)</f>
        <v>2874.195154320988</v>
      </c>
      <c r="F7" s="10">
        <f>('NBS_comp_mm _LakePrc'!F7 / 1000) * Area!$G$13 / (Days!F57*86400)</f>
        <v>1596.0965919952209</v>
      </c>
      <c r="G7" s="10">
        <f>('NBS_comp_mm _LakePrc'!G7 / 1000) * Area!$G$13 / (Days!G57*86400)</f>
        <v>366.51331790123459</v>
      </c>
      <c r="H7" s="10">
        <f>('NBS_comp_mm _LakePrc'!H7 / 1000) * Area!$G$13 / (Days!H57*86400)</f>
        <v>-235.65924731182793</v>
      </c>
      <c r="I7" s="10">
        <f>('NBS_comp_mm _LakePrc'!I7 / 1000) * Area!$G$13 / (Days!I57*86400)</f>
        <v>-89.426914575866036</v>
      </c>
      <c r="J7" s="10">
        <f>('NBS_comp_mm _LakePrc'!J7 / 1000) * Area!$G$13 / (Days!J57*86400)</f>
        <v>-683.38325617283965</v>
      </c>
      <c r="K7" s="10">
        <f>('NBS_comp_mm _LakePrc'!K7 / 1000) * Area!$G$13 / (Days!K57*86400)</f>
        <v>-1814.6194683393071</v>
      </c>
      <c r="L7" s="10">
        <f>('NBS_comp_mm _LakePrc'!L7 / 1000) * Area!$G$13 / (Days!L57*86400)</f>
        <v>-181.5138580246913</v>
      </c>
      <c r="M7" s="10">
        <f>('NBS_comp_mm _LakePrc'!M7 / 1000) * Area!$G$13 / (Days!M57*86400)</f>
        <v>447.90105734767036</v>
      </c>
      <c r="N7" s="10">
        <f t="shared" si="0"/>
        <v>964.27181344612427</v>
      </c>
    </row>
    <row r="8" spans="1:14" x14ac:dyDescent="0.2">
      <c r="A8">
        <v>1953</v>
      </c>
      <c r="B8" s="10">
        <f>('NBS_comp_mm _LakePrc'!B8 / 1000) * Area!$G$13 / (Days!B58*86400)</f>
        <v>1319.8641696535244</v>
      </c>
      <c r="C8" s="10">
        <f>('NBS_comp_mm _LakePrc'!C8 / 1000) * Area!$G$13 / (Days!C58*86400)</f>
        <v>758.73774140211651</v>
      </c>
      <c r="D8" s="10">
        <f>('NBS_comp_mm _LakePrc'!D8 / 1000) * Area!$G$13 / (Days!D58*86400)</f>
        <v>2217.6304062126642</v>
      </c>
      <c r="E8" s="10">
        <f>('NBS_comp_mm _LakePrc'!E8 / 1000) * Area!$G$13 / (Days!E58*86400)</f>
        <v>1384.5802469135801</v>
      </c>
      <c r="F8" s="10">
        <f>('NBS_comp_mm _LakePrc'!F8 / 1000) * Area!$G$13 / (Days!F58*86400)</f>
        <v>2049.8223655913976</v>
      </c>
      <c r="G8" s="10">
        <f>('NBS_comp_mm _LakePrc'!G8 / 1000) * Area!$G$13 / (Days!G58*86400)</f>
        <v>718.61300925925934</v>
      </c>
      <c r="H8" s="10">
        <f>('NBS_comp_mm _LakePrc'!H8 / 1000) * Area!$G$13 / (Days!H58*86400)</f>
        <v>-53.781051373954519</v>
      </c>
      <c r="I8" s="10">
        <f>('NBS_comp_mm _LakePrc'!I8 / 1000) * Area!$G$13 / (Days!I58*86400)</f>
        <v>-255.06699522102761</v>
      </c>
      <c r="J8" s="10">
        <f>('NBS_comp_mm _LakePrc'!J8 / 1000) * Area!$G$13 / (Days!J58*86400)</f>
        <v>-1050.8839351851852</v>
      </c>
      <c r="K8" s="10">
        <f>('NBS_comp_mm _LakePrc'!K8 / 1000) * Area!$G$13 / (Days!K58*86400)</f>
        <v>-1147.9476941457588</v>
      </c>
      <c r="L8" s="10">
        <f>('NBS_comp_mm _LakePrc'!L8 / 1000) * Area!$G$13 / (Days!L58*86400)</f>
        <v>-592.7693981481483</v>
      </c>
      <c r="M8" s="10">
        <f>('NBS_comp_mm _LakePrc'!M8 / 1000) * Area!$G$13 / (Days!M58*86400)</f>
        <v>-272.060803464755</v>
      </c>
      <c r="N8" s="10">
        <f t="shared" si="0"/>
        <v>423.06150512447601</v>
      </c>
    </row>
    <row r="9" spans="1:14" x14ac:dyDescent="0.2">
      <c r="A9">
        <v>1954</v>
      </c>
      <c r="B9" s="10">
        <f>('NBS_comp_mm _LakePrc'!B9 / 1000) * Area!$G$13 / (Days!B59*86400)</f>
        <v>865.33318100358406</v>
      </c>
      <c r="C9" s="10">
        <f>('NBS_comp_mm _LakePrc'!C9 / 1000) * Area!$G$13 / (Days!C59*86400)</f>
        <v>2419.750453042328</v>
      </c>
      <c r="D9" s="10">
        <f>('NBS_comp_mm _LakePrc'!D9 / 1000) * Area!$G$13 / (Days!D59*86400)</f>
        <v>3162.6711827956988</v>
      </c>
      <c r="E9" s="10">
        <f>('NBS_comp_mm _LakePrc'!E9 / 1000) * Area!$G$13 / (Days!E59*86400)</f>
        <v>3197.8421141975305</v>
      </c>
      <c r="F9" s="10">
        <f>('NBS_comp_mm _LakePrc'!F9 / 1000) * Area!$G$13 / (Days!F59*86400)</f>
        <v>320.50492234169656</v>
      </c>
      <c r="G9" s="10">
        <f>('NBS_comp_mm _LakePrc'!G9 / 1000) * Area!$G$13 / (Days!G59*86400)</f>
        <v>511.24100308641994</v>
      </c>
      <c r="H9" s="10">
        <f>('NBS_comp_mm _LakePrc'!H9 / 1000) * Area!$G$13 / (Days!H59*86400)</f>
        <v>-182.29607526881722</v>
      </c>
      <c r="I9" s="10">
        <f>('NBS_comp_mm _LakePrc'!I9 / 1000) * Area!$G$13 / (Days!I59*86400)</f>
        <v>-277.75691756272397</v>
      </c>
      <c r="J9" s="10">
        <f>('NBS_comp_mm _LakePrc'!J9 / 1000) * Area!$G$13 / (Days!J59*86400)</f>
        <v>-687.35748456790122</v>
      </c>
      <c r="K9" s="10">
        <f>('NBS_comp_mm _LakePrc'!K9 / 1000) * Area!$G$13 / (Days!K59*86400)</f>
        <v>2637.0841278375151</v>
      </c>
      <c r="L9" s="10">
        <f>('NBS_comp_mm _LakePrc'!L9 / 1000) * Area!$G$13 / (Days!L59*86400)</f>
        <v>-47.487808641975398</v>
      </c>
      <c r="M9" s="10">
        <f>('NBS_comp_mm _LakePrc'!M9 / 1000) * Area!$G$13 / (Days!M59*86400)</f>
        <v>897.73863799283174</v>
      </c>
      <c r="N9" s="10">
        <f t="shared" si="0"/>
        <v>1068.1056113546822</v>
      </c>
    </row>
    <row r="10" spans="1:14" x14ac:dyDescent="0.2">
      <c r="A10">
        <v>1955</v>
      </c>
      <c r="B10" s="10">
        <f>('NBS_comp_mm _LakePrc'!B10 / 1000) * Area!$G$13 / (Days!B60*86400)</f>
        <v>1410.2590890083629</v>
      </c>
      <c r="C10" s="10">
        <f>('NBS_comp_mm _LakePrc'!C10 / 1000) * Area!$G$13 / (Days!C60*86400)</f>
        <v>2044.8514980158727</v>
      </c>
      <c r="D10" s="10">
        <f>('NBS_comp_mm _LakePrc'!D10 / 1000) * Area!$G$13 / (Days!D60*86400)</f>
        <v>3925.7982048984468</v>
      </c>
      <c r="E10" s="10">
        <f>('NBS_comp_mm _LakePrc'!E10 / 1000) * Area!$G$13 / (Days!E60*86400)</f>
        <v>2291.3364197530864</v>
      </c>
      <c r="F10" s="10">
        <f>('NBS_comp_mm _LakePrc'!F10 / 1000) * Area!$G$13 / (Days!F60*86400)</f>
        <v>762.5606063321386</v>
      </c>
      <c r="G10" s="10">
        <f>('NBS_comp_mm _LakePrc'!G10 / 1000) * Area!$G$13 / (Days!G60*86400)</f>
        <v>269.83216049382713</v>
      </c>
      <c r="H10" s="10">
        <f>('NBS_comp_mm _LakePrc'!H10 / 1000) * Area!$G$13 / (Days!H60*86400)</f>
        <v>-111.43978195937866</v>
      </c>
      <c r="I10" s="10">
        <f>('NBS_comp_mm _LakePrc'!I10 / 1000) * Area!$G$13 / (Days!I60*86400)</f>
        <v>-79.415227001194452</v>
      </c>
      <c r="J10" s="10">
        <f>('NBS_comp_mm _LakePrc'!J10 / 1000) * Area!$G$13 / (Days!J60*86400)</f>
        <v>-1000.7821450617284</v>
      </c>
      <c r="K10" s="10">
        <f>('NBS_comp_mm _LakePrc'!K10 / 1000) * Area!$G$13 / (Days!K60*86400)</f>
        <v>-121.41157706093207</v>
      </c>
      <c r="L10" s="10">
        <f>('NBS_comp_mm _LakePrc'!L10 / 1000) * Area!$G$13 / (Days!L60*86400)</f>
        <v>-142.20171296296274</v>
      </c>
      <c r="M10" s="10">
        <f>('NBS_comp_mm _LakePrc'!M10 / 1000) * Area!$G$13 / (Days!M60*86400)</f>
        <v>127.02486559139798</v>
      </c>
      <c r="N10" s="10">
        <f t="shared" si="0"/>
        <v>781.36770000391152</v>
      </c>
    </row>
    <row r="11" spans="1:14" x14ac:dyDescent="0.2">
      <c r="A11">
        <v>1956</v>
      </c>
      <c r="B11" s="10">
        <f>('NBS_comp_mm _LakePrc'!B11 / 1000) * Area!$G$13 / (Days!B61*86400)</f>
        <v>362.71968339307051</v>
      </c>
      <c r="C11" s="10">
        <f>('NBS_comp_mm _LakePrc'!C11 / 1000) * Area!$G$13 / (Days!C61*86400)</f>
        <v>1983.1172094508297</v>
      </c>
      <c r="D11" s="10">
        <f>('NBS_comp_mm _LakePrc'!D11 / 1000) * Area!$G$13 / (Days!D61*86400)</f>
        <v>2725.5920459976101</v>
      </c>
      <c r="E11" s="10">
        <f>('NBS_comp_mm _LakePrc'!E11 / 1000) * Area!$G$13 / (Days!E61*86400)</f>
        <v>2212.860694444445</v>
      </c>
      <c r="F11" s="10">
        <f>('NBS_comp_mm _LakePrc'!F11 / 1000) * Area!$G$13 / (Days!F61*86400)</f>
        <v>2886.0619534050179</v>
      </c>
      <c r="G11" s="10">
        <f>('NBS_comp_mm _LakePrc'!G11 / 1000) * Area!$G$13 / (Days!G61*86400)</f>
        <v>868.46345679012347</v>
      </c>
      <c r="H11" s="10">
        <f>('NBS_comp_mm _LakePrc'!H11 / 1000) * Area!$G$13 / (Days!H61*86400)</f>
        <v>542.79121863799287</v>
      </c>
      <c r="I11" s="10">
        <f>('NBS_comp_mm _LakePrc'!I11 / 1000) * Area!$G$13 / (Days!I61*86400)</f>
        <v>1131.9117771804063</v>
      </c>
      <c r="J11" s="10">
        <f>('NBS_comp_mm _LakePrc'!J11 / 1000) * Area!$G$13 / (Days!J61*86400)</f>
        <v>-618.00345679012332</v>
      </c>
      <c r="K11" s="10">
        <f>('NBS_comp_mm _LakePrc'!K11 / 1000) * Area!$G$13 / (Days!K61*86400)</f>
        <v>-799.1885842293907</v>
      </c>
      <c r="L11" s="10">
        <f>('NBS_comp_mm _LakePrc'!L11 / 1000) * Area!$G$13 / (Days!L61*86400)</f>
        <v>-747.92126543209895</v>
      </c>
      <c r="M11" s="10">
        <f>('NBS_comp_mm _LakePrc'!M11 / 1000) * Area!$G$13 / (Days!M61*86400)</f>
        <v>561.1457706093189</v>
      </c>
      <c r="N11" s="10">
        <f t="shared" si="0"/>
        <v>925.79587528810032</v>
      </c>
    </row>
    <row r="12" spans="1:14" x14ac:dyDescent="0.2">
      <c r="A12">
        <v>1957</v>
      </c>
      <c r="B12" s="10">
        <f>('NBS_comp_mm _LakePrc'!B12 / 1000) * Area!$G$13 / (Days!B62*86400)</f>
        <v>1048.4935394265231</v>
      </c>
      <c r="C12" s="10">
        <f>('NBS_comp_mm _LakePrc'!C12 / 1000) * Area!$G$13 / (Days!C62*86400)</f>
        <v>1282.6273412698413</v>
      </c>
      <c r="D12" s="10">
        <f>('NBS_comp_mm _LakePrc'!D12 / 1000) * Area!$G$13 / (Days!D62*86400)</f>
        <v>931.54274492234208</v>
      </c>
      <c r="E12" s="10">
        <f>('NBS_comp_mm _LakePrc'!E12 / 1000) * Area!$G$13 / (Days!E62*86400)</f>
        <v>3595.2980864197539</v>
      </c>
      <c r="F12" s="10">
        <f>('NBS_comp_mm _LakePrc'!F12 / 1000) * Area!$G$13 / (Days!F62*86400)</f>
        <v>1250.7004211469534</v>
      </c>
      <c r="G12" s="10">
        <f>('NBS_comp_mm _LakePrc'!G12 / 1000) * Area!$G$13 / (Days!G62*86400)</f>
        <v>1545.9125771604936</v>
      </c>
      <c r="H12" s="10">
        <f>('NBS_comp_mm _LakePrc'!H12 / 1000) * Area!$G$13 / (Days!H62*86400)</f>
        <v>807.25915173237752</v>
      </c>
      <c r="I12" s="10">
        <f>('NBS_comp_mm _LakePrc'!I12 / 1000) * Area!$G$13 / (Days!I62*86400)</f>
        <v>-492.87036439665474</v>
      </c>
      <c r="J12" s="10">
        <f>('NBS_comp_mm _LakePrc'!J12 / 1000) * Area!$G$13 / (Days!J62*86400)</f>
        <v>67.166604938271703</v>
      </c>
      <c r="K12" s="10">
        <f>('NBS_comp_mm _LakePrc'!K12 / 1000) * Area!$G$13 / (Days!K62*86400)</f>
        <v>-763.08629629629615</v>
      </c>
      <c r="L12" s="10">
        <f>('NBS_comp_mm _LakePrc'!L12 / 1000) * Area!$G$13 / (Days!L62*86400)</f>
        <v>-197.96138888888913</v>
      </c>
      <c r="M12" s="10">
        <f>('NBS_comp_mm _LakePrc'!M12 / 1000) * Area!$G$13 / (Days!M62*86400)</f>
        <v>1509.1071415770612</v>
      </c>
      <c r="N12" s="10">
        <f t="shared" si="0"/>
        <v>882.0157965843149</v>
      </c>
    </row>
    <row r="13" spans="1:14" x14ac:dyDescent="0.2">
      <c r="A13">
        <v>1958</v>
      </c>
      <c r="B13" s="10">
        <f>('NBS_comp_mm _LakePrc'!B13 / 1000) * Area!$G$13 / (Days!B63*86400)</f>
        <v>524.89752688172041</v>
      </c>
      <c r="C13" s="10">
        <f>('NBS_comp_mm _LakePrc'!C13 / 1000) * Area!$G$13 / (Days!C63*86400)</f>
        <v>525.14360449735454</v>
      </c>
      <c r="D13" s="10">
        <f>('NBS_comp_mm _LakePrc'!D13 / 1000) * Area!$G$13 / (Days!D63*86400)</f>
        <v>917.4496505376344</v>
      </c>
      <c r="E13" s="10">
        <f>('NBS_comp_mm _LakePrc'!E13 / 1000) * Area!$G$13 / (Days!E63*86400)</f>
        <v>1387.4837345679011</v>
      </c>
      <c r="F13" s="10">
        <f>('NBS_comp_mm _LakePrc'!F13 / 1000) * Area!$G$13 / (Days!F63*86400)</f>
        <v>694.19900238948617</v>
      </c>
      <c r="G13" s="10">
        <f>('NBS_comp_mm _LakePrc'!G13 / 1000) * Area!$G$13 / (Days!G63*86400)</f>
        <v>1177.8990123456792</v>
      </c>
      <c r="H13" s="10">
        <f>('NBS_comp_mm _LakePrc'!H13 / 1000) * Area!$G$13 / (Days!H63*86400)</f>
        <v>1193.0629988052569</v>
      </c>
      <c r="I13" s="10">
        <f>('NBS_comp_mm _LakePrc'!I13 / 1000) * Area!$G$13 / (Days!I63*86400)</f>
        <v>496.96405316606911</v>
      </c>
      <c r="J13" s="10">
        <f>('NBS_comp_mm _LakePrc'!J13 / 1000) * Area!$G$13 / (Days!J63*86400)</f>
        <v>237.03370370370348</v>
      </c>
      <c r="K13" s="10">
        <f>('NBS_comp_mm _LakePrc'!K13 / 1000) * Area!$G$13 / (Days!K63*86400)</f>
        <v>-911.12977598566295</v>
      </c>
      <c r="L13" s="10">
        <f>('NBS_comp_mm _LakePrc'!L13 / 1000) * Area!$G$13 / (Days!L63*86400)</f>
        <v>185.63317901234547</v>
      </c>
      <c r="M13" s="10">
        <f>('NBS_comp_mm _LakePrc'!M13 / 1000) * Area!$G$13 / (Days!M63*86400)</f>
        <v>-172.76527180406208</v>
      </c>
      <c r="N13" s="10">
        <f t="shared" si="0"/>
        <v>521.32261817645224</v>
      </c>
    </row>
    <row r="14" spans="1:14" x14ac:dyDescent="0.2">
      <c r="A14">
        <v>1959</v>
      </c>
      <c r="B14" s="10">
        <f>('NBS_comp_mm _LakePrc'!B14 / 1000) * Area!$G$13 / (Days!B64*86400)</f>
        <v>2261.4388052568697</v>
      </c>
      <c r="C14" s="10">
        <f>('NBS_comp_mm _LakePrc'!C14 / 1000) * Area!$G$13 / (Days!C64*86400)</f>
        <v>2693.8488955026455</v>
      </c>
      <c r="D14" s="10">
        <f>('NBS_comp_mm _LakePrc'!D14 / 1000) * Area!$G$13 / (Days!D64*86400)</f>
        <v>2178.9455943847074</v>
      </c>
      <c r="E14" s="10">
        <f>('NBS_comp_mm _LakePrc'!E14 / 1000) * Area!$G$13 / (Days!E64*86400)</f>
        <v>2481.6165586419752</v>
      </c>
      <c r="F14" s="10">
        <f>('NBS_comp_mm _LakePrc'!F14 / 1000) * Area!$G$13 / (Days!F64*86400)</f>
        <v>1615.7738201911588</v>
      </c>
      <c r="G14" s="10">
        <f>('NBS_comp_mm _LakePrc'!G14 / 1000) * Area!$G$13 / (Days!G64*86400)</f>
        <v>407.00671296296298</v>
      </c>
      <c r="H14" s="10">
        <f>('NBS_comp_mm _LakePrc'!H14 / 1000) * Area!$G$13 / (Days!H64*86400)</f>
        <v>365.66641278375147</v>
      </c>
      <c r="I14" s="10">
        <f>('NBS_comp_mm _LakePrc'!I14 / 1000) * Area!$G$13 / (Days!I64*86400)</f>
        <v>-92.02737455197142</v>
      </c>
      <c r="J14" s="10">
        <f>('NBS_comp_mm _LakePrc'!J14 / 1000) * Area!$G$13 / (Days!J64*86400)</f>
        <v>-720.90456790123471</v>
      </c>
      <c r="K14" s="10">
        <f>('NBS_comp_mm _LakePrc'!K14 / 1000) * Area!$G$13 / (Days!K64*86400)</f>
        <v>-87.73187574671455</v>
      </c>
      <c r="L14" s="10">
        <f>('NBS_comp_mm _LakePrc'!L14 / 1000) * Area!$G$13 / (Days!L64*86400)</f>
        <v>-4.322515432099185</v>
      </c>
      <c r="M14" s="10">
        <f>('NBS_comp_mm _LakePrc'!M14 / 1000) * Area!$G$13 / (Days!M64*86400)</f>
        <v>1340.9789157706095</v>
      </c>
      <c r="N14" s="10">
        <f t="shared" si="0"/>
        <v>1036.6907818218883</v>
      </c>
    </row>
    <row r="15" spans="1:14" x14ac:dyDescent="0.2">
      <c r="A15">
        <v>1960</v>
      </c>
      <c r="B15" s="10">
        <f>('NBS_comp_mm _LakePrc'!B15 / 1000) * Area!$G$13 / (Days!B65*86400)</f>
        <v>1582.1275298685787</v>
      </c>
      <c r="C15" s="10">
        <f>('NBS_comp_mm _LakePrc'!C15 / 1000) * Area!$G$13 / (Days!C65*86400)</f>
        <v>1539.2966922094511</v>
      </c>
      <c r="D15" s="10">
        <f>('NBS_comp_mm _LakePrc'!D15 / 1000) * Area!$G$13 / (Days!D65*86400)</f>
        <v>1019.2510424133809</v>
      </c>
      <c r="E15" s="10">
        <f>('NBS_comp_mm _LakePrc'!E15 / 1000) * Area!$G$13 / (Days!E65*86400)</f>
        <v>2152.7874228395062</v>
      </c>
      <c r="F15" s="10">
        <f>('NBS_comp_mm _LakePrc'!F15 / 1000) * Area!$G$13 / (Days!F65*86400)</f>
        <v>1631.7467353643967</v>
      </c>
      <c r="G15" s="10">
        <f>('NBS_comp_mm _LakePrc'!G15 / 1000) * Area!$G$13 / (Days!G65*86400)</f>
        <v>1328.7789660493827</v>
      </c>
      <c r="H15" s="10">
        <f>('NBS_comp_mm _LakePrc'!H15 / 1000) * Area!$G$13 / (Days!H65*86400)</f>
        <v>142.85851553166077</v>
      </c>
      <c r="I15" s="10">
        <f>('NBS_comp_mm _LakePrc'!I15 / 1000) * Area!$G$13 / (Days!I65*86400)</f>
        <v>-120.0980973715652</v>
      </c>
      <c r="J15" s="10">
        <f>('NBS_comp_mm _LakePrc'!J15 / 1000) * Area!$G$13 / (Days!J65*86400)</f>
        <v>-680.25183641975309</v>
      </c>
      <c r="K15" s="10">
        <f>('NBS_comp_mm _LakePrc'!K15 / 1000) * Area!$G$13 / (Days!K65*86400)</f>
        <v>-1131.2845221027478</v>
      </c>
      <c r="L15" s="10">
        <f>('NBS_comp_mm _LakePrc'!L15 / 1000) * Area!$G$13 / (Days!L65*86400)</f>
        <v>-567.44063271604944</v>
      </c>
      <c r="M15" s="10">
        <f>('NBS_comp_mm _LakePrc'!M15 / 1000) * Area!$G$13 / (Days!M65*86400)</f>
        <v>-618.19770908004784</v>
      </c>
      <c r="N15" s="10">
        <f t="shared" si="0"/>
        <v>523.2978422155162</v>
      </c>
    </row>
    <row r="16" spans="1:14" x14ac:dyDescent="0.2">
      <c r="A16">
        <v>1961</v>
      </c>
      <c r="B16" s="10">
        <f>('NBS_comp_mm _LakePrc'!B16 / 1000) * Area!$G$13 / (Days!B66*86400)</f>
        <v>63.354793906810045</v>
      </c>
      <c r="C16" s="10">
        <f>('NBS_comp_mm _LakePrc'!C16 / 1000) * Area!$G$13 / (Days!C66*86400)</f>
        <v>1542.9842757936508</v>
      </c>
      <c r="D16" s="10">
        <f>('NBS_comp_mm _LakePrc'!D16 / 1000) * Area!$G$13 / (Days!D66*86400)</f>
        <v>1817.0069563918753</v>
      </c>
      <c r="E16" s="10">
        <f>('NBS_comp_mm _LakePrc'!E16 / 1000) * Area!$G$13 / (Days!E66*86400)</f>
        <v>3759.560601851852</v>
      </c>
      <c r="F16" s="10">
        <f>('NBS_comp_mm _LakePrc'!F16 / 1000) * Area!$G$13 / (Days!F66*86400)</f>
        <v>1004.1347162485066</v>
      </c>
      <c r="G16" s="10">
        <f>('NBS_comp_mm _LakePrc'!G16 / 1000) * Area!$G$13 / (Days!G66*86400)</f>
        <v>966.20555555555541</v>
      </c>
      <c r="H16" s="10">
        <f>('NBS_comp_mm _LakePrc'!H16 / 1000) * Area!$G$13 / (Days!H66*86400)</f>
        <v>628.65293309438471</v>
      </c>
      <c r="I16" s="10">
        <f>('NBS_comp_mm _LakePrc'!I16 / 1000) * Area!$G$13 / (Days!I66*86400)</f>
        <v>308.21518518518519</v>
      </c>
      <c r="J16" s="10">
        <f>('NBS_comp_mm _LakePrc'!J16 / 1000) * Area!$G$13 / (Days!J66*86400)</f>
        <v>-425.65117283950616</v>
      </c>
      <c r="K16" s="10">
        <f>('NBS_comp_mm _LakePrc'!K16 / 1000) * Area!$G$13 / (Days!K66*86400)</f>
        <v>-1043.0401881720429</v>
      </c>
      <c r="L16" s="10">
        <f>('NBS_comp_mm _LakePrc'!L16 / 1000) * Area!$G$13 / (Days!L66*86400)</f>
        <v>-461.3794135802471</v>
      </c>
      <c r="M16" s="10">
        <f>('NBS_comp_mm _LakePrc'!M16 / 1000) * Area!$G$13 / (Days!M66*86400)</f>
        <v>-89.122789725209131</v>
      </c>
      <c r="N16" s="10">
        <f t="shared" si="0"/>
        <v>672.57678780923459</v>
      </c>
    </row>
    <row r="17" spans="1:14" x14ac:dyDescent="0.2">
      <c r="A17">
        <v>1962</v>
      </c>
      <c r="B17" s="10">
        <f>('NBS_comp_mm _LakePrc'!B17 / 1000) * Area!$G$13 / (Days!B67*86400)</f>
        <v>1067.5937007168457</v>
      </c>
      <c r="C17" s="10">
        <f>('NBS_comp_mm _LakePrc'!C17 / 1000) * Area!$G$13 / (Days!C67*86400)</f>
        <v>1229.5814682539681</v>
      </c>
      <c r="D17" s="10">
        <f>('NBS_comp_mm _LakePrc'!D17 / 1000) * Area!$G$13 / (Days!D67*86400)</f>
        <v>1823.7926553166074</v>
      </c>
      <c r="E17" s="10">
        <f>('NBS_comp_mm _LakePrc'!E17 / 1000) * Area!$G$13 / (Days!E67*86400)</f>
        <v>888.84387345679033</v>
      </c>
      <c r="F17" s="10">
        <f>('NBS_comp_mm _LakePrc'!F17 / 1000) * Area!$G$13 / (Days!F67*86400)</f>
        <v>620.24498805256871</v>
      </c>
      <c r="G17" s="10">
        <f>('NBS_comp_mm _LakePrc'!G17 / 1000) * Area!$G$13 / (Days!G67*86400)</f>
        <v>757.21305555555568</v>
      </c>
      <c r="H17" s="10">
        <f>('NBS_comp_mm _LakePrc'!H17 / 1000) * Area!$G$13 / (Days!H67*86400)</f>
        <v>4.8974462365590101</v>
      </c>
      <c r="I17" s="10">
        <f>('NBS_comp_mm _LakePrc'!I17 / 1000) * Area!$G$13 / (Days!I67*86400)</f>
        <v>49.375011947431261</v>
      </c>
      <c r="J17" s="10">
        <f>('NBS_comp_mm _LakePrc'!J17 / 1000) * Area!$G$13 / (Days!J67*86400)</f>
        <v>-437.79194444444454</v>
      </c>
      <c r="K17" s="10">
        <f>('NBS_comp_mm _LakePrc'!K17 / 1000) * Area!$G$13 / (Days!K67*86400)</f>
        <v>-456.96573775388299</v>
      </c>
      <c r="L17" s="10">
        <f>('NBS_comp_mm _LakePrc'!L17 / 1000) * Area!$G$13 / (Days!L67*86400)</f>
        <v>-104.42495370370375</v>
      </c>
      <c r="M17" s="10">
        <f>('NBS_comp_mm _LakePrc'!M17 / 1000) * Area!$G$13 / (Days!M67*86400)</f>
        <v>13.30353345280753</v>
      </c>
      <c r="N17" s="10">
        <f t="shared" si="0"/>
        <v>454.63859142392522</v>
      </c>
    </row>
    <row r="18" spans="1:14" x14ac:dyDescent="0.2">
      <c r="A18">
        <v>1963</v>
      </c>
      <c r="B18" s="10">
        <f>('NBS_comp_mm _LakePrc'!B18 / 1000) * Area!$G$13 / (Days!B68*86400)</f>
        <v>295.94091995221032</v>
      </c>
      <c r="C18" s="10">
        <f>('NBS_comp_mm _LakePrc'!C18 / 1000) * Area!$G$13 / (Days!C68*86400)</f>
        <v>298.82059523809534</v>
      </c>
      <c r="D18" s="10">
        <f>('NBS_comp_mm _LakePrc'!D18 / 1000) * Area!$G$13 / (Days!D68*86400)</f>
        <v>2613.6386947431301</v>
      </c>
      <c r="E18" s="10">
        <f>('NBS_comp_mm _LakePrc'!E18 / 1000) * Area!$G$13 / (Days!E68*86400)</f>
        <v>1364.6829166666671</v>
      </c>
      <c r="F18" s="10">
        <f>('NBS_comp_mm _LakePrc'!F18 / 1000) * Area!$G$13 / (Days!F68*86400)</f>
        <v>789.6020400238948</v>
      </c>
      <c r="G18" s="10">
        <f>('NBS_comp_mm _LakePrc'!G18 / 1000) * Area!$G$13 / (Days!G68*86400)</f>
        <v>408.89072530864195</v>
      </c>
      <c r="H18" s="10">
        <f>('NBS_comp_mm _LakePrc'!H18 / 1000) * Area!$G$13 / (Days!H68*86400)</f>
        <v>83.813231780167314</v>
      </c>
      <c r="I18" s="10">
        <f>('NBS_comp_mm _LakePrc'!I18 / 1000) * Area!$G$13 / (Days!I68*86400)</f>
        <v>-318.63523894862607</v>
      </c>
      <c r="J18" s="10">
        <f>('NBS_comp_mm _LakePrc'!J18 / 1000) * Area!$G$13 / (Days!J68*86400)</f>
        <v>-866.69104938271607</v>
      </c>
      <c r="K18" s="10">
        <f>('NBS_comp_mm _LakePrc'!K18 / 1000) * Area!$G$13 / (Days!K68*86400)</f>
        <v>-857.04740740740738</v>
      </c>
      <c r="L18" s="10">
        <f>('NBS_comp_mm _LakePrc'!L18 / 1000) * Area!$G$13 / (Days!L68*86400)</f>
        <v>-572.35391975308653</v>
      </c>
      <c r="M18" s="10">
        <f>('NBS_comp_mm _LakePrc'!M18 / 1000) * Area!$G$13 / (Days!M68*86400)</f>
        <v>-494.38306750298693</v>
      </c>
      <c r="N18" s="10">
        <f t="shared" si="0"/>
        <v>228.8565367264986</v>
      </c>
    </row>
    <row r="19" spans="1:14" x14ac:dyDescent="0.2">
      <c r="A19">
        <v>1964</v>
      </c>
      <c r="B19" s="10">
        <f>('NBS_comp_mm _LakePrc'!B19 / 1000) * Area!$G$13 / (Days!B69*86400)</f>
        <v>536.6465770609318</v>
      </c>
      <c r="C19" s="10">
        <f>('NBS_comp_mm _LakePrc'!C19 / 1000) * Area!$G$13 / (Days!C69*86400)</f>
        <v>230.40652618135377</v>
      </c>
      <c r="D19" s="10">
        <f>('NBS_comp_mm _LakePrc'!D19 / 1000) * Area!$G$13 / (Days!D69*86400)</f>
        <v>2290.9435812425327</v>
      </c>
      <c r="E19" s="10">
        <f>('NBS_comp_mm _LakePrc'!E19 / 1000) * Area!$G$13 / (Days!E69*86400)</f>
        <v>2617.497206790124</v>
      </c>
      <c r="F19" s="10">
        <f>('NBS_comp_mm _LakePrc'!F19 / 1000) * Area!$G$13 / (Days!F69*86400)</f>
        <v>811.91362604540029</v>
      </c>
      <c r="G19" s="10">
        <f>('NBS_comp_mm _LakePrc'!G19 / 1000) * Area!$G$13 / (Days!G69*86400)</f>
        <v>339.69995370370373</v>
      </c>
      <c r="H19" s="10">
        <f>('NBS_comp_mm _LakePrc'!H19 / 1000) * Area!$G$13 / (Days!H69*86400)</f>
        <v>-109.73138590203111</v>
      </c>
      <c r="I19" s="10">
        <f>('NBS_comp_mm _LakePrc'!I19 / 1000) * Area!$G$13 / (Days!I69*86400)</f>
        <v>336.4731660692953</v>
      </c>
      <c r="J19" s="10">
        <f>('NBS_comp_mm _LakePrc'!J19 / 1000) * Area!$G$13 / (Days!J69*86400)</f>
        <v>-1153.1050462962962</v>
      </c>
      <c r="K19" s="10">
        <f>('NBS_comp_mm _LakePrc'!K19 / 1000) * Area!$G$13 / (Days!K69*86400)</f>
        <v>-1207.561197729988</v>
      </c>
      <c r="L19" s="10">
        <f>('NBS_comp_mm _LakePrc'!L19 / 1000) * Area!$G$13 / (Days!L69*86400)</f>
        <v>-769.79322530864192</v>
      </c>
      <c r="M19" s="10">
        <f>('NBS_comp_mm _LakePrc'!M19 / 1000) * Area!$G$13 / (Days!M69*86400)</f>
        <v>327.11905615292716</v>
      </c>
      <c r="N19" s="10">
        <f t="shared" si="0"/>
        <v>354.20906983410936</v>
      </c>
    </row>
    <row r="20" spans="1:14" x14ac:dyDescent="0.2">
      <c r="A20">
        <v>1965</v>
      </c>
      <c r="B20" s="10">
        <f>('NBS_comp_mm _LakePrc'!B20 / 1000) * Area!$G$13 / (Days!B70*86400)</f>
        <v>1336.6832885304661</v>
      </c>
      <c r="C20" s="10">
        <f>('NBS_comp_mm _LakePrc'!C20 / 1000) * Area!$G$13 / (Days!C70*86400)</f>
        <v>1691.693888888889</v>
      </c>
      <c r="D20" s="10">
        <f>('NBS_comp_mm _LakePrc'!D20 / 1000) * Area!$G$13 / (Days!D70*86400)</f>
        <v>2042.8239635603345</v>
      </c>
      <c r="E20" s="10">
        <f>('NBS_comp_mm _LakePrc'!E20 / 1000) * Area!$G$13 / (Days!E70*86400)</f>
        <v>1777.7236419753087</v>
      </c>
      <c r="F20" s="10">
        <f>('NBS_comp_mm _LakePrc'!F20 / 1000) * Area!$G$13 / (Days!F70*86400)</f>
        <v>870.89891875746719</v>
      </c>
      <c r="G20" s="10">
        <f>('NBS_comp_mm _LakePrc'!G20 / 1000) * Area!$G$13 / (Days!G70*86400)</f>
        <v>390.96412037037044</v>
      </c>
      <c r="H20" s="10">
        <f>('NBS_comp_mm _LakePrc'!H20 / 1000) * Area!$G$13 / (Days!H70*86400)</f>
        <v>-78.271206690561499</v>
      </c>
      <c r="I20" s="10">
        <f>('NBS_comp_mm _LakePrc'!I20 / 1000) * Area!$G$13 / (Days!I70*86400)</f>
        <v>-28.418596176822021</v>
      </c>
      <c r="J20" s="10">
        <f>('NBS_comp_mm _LakePrc'!J20 / 1000) * Area!$G$13 / (Days!J70*86400)</f>
        <v>-293.58907407407401</v>
      </c>
      <c r="K20" s="10">
        <f>('NBS_comp_mm _LakePrc'!K20 / 1000) * Area!$G$13 / (Days!K70*86400)</f>
        <v>-606.99332735961764</v>
      </c>
      <c r="L20" s="10">
        <f>('NBS_comp_mm _LakePrc'!L20 / 1000) * Area!$G$13 / (Days!L70*86400)</f>
        <v>-150.21358024691341</v>
      </c>
      <c r="M20" s="10">
        <f>('NBS_comp_mm _LakePrc'!M20 / 1000) * Area!$G$13 / (Days!M70*86400)</f>
        <v>757.2296176821983</v>
      </c>
      <c r="N20" s="10">
        <f t="shared" si="0"/>
        <v>642.54430460142044</v>
      </c>
    </row>
    <row r="21" spans="1:14" x14ac:dyDescent="0.2">
      <c r="A21">
        <v>1966</v>
      </c>
      <c r="B21" s="10">
        <f>('NBS_comp_mm _LakePrc'!B21 / 1000) * Area!$G$13 / (Days!B71*86400)</f>
        <v>391.22552568697728</v>
      </c>
      <c r="C21" s="10">
        <f>('NBS_comp_mm _LakePrc'!C21 / 1000) * Area!$G$13 / (Days!C71*86400)</f>
        <v>1183.2194014550262</v>
      </c>
      <c r="D21" s="10">
        <f>('NBS_comp_mm _LakePrc'!D21 / 1000) * Area!$G$13 / (Days!D71*86400)</f>
        <v>1409.4221684587815</v>
      </c>
      <c r="E21" s="10">
        <f>('NBS_comp_mm _LakePrc'!E21 / 1000) * Area!$G$13 / (Days!E71*86400)</f>
        <v>1485.3569290123457</v>
      </c>
      <c r="F21" s="10">
        <f>('NBS_comp_mm _LakePrc'!F21 / 1000) * Area!$G$13 / (Days!F71*86400)</f>
        <v>932.09487156511329</v>
      </c>
      <c r="G21" s="10">
        <f>('NBS_comp_mm _LakePrc'!G21 / 1000) * Area!$G$13 / (Days!G71*86400)</f>
        <v>784.89604938271611</v>
      </c>
      <c r="H21" s="10">
        <f>('NBS_comp_mm _LakePrc'!H21 / 1000) * Area!$G$13 / (Days!H71*86400)</f>
        <v>156.52908303464758</v>
      </c>
      <c r="I21" s="10">
        <f>('NBS_comp_mm _LakePrc'!I21 / 1000) * Area!$G$13 / (Days!I71*86400)</f>
        <v>-94.49737455197122</v>
      </c>
      <c r="J21" s="10">
        <f>('NBS_comp_mm _LakePrc'!J21 / 1000) * Area!$G$13 / (Days!J71*86400)</f>
        <v>-816.96095679012353</v>
      </c>
      <c r="K21" s="10">
        <f>('NBS_comp_mm _LakePrc'!K21 / 1000) * Area!$G$13 / (Days!K71*86400)</f>
        <v>-1218.4172222222223</v>
      </c>
      <c r="L21" s="10">
        <f>('NBS_comp_mm _LakePrc'!L21 / 1000) * Area!$G$13 / (Days!L71*86400)</f>
        <v>864.98374999999999</v>
      </c>
      <c r="M21" s="10">
        <f>('NBS_comp_mm _LakePrc'!M21 / 1000) * Area!$G$13 / (Days!M71*86400)</f>
        <v>1900.5519145758658</v>
      </c>
      <c r="N21" s="10">
        <f t="shared" si="0"/>
        <v>581.53367830059642</v>
      </c>
    </row>
    <row r="22" spans="1:14" x14ac:dyDescent="0.2">
      <c r="A22">
        <v>1967</v>
      </c>
      <c r="B22" s="10">
        <f>('NBS_comp_mm _LakePrc'!B22 / 1000) * Area!$G$13 / (Days!B72*86400)</f>
        <v>406.01735364396654</v>
      </c>
      <c r="C22" s="10">
        <f>('NBS_comp_mm _LakePrc'!C22 / 1000) * Area!$G$13 / (Days!C72*86400)</f>
        <v>848.95960317460322</v>
      </c>
      <c r="D22" s="10">
        <f>('NBS_comp_mm _LakePrc'!D22 / 1000) * Area!$G$13 / (Days!D72*86400)</f>
        <v>1818.4132885304659</v>
      </c>
      <c r="E22" s="10">
        <f>('NBS_comp_mm _LakePrc'!E22 / 1000) * Area!$G$13 / (Days!E72*86400)</f>
        <v>1966.7582716049383</v>
      </c>
      <c r="F22" s="10">
        <f>('NBS_comp_mm _LakePrc'!F22 / 1000) * Area!$G$13 / (Days!F72*86400)</f>
        <v>1583.2028524492234</v>
      </c>
      <c r="G22" s="10">
        <f>('NBS_comp_mm _LakePrc'!G22 / 1000) * Area!$G$13 / (Days!G72*86400)</f>
        <v>1028.708765432099</v>
      </c>
      <c r="H22" s="10">
        <f>('NBS_comp_mm _LakePrc'!H22 / 1000) * Area!$G$13 / (Days!H72*86400)</f>
        <v>283.90774790919954</v>
      </c>
      <c r="I22" s="10">
        <f>('NBS_comp_mm _LakePrc'!I22 / 1000) * Area!$G$13 / (Days!I72*86400)</f>
        <v>-258.15237156511353</v>
      </c>
      <c r="J22" s="10">
        <f>('NBS_comp_mm _LakePrc'!J22 / 1000) * Area!$G$13 / (Days!J72*86400)</f>
        <v>-561.51666666666654</v>
      </c>
      <c r="K22" s="10">
        <f>('NBS_comp_mm _LakePrc'!K22 / 1000) * Area!$G$13 / (Days!K72*86400)</f>
        <v>-422.597416367981</v>
      </c>
      <c r="L22" s="10">
        <f>('NBS_comp_mm _LakePrc'!L22 / 1000) * Area!$G$13 / (Days!L72*86400)</f>
        <v>196.63507716049386</v>
      </c>
      <c r="M22" s="10">
        <f>('NBS_comp_mm _LakePrc'!M22 / 1000) * Area!$G$13 / (Days!M72*86400)</f>
        <v>1637.6390979689368</v>
      </c>
      <c r="N22" s="10">
        <f t="shared" si="0"/>
        <v>710.66463360618036</v>
      </c>
    </row>
    <row r="23" spans="1:14" x14ac:dyDescent="0.2">
      <c r="A23">
        <v>1968</v>
      </c>
      <c r="B23" s="10">
        <f>('NBS_comp_mm _LakePrc'!B23 / 1000) * Area!$G$13 / (Days!B73*86400)</f>
        <v>1395.4961051373957</v>
      </c>
      <c r="C23" s="10">
        <f>('NBS_comp_mm _LakePrc'!C23 / 1000) * Area!$G$13 / (Days!C73*86400)</f>
        <v>1325.7387196679438</v>
      </c>
      <c r="D23" s="10">
        <f>('NBS_comp_mm _LakePrc'!D23 / 1000) * Area!$G$13 / (Days!D73*86400)</f>
        <v>1519.5441547192356</v>
      </c>
      <c r="E23" s="10">
        <f>('NBS_comp_mm _LakePrc'!E23 / 1000) * Area!$G$13 / (Days!E73*86400)</f>
        <v>1221.028024691358</v>
      </c>
      <c r="F23" s="10">
        <f>('NBS_comp_mm _LakePrc'!F23 / 1000) * Area!$G$13 / (Days!F73*86400)</f>
        <v>1692.7022371565113</v>
      </c>
      <c r="G23" s="10">
        <f>('NBS_comp_mm _LakePrc'!G23 / 1000) * Area!$G$13 / (Days!G73*86400)</f>
        <v>1218.4937345679011</v>
      </c>
      <c r="H23" s="10">
        <f>('NBS_comp_mm _LakePrc'!H23 / 1000) * Area!$G$13 / (Days!H73*86400)</f>
        <v>399.50841696535241</v>
      </c>
      <c r="I23" s="10">
        <f>('NBS_comp_mm _LakePrc'!I23 / 1000) * Area!$G$13 / (Days!I73*86400)</f>
        <v>73.215128434886495</v>
      </c>
      <c r="J23" s="10">
        <f>('NBS_comp_mm _LakePrc'!J23 / 1000) * Area!$G$13 / (Days!J73*86400)</f>
        <v>-328.9889351851852</v>
      </c>
      <c r="K23" s="10">
        <f>('NBS_comp_mm _LakePrc'!K23 / 1000) * Area!$G$13 / (Days!K73*86400)</f>
        <v>-906.17463859020313</v>
      </c>
      <c r="L23" s="10">
        <f>('NBS_comp_mm _LakePrc'!L23 / 1000) * Area!$G$13 / (Days!L73*86400)</f>
        <v>203.80132716049371</v>
      </c>
      <c r="M23" s="10">
        <f>('NBS_comp_mm _LakePrc'!M23 / 1000) * Area!$G$13 / (Days!M73*86400)</f>
        <v>942.98570788530446</v>
      </c>
      <c r="N23" s="10">
        <f t="shared" si="0"/>
        <v>729.77916521758289</v>
      </c>
    </row>
    <row r="24" spans="1:14" x14ac:dyDescent="0.2">
      <c r="A24">
        <v>1969</v>
      </c>
      <c r="B24" s="10">
        <f>('NBS_comp_mm _LakePrc'!B24 / 1000) * Area!$G$13 / (Days!B74*86400)</f>
        <v>2032.9366905615293</v>
      </c>
      <c r="C24" s="10">
        <f>('NBS_comp_mm _LakePrc'!C24 / 1000) * Area!$G$13 / (Days!C74*86400)</f>
        <v>935.35287037037062</v>
      </c>
      <c r="D24" s="10">
        <f>('NBS_comp_mm _LakePrc'!D24 / 1000) * Area!$G$13 / (Days!D74*86400)</f>
        <v>822.79340203106335</v>
      </c>
      <c r="E24" s="10">
        <f>('NBS_comp_mm _LakePrc'!E24 / 1000) * Area!$G$13 / (Days!E74*86400)</f>
        <v>2975.3264814814816</v>
      </c>
      <c r="F24" s="10">
        <f>('NBS_comp_mm _LakePrc'!F24 / 1000) * Area!$G$13 / (Days!F74*86400)</f>
        <v>2515.0797491039425</v>
      </c>
      <c r="G24" s="10">
        <f>('NBS_comp_mm _LakePrc'!G24 / 1000) * Area!$G$13 / (Days!G74*86400)</f>
        <v>1224.0179629629629</v>
      </c>
      <c r="H24" s="10">
        <f>('NBS_comp_mm _LakePrc'!H24 / 1000) * Area!$G$13 / (Days!H74*86400)</f>
        <v>1654.563183990442</v>
      </c>
      <c r="I24" s="10">
        <f>('NBS_comp_mm _LakePrc'!I24 / 1000) * Area!$G$13 / (Days!I74*86400)</f>
        <v>-585.45469534050176</v>
      </c>
      <c r="J24" s="10">
        <f>('NBS_comp_mm _LakePrc'!J24 / 1000) * Area!$G$13 / (Days!J74*86400)</f>
        <v>-770.85092592592605</v>
      </c>
      <c r="K24" s="10">
        <f>('NBS_comp_mm _LakePrc'!K24 / 1000) * Area!$G$13 / (Days!K74*86400)</f>
        <v>-1088.7657556750298</v>
      </c>
      <c r="L24" s="10">
        <f>('NBS_comp_mm _LakePrc'!L24 / 1000) * Area!$G$13 / (Days!L74*86400)</f>
        <v>243.929151234568</v>
      </c>
      <c r="M24" s="10">
        <f>('NBS_comp_mm _LakePrc'!M24 / 1000) * Area!$G$13 / (Days!M74*86400)</f>
        <v>135.62573476702508</v>
      </c>
      <c r="N24" s="10">
        <f t="shared" si="0"/>
        <v>841.21282079682726</v>
      </c>
    </row>
    <row r="25" spans="1:14" x14ac:dyDescent="0.2">
      <c r="A25">
        <v>1970</v>
      </c>
      <c r="B25" s="10">
        <f>('NBS_comp_mm _LakePrc'!B25 / 1000) * Area!$G$13 / (Days!B75*86400)</f>
        <v>501.59320788530476</v>
      </c>
      <c r="C25" s="10">
        <f>('NBS_comp_mm _LakePrc'!C25 / 1000) * Area!$G$13 / (Days!C75*86400)</f>
        <v>1116.8635615079363</v>
      </c>
      <c r="D25" s="10">
        <f>('NBS_comp_mm _LakePrc'!D25 / 1000) * Area!$G$13 / (Days!D75*86400)</f>
        <v>1488.6443518518518</v>
      </c>
      <c r="E25" s="10">
        <f>('NBS_comp_mm _LakePrc'!E25 / 1000) * Area!$G$13 / (Days!E75*86400)</f>
        <v>2127.1535339506167</v>
      </c>
      <c r="F25" s="10">
        <f>('NBS_comp_mm _LakePrc'!F25 / 1000) * Area!$G$13 / (Days!F75*86400)</f>
        <v>1405.6047879330945</v>
      </c>
      <c r="G25" s="10">
        <f>('NBS_comp_mm _LakePrc'!G25 / 1000) * Area!$G$13 / (Days!G75*86400)</f>
        <v>842.36734567901237</v>
      </c>
      <c r="H25" s="10">
        <f>('NBS_comp_mm _LakePrc'!H25 / 1000) * Area!$G$13 / (Days!H75*86400)</f>
        <v>874.93604540023875</v>
      </c>
      <c r="I25" s="10">
        <f>('NBS_comp_mm _LakePrc'!I25 / 1000) * Area!$G$13 / (Days!I75*86400)</f>
        <v>-486.82448327359617</v>
      </c>
      <c r="J25" s="10">
        <f>('NBS_comp_mm _LakePrc'!J25 / 1000) * Area!$G$13 / (Days!J75*86400)</f>
        <v>190.97351851851872</v>
      </c>
      <c r="K25" s="10">
        <f>('NBS_comp_mm _LakePrc'!K25 / 1000) * Area!$G$13 / (Days!K75*86400)</f>
        <v>-152.01026284348865</v>
      </c>
      <c r="L25" s="10">
        <f>('NBS_comp_mm _LakePrc'!L25 / 1000) * Area!$G$13 / (Days!L75*86400)</f>
        <v>20.131111111111068</v>
      </c>
      <c r="M25" s="10">
        <f>('NBS_comp_mm _LakePrc'!M25 / 1000) * Area!$G$13 / (Days!M75*86400)</f>
        <v>306.64293010752687</v>
      </c>
      <c r="N25" s="10">
        <f t="shared" si="0"/>
        <v>686.33963731901065</v>
      </c>
    </row>
    <row r="26" spans="1:14" x14ac:dyDescent="0.2">
      <c r="A26">
        <v>1971</v>
      </c>
      <c r="B26" s="10">
        <f>('NBS_comp_mm _LakePrc'!B26 / 1000) * Area!$G$13 / (Days!B76*86400)</f>
        <v>187.09365591397849</v>
      </c>
      <c r="C26" s="10">
        <f>('NBS_comp_mm _LakePrc'!C26 / 1000) * Area!$G$13 / (Days!C76*86400)</f>
        <v>2315.7941567460316</v>
      </c>
      <c r="D26" s="10">
        <f>('NBS_comp_mm _LakePrc'!D26 / 1000) * Area!$G$13 / (Days!D76*86400)</f>
        <v>1438.1446146953404</v>
      </c>
      <c r="E26" s="10">
        <f>('NBS_comp_mm _LakePrc'!E26 / 1000) * Area!$G$13 / (Days!E76*86400)</f>
        <v>972.26584876543234</v>
      </c>
      <c r="F26" s="10">
        <f>('NBS_comp_mm _LakePrc'!F26 / 1000) * Area!$G$13 / (Days!F76*86400)</f>
        <v>1013.825579450418</v>
      </c>
      <c r="G26" s="10">
        <f>('NBS_comp_mm _LakePrc'!G26 / 1000) * Area!$G$13 / (Days!G76*86400)</f>
        <v>860.33231481481482</v>
      </c>
      <c r="H26" s="10">
        <f>('NBS_comp_mm _LakePrc'!H26 / 1000) * Area!$G$13 / (Days!H76*86400)</f>
        <v>-56.860842293906799</v>
      </c>
      <c r="I26" s="10">
        <f>('NBS_comp_mm _LakePrc'!I26 / 1000) * Area!$G$13 / (Days!I76*86400)</f>
        <v>-259.31059737156511</v>
      </c>
      <c r="J26" s="10">
        <f>('NBS_comp_mm _LakePrc'!J26 / 1000) * Area!$G$13 / (Days!J76*86400)</f>
        <v>-215.81117283950636</v>
      </c>
      <c r="K26" s="10">
        <f>('NBS_comp_mm _LakePrc'!K26 / 1000) * Area!$G$13 / (Days!K76*86400)</f>
        <v>-441.96749999999992</v>
      </c>
      <c r="L26" s="10">
        <f>('NBS_comp_mm _LakePrc'!L26 / 1000) * Area!$G$13 / (Days!L76*86400)</f>
        <v>-1171.0898919753088</v>
      </c>
      <c r="M26" s="10">
        <f>('NBS_comp_mm _LakePrc'!M26 / 1000) * Area!$G$13 / (Days!M76*86400)</f>
        <v>796.56295400238969</v>
      </c>
      <c r="N26" s="10">
        <f t="shared" si="0"/>
        <v>453.24825999234309</v>
      </c>
    </row>
    <row r="27" spans="1:14" x14ac:dyDescent="0.2">
      <c r="A27">
        <v>1972</v>
      </c>
      <c r="B27" s="10">
        <f>('NBS_comp_mm _LakePrc'!B27 / 1000) * Area!$G$13 / (Days!B77*86400)</f>
        <v>362.39333333333315</v>
      </c>
      <c r="C27" s="10">
        <f>('NBS_comp_mm _LakePrc'!C27 / 1000) * Area!$G$13 / (Days!C77*86400)</f>
        <v>617.78001915708808</v>
      </c>
      <c r="D27" s="10">
        <f>('NBS_comp_mm _LakePrc'!D27 / 1000) * Area!$G$13 / (Days!D77*86400)</f>
        <v>2312.807583632019</v>
      </c>
      <c r="E27" s="10">
        <f>('NBS_comp_mm _LakePrc'!E27 / 1000) * Area!$G$13 / (Days!E77*86400)</f>
        <v>2492.191064814815</v>
      </c>
      <c r="F27" s="10">
        <f>('NBS_comp_mm _LakePrc'!F27 / 1000) * Area!$G$13 / (Days!F77*86400)</f>
        <v>1418.1923685782556</v>
      </c>
      <c r="G27" s="10">
        <f>('NBS_comp_mm _LakePrc'!G27 / 1000) * Area!$G$13 / (Days!G77*86400)</f>
        <v>1408.5986574074072</v>
      </c>
      <c r="H27" s="10">
        <f>('NBS_comp_mm _LakePrc'!H27 / 1000) * Area!$G$13 / (Days!H77*86400)</f>
        <v>662.95229091995213</v>
      </c>
      <c r="I27" s="10">
        <f>('NBS_comp_mm _LakePrc'!I27 / 1000) * Area!$G$13 / (Days!I77*86400)</f>
        <v>265.63504181600962</v>
      </c>
      <c r="J27" s="10">
        <f>('NBS_comp_mm _LakePrc'!J27 / 1000) * Area!$G$13 / (Days!J77*86400)</f>
        <v>485.1553240740738</v>
      </c>
      <c r="K27" s="10">
        <f>('NBS_comp_mm _LakePrc'!K27 / 1000) * Area!$G$13 / (Days!K77*86400)</f>
        <v>-675.88452508960552</v>
      </c>
      <c r="L27" s="10">
        <f>('NBS_comp_mm _LakePrc'!L27 / 1000) * Area!$G$13 / (Days!L77*86400)</f>
        <v>1454.4847839506172</v>
      </c>
      <c r="M27" s="10">
        <f>('NBS_comp_mm _LakePrc'!M27 / 1000) * Area!$G$13 / (Days!M77*86400)</f>
        <v>1465.9727897252092</v>
      </c>
      <c r="N27" s="10">
        <f t="shared" si="0"/>
        <v>1022.5232276932644</v>
      </c>
    </row>
    <row r="28" spans="1:14" x14ac:dyDescent="0.2">
      <c r="A28">
        <v>1973</v>
      </c>
      <c r="B28" s="10">
        <f>('NBS_comp_mm _LakePrc'!B28 / 1000) * Area!$G$13 / (Days!B78*86400)</f>
        <v>783.0356123058541</v>
      </c>
      <c r="C28" s="10">
        <f>('NBS_comp_mm _LakePrc'!C28 / 1000) * Area!$G$13 / (Days!C78*86400)</f>
        <v>756.73492063492074</v>
      </c>
      <c r="D28" s="10">
        <f>('NBS_comp_mm _LakePrc'!D28 / 1000) * Area!$G$13 / (Days!D78*86400)</f>
        <v>3454.8767264038233</v>
      </c>
      <c r="E28" s="10">
        <f>('NBS_comp_mm _LakePrc'!E28 / 1000) * Area!$G$13 / (Days!E78*86400)</f>
        <v>1665.1938117283946</v>
      </c>
      <c r="F28" s="10">
        <f>('NBS_comp_mm _LakePrc'!F28 / 1000) * Area!$G$13 / (Days!F78*86400)</f>
        <v>1513.8238620071686</v>
      </c>
      <c r="G28" s="10">
        <f>('NBS_comp_mm _LakePrc'!G28 / 1000) * Area!$G$13 / (Days!G78*86400)</f>
        <v>1871.0243518518519</v>
      </c>
      <c r="H28" s="10">
        <f>('NBS_comp_mm _LakePrc'!H28 / 1000) * Area!$G$13 / (Days!H78*86400)</f>
        <v>425.19680406212672</v>
      </c>
      <c r="I28" s="10">
        <f>('NBS_comp_mm _LakePrc'!I28 / 1000) * Area!$G$13 / (Days!I78*86400)</f>
        <v>-129.36821983273595</v>
      </c>
      <c r="J28" s="10">
        <f>('NBS_comp_mm _LakePrc'!J28 / 1000) * Area!$G$13 / (Days!J78*86400)</f>
        <v>-1192.7742746913582</v>
      </c>
      <c r="K28" s="10">
        <f>('NBS_comp_mm _LakePrc'!K28 / 1000) * Area!$G$13 / (Days!K78*86400)</f>
        <v>-489.0414336917562</v>
      </c>
      <c r="L28" s="10">
        <f>('NBS_comp_mm _LakePrc'!L28 / 1000) * Area!$G$13 / (Days!L78*86400)</f>
        <v>-190.65550925925896</v>
      </c>
      <c r="M28" s="10">
        <f>('NBS_comp_mm _LakePrc'!M28 / 1000) * Area!$G$13 / (Days!M78*86400)</f>
        <v>711.81610812425333</v>
      </c>
      <c r="N28" s="10">
        <f t="shared" si="0"/>
        <v>764.98856330360707</v>
      </c>
    </row>
    <row r="29" spans="1:14" x14ac:dyDescent="0.2">
      <c r="A29">
        <v>1974</v>
      </c>
      <c r="B29" s="10">
        <f>('NBS_comp_mm _LakePrc'!B29 / 1000) * Area!$G$13 / (Days!B79*86400)</f>
        <v>2100.1534796893666</v>
      </c>
      <c r="C29" s="10">
        <f>('NBS_comp_mm _LakePrc'!C29 / 1000) * Area!$G$13 / (Days!C79*86400)</f>
        <v>1258.8035548941798</v>
      </c>
      <c r="D29" s="10">
        <f>('NBS_comp_mm _LakePrc'!D29 / 1000) * Area!$G$13 / (Days!D79*86400)</f>
        <v>2610.3936051373958</v>
      </c>
      <c r="E29" s="10">
        <f>('NBS_comp_mm _LakePrc'!E29 / 1000) * Area!$G$13 / (Days!E79*86400)</f>
        <v>2136.2130864197529</v>
      </c>
      <c r="F29" s="10">
        <f>('NBS_comp_mm _LakePrc'!F29 / 1000) * Area!$G$13 / (Days!F79*86400)</f>
        <v>1880.7312395459971</v>
      </c>
      <c r="G29" s="10">
        <f>('NBS_comp_mm _LakePrc'!G29 / 1000) * Area!$G$13 / (Days!G79*86400)</f>
        <v>992.68234567901231</v>
      </c>
      <c r="H29" s="10">
        <f>('NBS_comp_mm _LakePrc'!H29 / 1000) * Area!$G$13 / (Days!H79*86400)</f>
        <v>26.162768817204352</v>
      </c>
      <c r="I29" s="10">
        <f>('NBS_comp_mm _LakePrc'!I29 / 1000) * Area!$G$13 / (Days!I79*86400)</f>
        <v>-237.94569593787344</v>
      </c>
      <c r="J29" s="10">
        <f>('NBS_comp_mm _LakePrc'!J29 / 1000) * Area!$G$13 / (Days!J79*86400)</f>
        <v>-845.7617283950616</v>
      </c>
      <c r="K29" s="10">
        <f>('NBS_comp_mm _LakePrc'!K29 / 1000) * Area!$G$13 / (Days!K79*86400)</f>
        <v>-1032.067538829152</v>
      </c>
      <c r="L29" s="10">
        <f>('NBS_comp_mm _LakePrc'!L29 / 1000) * Area!$G$13 / (Days!L79*86400)</f>
        <v>517.84148148148142</v>
      </c>
      <c r="M29" s="10">
        <f>('NBS_comp_mm _LakePrc'!M29 / 1000) * Area!$G$13 / (Days!M79*86400)</f>
        <v>848.69332138590198</v>
      </c>
      <c r="N29" s="10">
        <f t="shared" si="0"/>
        <v>854.65832665735036</v>
      </c>
    </row>
    <row r="30" spans="1:14" x14ac:dyDescent="0.2">
      <c r="A30">
        <v>1975</v>
      </c>
      <c r="B30" s="10">
        <f>('NBS_comp_mm _LakePrc'!B30 / 1000) * Area!$G$13 / (Days!B80*86400)</f>
        <v>1668.0408990442058</v>
      </c>
      <c r="C30" s="10">
        <f>('NBS_comp_mm _LakePrc'!C30 / 1000) * Area!$G$13 / (Days!C80*86400)</f>
        <v>2027.5181448412698</v>
      </c>
      <c r="D30" s="10">
        <f>('NBS_comp_mm _LakePrc'!D30 / 1000) * Area!$G$13 / (Days!D80*86400)</f>
        <v>1780.0129301075272</v>
      </c>
      <c r="E30" s="10">
        <f>('NBS_comp_mm _LakePrc'!E30 / 1000) * Area!$G$13 / (Days!E80*86400)</f>
        <v>1161.1311419753085</v>
      </c>
      <c r="F30" s="10">
        <f>('NBS_comp_mm _LakePrc'!F30 / 1000) * Area!$G$13 / (Days!F80*86400)</f>
        <v>1193.8697849462365</v>
      </c>
      <c r="G30" s="10">
        <f>('NBS_comp_mm _LakePrc'!G30 / 1000) * Area!$G$13 / (Days!G80*86400)</f>
        <v>1537.5983950617281</v>
      </c>
      <c r="H30" s="10">
        <f>('NBS_comp_mm _LakePrc'!H30 / 1000) * Area!$G$13 / (Days!H80*86400)</f>
        <v>2.3127688172042364</v>
      </c>
      <c r="I30" s="10">
        <f>('NBS_comp_mm _LakePrc'!I30 / 1000) * Area!$G$13 / (Days!I80*86400)</f>
        <v>1228.5544504181603</v>
      </c>
      <c r="J30" s="10">
        <f>('NBS_comp_mm _LakePrc'!J30 / 1000) * Area!$G$13 / (Days!J80*86400)</f>
        <v>-250.01345679012331</v>
      </c>
      <c r="K30" s="10">
        <f>('NBS_comp_mm _LakePrc'!K30 / 1000) * Area!$G$13 / (Days!K80*86400)</f>
        <v>-803.51616487455215</v>
      </c>
      <c r="L30" s="10">
        <f>('NBS_comp_mm _LakePrc'!L30 / 1000) * Area!$G$13 / (Days!L80*86400)</f>
        <v>-215.58796296296288</v>
      </c>
      <c r="M30" s="10">
        <f>('NBS_comp_mm _LakePrc'!M30 / 1000) * Area!$G$13 / (Days!M80*86400)</f>
        <v>964.21234169653508</v>
      </c>
      <c r="N30" s="10">
        <f t="shared" si="0"/>
        <v>857.84443935671118</v>
      </c>
    </row>
    <row r="31" spans="1:14" x14ac:dyDescent="0.2">
      <c r="A31">
        <v>1976</v>
      </c>
      <c r="B31" s="10">
        <f>('NBS_comp_mm _LakePrc'!B31 / 1000) * Area!$G$13 / (Days!B81*86400)</f>
        <v>1147.0663351254482</v>
      </c>
      <c r="C31" s="10">
        <f>('NBS_comp_mm _LakePrc'!C31 / 1000) * Area!$G$13 / (Days!C81*86400)</f>
        <v>3469.474074074074</v>
      </c>
      <c r="D31" s="10">
        <f>('NBS_comp_mm _LakePrc'!D31 / 1000) * Area!$G$13 / (Days!D81*86400)</f>
        <v>2891.8938052568697</v>
      </c>
      <c r="E31" s="10">
        <f>('NBS_comp_mm _LakePrc'!E31 / 1000) * Area!$G$13 / (Days!E81*86400)</f>
        <v>1174.577824074074</v>
      </c>
      <c r="F31" s="10">
        <f>('NBS_comp_mm _LakePrc'!F31 / 1000) * Area!$G$13 / (Days!F81*86400)</f>
        <v>1089.0511857825568</v>
      </c>
      <c r="G31" s="10">
        <f>('NBS_comp_mm _LakePrc'!G31 / 1000) * Area!$G$13 / (Days!G81*86400)</f>
        <v>974.93135802469158</v>
      </c>
      <c r="H31" s="10">
        <f>('NBS_comp_mm _LakePrc'!H31 / 1000) * Area!$G$13 / (Days!H81*86400)</f>
        <v>751.97268219832745</v>
      </c>
      <c r="I31" s="10">
        <f>('NBS_comp_mm _LakePrc'!I31 / 1000) * Area!$G$13 / (Days!I81*86400)</f>
        <v>-367.70318100358412</v>
      </c>
      <c r="J31" s="10">
        <f>('NBS_comp_mm _LakePrc'!J31 / 1000) * Area!$G$13 / (Days!J81*86400)</f>
        <v>-247.69811728395067</v>
      </c>
      <c r="K31" s="10">
        <f>('NBS_comp_mm _LakePrc'!K31 / 1000) * Area!$G$13 / (Days!K81*86400)</f>
        <v>-929.67319892473131</v>
      </c>
      <c r="L31" s="10">
        <f>('NBS_comp_mm _LakePrc'!L31 / 1000) * Area!$G$13 / (Days!L81*86400)</f>
        <v>-763.49612654320993</v>
      </c>
      <c r="M31" s="10">
        <f>('NBS_comp_mm _LakePrc'!M31 / 1000) * Area!$G$13 / (Days!M81*86400)</f>
        <v>14.469504181601037</v>
      </c>
      <c r="N31" s="10">
        <f t="shared" si="0"/>
        <v>767.07217874684727</v>
      </c>
    </row>
    <row r="32" spans="1:14" x14ac:dyDescent="0.2">
      <c r="A32">
        <v>1977</v>
      </c>
      <c r="B32" s="10">
        <f>('NBS_comp_mm _LakePrc'!B32 / 1000) * Area!$G$13 / (Days!B82*86400)</f>
        <v>386.86426821983275</v>
      </c>
      <c r="C32" s="10">
        <f>('NBS_comp_mm _LakePrc'!C32 / 1000) * Area!$G$13 / (Days!C82*86400)</f>
        <v>952.40610119047642</v>
      </c>
      <c r="D32" s="10">
        <f>('NBS_comp_mm _LakePrc'!D32 / 1000) * Area!$G$13 / (Days!D82*86400)</f>
        <v>2756.6261947431303</v>
      </c>
      <c r="E32" s="10">
        <f>('NBS_comp_mm _LakePrc'!E32 / 1000) * Area!$G$13 / (Days!E82*86400)</f>
        <v>2467.9753549382713</v>
      </c>
      <c r="F32" s="10">
        <f>('NBS_comp_mm _LakePrc'!F32 / 1000) * Area!$G$13 / (Days!F82*86400)</f>
        <v>798.40502389486255</v>
      </c>
      <c r="G32" s="10">
        <f>('NBS_comp_mm _LakePrc'!G32 / 1000) * Area!$G$13 / (Days!G82*86400)</f>
        <v>733.11358024691356</v>
      </c>
      <c r="H32" s="10">
        <f>('NBS_comp_mm _LakePrc'!H32 / 1000) * Area!$G$13 / (Days!H82*86400)</f>
        <v>881.02519713261654</v>
      </c>
      <c r="I32" s="10">
        <f>('NBS_comp_mm _LakePrc'!I32 / 1000) * Area!$G$13 / (Days!I82*86400)</f>
        <v>784.65251792114702</v>
      </c>
      <c r="J32" s="10">
        <f>('NBS_comp_mm _LakePrc'!J32 / 1000) * Area!$G$13 / (Days!J82*86400)</f>
        <v>1281.961327160494</v>
      </c>
      <c r="K32" s="10">
        <f>('NBS_comp_mm _LakePrc'!K32 / 1000) * Area!$G$13 / (Days!K82*86400)</f>
        <v>-968.40654420549583</v>
      </c>
      <c r="L32" s="10">
        <f>('NBS_comp_mm _LakePrc'!L32 / 1000) * Area!$G$13 / (Days!L82*86400)</f>
        <v>220.92402777777795</v>
      </c>
      <c r="M32" s="10">
        <f>('NBS_comp_mm _LakePrc'!M32 / 1000) * Area!$G$13 / (Days!M82*86400)</f>
        <v>2252.062712066906</v>
      </c>
      <c r="N32" s="10">
        <f t="shared" si="0"/>
        <v>1045.6341467572445</v>
      </c>
    </row>
    <row r="33" spans="1:14" x14ac:dyDescent="0.2">
      <c r="A33">
        <v>1978</v>
      </c>
      <c r="B33" s="10">
        <f>('NBS_comp_mm _LakePrc'!B33 / 1000) * Area!$G$13 / (Days!B83*86400)</f>
        <v>1179.7846296296298</v>
      </c>
      <c r="C33" s="10">
        <f>('NBS_comp_mm _LakePrc'!C33 / 1000) * Area!$G$13 / (Days!C83*86400)</f>
        <v>361.56490410052908</v>
      </c>
      <c r="D33" s="10">
        <f>('NBS_comp_mm _LakePrc'!D33 / 1000) * Area!$G$13 / (Days!D83*86400)</f>
        <v>3253.7078136200716</v>
      </c>
      <c r="E33" s="10">
        <f>('NBS_comp_mm _LakePrc'!E33 / 1000) * Area!$G$13 / (Days!E83*86400)</f>
        <v>2559.2916512345682</v>
      </c>
      <c r="F33" s="10">
        <f>('NBS_comp_mm _LakePrc'!F33 / 1000) * Area!$G$13 / (Days!F83*86400)</f>
        <v>1462.9048357228198</v>
      </c>
      <c r="G33" s="10">
        <f>('NBS_comp_mm _LakePrc'!G33 / 1000) * Area!$G$13 / (Days!G83*86400)</f>
        <v>948.40234567901211</v>
      </c>
      <c r="H33" s="10">
        <f>('NBS_comp_mm _LakePrc'!H33 / 1000) * Area!$G$13 / (Days!H83*86400)</f>
        <v>80.865869175627267</v>
      </c>
      <c r="I33" s="10">
        <f>('NBS_comp_mm _LakePrc'!I33 / 1000) * Area!$G$13 / (Days!I83*86400)</f>
        <v>100.76804062126637</v>
      </c>
      <c r="J33" s="10">
        <f>('NBS_comp_mm _LakePrc'!J33 / 1000) * Area!$G$13 / (Days!J83*86400)</f>
        <v>-279.97242283950624</v>
      </c>
      <c r="K33" s="10">
        <f>('NBS_comp_mm _LakePrc'!K33 / 1000) * Area!$G$13 / (Days!K83*86400)</f>
        <v>-608.76347670250902</v>
      </c>
      <c r="L33" s="10">
        <f>('NBS_comp_mm _LakePrc'!L33 / 1000) * Area!$G$13 / (Days!L83*86400)</f>
        <v>-612.71464506172845</v>
      </c>
      <c r="M33" s="10">
        <f>('NBS_comp_mm _LakePrc'!M33 / 1000) * Area!$G$13 / (Days!M83*86400)</f>
        <v>225.36516427718044</v>
      </c>
      <c r="N33" s="10">
        <f t="shared" si="0"/>
        <v>722.60039245474661</v>
      </c>
    </row>
    <row r="34" spans="1:14" x14ac:dyDescent="0.2">
      <c r="A34">
        <v>1979</v>
      </c>
      <c r="B34" s="10">
        <f>('NBS_comp_mm _LakePrc'!B34 / 1000) * Area!$G$13 / (Days!B84*86400)</f>
        <v>1050.3601583034647</v>
      </c>
      <c r="C34" s="10">
        <f>('NBS_comp_mm _LakePrc'!C34 / 1000) * Area!$G$13 / (Days!C84*86400)</f>
        <v>794.12714285714287</v>
      </c>
      <c r="D34" s="10">
        <f>('NBS_comp_mm _LakePrc'!D34 / 1000) * Area!$G$13 / (Days!D84*86400)</f>
        <v>2557.9418399044202</v>
      </c>
      <c r="E34" s="10">
        <f>('NBS_comp_mm _LakePrc'!E34 / 1000) * Area!$G$13 / (Days!E84*86400)</f>
        <v>2803.6275925925925</v>
      </c>
      <c r="F34" s="10">
        <f>('NBS_comp_mm _LakePrc'!F34 / 1000) * Area!$G$13 / (Days!F84*86400)</f>
        <v>1508.7665949820787</v>
      </c>
      <c r="G34" s="10">
        <f>('NBS_comp_mm _LakePrc'!G34 / 1000) * Area!$G$13 / (Days!G84*86400)</f>
        <v>645.12052469135801</v>
      </c>
      <c r="H34" s="10">
        <f>('NBS_comp_mm _LakePrc'!H34 / 1000) * Area!$G$13 / (Days!H84*86400)</f>
        <v>429.8954002389487</v>
      </c>
      <c r="I34" s="10">
        <f>('NBS_comp_mm _LakePrc'!I34 / 1000) * Area!$G$13 / (Days!I84*86400)</f>
        <v>294.12430704898435</v>
      </c>
      <c r="J34" s="10">
        <f>('NBS_comp_mm _LakePrc'!J34 / 1000) * Area!$G$13 / (Days!J84*86400)</f>
        <v>12.409876543209741</v>
      </c>
      <c r="K34" s="10">
        <f>('NBS_comp_mm _LakePrc'!K34 / 1000) * Area!$G$13 / (Days!K84*86400)</f>
        <v>-683.79426224611711</v>
      </c>
      <c r="L34" s="10">
        <f>('NBS_comp_mm _LakePrc'!L34 / 1000) * Area!$G$13 / (Days!L84*86400)</f>
        <v>589.7358641975311</v>
      </c>
      <c r="M34" s="10">
        <f>('NBS_comp_mm _LakePrc'!M34 / 1000) * Area!$G$13 / (Days!M84*86400)</f>
        <v>1365.4157497013143</v>
      </c>
      <c r="N34" s="10">
        <f t="shared" si="0"/>
        <v>947.31089906791067</v>
      </c>
    </row>
    <row r="35" spans="1:14" x14ac:dyDescent="0.2">
      <c r="A35">
        <v>1980</v>
      </c>
      <c r="B35" s="10">
        <f>('NBS_comp_mm _LakePrc'!B35 / 1000) * Area!$G$13 / (Days!B85*86400)</f>
        <v>427.33160692951009</v>
      </c>
      <c r="C35" s="10">
        <f>('NBS_comp_mm _LakePrc'!C35 / 1000) * Area!$G$13 / (Days!C85*86400)</f>
        <v>423.49918901660283</v>
      </c>
      <c r="D35" s="10">
        <f>('NBS_comp_mm _LakePrc'!D35 / 1000) * Area!$G$13 / (Days!D85*86400)</f>
        <v>2538.8539844683387</v>
      </c>
      <c r="E35" s="10">
        <f>('NBS_comp_mm _LakePrc'!E35 / 1000) * Area!$G$13 / (Days!E85*86400)</f>
        <v>2199.0375000000004</v>
      </c>
      <c r="F35" s="10">
        <f>('NBS_comp_mm _LakePrc'!F35 / 1000) * Area!$G$13 / (Days!F85*86400)</f>
        <v>1044.7009468339306</v>
      </c>
      <c r="G35" s="10">
        <f>('NBS_comp_mm _LakePrc'!G35 / 1000) * Area!$G$13 / (Days!G85*86400)</f>
        <v>1496.4365895061728</v>
      </c>
      <c r="H35" s="10">
        <f>('NBS_comp_mm _LakePrc'!H35 / 1000) * Area!$G$13 / (Days!H85*86400)</f>
        <v>1172.2089008363205</v>
      </c>
      <c r="I35" s="10">
        <f>('NBS_comp_mm _LakePrc'!I35 / 1000) * Area!$G$13 / (Days!I85*86400)</f>
        <v>970.50804958183994</v>
      </c>
      <c r="J35" s="10">
        <f>('NBS_comp_mm _LakePrc'!J35 / 1000) * Area!$G$13 / (Days!J85*86400)</f>
        <v>-410.21141975308632</v>
      </c>
      <c r="K35" s="10">
        <f>('NBS_comp_mm _LakePrc'!K35 / 1000) * Area!$G$13 / (Days!K85*86400)</f>
        <v>-1170.1059080047792</v>
      </c>
      <c r="L35" s="10">
        <f>('NBS_comp_mm _LakePrc'!L35 / 1000) * Area!$G$13 / (Days!L85*86400)</f>
        <v>-715.43236111111128</v>
      </c>
      <c r="M35" s="10">
        <f>('NBS_comp_mm _LakePrc'!M35 / 1000) * Area!$G$13 / (Days!M85*86400)</f>
        <v>207.56081242532855</v>
      </c>
      <c r="N35" s="10">
        <f t="shared" si="0"/>
        <v>682.03232422742224</v>
      </c>
    </row>
    <row r="36" spans="1:14" x14ac:dyDescent="0.2">
      <c r="A36">
        <v>1981</v>
      </c>
      <c r="B36" s="10">
        <f>('NBS_comp_mm _LakePrc'!B36 / 1000) * Area!$G$13 / (Days!B86*86400)</f>
        <v>213.88294205495819</v>
      </c>
      <c r="C36" s="10">
        <f>('NBS_comp_mm _LakePrc'!C36 / 1000) * Area!$G$13 / (Days!C86*86400)</f>
        <v>2754.9532804232804</v>
      </c>
      <c r="D36" s="10">
        <f>('NBS_comp_mm _LakePrc'!D36 / 1000) * Area!$G$13 / (Days!D86*86400)</f>
        <v>698.80837514934262</v>
      </c>
      <c r="E36" s="10">
        <f>('NBS_comp_mm _LakePrc'!E36 / 1000) * Area!$G$13 / (Days!E86*86400)</f>
        <v>2214.1370524691356</v>
      </c>
      <c r="F36" s="10">
        <f>('NBS_comp_mm _LakePrc'!F36 / 1000) * Area!$G$13 / (Days!F86*86400)</f>
        <v>1258.717374551971</v>
      </c>
      <c r="G36" s="10">
        <f>('NBS_comp_mm _LakePrc'!G36 / 1000) * Area!$G$13 / (Days!G86*86400)</f>
        <v>2577.311265432098</v>
      </c>
      <c r="H36" s="10">
        <f>('NBS_comp_mm _LakePrc'!H36 / 1000) * Area!$G$13 / (Days!H86*86400)</f>
        <v>699.55832735961758</v>
      </c>
      <c r="I36" s="10">
        <f>('NBS_comp_mm _LakePrc'!I36 / 1000) * Area!$G$13 / (Days!I86*86400)</f>
        <v>141.6245788530465</v>
      </c>
      <c r="J36" s="10">
        <f>('NBS_comp_mm _LakePrc'!J36 / 1000) * Area!$G$13 / (Days!J86*86400)</f>
        <v>452.29270061728374</v>
      </c>
      <c r="K36" s="10">
        <f>('NBS_comp_mm _LakePrc'!K36 / 1000) * Area!$G$13 / (Days!K86*86400)</f>
        <v>-101.65428614097955</v>
      </c>
      <c r="L36" s="10">
        <f>('NBS_comp_mm _LakePrc'!L36 / 1000) * Area!$G$13 / (Days!L86*86400)</f>
        <v>-253.8517438271605</v>
      </c>
      <c r="M36" s="10">
        <f>('NBS_comp_mm _LakePrc'!M36 / 1000) * Area!$G$13 / (Days!M86*86400)</f>
        <v>422.5492532855435</v>
      </c>
      <c r="N36" s="10">
        <f t="shared" si="0"/>
        <v>923.19409335234468</v>
      </c>
    </row>
    <row r="37" spans="1:14" x14ac:dyDescent="0.2">
      <c r="A37">
        <v>1982</v>
      </c>
      <c r="B37" s="10">
        <f>('NBS_comp_mm _LakePrc'!B37 / 1000) * Area!$G$13 / (Days!B87*86400)</f>
        <v>1172.3768966547193</v>
      </c>
      <c r="C37" s="10">
        <f>('NBS_comp_mm _LakePrc'!C37 / 1000) * Area!$G$13 / (Days!C87*86400)</f>
        <v>1441.1354861111108</v>
      </c>
      <c r="D37" s="10">
        <f>('NBS_comp_mm _LakePrc'!D37 / 1000) * Area!$G$13 / (Days!D87*86400)</f>
        <v>3724.7299790919951</v>
      </c>
      <c r="E37" s="10">
        <f>('NBS_comp_mm _LakePrc'!E37 / 1000) * Area!$G$13 / (Days!E87*86400)</f>
        <v>1735.6283179012346</v>
      </c>
      <c r="F37" s="10">
        <f>('NBS_comp_mm _LakePrc'!F37 / 1000) * Area!$G$13 / (Days!F87*86400)</f>
        <v>1230.138524492234</v>
      </c>
      <c r="G37" s="10">
        <f>('NBS_comp_mm _LakePrc'!G37 / 1000) * Area!$G$13 / (Days!G87*86400)</f>
        <v>1453.2286111111111</v>
      </c>
      <c r="H37" s="10">
        <f>('NBS_comp_mm _LakePrc'!H37 / 1000) * Area!$G$13 / (Days!H87*86400)</f>
        <v>408.9023924731182</v>
      </c>
      <c r="I37" s="10">
        <f>('NBS_comp_mm _LakePrc'!I37 / 1000) * Area!$G$13 / (Days!I87*86400)</f>
        <v>-446.46568399044196</v>
      </c>
      <c r="J37" s="10">
        <f>('NBS_comp_mm _LakePrc'!J37 / 1000) * Area!$G$13 / (Days!J87*86400)</f>
        <v>-31.878780864197495</v>
      </c>
      <c r="K37" s="10">
        <f>('NBS_comp_mm _LakePrc'!K37 / 1000) * Area!$G$13 / (Days!K87*86400)</f>
        <v>-1012.858972520908</v>
      </c>
      <c r="L37" s="10">
        <f>('NBS_comp_mm _LakePrc'!L37 / 1000) * Area!$G$13 / (Days!L87*86400)</f>
        <v>1087.1689506172838</v>
      </c>
      <c r="M37" s="10">
        <f>('NBS_comp_mm _LakePrc'!M37 / 1000) * Area!$G$13 / (Days!M87*86400)</f>
        <v>1594.6803076463559</v>
      </c>
      <c r="N37" s="10">
        <f t="shared" si="0"/>
        <v>1029.7321690603014</v>
      </c>
    </row>
    <row r="38" spans="1:14" x14ac:dyDescent="0.2">
      <c r="A38">
        <v>1983</v>
      </c>
      <c r="B38" s="10">
        <f>('NBS_comp_mm _LakePrc'!B38 / 1000) * Area!$G$13 / (Days!B88*86400)</f>
        <v>162.20560633213867</v>
      </c>
      <c r="C38" s="10">
        <f>('NBS_comp_mm _LakePrc'!C38 / 1000) * Area!$G$13 / (Days!C88*86400)</f>
        <v>570.58820105820109</v>
      </c>
      <c r="D38" s="10">
        <f>('NBS_comp_mm _LakePrc'!D38 / 1000) * Area!$G$13 / (Days!D88*86400)</f>
        <v>1025.5714516129033</v>
      </c>
      <c r="E38" s="10">
        <f>('NBS_comp_mm _LakePrc'!E38 / 1000) * Area!$G$13 / (Days!E88*86400)</f>
        <v>2039.0092592592589</v>
      </c>
      <c r="F38" s="10">
        <f>('NBS_comp_mm _LakePrc'!F38 / 1000) * Area!$G$13 / (Days!F88*86400)</f>
        <v>2033.0605764635604</v>
      </c>
      <c r="G38" s="10">
        <f>('NBS_comp_mm _LakePrc'!G38 / 1000) * Area!$G$13 / (Days!G88*86400)</f>
        <v>882.40328703703699</v>
      </c>
      <c r="H38" s="10">
        <f>('NBS_comp_mm _LakePrc'!H38 / 1000) * Area!$G$13 / (Days!H88*86400)</f>
        <v>798.55242532855436</v>
      </c>
      <c r="I38" s="10">
        <f>('NBS_comp_mm _LakePrc'!I38 / 1000) * Area!$G$13 / (Days!I88*86400)</f>
        <v>5.706547192353697</v>
      </c>
      <c r="J38" s="10">
        <f>('NBS_comp_mm _LakePrc'!J38 / 1000) * Area!$G$13 / (Days!J88*86400)</f>
        <v>-995.46557098765413</v>
      </c>
      <c r="K38" s="10">
        <f>('NBS_comp_mm _LakePrc'!K38 / 1000) * Area!$G$13 / (Days!K88*86400)</f>
        <v>-763.19387992831525</v>
      </c>
      <c r="L38" s="10">
        <f>('NBS_comp_mm _LakePrc'!L38 / 1000) * Area!$G$13 / (Days!L88*86400)</f>
        <v>902.13746913580269</v>
      </c>
      <c r="M38" s="10">
        <f>('NBS_comp_mm _LakePrc'!M38 / 1000) * Area!$G$13 / (Days!M88*86400)</f>
        <v>1221.25403823178</v>
      </c>
      <c r="N38" s="10">
        <f t="shared" si="0"/>
        <v>656.8191175613016</v>
      </c>
    </row>
    <row r="39" spans="1:14" x14ac:dyDescent="0.2">
      <c r="A39">
        <v>1984</v>
      </c>
      <c r="B39" s="10">
        <f>('NBS_comp_mm _LakePrc'!B39 / 1000) * Area!$G$13 / (Days!B89*86400)</f>
        <v>402.90723715651143</v>
      </c>
      <c r="C39" s="10">
        <f>('NBS_comp_mm _LakePrc'!C39 / 1000) * Area!$G$13 / (Days!C89*86400)</f>
        <v>2320.6801532567051</v>
      </c>
      <c r="D39" s="10">
        <f>('NBS_comp_mm _LakePrc'!D39 / 1000) * Area!$G$13 / (Days!D89*86400)</f>
        <v>2162.7917921146955</v>
      </c>
      <c r="E39" s="10">
        <f>('NBS_comp_mm _LakePrc'!E39 / 1000) * Area!$G$13 / (Days!E89*86400)</f>
        <v>2174.955601851852</v>
      </c>
      <c r="F39" s="10">
        <f>('NBS_comp_mm _LakePrc'!F39 / 1000) * Area!$G$13 / (Days!F89*86400)</f>
        <v>2097.5261678614097</v>
      </c>
      <c r="G39" s="10">
        <f>('NBS_comp_mm _LakePrc'!G39 / 1000) * Area!$G$13 / (Days!G89*86400)</f>
        <v>1100.7383796296297</v>
      </c>
      <c r="H39" s="10">
        <f>('NBS_comp_mm _LakePrc'!H39 / 1000) * Area!$G$13 / (Days!H89*86400)</f>
        <v>130.86871565113489</v>
      </c>
      <c r="I39" s="10">
        <f>('NBS_comp_mm _LakePrc'!I39 / 1000) * Area!$G$13 / (Days!I89*86400)</f>
        <v>13.625961768219641</v>
      </c>
      <c r="J39" s="10">
        <f>('NBS_comp_mm _LakePrc'!J39 / 1000) * Area!$G$13 / (Days!J89*86400)</f>
        <v>-337.03810185185188</v>
      </c>
      <c r="K39" s="10">
        <f>('NBS_comp_mm _LakePrc'!K39 / 1000) * Area!$G$13 / (Days!K89*86400)</f>
        <v>-510.92881720430108</v>
      </c>
      <c r="L39" s="10">
        <f>('NBS_comp_mm _LakePrc'!L39 / 1000) * Area!$G$13 / (Days!L89*86400)</f>
        <v>-526.89780864197519</v>
      </c>
      <c r="M39" s="10">
        <f>('NBS_comp_mm _LakePrc'!M39 / 1000) * Area!$G$13 / (Days!M89*86400)</f>
        <v>903.26268518518521</v>
      </c>
      <c r="N39" s="10">
        <f t="shared" si="0"/>
        <v>827.70766389810115</v>
      </c>
    </row>
    <row r="40" spans="1:14" x14ac:dyDescent="0.2">
      <c r="A40">
        <v>1985</v>
      </c>
      <c r="B40" s="10">
        <f>('NBS_comp_mm _LakePrc'!B40 / 1000) * Area!$G$13 / (Days!B90*86400)</f>
        <v>667.76461469534047</v>
      </c>
      <c r="C40" s="10">
        <f>('NBS_comp_mm _LakePrc'!C40 / 1000) * Area!$G$13 / (Days!C90*86400)</f>
        <v>2461.2726785714281</v>
      </c>
      <c r="D40" s="10">
        <f>('NBS_comp_mm _LakePrc'!D40 / 1000) * Area!$G$13 / (Days!D90*86400)</f>
        <v>2921.8098148148147</v>
      </c>
      <c r="E40" s="10">
        <f>('NBS_comp_mm _LakePrc'!E40 / 1000) * Area!$G$13 / (Days!E90*86400)</f>
        <v>1665.6000308641976</v>
      </c>
      <c r="F40" s="10">
        <f>('NBS_comp_mm _LakePrc'!F40 / 1000) * Area!$G$13 / (Days!F90*86400)</f>
        <v>822.87385304659495</v>
      </c>
      <c r="G40" s="10">
        <f>('NBS_comp_mm _LakePrc'!G40 / 1000) * Area!$G$13 / (Days!G90*86400)</f>
        <v>557.08436728395066</v>
      </c>
      <c r="H40" s="10">
        <f>('NBS_comp_mm _LakePrc'!H40 / 1000) * Area!$G$13 / (Days!H90*86400)</f>
        <v>408.21997013142163</v>
      </c>
      <c r="I40" s="10">
        <f>('NBS_comp_mm _LakePrc'!I40 / 1000) * Area!$G$13 / (Days!I90*86400)</f>
        <v>98.967028076463563</v>
      </c>
      <c r="J40" s="10">
        <f>('NBS_comp_mm _LakePrc'!J40 / 1000) * Area!$G$13 / (Days!J90*86400)</f>
        <v>-632.01294753086438</v>
      </c>
      <c r="K40" s="10">
        <f>('NBS_comp_mm _LakePrc'!K40 / 1000) * Area!$G$13 / (Days!K90*86400)</f>
        <v>-437.56238948626043</v>
      </c>
      <c r="L40" s="10">
        <f>('NBS_comp_mm _LakePrc'!L40 / 1000) * Area!$G$13 / (Days!L90*86400)</f>
        <v>2694.0943364197533</v>
      </c>
      <c r="M40" s="10">
        <f>('NBS_comp_mm _LakePrc'!M40 / 1000) * Area!$G$13 / (Days!M90*86400)</f>
        <v>205.24668757467145</v>
      </c>
      <c r="N40" s="10">
        <f t="shared" si="0"/>
        <v>952.7798370384595</v>
      </c>
    </row>
    <row r="41" spans="1:14" x14ac:dyDescent="0.2">
      <c r="A41">
        <v>1986</v>
      </c>
      <c r="B41" s="10">
        <f>('NBS_comp_mm _LakePrc'!B41 / 1000) * Area!$G$13 / (Days!B91*86400)</f>
        <v>757.2766039426524</v>
      </c>
      <c r="C41" s="10">
        <f>('NBS_comp_mm _LakePrc'!C41 / 1000) * Area!$G$13 / (Days!C91*86400)</f>
        <v>1713.3680555555554</v>
      </c>
      <c r="D41" s="10">
        <f>('NBS_comp_mm _LakePrc'!D41 / 1000) * Area!$G$13 / (Days!D91*86400)</f>
        <v>1930.0941218637993</v>
      </c>
      <c r="E41" s="10">
        <f>('NBS_comp_mm _LakePrc'!E41 / 1000) * Area!$G$13 / (Days!E91*86400)</f>
        <v>1188.8595833333331</v>
      </c>
      <c r="F41" s="10">
        <f>('NBS_comp_mm _LakePrc'!F41 / 1000) * Area!$G$13 / (Days!F91*86400)</f>
        <v>1191.2702688172042</v>
      </c>
      <c r="G41" s="10">
        <f>('NBS_comp_mm _LakePrc'!G41 / 1000) * Area!$G$13 / (Days!G91*86400)</f>
        <v>1640.565725308642</v>
      </c>
      <c r="H41" s="10">
        <f>('NBS_comp_mm _LakePrc'!H41 / 1000) * Area!$G$13 / (Days!H91*86400)</f>
        <v>719.29850358422914</v>
      </c>
      <c r="I41" s="10">
        <f>('NBS_comp_mm _LakePrc'!I41 / 1000) * Area!$G$13 / (Days!I91*86400)</f>
        <v>-436.08277479092004</v>
      </c>
      <c r="J41" s="10">
        <f>('NBS_comp_mm _LakePrc'!J41 / 1000) * Area!$G$13 / (Days!J91*86400)</f>
        <v>522.184737654321</v>
      </c>
      <c r="K41" s="10">
        <f>('NBS_comp_mm _LakePrc'!K41 / 1000) * Area!$G$13 / (Days!K91*86400)</f>
        <v>133.14493428912778</v>
      </c>
      <c r="L41" s="10">
        <f>('NBS_comp_mm _LakePrc'!L41 / 1000) * Area!$G$13 / (Days!L91*86400)</f>
        <v>-503.85717592592584</v>
      </c>
      <c r="M41" s="10">
        <f>('NBS_comp_mm _LakePrc'!M41 / 1000) * Area!$G$13 / (Days!M91*86400)</f>
        <v>870.02471027479089</v>
      </c>
      <c r="N41" s="10">
        <f t="shared" si="0"/>
        <v>810.51227449223381</v>
      </c>
    </row>
    <row r="42" spans="1:14" x14ac:dyDescent="0.2">
      <c r="A42">
        <v>1987</v>
      </c>
      <c r="B42" s="10">
        <f>('NBS_comp_mm _LakePrc'!B42 / 1000) * Area!$G$13 / (Days!B92*86400)</f>
        <v>335.5599342891278</v>
      </c>
      <c r="C42" s="10">
        <f>('NBS_comp_mm _LakePrc'!C42 / 1000) * Area!$G$13 / (Days!C92*86400)</f>
        <v>205.68267195767197</v>
      </c>
      <c r="D42" s="10">
        <f>('NBS_comp_mm _LakePrc'!D42 / 1000) * Area!$G$13 / (Days!D92*86400)</f>
        <v>1129.9497491039428</v>
      </c>
      <c r="E42" s="10">
        <f>('NBS_comp_mm _LakePrc'!E42 / 1000) * Area!$G$13 / (Days!E92*86400)</f>
        <v>1416.2195524691358</v>
      </c>
      <c r="F42" s="10">
        <f>('NBS_comp_mm _LakePrc'!F42 / 1000) * Area!$G$13 / (Days!F92*86400)</f>
        <v>508.18850059737156</v>
      </c>
      <c r="G42" s="10">
        <f>('NBS_comp_mm _LakePrc'!G42 / 1000) * Area!$G$13 / (Days!G92*86400)</f>
        <v>814.31160493827167</v>
      </c>
      <c r="H42" s="10">
        <f>('NBS_comp_mm _LakePrc'!H42 / 1000) * Area!$G$13 / (Days!H92*86400)</f>
        <v>513.7618727598566</v>
      </c>
      <c r="I42" s="10">
        <f>('NBS_comp_mm _LakePrc'!I42 / 1000) * Area!$G$13 / (Days!I92*86400)</f>
        <v>4.2475985663082776</v>
      </c>
      <c r="J42" s="10">
        <f>('NBS_comp_mm _LakePrc'!J42 / 1000) * Area!$G$13 / (Days!J92*86400)</f>
        <v>-415.54958333333315</v>
      </c>
      <c r="K42" s="10">
        <f>('NBS_comp_mm _LakePrc'!K42 / 1000) * Area!$G$13 / (Days!K92*86400)</f>
        <v>-1154.0249462365591</v>
      </c>
      <c r="L42" s="10">
        <f>('NBS_comp_mm _LakePrc'!L42 / 1000) * Area!$G$13 / (Days!L92*86400)</f>
        <v>-380.64143518518523</v>
      </c>
      <c r="M42" s="10">
        <f>('NBS_comp_mm _LakePrc'!M42 / 1000) * Area!$G$13 / (Days!M92*86400)</f>
        <v>717.38431899641591</v>
      </c>
      <c r="N42" s="10">
        <f t="shared" si="0"/>
        <v>307.92415324358541</v>
      </c>
    </row>
    <row r="43" spans="1:14" x14ac:dyDescent="0.2">
      <c r="A43">
        <v>1988</v>
      </c>
      <c r="B43" s="10">
        <f>('NBS_comp_mm _LakePrc'!B43 / 1000) * Area!$G$13 / (Days!B93*86400)</f>
        <v>199.08464157706092</v>
      </c>
      <c r="C43" s="10">
        <f>('NBS_comp_mm _LakePrc'!C43 / 1000) * Area!$G$13 / (Days!C93*86400)</f>
        <v>1039.9766954022987</v>
      </c>
      <c r="D43" s="10">
        <f>('NBS_comp_mm _LakePrc'!D43 / 1000) * Area!$G$13 / (Days!D93*86400)</f>
        <v>1054.6071057347669</v>
      </c>
      <c r="E43" s="10">
        <f>('NBS_comp_mm _LakePrc'!E43 / 1000) * Area!$G$13 / (Days!E93*86400)</f>
        <v>1177.1038425925926</v>
      </c>
      <c r="F43" s="10">
        <f>('NBS_comp_mm _LakePrc'!F43 / 1000) * Area!$G$13 / (Days!F93*86400)</f>
        <v>513.36873357228205</v>
      </c>
      <c r="G43" s="10">
        <f>('NBS_comp_mm _LakePrc'!G43 / 1000) * Area!$G$13 / (Days!G93*86400)</f>
        <v>-210.53831790123456</v>
      </c>
      <c r="H43" s="10">
        <f>('NBS_comp_mm _LakePrc'!H43 / 1000) * Area!$G$13 / (Days!H93*86400)</f>
        <v>341.88298088410988</v>
      </c>
      <c r="I43" s="10">
        <f>('NBS_comp_mm _LakePrc'!I43 / 1000) * Area!$G$13 / (Days!I93*86400)</f>
        <v>-476.90885902031062</v>
      </c>
      <c r="J43" s="10">
        <f>('NBS_comp_mm _LakePrc'!J43 / 1000) * Area!$G$13 / (Days!J93*86400)</f>
        <v>-867.59935185185191</v>
      </c>
      <c r="K43" s="10">
        <f>('NBS_comp_mm _LakePrc'!K43 / 1000) * Area!$G$13 / (Days!K93*86400)</f>
        <v>-1105.1520459976105</v>
      </c>
      <c r="L43" s="10">
        <f>('NBS_comp_mm _LakePrc'!L43 / 1000) * Area!$G$13 / (Days!L93*86400)</f>
        <v>312.52794753086431</v>
      </c>
      <c r="M43" s="10">
        <f>('NBS_comp_mm _LakePrc'!M43 / 1000) * Area!$G$13 / (Days!M93*86400)</f>
        <v>-14.561188769414654</v>
      </c>
      <c r="N43" s="10">
        <f t="shared" si="0"/>
        <v>163.64934864612943</v>
      </c>
    </row>
    <row r="44" spans="1:14" x14ac:dyDescent="0.2">
      <c r="A44">
        <v>1989</v>
      </c>
      <c r="B44" s="10">
        <f>('NBS_comp_mm _LakePrc'!B44 / 1000) * Area!$G$13 / (Days!B94*86400)</f>
        <v>837.29544504181615</v>
      </c>
      <c r="C44" s="10">
        <f>('NBS_comp_mm _LakePrc'!C44 / 1000) * Area!$G$13 / (Days!C94*86400)</f>
        <v>287.73004298941794</v>
      </c>
      <c r="D44" s="10">
        <f>('NBS_comp_mm _LakePrc'!D44 / 1000) * Area!$G$13 / (Days!D94*86400)</f>
        <v>961.96851254480282</v>
      </c>
      <c r="E44" s="10">
        <f>('NBS_comp_mm _LakePrc'!E44 / 1000) * Area!$G$13 / (Days!E94*86400)</f>
        <v>1480.19475308642</v>
      </c>
      <c r="F44" s="10">
        <f>('NBS_comp_mm _LakePrc'!F44 / 1000) * Area!$G$13 / (Days!F94*86400)</f>
        <v>2074.9774910394267</v>
      </c>
      <c r="G44" s="10">
        <f>('NBS_comp_mm _LakePrc'!G44 / 1000) * Area!$G$13 / (Days!G94*86400)</f>
        <v>2044.5788580246913</v>
      </c>
      <c r="H44" s="10">
        <f>('NBS_comp_mm _LakePrc'!H44 / 1000) * Area!$G$13 / (Days!H94*86400)</f>
        <v>482.57518518518509</v>
      </c>
      <c r="I44" s="10">
        <f>('NBS_comp_mm _LakePrc'!I44 / 1000) * Area!$G$13 / (Days!I94*86400)</f>
        <v>-351.97928315412184</v>
      </c>
      <c r="J44" s="10">
        <f>('NBS_comp_mm _LakePrc'!J44 / 1000) * Area!$G$13 / (Days!J94*86400)</f>
        <v>-611.3369444444445</v>
      </c>
      <c r="K44" s="10">
        <f>('NBS_comp_mm _LakePrc'!K44 / 1000) * Area!$G$13 / (Days!K94*86400)</f>
        <v>-771.97136200716841</v>
      </c>
      <c r="L44" s="10">
        <f>('NBS_comp_mm _LakePrc'!L44 / 1000) * Area!$G$13 / (Days!L94*86400)</f>
        <v>-439.86663580246915</v>
      </c>
      <c r="M44" s="10">
        <f>('NBS_comp_mm _LakePrc'!M44 / 1000) * Area!$G$13 / (Days!M94*86400)</f>
        <v>-137.22816606929507</v>
      </c>
      <c r="N44" s="10">
        <f t="shared" si="0"/>
        <v>488.07815803618843</v>
      </c>
    </row>
    <row r="45" spans="1:14" x14ac:dyDescent="0.2">
      <c r="A45">
        <v>1990</v>
      </c>
      <c r="B45" s="10">
        <f>('NBS_comp_mm _LakePrc'!B45 / 1000) * Area!$G$13 / (Days!B95*86400)</f>
        <v>1526.9711021505377</v>
      </c>
      <c r="C45" s="10">
        <f>('NBS_comp_mm _LakePrc'!C45 / 1000) * Area!$G$13 / (Days!C95*86400)</f>
        <v>3012.9878736772489</v>
      </c>
      <c r="D45" s="10">
        <f>('NBS_comp_mm _LakePrc'!D45 / 1000) * Area!$G$13 / (Days!D95*86400)</f>
        <v>1133.4338739545997</v>
      </c>
      <c r="E45" s="10">
        <f>('NBS_comp_mm _LakePrc'!E45 / 1000) * Area!$G$13 / (Days!E95*86400)</f>
        <v>1656.5975000000001</v>
      </c>
      <c r="F45" s="10">
        <f>('NBS_comp_mm _LakePrc'!F45 / 1000) * Area!$G$13 / (Days!F95*86400)</f>
        <v>1898.9922013142175</v>
      </c>
      <c r="G45" s="10">
        <f>('NBS_comp_mm _LakePrc'!G45 / 1000) * Area!$G$13 / (Days!G95*86400)</f>
        <v>743.21925925925916</v>
      </c>
      <c r="H45" s="10">
        <f>('NBS_comp_mm _LakePrc'!H45 / 1000) * Area!$G$13 / (Days!H95*86400)</f>
        <v>697.48037335722802</v>
      </c>
      <c r="I45" s="10">
        <f>('NBS_comp_mm _LakePrc'!I45 / 1000) * Area!$G$13 / (Days!I95*86400)</f>
        <v>562.10140382317798</v>
      </c>
      <c r="J45" s="10">
        <f>('NBS_comp_mm _LakePrc'!J45 / 1000) * Area!$G$13 / (Days!J95*86400)</f>
        <v>353.37635802469134</v>
      </c>
      <c r="K45" s="10">
        <f>('NBS_comp_mm _LakePrc'!K45 / 1000) * Area!$G$13 / (Days!K95*86400)</f>
        <v>6.7879091995219429</v>
      </c>
      <c r="L45" s="10">
        <f>('NBS_comp_mm _LakePrc'!L45 / 1000) * Area!$G$13 / (Days!L95*86400)</f>
        <v>32.736095679012415</v>
      </c>
      <c r="M45" s="10">
        <f>('NBS_comp_mm _LakePrc'!M45 / 1000) * Area!$G$13 / (Days!M95*86400)</f>
        <v>2782.3329988052569</v>
      </c>
      <c r="N45" s="10">
        <f t="shared" si="0"/>
        <v>1200.584745770396</v>
      </c>
    </row>
    <row r="46" spans="1:14" x14ac:dyDescent="0.2">
      <c r="A46">
        <v>1991</v>
      </c>
      <c r="B46" s="10">
        <f>('NBS_comp_mm _LakePrc'!B46 / 1000) * Area!$G$13 / (Days!B96*86400)</f>
        <v>1322.4501284348862</v>
      </c>
      <c r="C46" s="10">
        <f>('NBS_comp_mm _LakePrc'!C46 / 1000) * Area!$G$13 / (Days!C96*86400)</f>
        <v>1206.5468353174601</v>
      </c>
      <c r="D46" s="10">
        <f>('NBS_comp_mm _LakePrc'!D46 / 1000) * Area!$G$13 / (Days!D96*86400)</f>
        <v>1598.4207706093191</v>
      </c>
      <c r="E46" s="10">
        <f>('NBS_comp_mm _LakePrc'!E46 / 1000) * Area!$G$13 / (Days!E96*86400)</f>
        <v>2028.4580092592594</v>
      </c>
      <c r="F46" s="10">
        <f>('NBS_comp_mm _LakePrc'!F46 / 1000) * Area!$G$13 / (Days!F96*86400)</f>
        <v>870.51712365591402</v>
      </c>
      <c r="G46" s="10">
        <f>('NBS_comp_mm _LakePrc'!G46 / 1000) * Area!$G$13 / (Days!G96*86400)</f>
        <v>116.42245370370375</v>
      </c>
      <c r="H46" s="10">
        <f>('NBS_comp_mm _LakePrc'!H46 / 1000) * Area!$G$13 / (Days!H96*86400)</f>
        <v>-416.40739247311831</v>
      </c>
      <c r="I46" s="10">
        <f>('NBS_comp_mm _LakePrc'!I46 / 1000) * Area!$G$13 / (Days!I96*86400)</f>
        <v>-224.11488052568703</v>
      </c>
      <c r="J46" s="10">
        <f>('NBS_comp_mm _LakePrc'!J46 / 1000) * Area!$G$13 / (Days!J96*86400)</f>
        <v>-1635.2055401234566</v>
      </c>
      <c r="K46" s="10">
        <f>('NBS_comp_mm _LakePrc'!K46 / 1000) * Area!$G$13 / (Days!K96*86400)</f>
        <v>-593.30839307048996</v>
      </c>
      <c r="L46" s="10">
        <f>('NBS_comp_mm _LakePrc'!L46 / 1000) * Area!$G$13 / (Days!L96*86400)</f>
        <v>-590.29141975308653</v>
      </c>
      <c r="M46" s="10">
        <f>('NBS_comp_mm _LakePrc'!M46 / 1000) * Area!$G$13 / (Days!M96*86400)</f>
        <v>6.6947939068099798</v>
      </c>
      <c r="N46" s="10">
        <f t="shared" si="0"/>
        <v>307.51520741179291</v>
      </c>
    </row>
    <row r="47" spans="1:14" x14ac:dyDescent="0.2">
      <c r="A47">
        <v>1992</v>
      </c>
      <c r="B47" s="10">
        <f>('NBS_comp_mm _LakePrc'!B47 / 1000) * Area!$G$13 / (Days!B97*86400)</f>
        <v>594.81645758661898</v>
      </c>
      <c r="C47" s="10">
        <f>('NBS_comp_mm _LakePrc'!C47 / 1000) * Area!$G$13 / (Days!C97*86400)</f>
        <v>1122.0458365261813</v>
      </c>
      <c r="D47" s="10">
        <f>('NBS_comp_mm _LakePrc'!D47 / 1000) * Area!$G$13 / (Days!D97*86400)</f>
        <v>1259.38722520908</v>
      </c>
      <c r="E47" s="10">
        <f>('NBS_comp_mm _LakePrc'!E47 / 1000) * Area!$G$13 / (Days!E97*86400)</f>
        <v>2027.1954629629629</v>
      </c>
      <c r="F47" s="10">
        <f>('NBS_comp_mm _LakePrc'!F47 / 1000) * Area!$G$13 / (Days!F97*86400)</f>
        <v>605.07797491039446</v>
      </c>
      <c r="G47" s="10">
        <f>('NBS_comp_mm _LakePrc'!G47 / 1000) * Area!$G$13 / (Days!G97*86400)</f>
        <v>373.77365740740737</v>
      </c>
      <c r="H47" s="10">
        <f>('NBS_comp_mm _LakePrc'!H47 / 1000) * Area!$G$13 / (Days!H97*86400)</f>
        <v>1806.2383243727606</v>
      </c>
      <c r="I47" s="10">
        <f>('NBS_comp_mm _LakePrc'!I47 / 1000) * Area!$G$13 / (Days!I97*86400)</f>
        <v>578.72713261648755</v>
      </c>
      <c r="J47" s="10">
        <f>('NBS_comp_mm _LakePrc'!J47 / 1000) * Area!$G$13 / (Days!J97*86400)</f>
        <v>775.534135802469</v>
      </c>
      <c r="K47" s="10">
        <f>('NBS_comp_mm _LakePrc'!K47 / 1000) * Area!$G$13 / (Days!K97*86400)</f>
        <v>-801.6495459976104</v>
      </c>
      <c r="L47" s="10">
        <f>('NBS_comp_mm _LakePrc'!L47 / 1000) * Area!$G$13 / (Days!L97*86400)</f>
        <v>1893.0518055555556</v>
      </c>
      <c r="M47" s="10">
        <f>('NBS_comp_mm _LakePrc'!M47 / 1000) * Area!$G$13 / (Days!M97*86400)</f>
        <v>436.00817204301086</v>
      </c>
      <c r="N47" s="10">
        <f t="shared" si="0"/>
        <v>889.18388658294316</v>
      </c>
    </row>
    <row r="48" spans="1:14" x14ac:dyDescent="0.2">
      <c r="A48">
        <v>1993</v>
      </c>
      <c r="B48" s="10">
        <f>('NBS_comp_mm _LakePrc'!B48 / 1000) * Area!$G$13 / (Days!B98*86400)</f>
        <v>2427.3922371565109</v>
      </c>
      <c r="C48" s="10">
        <f>('NBS_comp_mm _LakePrc'!C48 / 1000) * Area!$G$13 / (Days!C98*86400)</f>
        <v>355.77024801587316</v>
      </c>
      <c r="D48" s="10">
        <f>('NBS_comp_mm _LakePrc'!D48 / 1000) * Area!$G$13 / (Days!D98*86400)</f>
        <v>2444.9389097968938</v>
      </c>
      <c r="E48" s="10">
        <f>('NBS_comp_mm _LakePrc'!E48 / 1000) * Area!$G$13 / (Days!E98*86400)</f>
        <v>2110.1983333333333</v>
      </c>
      <c r="F48" s="10">
        <f>('NBS_comp_mm _LakePrc'!F48 / 1000) * Area!$G$13 / (Days!F98*86400)</f>
        <v>553.25859020310634</v>
      </c>
      <c r="G48" s="10">
        <f>('NBS_comp_mm _LakePrc'!G48 / 1000) * Area!$G$13 / (Days!G98*86400)</f>
        <v>1295.4379938271602</v>
      </c>
      <c r="H48" s="10">
        <f>('NBS_comp_mm _LakePrc'!H48 / 1000) * Area!$G$13 / (Days!H98*86400)</f>
        <v>263.26550477897257</v>
      </c>
      <c r="I48" s="10">
        <f>('NBS_comp_mm _LakePrc'!I48 / 1000) * Area!$G$13 / (Days!I98*86400)</f>
        <v>-363.44040919952209</v>
      </c>
      <c r="J48" s="10">
        <f>('NBS_comp_mm _LakePrc'!J48 / 1000) * Area!$G$13 / (Days!J98*86400)</f>
        <v>-999.82950617283927</v>
      </c>
      <c r="K48" s="10">
        <f>('NBS_comp_mm _LakePrc'!K48 / 1000) * Area!$G$13 / (Days!K98*86400)</f>
        <v>-1016.1604569892473</v>
      </c>
      <c r="L48" s="10">
        <f>('NBS_comp_mm _LakePrc'!L48 / 1000) * Area!$G$13 / (Days!L98*86400)</f>
        <v>92.476728395061713</v>
      </c>
      <c r="M48" s="10">
        <f>('NBS_comp_mm _LakePrc'!M48 / 1000) * Area!$G$13 / (Days!M98*86400)</f>
        <v>73.578103345280738</v>
      </c>
      <c r="N48" s="10">
        <f t="shared" si="0"/>
        <v>603.0738563742151</v>
      </c>
    </row>
    <row r="49" spans="1:14" x14ac:dyDescent="0.2">
      <c r="A49">
        <v>1994</v>
      </c>
      <c r="B49" s="10">
        <f>('NBS_comp_mm _LakePrc'!B49 / 1000) * Area!$G$13 / (Days!B99*86400)</f>
        <v>673.60093488649943</v>
      </c>
      <c r="C49" s="10">
        <f>('NBS_comp_mm _LakePrc'!C49 / 1000) * Area!$G$13 / (Days!C99*86400)</f>
        <v>1127.4817394179895</v>
      </c>
      <c r="D49" s="10">
        <f>('NBS_comp_mm _LakePrc'!D49 / 1000) * Area!$G$13 / (Days!D99*86400)</f>
        <v>1537.6629181600958</v>
      </c>
      <c r="E49" s="10">
        <f>('NBS_comp_mm _LakePrc'!E49 / 1000) * Area!$G$13 / (Days!E99*86400)</f>
        <v>2349.5362191358026</v>
      </c>
      <c r="F49" s="10">
        <f>('NBS_comp_mm _LakePrc'!F49 / 1000) * Area!$G$13 / (Days!F99*86400)</f>
        <v>699.28366786140975</v>
      </c>
      <c r="G49" s="10">
        <f>('NBS_comp_mm _LakePrc'!G49 / 1000) * Area!$G$13 / (Days!G99*86400)</f>
        <v>1150.2014506172841</v>
      </c>
      <c r="H49" s="10">
        <f>('NBS_comp_mm _LakePrc'!H49 / 1000) * Area!$G$13 / (Days!H99*86400)</f>
        <v>324.78705794504174</v>
      </c>
      <c r="I49" s="10">
        <f>('NBS_comp_mm _LakePrc'!I49 / 1000) * Area!$G$13 / (Days!I99*86400)</f>
        <v>176.22860812425321</v>
      </c>
      <c r="J49" s="10">
        <f>('NBS_comp_mm _LakePrc'!J49 / 1000) * Area!$G$13 / (Days!J99*86400)</f>
        <v>-829.01351851851848</v>
      </c>
      <c r="K49" s="10">
        <f>('NBS_comp_mm _LakePrc'!K49 / 1000) * Area!$G$13 / (Days!K99*86400)</f>
        <v>-1139.3084946236556</v>
      </c>
      <c r="L49" s="10">
        <f>('NBS_comp_mm _LakePrc'!L49 / 1000) * Area!$G$13 / (Days!L99*86400)</f>
        <v>-831.13350308641975</v>
      </c>
      <c r="M49" s="10">
        <f>('NBS_comp_mm _LakePrc'!M49 / 1000) * Area!$G$13 / (Days!M99*86400)</f>
        <v>162.78197729988068</v>
      </c>
      <c r="N49" s="10">
        <f t="shared" si="0"/>
        <v>450.17575476830524</v>
      </c>
    </row>
    <row r="50" spans="1:14" x14ac:dyDescent="0.2">
      <c r="A50">
        <v>1995</v>
      </c>
      <c r="B50" s="10">
        <f>('NBS_comp_mm _LakePrc'!B50 / 1000) * Area!$G$13 / (Days!B100*86400)</f>
        <v>1167.2097580645161</v>
      </c>
      <c r="C50" s="10">
        <f>('NBS_comp_mm _LakePrc'!C50 / 1000) * Area!$G$13 / (Days!C100*86400)</f>
        <v>170.03469576719573</v>
      </c>
      <c r="D50" s="10">
        <f>('NBS_comp_mm _LakePrc'!D50 / 1000) * Area!$G$13 / (Days!D100*86400)</f>
        <v>1211.3200806451609</v>
      </c>
      <c r="E50" s="10">
        <f>('NBS_comp_mm _LakePrc'!E50 / 1000) * Area!$G$13 / (Days!E100*86400)</f>
        <v>1554.680925925926</v>
      </c>
      <c r="F50" s="10">
        <f>('NBS_comp_mm _LakePrc'!F50 / 1000) * Area!$G$13 / (Days!F100*86400)</f>
        <v>991.92614396654722</v>
      </c>
      <c r="G50" s="10">
        <f>('NBS_comp_mm _LakePrc'!G50 / 1000) * Area!$G$13 / (Days!G100*86400)</f>
        <v>603.9102932098765</v>
      </c>
      <c r="H50" s="10">
        <f>('NBS_comp_mm _LakePrc'!H50 / 1000) * Area!$G$13 / (Days!H100*86400)</f>
        <v>241.38218040621271</v>
      </c>
      <c r="I50" s="10">
        <f>('NBS_comp_mm _LakePrc'!I50 / 1000) * Area!$G$13 / (Days!I100*86400)</f>
        <v>-245.84991636798088</v>
      </c>
      <c r="J50" s="10">
        <f>('NBS_comp_mm _LakePrc'!J50 / 1000) * Area!$G$13 / (Days!J100*86400)</f>
        <v>-1514.1908179012346</v>
      </c>
      <c r="K50" s="10">
        <f>('NBS_comp_mm _LakePrc'!K50 / 1000) * Area!$G$13 / (Days!K100*86400)</f>
        <v>-888.46202508960596</v>
      </c>
      <c r="L50" s="10">
        <f>('NBS_comp_mm _LakePrc'!L50 / 1000) * Area!$G$13 / (Days!L100*86400)</f>
        <v>-200.33736111111091</v>
      </c>
      <c r="M50" s="10">
        <f>('NBS_comp_mm _LakePrc'!M50 / 1000) * Area!$G$13 / (Days!M100*86400)</f>
        <v>-239.23904121863808</v>
      </c>
      <c r="N50" s="10">
        <f t="shared" si="0"/>
        <v>237.69874302473875</v>
      </c>
    </row>
    <row r="51" spans="1:14" x14ac:dyDescent="0.2">
      <c r="A51">
        <v>1996</v>
      </c>
      <c r="B51" s="10">
        <f>('NBS_comp_mm _LakePrc'!B51 / 1000) * Area!$G$13 / (Days!B101*86400)</f>
        <v>1385.4810095579446</v>
      </c>
      <c r="C51" s="10">
        <f>('NBS_comp_mm _LakePrc'!C51 / 1000) * Area!$G$13 / (Days!C101*86400)</f>
        <v>966.24866219667945</v>
      </c>
      <c r="D51" s="10">
        <f>('NBS_comp_mm _LakePrc'!D51 / 1000) * Area!$G$13 / (Days!D101*86400)</f>
        <v>1242.9156362007166</v>
      </c>
      <c r="E51" s="10">
        <f>('NBS_comp_mm _LakePrc'!E51 / 1000) * Area!$G$13 / (Days!E101*86400)</f>
        <v>2287.7339351851847</v>
      </c>
      <c r="F51" s="10">
        <f>('NBS_comp_mm _LakePrc'!F51 / 1000) * Area!$G$13 / (Days!F101*86400)</f>
        <v>2059.5857437275981</v>
      </c>
      <c r="G51" s="10">
        <f>('NBS_comp_mm _LakePrc'!G51 / 1000) * Area!$G$13 / (Days!G101*86400)</f>
        <v>1937.9183333333337</v>
      </c>
      <c r="H51" s="10">
        <f>('NBS_comp_mm _LakePrc'!H51 / 1000) * Area!$G$13 / (Days!H101*86400)</f>
        <v>473.7354330943848</v>
      </c>
      <c r="I51" s="10">
        <f>('NBS_comp_mm _LakePrc'!I51 / 1000) * Area!$G$13 / (Days!I101*86400)</f>
        <v>-384.58033154121864</v>
      </c>
      <c r="J51" s="10">
        <f>('NBS_comp_mm _LakePrc'!J51 / 1000) * Area!$G$13 / (Days!J101*86400)</f>
        <v>834.26813271604954</v>
      </c>
      <c r="K51" s="10">
        <f>('NBS_comp_mm _LakePrc'!K51 / 1000) * Area!$G$13 / (Days!K101*86400)</f>
        <v>-351.49975507765822</v>
      </c>
      <c r="L51" s="10">
        <f>('NBS_comp_mm _LakePrc'!L51 / 1000) * Area!$G$13 / (Days!L101*86400)</f>
        <v>-38.385925925925925</v>
      </c>
      <c r="M51" s="10">
        <f>('NBS_comp_mm _LakePrc'!M51 / 1000) * Area!$G$13 / (Days!M101*86400)</f>
        <v>1490.3700328554364</v>
      </c>
      <c r="N51" s="10">
        <f t="shared" si="0"/>
        <v>991.9825755268771</v>
      </c>
    </row>
    <row r="52" spans="1:14" x14ac:dyDescent="0.2">
      <c r="A52">
        <v>1997</v>
      </c>
      <c r="B52" s="10">
        <f>('NBS_comp_mm _LakePrc'!B52 / 1000) * Area!$G$13 / (Days!B102*86400)</f>
        <v>812.37622461170861</v>
      </c>
      <c r="C52" s="10">
        <f>('NBS_comp_mm _LakePrc'!C52 / 1000) * Area!$G$13 / (Days!C102*86400)</f>
        <v>2430.9710515873007</v>
      </c>
      <c r="D52" s="10">
        <f>('NBS_comp_mm _LakePrc'!D52 / 1000) * Area!$G$13 / (Days!D102*86400)</f>
        <v>2616.4377986857826</v>
      </c>
      <c r="E52" s="10">
        <f>('NBS_comp_mm _LakePrc'!E52 / 1000) * Area!$G$13 / (Days!E102*86400)</f>
        <v>1012.3464043209876</v>
      </c>
      <c r="F52" s="10">
        <f>('NBS_comp_mm _LakePrc'!F52 / 1000) * Area!$G$13 / (Days!F102*86400)</f>
        <v>2081.3268966547193</v>
      </c>
      <c r="G52" s="10">
        <f>('NBS_comp_mm _LakePrc'!G52 / 1000) * Area!$G$13 / (Days!G102*86400)</f>
        <v>2264.1941512345679</v>
      </c>
      <c r="H52" s="10">
        <f>('NBS_comp_mm _LakePrc'!H52 / 1000) * Area!$G$13 / (Days!H102*86400)</f>
        <v>256.98995519713247</v>
      </c>
      <c r="I52" s="10">
        <f>('NBS_comp_mm _LakePrc'!I52 / 1000) * Area!$G$13 / (Days!I102*86400)</f>
        <v>74.292117682198423</v>
      </c>
      <c r="J52" s="10">
        <f>('NBS_comp_mm _LakePrc'!J52 / 1000) * Area!$G$13 / (Days!J102*86400)</f>
        <v>-412.13134259259255</v>
      </c>
      <c r="K52" s="10">
        <f>('NBS_comp_mm _LakePrc'!K52 / 1000) * Area!$G$13 / (Days!K102*86400)</f>
        <v>-1151.5343160095579</v>
      </c>
      <c r="L52" s="10">
        <f>('NBS_comp_mm _LakePrc'!L52 / 1000) * Area!$G$13 / (Days!L102*86400)</f>
        <v>-402.43171296296293</v>
      </c>
      <c r="M52" s="10">
        <f>('NBS_comp_mm _LakePrc'!M52 / 1000) * Area!$G$13 / (Days!M102*86400)</f>
        <v>662.56793906810049</v>
      </c>
      <c r="N52" s="10">
        <f t="shared" si="0"/>
        <v>853.78376395644864</v>
      </c>
    </row>
    <row r="53" spans="1:14" x14ac:dyDescent="0.2">
      <c r="A53">
        <v>1998</v>
      </c>
      <c r="B53" s="10">
        <f>('NBS_comp_mm _LakePrc'!B53 / 1000) * Area!$G$13 / (Days!B103*86400)</f>
        <v>2149.8575358422936</v>
      </c>
      <c r="C53" s="10">
        <f>('NBS_comp_mm _LakePrc'!C53 / 1000) * Area!$G$13 / (Days!C103*86400)</f>
        <v>1496.2681084656087</v>
      </c>
      <c r="D53" s="10">
        <f>('NBS_comp_mm _LakePrc'!D53 / 1000) * Area!$G$13 / (Days!D103*86400)</f>
        <v>2026.5876105137395</v>
      </c>
      <c r="E53" s="10">
        <f>('NBS_comp_mm _LakePrc'!E53 / 1000) * Area!$G$13 / (Days!E103*86400)</f>
        <v>2204.8634722222223</v>
      </c>
      <c r="F53" s="10">
        <f>('NBS_comp_mm _LakePrc'!F53 / 1000) * Area!$G$13 / (Days!F103*86400)</f>
        <v>819.27426821983261</v>
      </c>
      <c r="G53" s="10">
        <f>('NBS_comp_mm _LakePrc'!G53 / 1000) * Area!$G$13 / (Days!G103*86400)</f>
        <v>536.55915123456793</v>
      </c>
      <c r="H53" s="10">
        <f>('NBS_comp_mm _LakePrc'!H53 / 1000) * Area!$G$13 / (Days!H103*86400)</f>
        <v>165.55767025089617</v>
      </c>
      <c r="I53" s="10">
        <f>('NBS_comp_mm _LakePrc'!I53 / 1000) * Area!$G$13 / (Days!I103*86400)</f>
        <v>381.36569593787328</v>
      </c>
      <c r="J53" s="10">
        <f>('NBS_comp_mm _LakePrc'!J53 / 1000) * Area!$G$13 / (Days!J103*86400)</f>
        <v>-1123.3873302469135</v>
      </c>
      <c r="K53" s="10">
        <f>('NBS_comp_mm _LakePrc'!K53 / 1000) * Area!$G$13 / (Days!K103*86400)</f>
        <v>-1478.5635215053765</v>
      </c>
      <c r="L53" s="10">
        <f>('NBS_comp_mm _LakePrc'!L53 / 1000) * Area!$G$13 / (Days!L103*86400)</f>
        <v>-981.7512808641975</v>
      </c>
      <c r="M53" s="10">
        <f>('NBS_comp_mm _LakePrc'!M53 / 1000) * Area!$G$13 / (Days!M103*86400)</f>
        <v>-577.9751672640383</v>
      </c>
      <c r="N53" s="10">
        <f t="shared" si="0"/>
        <v>468.22135106720901</v>
      </c>
    </row>
    <row r="54" spans="1:14" x14ac:dyDescent="0.2">
      <c r="A54">
        <v>1999</v>
      </c>
      <c r="B54" s="10">
        <f>('NBS_comp_mm _LakePrc'!B54 / 1000) * Area!$G$13 / (Days!B104*86400)</f>
        <v>1564.5432407407407</v>
      </c>
      <c r="C54" s="10">
        <f>('NBS_comp_mm _LakePrc'!C54 / 1000) * Area!$G$13 / (Days!C104*86400)</f>
        <v>882.42346891534396</v>
      </c>
      <c r="D54" s="10">
        <f>('NBS_comp_mm _LakePrc'!D54 / 1000) * Area!$G$13 / (Days!D104*86400)</f>
        <v>1069.4771236559138</v>
      </c>
      <c r="E54" s="10">
        <f>('NBS_comp_mm _LakePrc'!E54 / 1000) * Area!$G$13 / (Days!E104*86400)</f>
        <v>2070.3820679012347</v>
      </c>
      <c r="F54" s="10">
        <f>('NBS_comp_mm _LakePrc'!F54 / 1000) * Area!$G$13 / (Days!F104*86400)</f>
        <v>567.39640979689386</v>
      </c>
      <c r="G54" s="10">
        <f>('NBS_comp_mm _LakePrc'!G54 / 1000) * Area!$G$13 / (Days!G104*86400)</f>
        <v>415.79188271604937</v>
      </c>
      <c r="H54" s="10">
        <f>('NBS_comp_mm _LakePrc'!H54 / 1000) * Area!$G$13 / (Days!H104*86400)</f>
        <v>26.004961170848244</v>
      </c>
      <c r="I54" s="10">
        <f>('NBS_comp_mm _LakePrc'!I54 / 1000) * Area!$G$13 / (Days!I104*86400)</f>
        <v>-753.03948028673813</v>
      </c>
      <c r="J54" s="10">
        <f>('NBS_comp_mm _LakePrc'!J54 / 1000) * Area!$G$13 / (Days!J104*86400)</f>
        <v>-1014.5709413580247</v>
      </c>
      <c r="K54" s="10">
        <f>('NBS_comp_mm _LakePrc'!K54 / 1000) * Area!$G$13 / (Days!K104*86400)</f>
        <v>-1338.6632556750294</v>
      </c>
      <c r="L54" s="10">
        <f>('NBS_comp_mm _LakePrc'!L54 / 1000) * Area!$G$13 / (Days!L104*86400)</f>
        <v>-347.46049382716058</v>
      </c>
      <c r="M54" s="10">
        <f>('NBS_comp_mm _LakePrc'!M54 / 1000) * Area!$G$13 / (Days!M104*86400)</f>
        <v>-190.8153016726404</v>
      </c>
      <c r="N54" s="10">
        <f t="shared" si="0"/>
        <v>245.95580683978594</v>
      </c>
    </row>
    <row r="55" spans="1:14" x14ac:dyDescent="0.2">
      <c r="A55">
        <v>2000</v>
      </c>
      <c r="B55" s="10">
        <f>('NBS_comp_mm _LakePrc'!B55 / 1000) * Area!$G$13 / (Days!B105*86400)</f>
        <v>187.71781362007167</v>
      </c>
      <c r="C55" s="10">
        <f>('NBS_comp_mm _LakePrc'!C55 / 1000) * Area!$G$13 / (Days!C105*86400)</f>
        <v>938.1246264367818</v>
      </c>
      <c r="D55" s="10">
        <f>('NBS_comp_mm _LakePrc'!D55 / 1000) * Area!$G$13 / (Days!D105*86400)</f>
        <v>752.57401433691746</v>
      </c>
      <c r="E55" s="10">
        <f>('NBS_comp_mm _LakePrc'!E55 / 1000) * Area!$G$13 / (Days!E105*86400)</f>
        <v>1879.6723611111111</v>
      </c>
      <c r="F55" s="10">
        <f>('NBS_comp_mm _LakePrc'!F55 / 1000) * Area!$G$13 / (Days!F105*86400)</f>
        <v>1550.292792712067</v>
      </c>
      <c r="G55" s="10">
        <f>('NBS_comp_mm _LakePrc'!G55 / 1000) * Area!$G$13 / (Days!G105*86400)</f>
        <v>2033.2610185185185</v>
      </c>
      <c r="H55" s="10">
        <f>('NBS_comp_mm _LakePrc'!H55 / 1000) * Area!$G$13 / (Days!H105*86400)</f>
        <v>450.66228494623647</v>
      </c>
      <c r="I55" s="10">
        <f>('NBS_comp_mm _LakePrc'!I55 / 1000) * Area!$G$13 / (Days!I105*86400)</f>
        <v>189.89124850657095</v>
      </c>
      <c r="J55" s="10">
        <f>('NBS_comp_mm _LakePrc'!J55 / 1000) * Area!$G$13 / (Days!J105*86400)</f>
        <v>-1016.6894598765434</v>
      </c>
      <c r="K55" s="10">
        <f>('NBS_comp_mm _LakePrc'!K55 / 1000) * Area!$G$13 / (Days!K105*86400)</f>
        <v>-573.83775388291531</v>
      </c>
      <c r="L55" s="10">
        <f>('NBS_comp_mm _LakePrc'!L55 / 1000) * Area!$G$13 / (Days!L105*86400)</f>
        <v>-935.98484567901232</v>
      </c>
      <c r="M55" s="10">
        <f>('NBS_comp_mm _LakePrc'!M55 / 1000) * Area!$G$13 / (Days!M105*86400)</f>
        <v>210.0442353643966</v>
      </c>
      <c r="N55" s="10">
        <f t="shared" si="0"/>
        <v>472.14402800951666</v>
      </c>
    </row>
    <row r="56" spans="1:14" x14ac:dyDescent="0.2">
      <c r="A56">
        <v>2001</v>
      </c>
      <c r="B56" s="10">
        <f>('NBS_comp_mm _LakePrc'!B56 / 1000) * Area!$G$13 / (Days!B106*86400)</f>
        <v>407.15193847072879</v>
      </c>
      <c r="C56" s="10">
        <f>('NBS_comp_mm _LakePrc'!C56 / 1000) * Area!$G$13 / (Days!C106*86400)</f>
        <v>1868.5634755291005</v>
      </c>
      <c r="D56" s="10">
        <f>('NBS_comp_mm _LakePrc'!D56 / 1000) * Area!$G$13 / (Days!D106*86400)</f>
        <v>870.07307646356037</v>
      </c>
      <c r="E56" s="10">
        <f>('NBS_comp_mm _LakePrc'!E56 / 1000) * Area!$G$13 / (Days!E106*86400)</f>
        <v>1556.7824537037036</v>
      </c>
      <c r="F56" s="10">
        <f>('NBS_comp_mm _LakePrc'!F56 / 1000) * Area!$G$13 / (Days!F106*86400)</f>
        <v>1219.454214456392</v>
      </c>
      <c r="G56" s="10">
        <f>('NBS_comp_mm _LakePrc'!G56 / 1000) * Area!$G$13 / (Days!G106*86400)</f>
        <v>717.03569444444463</v>
      </c>
      <c r="H56" s="10">
        <f>('NBS_comp_mm _LakePrc'!H56 / 1000) * Area!$G$13 / (Days!H106*86400)</f>
        <v>-569.24805555555542</v>
      </c>
      <c r="I56" s="10">
        <f>('NBS_comp_mm _LakePrc'!I56 / 1000) * Area!$G$13 / (Days!I106*86400)</f>
        <v>-409.57899044205493</v>
      </c>
      <c r="J56" s="10">
        <f>('NBS_comp_mm _LakePrc'!J56 / 1000) * Area!$G$13 / (Days!J106*86400)</f>
        <v>-909.12762345679027</v>
      </c>
      <c r="K56" s="10">
        <f>('NBS_comp_mm _LakePrc'!K56 / 1000) * Area!$G$13 / (Days!K106*86400)</f>
        <v>-61.6347401433691</v>
      </c>
      <c r="L56" s="10">
        <f>('NBS_comp_mm _LakePrc'!L56 / 1000) * Area!$G$13 / (Days!L106*86400)</f>
        <v>-19.157700617283787</v>
      </c>
      <c r="M56" s="10">
        <f>('NBS_comp_mm _LakePrc'!M56 / 1000) * Area!$G$13 / (Days!M106*86400)</f>
        <v>463.9333721624854</v>
      </c>
      <c r="N56" s="10">
        <f t="shared" si="0"/>
        <v>427.85392625128003</v>
      </c>
    </row>
    <row r="57" spans="1:14" x14ac:dyDescent="0.2">
      <c r="A57">
        <v>2002</v>
      </c>
      <c r="B57" s="10">
        <f>('NBS_comp_mm _LakePrc'!B57 / 1000) * Area!$G$13 / (Days!B107*86400)</f>
        <v>466.52767622461164</v>
      </c>
      <c r="C57" s="10">
        <f>('NBS_comp_mm _LakePrc'!C57 / 1000) * Area!$G$13 / (Days!C107*86400)</f>
        <v>1306.1058366402117</v>
      </c>
      <c r="D57" s="10">
        <f>('NBS_comp_mm _LakePrc'!D57 / 1000) * Area!$G$13 / (Days!D107*86400)</f>
        <v>1279.9176851851853</v>
      </c>
      <c r="E57" s="10">
        <f>('NBS_comp_mm _LakePrc'!E57 / 1000) * Area!$G$13 / (Days!E107*86400)</f>
        <v>2229.1213271604938</v>
      </c>
      <c r="F57" s="10">
        <f>('NBS_comp_mm _LakePrc'!F57 / 1000) * Area!$G$13 / (Days!F107*86400)</f>
        <v>1694.5744713261649</v>
      </c>
      <c r="G57" s="10">
        <f>('NBS_comp_mm _LakePrc'!G57 / 1000) * Area!$G$13 / (Days!G107*86400)</f>
        <v>454.67598765432109</v>
      </c>
      <c r="H57" s="10">
        <f>('NBS_comp_mm _LakePrc'!H57 / 1000) * Area!$G$13 / (Days!H107*86400)</f>
        <v>-240.82453405017927</v>
      </c>
      <c r="I57" s="10">
        <f>('NBS_comp_mm _LakePrc'!I57 / 1000) * Area!$G$13 / (Days!I107*86400)</f>
        <v>-835.66684289127852</v>
      </c>
      <c r="J57" s="10">
        <f>('NBS_comp_mm _LakePrc'!J57 / 1000) * Area!$G$13 / (Days!J107*86400)</f>
        <v>-595.47697530864207</v>
      </c>
      <c r="K57" s="10">
        <f>('NBS_comp_mm _LakePrc'!K57 / 1000) * Area!$G$13 / (Days!K107*86400)</f>
        <v>-1583.8727538829148</v>
      </c>
      <c r="L57" s="10">
        <f>('NBS_comp_mm _LakePrc'!L57 / 1000) * Area!$G$13 / (Days!L107*86400)</f>
        <v>-578.07257716049401</v>
      </c>
      <c r="M57" s="10">
        <f>('NBS_comp_mm _LakePrc'!M57 / 1000) * Area!$G$13 / (Days!M107*86400)</f>
        <v>40.625976702508957</v>
      </c>
      <c r="N57" s="10">
        <f t="shared" si="0"/>
        <v>303.13627313333239</v>
      </c>
    </row>
    <row r="58" spans="1:14" x14ac:dyDescent="0.2">
      <c r="A58">
        <v>2003</v>
      </c>
      <c r="B58" s="10">
        <f>('NBS_comp_mm _LakePrc'!B58 / 1000) * Area!$G$13 / (Days!B108*86400)</f>
        <v>516.65514934289115</v>
      </c>
      <c r="C58" s="10">
        <f>('NBS_comp_mm _LakePrc'!C58 / 1000) * Area!$G$13 / (Days!C108*86400)</f>
        <v>648.38004629629631</v>
      </c>
      <c r="D58" s="10">
        <f>('NBS_comp_mm _LakePrc'!D58 / 1000) * Area!$G$13 / (Days!D108*86400)</f>
        <v>1741.9615232974907</v>
      </c>
      <c r="E58" s="10">
        <f>('NBS_comp_mm _LakePrc'!E58 / 1000) * Area!$G$13 / (Days!E108*86400)</f>
        <v>1429.0118981481482</v>
      </c>
      <c r="F58" s="10">
        <f>('NBS_comp_mm _LakePrc'!F58 / 1000) * Area!$G$13 / (Days!F108*86400)</f>
        <v>2293.4281839904424</v>
      </c>
      <c r="G58" s="10">
        <f>('NBS_comp_mm _LakePrc'!G58 / 1000) * Area!$G$13 / (Days!G108*86400)</f>
        <v>1064.2490895061726</v>
      </c>
      <c r="H58" s="10">
        <f>('NBS_comp_mm _LakePrc'!H58 / 1000) * Area!$G$13 / (Days!H108*86400)</f>
        <v>981.75458183990429</v>
      </c>
      <c r="I58" s="10">
        <f>('NBS_comp_mm _LakePrc'!I58 / 1000) * Area!$G$13 / (Days!I108*86400)</f>
        <v>15.282455197132625</v>
      </c>
      <c r="J58" s="10">
        <f>('NBS_comp_mm _LakePrc'!J58 / 1000) * Area!$G$13 / (Days!J108*86400)</f>
        <v>131.04907407407427</v>
      </c>
      <c r="K58" s="10">
        <f>('NBS_comp_mm _LakePrc'!K58 / 1000) * Area!$G$13 / (Days!K108*86400)</f>
        <v>-651.58548984468325</v>
      </c>
      <c r="L58" s="10">
        <f>('NBS_comp_mm _LakePrc'!L58 / 1000) * Area!$G$13 / (Days!L108*86400)</f>
        <v>364.50890432098754</v>
      </c>
      <c r="M58" s="10">
        <f>('NBS_comp_mm _LakePrc'!M58 / 1000) * Area!$G$13 / (Days!M108*86400)</f>
        <v>962.02796594982112</v>
      </c>
      <c r="N58" s="10">
        <f t="shared" si="0"/>
        <v>791.39361517655652</v>
      </c>
    </row>
    <row r="59" spans="1:14" x14ac:dyDescent="0.2">
      <c r="A59">
        <v>2004</v>
      </c>
      <c r="B59" s="10">
        <f>('NBS_comp_mm _LakePrc'!B59 / 1000) * Area!$G$13 / (Days!B109*86400)</f>
        <v>768.96175925925922</v>
      </c>
      <c r="C59" s="10">
        <f>('NBS_comp_mm _LakePrc'!C59 / 1000) * Area!$G$13 / (Days!C109*86400)</f>
        <v>637.60926245210726</v>
      </c>
      <c r="D59" s="10">
        <f>('NBS_comp_mm _LakePrc'!D59 / 1000) * Area!$G$13 / (Days!D109*86400)</f>
        <v>2285.0117921146953</v>
      </c>
      <c r="E59" s="10">
        <f>('NBS_comp_mm _LakePrc'!E59 / 1000) * Area!$G$13 / (Days!E109*86400)</f>
        <v>1469.1951543209873</v>
      </c>
      <c r="F59" s="10">
        <f>('NBS_comp_mm _LakePrc'!F59 / 1000) * Area!$G$13 / (Days!F109*86400)</f>
        <v>2837.4958960573481</v>
      </c>
      <c r="G59" s="10">
        <f>('NBS_comp_mm _LakePrc'!G59 / 1000) * Area!$G$13 / (Days!G109*86400)</f>
        <v>1173.6130709876541</v>
      </c>
      <c r="H59" s="10">
        <f>('NBS_comp_mm _LakePrc'!H59 / 1000) * Area!$G$13 / (Days!H109*86400)</f>
        <v>721.27059438470712</v>
      </c>
      <c r="I59" s="10">
        <f>('NBS_comp_mm _LakePrc'!I59 / 1000) * Area!$G$13 / (Days!I109*86400)</f>
        <v>-80.020734767025033</v>
      </c>
      <c r="J59" s="10">
        <f>('NBS_comp_mm _LakePrc'!J59 / 1000) * Area!$G$13 / (Days!J109*86400)</f>
        <v>-813.78172839506169</v>
      </c>
      <c r="K59" s="10">
        <f>('NBS_comp_mm _LakePrc'!K59 / 1000) * Area!$G$13 / (Days!K109*86400)</f>
        <v>-782.66976403823185</v>
      </c>
      <c r="L59" s="10">
        <f>('NBS_comp_mm _LakePrc'!L59 / 1000) * Area!$G$13 / (Days!L109*86400)</f>
        <v>252.44813271604929</v>
      </c>
      <c r="M59" s="10">
        <f>('NBS_comp_mm _LakePrc'!M59 / 1000) * Area!$G$13 / (Days!M109*86400)</f>
        <v>748.07513440860214</v>
      </c>
      <c r="N59" s="10">
        <f t="shared" si="0"/>
        <v>768.10071412509103</v>
      </c>
    </row>
    <row r="60" spans="1:14" x14ac:dyDescent="0.2">
      <c r="A60">
        <v>2005</v>
      </c>
      <c r="B60" s="10">
        <f>('NBS_comp_mm _LakePrc'!B60 / 1000) * Area!$G$13 / (Days!B110*86400)</f>
        <v>3214.0789426523293</v>
      </c>
      <c r="C60" s="10">
        <f>('NBS_comp_mm _LakePrc'!C60 / 1000) * Area!$G$13 / (Days!C110*86400)</f>
        <v>1785.7793683862433</v>
      </c>
      <c r="D60" s="10">
        <f>('NBS_comp_mm _LakePrc'!D60 / 1000) * Area!$G$13 / (Days!D110*86400)</f>
        <v>971.31720131421741</v>
      </c>
      <c r="E60" s="10">
        <f>('NBS_comp_mm _LakePrc'!E60 / 1000) * Area!$G$13 / (Days!E110*86400)</f>
        <v>2270.6270216049379</v>
      </c>
      <c r="F60" s="10">
        <f>('NBS_comp_mm _LakePrc'!F60 / 1000) * Area!$G$13 / (Days!F110*86400)</f>
        <v>559.89358422939063</v>
      </c>
      <c r="G60" s="10">
        <f>('NBS_comp_mm _LakePrc'!G60 / 1000) * Area!$G$13 / (Days!G110*86400)</f>
        <v>551.08171296296291</v>
      </c>
      <c r="H60" s="10">
        <f>('NBS_comp_mm _LakePrc'!H60 / 1000) * Area!$G$13 / (Days!H110*86400)</f>
        <v>378.90991935483873</v>
      </c>
      <c r="I60" s="10">
        <f>('NBS_comp_mm _LakePrc'!I60 / 1000) * Area!$G$13 / (Days!I110*86400)</f>
        <v>46.433073476702482</v>
      </c>
      <c r="J60" s="10">
        <f>('NBS_comp_mm _LakePrc'!J60 / 1000) * Area!$G$13 / (Days!J110*86400)</f>
        <v>-169.94658950617293</v>
      </c>
      <c r="K60" s="10">
        <f>('NBS_comp_mm _LakePrc'!K60 / 1000) * Area!$G$13 / (Days!K110*86400)</f>
        <v>-1029.3448805256871</v>
      </c>
      <c r="L60" s="10">
        <f>('NBS_comp_mm _LakePrc'!L60 / 1000) * Area!$G$13 / (Days!L110*86400)</f>
        <v>-199.28708333333341</v>
      </c>
      <c r="M60" s="10">
        <f>('NBS_comp_mm _LakePrc'!M60 / 1000) * Area!$G$13 / (Days!M110*86400)</f>
        <v>343.58968040621278</v>
      </c>
      <c r="N60" s="10">
        <f t="shared" si="0"/>
        <v>726.92766258522033</v>
      </c>
    </row>
    <row r="61" spans="1:14" x14ac:dyDescent="0.2">
      <c r="A61">
        <v>2006</v>
      </c>
      <c r="B61" s="10">
        <f>('NBS_comp_mm _LakePrc'!B61 / 1000) * Area!$G$13 / (Days!B111*86400)</f>
        <v>1786.0880764635604</v>
      </c>
      <c r="C61" s="10">
        <f>('NBS_comp_mm _LakePrc'!C61 / 1000) * Area!$G$13 / (Days!C111*86400)</f>
        <v>1302.9202976190477</v>
      </c>
      <c r="D61" s="10">
        <f>('NBS_comp_mm _LakePrc'!D61 / 1000) * Area!$G$13 / (Days!D111*86400)</f>
        <v>1245.3025238948626</v>
      </c>
      <c r="E61" s="10">
        <f>('NBS_comp_mm _LakePrc'!E61 / 1000) * Area!$G$13 / (Days!E111*86400)</f>
        <v>1078.8402469135804</v>
      </c>
      <c r="F61" s="10">
        <f>('NBS_comp_mm _LakePrc'!F61 / 1000) * Area!$G$13 / (Days!F111*86400)</f>
        <v>1705.1742054958181</v>
      </c>
      <c r="G61" s="10">
        <f>('NBS_comp_mm _LakePrc'!G61 / 1000) * Area!$G$13 / (Days!G111*86400)</f>
        <v>1152.1594444444447</v>
      </c>
      <c r="H61" s="10">
        <f>('NBS_comp_mm _LakePrc'!H61 / 1000) * Area!$G$13 / (Days!H111*86400)</f>
        <v>1465.6390830346475</v>
      </c>
      <c r="I61" s="10">
        <f>('NBS_comp_mm _LakePrc'!I61 / 1000) * Area!$G$13 / (Days!I111*86400)</f>
        <v>-294.80374551971323</v>
      </c>
      <c r="J61" s="10">
        <f>('NBS_comp_mm _LakePrc'!J61 / 1000) * Area!$G$13 / (Days!J111*86400)</f>
        <v>-21.479830246913622</v>
      </c>
      <c r="K61" s="10">
        <f>('NBS_comp_mm _LakePrc'!K61 / 1000) * Area!$G$13 / (Days!K111*86400)</f>
        <v>485.61054659498205</v>
      </c>
      <c r="L61" s="10">
        <f>('NBS_comp_mm _LakePrc'!L61 / 1000) * Area!$G$13 / (Days!L111*86400)</f>
        <v>721.31054012345692</v>
      </c>
      <c r="M61" s="10">
        <f>('NBS_comp_mm _LakePrc'!M61 / 1000) * Area!$G$13 / (Days!M111*86400)</f>
        <v>1594.6789008363203</v>
      </c>
      <c r="N61" s="10">
        <f t="shared" si="0"/>
        <v>1018.4533574711746</v>
      </c>
    </row>
    <row r="62" spans="1:14" x14ac:dyDescent="0.2">
      <c r="A62">
        <v>2007</v>
      </c>
      <c r="B62" s="10">
        <f>('NBS_comp_mm _LakePrc'!B62 / 1000) * Area!$G$13 / (Days!B112*86400)</f>
        <v>2762.4628763440865</v>
      </c>
      <c r="C62" s="10">
        <f>('NBS_comp_mm _LakePrc'!C62 / 1000) * Area!$G$13 / (Days!C112*86400)</f>
        <v>231.70437169312174</v>
      </c>
      <c r="D62" s="10">
        <f>('NBS_comp_mm _LakePrc'!D62 / 1000) * Area!$G$13 / (Days!D112*86400)</f>
        <v>2536.2764545997616</v>
      </c>
      <c r="E62" s="10">
        <f>('NBS_comp_mm _LakePrc'!E62 / 1000) * Area!$G$13 / (Days!E112*86400)</f>
        <v>1640.7049691358022</v>
      </c>
      <c r="F62" s="10">
        <f>('NBS_comp_mm _LakePrc'!F62 / 1000) * Area!$G$13 / (Days!F112*86400)</f>
        <v>795.66816606929513</v>
      </c>
      <c r="G62" s="10">
        <f>('NBS_comp_mm _LakePrc'!G62 / 1000) * Area!$G$13 / (Days!G112*86400)</f>
        <v>230.78399691358021</v>
      </c>
      <c r="H62" s="10">
        <f>('NBS_comp_mm _LakePrc'!H62 / 1000) * Area!$G$13 / (Days!H112*86400)</f>
        <v>127.00315710872165</v>
      </c>
      <c r="I62" s="10">
        <f>('NBS_comp_mm _LakePrc'!I62 / 1000) * Area!$G$13 / (Days!I112*86400)</f>
        <v>1143.3889844683392</v>
      </c>
      <c r="J62" s="10">
        <f>('NBS_comp_mm _LakePrc'!J62 / 1000) * Area!$G$13 / (Days!J112*86400)</f>
        <v>-180.77453703703711</v>
      </c>
      <c r="K62" s="10">
        <f>('NBS_comp_mm _LakePrc'!K62 / 1000) * Area!$G$13 / (Days!K112*86400)</f>
        <v>-824.30453703703699</v>
      </c>
      <c r="L62" s="10">
        <f>('NBS_comp_mm _LakePrc'!L62 / 1000) * Area!$G$13 / (Days!L112*86400)</f>
        <v>-74.93455246913598</v>
      </c>
      <c r="M62" s="10">
        <f>('NBS_comp_mm _LakePrc'!M62 / 1000) * Area!$G$13 / (Days!M112*86400)</f>
        <v>1520.8186200716848</v>
      </c>
      <c r="N62" s="10">
        <f t="shared" ref="N62:N70" si="1">AVERAGE(B62:M62)</f>
        <v>825.73316415509862</v>
      </c>
    </row>
    <row r="63" spans="1:14" x14ac:dyDescent="0.2">
      <c r="A63">
        <v>2008</v>
      </c>
      <c r="B63" s="10">
        <f>('NBS_comp_mm _LakePrc'!B63 / 1000) * Area!$G$13 / (Days!B113*86400)</f>
        <v>1380.5616278375148</v>
      </c>
      <c r="C63" s="10">
        <f>('NBS_comp_mm _LakePrc'!C63 / 1000) * Area!$G$13 / (Days!C113*86400)</f>
        <v>2980.3058109833978</v>
      </c>
      <c r="D63" s="10">
        <f>('NBS_comp_mm _LakePrc'!D63 / 1000) * Area!$G$13 / (Days!D113*86400)</f>
        <v>3195.8655495818393</v>
      </c>
      <c r="E63" s="10">
        <f>('NBS_comp_mm _LakePrc'!E63 / 1000) * Area!$G$13 / (Days!E113*86400)</f>
        <v>1734.0188580246918</v>
      </c>
      <c r="F63" s="10">
        <f>('NBS_comp_mm _LakePrc'!F63 / 1000) * Area!$G$13 / (Days!F113*86400)</f>
        <v>1172.843635005974</v>
      </c>
      <c r="G63" s="10">
        <f>('NBS_comp_mm _LakePrc'!G63 / 1000) * Area!$G$13 / (Days!G113*86400)</f>
        <v>1541.5030709876546</v>
      </c>
      <c r="H63" s="10">
        <f>('NBS_comp_mm _LakePrc'!H63 / 1000) * Area!$G$13 / (Days!H113*86400)</f>
        <v>1054.3382885304657</v>
      </c>
      <c r="I63" s="10">
        <f>('NBS_comp_mm _LakePrc'!I63 / 1000) * Area!$G$13 / (Days!I113*86400)</f>
        <v>-246.66271505376349</v>
      </c>
      <c r="J63" s="10">
        <f>('NBS_comp_mm _LakePrc'!J63 / 1000) * Area!$G$13 / (Days!J113*86400)</f>
        <v>-13.476759259259282</v>
      </c>
      <c r="K63" s="10">
        <f>('NBS_comp_mm _LakePrc'!K63 / 1000) * Area!$G$13 / (Days!K113*86400)</f>
        <v>-978.98367084826759</v>
      </c>
      <c r="L63" s="10">
        <f>('NBS_comp_mm _LakePrc'!L63 / 1000) * Area!$G$13 / (Days!L113*86400)</f>
        <v>246.22425925925913</v>
      </c>
      <c r="M63" s="10">
        <f>('NBS_comp_mm _LakePrc'!M63 / 1000) * Area!$G$13 / (Days!M113*86400)</f>
        <v>1647.5662007168455</v>
      </c>
      <c r="N63" s="10">
        <f t="shared" si="1"/>
        <v>1142.8420129805293</v>
      </c>
    </row>
    <row r="64" spans="1:14" x14ac:dyDescent="0.2">
      <c r="A64">
        <v>2009</v>
      </c>
      <c r="B64" s="10">
        <f>('NBS_comp_mm _LakePrc'!B64 / 1000) * Area!$G$13 / (Days!B114*86400)</f>
        <v>586.80485663082447</v>
      </c>
      <c r="C64" s="10">
        <f>('NBS_comp_mm _LakePrc'!C64 / 1000) * Area!$G$13 / (Days!C114*86400)</f>
        <v>2401.3876157407408</v>
      </c>
      <c r="D64" s="10">
        <f>('NBS_comp_mm _LakePrc'!D64 / 1000) * Area!$G$13 / (Days!D114*86400)</f>
        <v>2856.8416547192355</v>
      </c>
      <c r="E64" s="10">
        <f>('NBS_comp_mm _LakePrc'!E64 / 1000) * Area!$G$13 / (Days!E114*86400)</f>
        <v>2169.0122376543213</v>
      </c>
      <c r="F64" s="10">
        <f>('NBS_comp_mm _LakePrc'!F64 / 1000) * Area!$G$13 / (Days!F114*86400)</f>
        <v>1168.389826762246</v>
      </c>
      <c r="G64" s="10">
        <f>('NBS_comp_mm _LakePrc'!G64 / 1000) * Area!$G$13 / (Days!G114*86400)</f>
        <v>1286.7422376543209</v>
      </c>
      <c r="H64" s="10">
        <f>('NBS_comp_mm _LakePrc'!H64 / 1000) * Area!$G$13 / (Days!H114*86400)</f>
        <v>512.56568399044193</v>
      </c>
      <c r="I64" s="10">
        <f>('NBS_comp_mm _LakePrc'!I64 / 1000) * Area!$G$13 / (Days!I114*86400)</f>
        <v>278.04346774193539</v>
      </c>
      <c r="J64" s="10">
        <f>('NBS_comp_mm _LakePrc'!J64 / 1000) * Area!$G$13 / (Days!J114*86400)</f>
        <v>-487.66077160493819</v>
      </c>
      <c r="K64" s="10">
        <f>('NBS_comp_mm _LakePrc'!K64 / 1000) * Area!$G$13 / (Days!K114*86400)</f>
        <v>-310.11785842293887</v>
      </c>
      <c r="L64" s="10">
        <f>('NBS_comp_mm _LakePrc'!L64 / 1000) * Area!$G$13 / (Days!L114*86400)</f>
        <v>-333.33654320987648</v>
      </c>
      <c r="M64" s="10">
        <f>('NBS_comp_mm _LakePrc'!M64 / 1000) * Area!$G$13 / (Days!M114*86400)</f>
        <v>244.97096774193554</v>
      </c>
      <c r="N64" s="10">
        <f t="shared" si="1"/>
        <v>864.47028128318755</v>
      </c>
    </row>
    <row r="65" spans="1:14" x14ac:dyDescent="0.2">
      <c r="A65">
        <v>2010</v>
      </c>
      <c r="B65" s="10">
        <f>('NBS_comp_mm _LakePrc'!B65 / 1000) * Area!$G$13 / (Days!B115*86400)</f>
        <v>697.54592891278389</v>
      </c>
      <c r="C65" s="10">
        <f>('NBS_comp_mm _LakePrc'!C65 / 1000) * Area!$G$13 / (Days!C115*86400)</f>
        <v>581.38619378306873</v>
      </c>
      <c r="D65" s="10">
        <f>('NBS_comp_mm _LakePrc'!D65 / 1000) * Area!$G$13 / (Days!D115*86400)</f>
        <v>1925.9690531660692</v>
      </c>
      <c r="E65" s="10">
        <f>('NBS_comp_mm _LakePrc'!E65 / 1000) * Area!$G$13 / (Days!E115*86400)</f>
        <v>1338.1989506172838</v>
      </c>
      <c r="F65" s="10">
        <f>('NBS_comp_mm _LakePrc'!F65 / 1000) * Area!$G$13 / (Days!F115*86400)</f>
        <v>1967.9547789725209</v>
      </c>
      <c r="G65" s="10">
        <f>('NBS_comp_mm _LakePrc'!G65 / 1000) * Area!$G$13 / (Days!G115*86400)</f>
        <v>1475.4574228395061</v>
      </c>
      <c r="H65" s="10">
        <f>('NBS_comp_mm _LakePrc'!H65 / 1000) * Area!$G$13 / (Days!H115*86400)</f>
        <v>537.4765203106333</v>
      </c>
      <c r="I65" s="10">
        <f>('NBS_comp_mm _LakePrc'!I65 / 1000) * Area!$G$13 / (Days!I115*86400)</f>
        <v>-397.15552270011943</v>
      </c>
      <c r="J65" s="10">
        <f>('NBS_comp_mm _LakePrc'!J65 / 1000) * Area!$G$13 / (Days!J115*86400)</f>
        <v>-500.38871913580255</v>
      </c>
      <c r="K65" s="10">
        <f>('NBS_comp_mm _LakePrc'!K65 / 1000) * Area!$G$13 / (Days!K115*86400)</f>
        <v>-525.95747311827949</v>
      </c>
      <c r="L65" s="10">
        <f>('NBS_comp_mm _LakePrc'!L65 / 1000) * Area!$G$13 / (Days!L115*86400)</f>
        <v>-9.8356790123455742</v>
      </c>
      <c r="M65" s="10">
        <f>('NBS_comp_mm _LakePrc'!M65 / 1000) * Area!$G$13 / (Days!M115*86400)</f>
        <v>142.74983870967742</v>
      </c>
      <c r="N65" s="10">
        <f t="shared" si="1"/>
        <v>602.7834411120831</v>
      </c>
    </row>
    <row r="66" spans="1:14" x14ac:dyDescent="0.2">
      <c r="A66">
        <v>2011</v>
      </c>
      <c r="B66" s="10">
        <f>('NBS_comp_mm _LakePrc'!B66 / 1000) * Area!$G$13 / (Days!B116*86400)</f>
        <v>643.72594384707293</v>
      </c>
      <c r="C66" s="10">
        <f>('NBS_comp_mm _LakePrc'!C66 / 1000) * Area!$G$13 / (Days!C116*86400)</f>
        <v>1880.355426587302</v>
      </c>
      <c r="D66" s="10">
        <f>('NBS_comp_mm _LakePrc'!D66 / 1000) * Area!$G$13 / (Days!D116*86400)</f>
        <v>3597.6789725209078</v>
      </c>
      <c r="E66" s="10">
        <f>('NBS_comp_mm _LakePrc'!E66 / 1000) * Area!$G$13 / (Days!E116*86400)</f>
        <v>3393.1024845679012</v>
      </c>
      <c r="F66" s="10">
        <f>('NBS_comp_mm _LakePrc'!F66 / 1000) * Area!$G$13 / (Days!F116*86400)</f>
        <v>3675.1338590203104</v>
      </c>
      <c r="G66" s="10">
        <f>('NBS_comp_mm _LakePrc'!G66 / 1000) * Area!$G$13 / (Days!G116*86400)</f>
        <v>816.65453703703702</v>
      </c>
      <c r="H66" s="10">
        <f>('NBS_comp_mm _LakePrc'!H66 / 1000) * Area!$G$13 / (Days!H116*86400)</f>
        <v>442.43883213859027</v>
      </c>
      <c r="I66" s="10">
        <f>('NBS_comp_mm _LakePrc'!I66 / 1000) * Area!$G$13 / (Days!I116*86400)</f>
        <v>171.33410991636813</v>
      </c>
      <c r="J66" s="10">
        <f>('NBS_comp_mm _LakePrc'!J66 / 1000) * Area!$G$13 / (Days!J116*86400)</f>
        <v>513.90665123456768</v>
      </c>
      <c r="K66" s="10">
        <f>('NBS_comp_mm _LakePrc'!K66 / 1000) * Area!$G$13 / (Days!K116*86400)</f>
        <v>565.51229689366789</v>
      </c>
      <c r="L66" s="10">
        <f>('NBS_comp_mm _LakePrc'!L66 / 1000) * Area!$G$13 / (Days!L116*86400)</f>
        <v>1367.619212962963</v>
      </c>
      <c r="M66" s="10">
        <f>('NBS_comp_mm _LakePrc'!M66 / 1000) * Area!$G$13 / (Days!M116*86400)</f>
        <v>2515.8689187574664</v>
      </c>
      <c r="N66" s="10">
        <f t="shared" si="1"/>
        <v>1631.9442704570129</v>
      </c>
    </row>
    <row r="67" spans="1:14" x14ac:dyDescent="0.2">
      <c r="A67">
        <v>2012</v>
      </c>
      <c r="B67" s="10">
        <f>('NBS_comp_mm _LakePrc'!B67 / 1000) * Area!$G$13 / (Days!B117*86400)</f>
        <v>1696.034961170848</v>
      </c>
      <c r="C67" s="10">
        <f>('NBS_comp_mm _LakePrc'!C67 / 1000) * Area!$G$13 / (Days!C117*86400)</f>
        <v>962.76846424010239</v>
      </c>
      <c r="D67" s="10">
        <f>('NBS_comp_mm _LakePrc'!D67 / 1000) * Area!$G$13 / (Days!D117*86400)</f>
        <v>1652.3909528076463</v>
      </c>
      <c r="E67" s="10">
        <f>('NBS_comp_mm _LakePrc'!E67 / 1000) * Area!$G$13 / (Days!E117*86400)</f>
        <v>209.49773148148157</v>
      </c>
      <c r="F67" s="10">
        <f>('NBS_comp_mm _LakePrc'!F67 / 1000) * Area!$G$13 / (Days!F117*86400)</f>
        <v>633.92755376344098</v>
      </c>
      <c r="G67" s="10">
        <f>('NBS_comp_mm _LakePrc'!G67 / 1000) * Area!$G$13 / (Days!G117*86400)</f>
        <v>63.503009259259272</v>
      </c>
      <c r="H67" s="10">
        <f>('NBS_comp_mm _LakePrc'!H67 / 1000) * Area!$G$13 / (Days!H117*86400)</f>
        <v>0.23434289127827596</v>
      </c>
      <c r="I67" s="10">
        <f>('NBS_comp_mm _LakePrc'!I67 / 1000) * Area!$G$13 / (Days!I117*86400)</f>
        <v>-330.31961170848274</v>
      </c>
      <c r="J67" s="10">
        <f>('NBS_comp_mm _LakePrc'!J67 / 1000) * Area!$G$13 / (Days!J117*86400)</f>
        <v>-434.83202160493835</v>
      </c>
      <c r="K67" s="10">
        <f>('NBS_comp_mm _LakePrc'!K67 / 1000) * Area!$G$13 / (Days!K117*86400)</f>
        <v>420.22369175627216</v>
      </c>
      <c r="L67" s="10">
        <f>('NBS_comp_mm _LakePrc'!L67 / 1000) * Area!$G$13 / (Days!L117*86400)</f>
        <v>-393.33464506172845</v>
      </c>
      <c r="M67" s="10">
        <f>('NBS_comp_mm _LakePrc'!M67 / 1000) * Area!$G$13 / (Days!M117*86400)</f>
        <v>715.28583632019138</v>
      </c>
      <c r="N67" s="10">
        <f t="shared" si="1"/>
        <v>432.94835544294756</v>
      </c>
    </row>
    <row r="68" spans="1:14" x14ac:dyDescent="0.2">
      <c r="A68">
        <v>2013</v>
      </c>
      <c r="B68" s="10">
        <f>('NBS_comp_mm _LakePrc'!B68 / 1000) * Area!$G$13 / (Days!B118*86400)</f>
        <v>1455.7680256869776</v>
      </c>
      <c r="C68" s="10">
        <f>('NBS_comp_mm _LakePrc'!C68 / 1000) * Area!$G$13 / (Days!C118*86400)</f>
        <v>1125.1118055555555</v>
      </c>
      <c r="D68" s="10">
        <f>('NBS_comp_mm _LakePrc'!D68 / 1000) * Area!$G$13 / (Days!D118*86400)</f>
        <v>1250.5358363201913</v>
      </c>
      <c r="E68" s="10">
        <f>('NBS_comp_mm _LakePrc'!E68 / 1000) * Area!$G$13 / (Days!E118*86400)</f>
        <v>2422.3485185185186</v>
      </c>
      <c r="F68" s="10">
        <f>('NBS_comp_mm _LakePrc'!F68 / 1000) * Area!$G$13 / (Days!F118*86400)</f>
        <v>846.62734169653504</v>
      </c>
      <c r="G68" s="10">
        <f>('NBS_comp_mm _LakePrc'!G68 / 1000) * Area!$G$13 / (Days!G118*86400)</f>
        <v>1871.855663580247</v>
      </c>
      <c r="H68" s="10">
        <f>('NBS_comp_mm _LakePrc'!H68 / 1000) * Area!$G$13 / (Days!H118*86400)</f>
        <v>1573.1508064516127</v>
      </c>
      <c r="I68" s="10">
        <f>('NBS_comp_mm _LakePrc'!I68 / 1000) * Area!$G$13 / (Days!I118*86400)</f>
        <v>1.5324999999999656</v>
      </c>
      <c r="J68" s="10">
        <f>('NBS_comp_mm _LakePrc'!J68 / 1000) * Area!$G$13 / (Days!J118*86400)</f>
        <v>-502.43666666666667</v>
      </c>
      <c r="K68" s="10">
        <f>('NBS_comp_mm _LakePrc'!K68 / 1000) * Area!$G$13 / (Days!K118*86400)</f>
        <v>26.640710872162295</v>
      </c>
      <c r="L68" s="10">
        <f>('NBS_comp_mm _LakePrc'!L68 / 1000) * Area!$G$13 / (Days!L118*86400)</f>
        <v>-399.71141975308643</v>
      </c>
      <c r="M68" s="10">
        <f>('NBS_comp_mm _LakePrc'!M68 / 1000) * Area!$G$13 / (Days!M118*86400)</f>
        <v>1311.699778972521</v>
      </c>
      <c r="N68" s="10">
        <f t="shared" si="1"/>
        <v>915.26024176954741</v>
      </c>
    </row>
    <row r="69" spans="1:14" x14ac:dyDescent="0.2">
      <c r="A69">
        <v>2014</v>
      </c>
      <c r="B69" s="10">
        <f>('NBS_comp_mm _LakePrc'!B69 / 1000) * Area!$G$13 / (Days!B119*86400)</f>
        <v>832.74674432497</v>
      </c>
      <c r="C69" s="10">
        <f>('NBS_comp_mm _LakePrc'!C69 / 1000) * Area!$G$13 / (Days!C119*86400)</f>
        <v>1174.4720568783066</v>
      </c>
      <c r="D69" s="10">
        <f>('NBS_comp_mm _LakePrc'!D69 / 1000) * Area!$G$13 / (Days!D119*86400)</f>
        <v>867.62198327359636</v>
      </c>
      <c r="E69" s="10">
        <f>('NBS_comp_mm _LakePrc'!E69 / 1000) * Area!$G$13 / (Days!E119*86400)</f>
        <v>2174.690663580247</v>
      </c>
      <c r="F69" s="10">
        <f>('NBS_comp_mm _LakePrc'!F69 / 1000) * Area!$G$13 / (Days!F119*86400)</f>
        <v>1320.2874103942656</v>
      </c>
      <c r="G69" s="10">
        <f>('NBS_comp_mm _LakePrc'!G69 / 1000) * Area!$G$13 / (Days!G119*86400)</f>
        <v>914.27492283950619</v>
      </c>
      <c r="H69" s="10">
        <f>('NBS_comp_mm _LakePrc'!H69 / 1000) * Area!$G$13 / (Days!H119*86400)</f>
        <v>385.62603046594984</v>
      </c>
      <c r="I69" s="10">
        <f>('NBS_comp_mm _LakePrc'!I69 / 1000) * Area!$G$13 / (Days!I119*86400)</f>
        <v>182.63505077658306</v>
      </c>
      <c r="J69" s="10">
        <f>('NBS_comp_mm _LakePrc'!J69 / 1000) * Area!$G$13 / (Days!J119*86400)</f>
        <v>296.56458333333319</v>
      </c>
      <c r="K69" s="10">
        <f>('NBS_comp_mm _LakePrc'!K69 / 1000) * Area!$G$13 / (Days!K119*86400)</f>
        <v>-440.38702210274766</v>
      </c>
      <c r="L69" s="10">
        <f>('NBS_comp_mm _LakePrc'!L69 / 1000) * Area!$G$13 / (Days!L119*86400)</f>
        <v>-514.29506172839501</v>
      </c>
      <c r="M69" s="10">
        <f>('NBS_comp_mm _LakePrc'!M69 / 1000) * Area!$G$13 / (Days!M119*86400)</f>
        <v>147.61326164874561</v>
      </c>
      <c r="N69" s="10">
        <f t="shared" si="1"/>
        <v>611.82088530703004</v>
      </c>
    </row>
    <row r="70" spans="1:14" x14ac:dyDescent="0.2">
      <c r="A70">
        <v>2015</v>
      </c>
      <c r="B70" s="10">
        <f>('NBS_comp_mm _LakePrc'!B70 / 1000) * Area!$G$13 / (Days!B120*86400)</f>
        <v>475.10978195937867</v>
      </c>
      <c r="C70" s="10">
        <f>('NBS_comp_mm _LakePrc'!C70 / 1000) * Area!$G$13 / (Days!C120*86400)</f>
        <v>271.74631283068788</v>
      </c>
      <c r="D70" s="10">
        <f>('NBS_comp_mm _LakePrc'!D70 / 1000) * Area!$G$13 / (Days!D120*86400)</f>
        <v>807.53260155316627</v>
      </c>
      <c r="E70" s="10">
        <f>('NBS_comp_mm _LakePrc'!E70 / 1000) * Area!$G$13 / (Days!E120*86400)</f>
        <v>1357.5828703703703</v>
      </c>
      <c r="F70" s="10">
        <f>('NBS_comp_mm _LakePrc'!F70 / 1000) * Area!$G$13 / (Days!F120*86400)</f>
        <v>914.78669354838712</v>
      </c>
      <c r="G70" s="10">
        <f>('NBS_comp_mm _LakePrc'!G70 / 1000) * Area!$G$13 / (Days!G120*86400)</f>
        <v>2157.0211419753091</v>
      </c>
      <c r="H70" s="10">
        <f>('NBS_comp_mm _LakePrc'!H70 / 1000) * Area!$G$13 / (Days!H120*86400)</f>
        <v>489.06829450418161</v>
      </c>
      <c r="I70" s="10">
        <f>('NBS_comp_mm _LakePrc'!I70 / 1000) * Area!$G$13 / (Days!I120*86400)</f>
        <v>-353.21799581839906</v>
      </c>
      <c r="J70" s="10">
        <f>('NBS_comp_mm _LakePrc'!J70 / 1000) * Area!$G$13 / (Days!J120*86400)</f>
        <v>-137.06535493827167</v>
      </c>
      <c r="K70" s="10">
        <f>('NBS_comp_mm _LakePrc'!K70 / 1000) * Area!$G$13 / (Days!K120*86400)</f>
        <v>-848.18882915173242</v>
      </c>
      <c r="L70" s="10">
        <f>('NBS_comp_mm _LakePrc'!L70 / 1000) * Area!$G$13 / (Days!L120*86400)</f>
        <v>-504.41990740740732</v>
      </c>
      <c r="M70" s="10">
        <f>('NBS_comp_mm _LakePrc'!M70 / 1000) * Area!$G$13 / (Days!M120*86400)</f>
        <v>596.71805555555568</v>
      </c>
      <c r="N70" s="10">
        <f t="shared" si="1"/>
        <v>435.55613874843561</v>
      </c>
    </row>
    <row r="73" spans="1:14" x14ac:dyDescent="0.2">
      <c r="A73" s="8" t="s">
        <v>42</v>
      </c>
      <c r="B73" s="10">
        <f t="shared" ref="B73:N73" si="2">AVERAGE(B5:B70)</f>
        <v>1147.2372532674419</v>
      </c>
      <c r="C73" s="10">
        <f t="shared" si="2"/>
        <v>1395.2019153598098</v>
      </c>
      <c r="D73" s="10">
        <f t="shared" si="2"/>
        <v>1993.0308174939362</v>
      </c>
      <c r="E73" s="10">
        <f t="shared" si="2"/>
        <v>1987.8821890198278</v>
      </c>
      <c r="F73" s="10">
        <f t="shared" si="2"/>
        <v>1333.3532524166394</v>
      </c>
      <c r="G73" s="10">
        <f t="shared" si="2"/>
        <v>1006.227561494575</v>
      </c>
      <c r="H73" s="10">
        <f t="shared" si="2"/>
        <v>431.19583948807059</v>
      </c>
      <c r="I73" s="10">
        <f t="shared" si="2"/>
        <v>-20.76662118496796</v>
      </c>
      <c r="J73" s="10">
        <f t="shared" si="2"/>
        <v>-403.50680345117837</v>
      </c>
      <c r="K73" s="10">
        <f t="shared" si="2"/>
        <v>-639.96566950870704</v>
      </c>
      <c r="L73" s="10">
        <f t="shared" si="2"/>
        <v>-29.52874672652451</v>
      </c>
      <c r="M73" s="10">
        <f t="shared" si="2"/>
        <v>691.7969639042758</v>
      </c>
      <c r="N73" s="10">
        <f t="shared" si="2"/>
        <v>741.01316263109993</v>
      </c>
    </row>
    <row r="74" spans="1:14" x14ac:dyDescent="0.2">
      <c r="A74" s="8" t="s">
        <v>43</v>
      </c>
      <c r="B74" s="10">
        <f t="shared" ref="B74:N74" si="3">MAX(B5:B70)</f>
        <v>5598.0799581839901</v>
      </c>
      <c r="C74" s="10">
        <f t="shared" si="3"/>
        <v>4320.281207010582</v>
      </c>
      <c r="D74" s="10">
        <f t="shared" si="3"/>
        <v>4476.1837604540033</v>
      </c>
      <c r="E74" s="10">
        <f t="shared" si="3"/>
        <v>3867.9693827160499</v>
      </c>
      <c r="F74" s="10">
        <f t="shared" si="3"/>
        <v>3675.1338590203104</v>
      </c>
      <c r="G74" s="10">
        <f t="shared" si="3"/>
        <v>2577.311265432098</v>
      </c>
      <c r="H74" s="10">
        <f t="shared" si="3"/>
        <v>1806.2383243727606</v>
      </c>
      <c r="I74" s="10">
        <f t="shared" si="3"/>
        <v>1228.5544504181603</v>
      </c>
      <c r="J74" s="10">
        <f t="shared" si="3"/>
        <v>1281.961327160494</v>
      </c>
      <c r="K74" s="10">
        <f t="shared" si="3"/>
        <v>2637.0841278375151</v>
      </c>
      <c r="L74" s="10">
        <f t="shared" si="3"/>
        <v>2694.0943364197533</v>
      </c>
      <c r="M74" s="10">
        <f t="shared" si="3"/>
        <v>2782.3329988052569</v>
      </c>
      <c r="N74" s="10">
        <f t="shared" si="3"/>
        <v>1903.1163968271749</v>
      </c>
    </row>
    <row r="75" spans="1:14" x14ac:dyDescent="0.2">
      <c r="A75" s="8" t="s">
        <v>44</v>
      </c>
      <c r="B75" s="10">
        <f t="shared" ref="B75:N75" si="4">MIN(B5:B70)</f>
        <v>63.354793906810045</v>
      </c>
      <c r="C75" s="10">
        <f t="shared" si="4"/>
        <v>170.03469576719573</v>
      </c>
      <c r="D75" s="10">
        <f t="shared" si="4"/>
        <v>698.80837514934262</v>
      </c>
      <c r="E75" s="10">
        <f t="shared" si="4"/>
        <v>209.49773148148157</v>
      </c>
      <c r="F75" s="10">
        <f t="shared" si="4"/>
        <v>320.50492234169656</v>
      </c>
      <c r="G75" s="10">
        <f t="shared" si="4"/>
        <v>-210.53831790123456</v>
      </c>
      <c r="H75" s="10">
        <f t="shared" si="4"/>
        <v>-569.24805555555542</v>
      </c>
      <c r="I75" s="10">
        <f t="shared" si="4"/>
        <v>-835.66684289127852</v>
      </c>
      <c r="J75" s="10">
        <f t="shared" si="4"/>
        <v>-1635.2055401234566</v>
      </c>
      <c r="K75" s="10">
        <f t="shared" si="4"/>
        <v>-1814.6194683393071</v>
      </c>
      <c r="L75" s="10">
        <f t="shared" si="4"/>
        <v>-1171.0898919753088</v>
      </c>
      <c r="M75" s="10">
        <f t="shared" si="4"/>
        <v>-618.19770908004784</v>
      </c>
      <c r="N75" s="10">
        <f t="shared" si="4"/>
        <v>163.64934864612943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2" workbookViewId="0">
      <selection activeCell="A71" sqref="A71"/>
    </sheetView>
  </sheetViews>
  <sheetFormatPr defaultRowHeight="12.75" x14ac:dyDescent="0.2"/>
  <sheetData>
    <row r="1" spans="1:14" x14ac:dyDescent="0.2">
      <c r="A1" t="s">
        <v>49</v>
      </c>
    </row>
    <row r="2" spans="1:14" x14ac:dyDescent="0.2">
      <c r="A2" t="s">
        <v>16</v>
      </c>
    </row>
    <row r="3" spans="1:14" x14ac:dyDescent="0.2">
      <c r="N3" s="1" t="s">
        <v>79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107</v>
      </c>
    </row>
    <row r="5" spans="1:14" x14ac:dyDescent="0.2">
      <c r="A5">
        <v>1950</v>
      </c>
      <c r="B5" s="10">
        <f>(NBS_comp_mm_LandPrc!B5 / 1000) * Area!$G$13 / (Days!B55*86400)</f>
        <v>5750.6449223416976</v>
      </c>
      <c r="C5" s="10">
        <f>(NBS_comp_mm_LandPrc!C5 / 1000) * Area!$G$13 / (Days!C55*86400)</f>
        <v>3580.110251322752</v>
      </c>
      <c r="D5" s="10">
        <f>(NBS_comp_mm_LandPrc!D5 / 1000) * Area!$G$13 / (Days!D55*86400)</f>
        <v>4376.2009348865004</v>
      </c>
      <c r="E5" s="10">
        <f>(NBS_comp_mm_LandPrc!E5 / 1000) * Area!$G$13 / (Days!E55*86400)</f>
        <v>4028.2969290123456</v>
      </c>
      <c r="F5" s="10">
        <f>(NBS_comp_mm_LandPrc!F5 / 1000) * Area!$G$13 / (Days!F55*86400)</f>
        <v>1188.6955346475509</v>
      </c>
      <c r="G5" s="10">
        <f>(NBS_comp_mm_LandPrc!G5 / 1000) * Area!$G$13 / (Days!G55*86400)</f>
        <v>1037.2658950617283</v>
      </c>
      <c r="H5" s="10">
        <f>(NBS_comp_mm_LandPrc!H5 / 1000) * Area!$G$13 / (Days!H55*86400)</f>
        <v>665.88954898446832</v>
      </c>
      <c r="I5" s="10">
        <f>(NBS_comp_mm_LandPrc!I5 / 1000) * Area!$G$13 / (Days!I55*86400)</f>
        <v>-93.003118279569946</v>
      </c>
      <c r="J5" s="10">
        <f>(NBS_comp_mm_LandPrc!J5 / 1000) * Area!$G$13 / (Days!J55*86400)</f>
        <v>20.613996913580237</v>
      </c>
      <c r="K5" s="10">
        <f>(NBS_comp_mm_LandPrc!K5 / 1000) * Area!$G$13 / (Days!K55*86400)</f>
        <v>-65.457750896057419</v>
      </c>
      <c r="L5" s="10">
        <f>(NBS_comp_mm_LandPrc!L5 / 1000) * Area!$G$13 / (Days!L55*86400)</f>
        <v>576.33949074074076</v>
      </c>
      <c r="M5" s="10">
        <f>(NBS_comp_mm_LandPrc!M5 / 1000) * Area!$G$13 / (Days!M55*86400)</f>
        <v>2350.1668697729983</v>
      </c>
      <c r="N5" s="10">
        <f t="shared" ref="N5:N60" si="0">AVERAGE(B5:M5)</f>
        <v>1951.3136253757282</v>
      </c>
    </row>
    <row r="6" spans="1:14" x14ac:dyDescent="0.2">
      <c r="A6">
        <v>1951</v>
      </c>
      <c r="B6" s="10">
        <f>(NBS_comp_mm_LandPrc!B6 / 1000) * Area!$G$13 / (Days!B56*86400)</f>
        <v>2807.9546117084828</v>
      </c>
      <c r="C6" s="10">
        <f>(NBS_comp_mm_LandPrc!C6 / 1000) * Area!$G$13 / (Days!C56*86400)</f>
        <v>4221.8027843915343</v>
      </c>
      <c r="D6" s="10">
        <f>(NBS_comp_mm_LandPrc!D6 / 1000) * Area!$G$13 / (Days!D56*86400)</f>
        <v>3941.4766547192362</v>
      </c>
      <c r="E6" s="10">
        <f>(NBS_comp_mm_LandPrc!E6 / 1000) * Area!$G$13 / (Days!E56*86400)</f>
        <v>3281.6488888888889</v>
      </c>
      <c r="F6" s="10">
        <f>(NBS_comp_mm_LandPrc!F6 / 1000) * Area!$G$13 / (Days!F56*86400)</f>
        <v>1730.1765173237754</v>
      </c>
      <c r="G6" s="10">
        <f>(NBS_comp_mm_LandPrc!G6 / 1000) * Area!$G$13 / (Days!G56*86400)</f>
        <v>1363.1637962962964</v>
      </c>
      <c r="H6" s="10">
        <f>(NBS_comp_mm_LandPrc!H6 / 1000) * Area!$G$13 / (Days!H56*86400)</f>
        <v>679.99307945041846</v>
      </c>
      <c r="I6" s="10">
        <f>(NBS_comp_mm_LandPrc!I6 / 1000) * Area!$G$13 / (Days!I56*86400)</f>
        <v>-536.03594683393067</v>
      </c>
      <c r="J6" s="10">
        <f>(NBS_comp_mm_LandPrc!J6 / 1000) * Area!$G$13 / (Days!J56*86400)</f>
        <v>-920.96725308641999</v>
      </c>
      <c r="K6" s="10">
        <f>(NBS_comp_mm_LandPrc!K6 / 1000) * Area!$G$13 / (Days!K56*86400)</f>
        <v>-489.85578255675023</v>
      </c>
      <c r="L6" s="10">
        <f>(NBS_comp_mm_LandPrc!L6 / 1000) * Area!$G$13 / (Days!L56*86400)</f>
        <v>361.60757716049386</v>
      </c>
      <c r="M6" s="10">
        <f>(NBS_comp_mm_LandPrc!M6 / 1000) * Area!$G$13 / (Days!M56*86400)</f>
        <v>1641.4179868578256</v>
      </c>
      <c r="N6" s="10">
        <f t="shared" si="0"/>
        <v>1506.8652428599878</v>
      </c>
    </row>
    <row r="7" spans="1:14" x14ac:dyDescent="0.2">
      <c r="A7">
        <v>1952</v>
      </c>
      <c r="B7" s="10">
        <f>(NBS_comp_mm_LandPrc!B7 / 1000) * Area!$G$13 / (Days!B57*86400)</f>
        <v>4318.7709976105134</v>
      </c>
      <c r="C7" s="10">
        <f>(NBS_comp_mm_LandPrc!C7 / 1000) * Area!$G$13 / (Days!C57*86400)</f>
        <v>1900.6598946360152</v>
      </c>
      <c r="D7" s="10">
        <f>(NBS_comp_mm_LandPrc!D7 / 1000) * Area!$G$13 / (Days!D57*86400)</f>
        <v>3234.4402927120668</v>
      </c>
      <c r="E7" s="10">
        <f>(NBS_comp_mm_LandPrc!E7 / 1000) * Area!$G$13 / (Days!E57*86400)</f>
        <v>2991.7885185185191</v>
      </c>
      <c r="F7" s="10">
        <f>(NBS_comp_mm_LandPrc!F7 / 1000) * Area!$G$13 / (Days!F57*86400)</f>
        <v>1684.9488918757468</v>
      </c>
      <c r="G7" s="10">
        <f>(NBS_comp_mm_LandPrc!G7 / 1000) * Area!$G$13 / (Days!G57*86400)</f>
        <v>409.4458024691358</v>
      </c>
      <c r="H7" s="10">
        <f>(NBS_comp_mm_LandPrc!H7 / 1000) * Area!$G$13 / (Days!H57*86400)</f>
        <v>-44.42530167264038</v>
      </c>
      <c r="I7" s="10">
        <f>(NBS_comp_mm_LandPrc!I7 / 1000) * Area!$G$13 / (Days!I57*86400)</f>
        <v>-271.16153225806465</v>
      </c>
      <c r="J7" s="10">
        <f>(NBS_comp_mm_LandPrc!J7 / 1000) * Area!$G$13 / (Days!J57*86400)</f>
        <v>-752.88827160493827</v>
      </c>
      <c r="K7" s="10">
        <f>(NBS_comp_mm_LandPrc!K7 / 1000) * Area!$G$13 / (Days!K57*86400)</f>
        <v>-1798.7872550776583</v>
      </c>
      <c r="L7" s="10">
        <f>(NBS_comp_mm_LandPrc!L7 / 1000) * Area!$G$13 / (Days!L57*86400)</f>
        <v>-165.94711419753077</v>
      </c>
      <c r="M7" s="10">
        <f>(NBS_comp_mm_LandPrc!M7 / 1000) * Area!$G$13 / (Days!M57*86400)</f>
        <v>346.67084528076452</v>
      </c>
      <c r="N7" s="10">
        <f t="shared" si="0"/>
        <v>987.79298069099423</v>
      </c>
    </row>
    <row r="8" spans="1:14" x14ac:dyDescent="0.2">
      <c r="A8">
        <v>1953</v>
      </c>
      <c r="B8" s="10">
        <f>(NBS_comp_mm_LandPrc!B8 / 1000) * Area!$G$13 / (Days!B58*86400)</f>
        <v>1236.6730854241339</v>
      </c>
      <c r="C8" s="10">
        <f>(NBS_comp_mm_LandPrc!C8 / 1000) * Area!$G$13 / (Days!C58*86400)</f>
        <v>801.86852843915369</v>
      </c>
      <c r="D8" s="10">
        <f>(NBS_comp_mm_LandPrc!D8 / 1000) * Area!$G$13 / (Days!D58*86400)</f>
        <v>2193.3543458781364</v>
      </c>
      <c r="E8" s="10">
        <f>(NBS_comp_mm_LandPrc!E8 / 1000) * Area!$G$13 / (Days!E58*86400)</f>
        <v>1438.1219135802467</v>
      </c>
      <c r="F8" s="10">
        <f>(NBS_comp_mm_LandPrc!F8 / 1000) * Area!$G$13 / (Days!F58*86400)</f>
        <v>2008.6586111111108</v>
      </c>
      <c r="G8" s="10">
        <f>(NBS_comp_mm_LandPrc!G8 / 1000) * Area!$G$13 / (Days!G58*86400)</f>
        <v>733.58484567901223</v>
      </c>
      <c r="H8" s="10">
        <f>(NBS_comp_mm_LandPrc!H8 / 1000) * Area!$G$13 / (Days!H58*86400)</f>
        <v>83.047652329749226</v>
      </c>
      <c r="I8" s="10">
        <f>(NBS_comp_mm_LandPrc!I8 / 1000) * Area!$G$13 / (Days!I58*86400)</f>
        <v>-239.71454599761066</v>
      </c>
      <c r="J8" s="10">
        <f>(NBS_comp_mm_LandPrc!J8 / 1000) * Area!$G$13 / (Days!J58*86400)</f>
        <v>-1126.2388734567899</v>
      </c>
      <c r="K8" s="10">
        <f>(NBS_comp_mm_LandPrc!K8 / 1000) * Area!$G$13 / (Days!K58*86400)</f>
        <v>-1122.2323416965355</v>
      </c>
      <c r="L8" s="10">
        <f>(NBS_comp_mm_LandPrc!L8 / 1000) * Area!$G$13 / (Days!L58*86400)</f>
        <v>-829.04679012345696</v>
      </c>
      <c r="M8" s="10">
        <f>(NBS_comp_mm_LandPrc!M8 / 1000) * Area!$G$13 / (Days!M58*86400)</f>
        <v>-382.11867383512532</v>
      </c>
      <c r="N8" s="10">
        <f t="shared" si="0"/>
        <v>399.66314644433538</v>
      </c>
    </row>
    <row r="9" spans="1:14" x14ac:dyDescent="0.2">
      <c r="A9">
        <v>1954</v>
      </c>
      <c r="B9" s="10">
        <f>(NBS_comp_mm_LandPrc!B9 / 1000) * Area!$G$13 / (Days!B59*86400)</f>
        <v>802.96385603345266</v>
      </c>
      <c r="C9" s="10">
        <f>(NBS_comp_mm_LandPrc!C9 / 1000) * Area!$G$13 / (Days!C59*86400)</f>
        <v>2352.5046693121694</v>
      </c>
      <c r="D9" s="10">
        <f>(NBS_comp_mm_LandPrc!D9 / 1000) * Area!$G$13 / (Days!D59*86400)</f>
        <v>3003.9652389486264</v>
      </c>
      <c r="E9" s="10">
        <f>(NBS_comp_mm_LandPrc!E9 / 1000) * Area!$G$13 / (Days!E59*86400)</f>
        <v>2993.5905709876547</v>
      </c>
      <c r="F9" s="10">
        <f>(NBS_comp_mm_LandPrc!F9 / 1000) * Area!$G$13 / (Days!F59*86400)</f>
        <v>405.71101553166068</v>
      </c>
      <c r="G9" s="10">
        <f>(NBS_comp_mm_LandPrc!G9 / 1000) * Area!$G$13 / (Days!G59*86400)</f>
        <v>746.52688271604961</v>
      </c>
      <c r="H9" s="10">
        <f>(NBS_comp_mm_LandPrc!H9 / 1000) * Area!$G$13 / (Days!H59*86400)</f>
        <v>-33.85708183990446</v>
      </c>
      <c r="I9" s="10">
        <f>(NBS_comp_mm_LandPrc!I9 / 1000) * Area!$G$13 / (Days!I59*86400)</f>
        <v>-1.8925955794503762</v>
      </c>
      <c r="J9" s="10">
        <f>(NBS_comp_mm_LandPrc!J9 / 1000) * Area!$G$13 / (Days!J59*86400)</f>
        <v>-691.91844135802455</v>
      </c>
      <c r="K9" s="10">
        <f>(NBS_comp_mm_LandPrc!K9 / 1000) * Area!$G$13 / (Days!K59*86400)</f>
        <v>2357.9574103942655</v>
      </c>
      <c r="L9" s="10">
        <f>(NBS_comp_mm_LandPrc!L9 / 1000) * Area!$G$13 / (Days!L59*86400)</f>
        <v>-129.68418209876543</v>
      </c>
      <c r="M9" s="10">
        <f>(NBS_comp_mm_LandPrc!M9 / 1000) * Area!$G$13 / (Days!M59*86400)</f>
        <v>831.43524790919969</v>
      </c>
      <c r="N9" s="10">
        <f t="shared" si="0"/>
        <v>1053.108549246411</v>
      </c>
    </row>
    <row r="10" spans="1:14" x14ac:dyDescent="0.2">
      <c r="A10">
        <v>1955</v>
      </c>
      <c r="B10" s="10">
        <f>(NBS_comp_mm_LandPrc!B10 / 1000) * Area!$G$13 / (Days!B60*86400)</f>
        <v>1381.5691995221027</v>
      </c>
      <c r="C10" s="10">
        <f>(NBS_comp_mm_LandPrc!C10 / 1000) * Area!$G$13 / (Days!C60*86400)</f>
        <v>1966.1324999999997</v>
      </c>
      <c r="D10" s="10">
        <f>(NBS_comp_mm_LandPrc!D10 / 1000) * Area!$G$13 / (Days!D60*86400)</f>
        <v>4008.2216666666668</v>
      </c>
      <c r="E10" s="10">
        <f>(NBS_comp_mm_LandPrc!E10 / 1000) * Area!$G$13 / (Days!E60*86400)</f>
        <v>2207.9502314814813</v>
      </c>
      <c r="F10" s="10">
        <f>(NBS_comp_mm_LandPrc!F10 / 1000) * Area!$G$13 / (Days!F60*86400)</f>
        <v>841.81762544802882</v>
      </c>
      <c r="G10" s="10">
        <f>(NBS_comp_mm_LandPrc!G10 / 1000) * Area!$G$13 / (Days!G60*86400)</f>
        <v>290.15816358024699</v>
      </c>
      <c r="H10" s="10">
        <f>(NBS_comp_mm_LandPrc!H10 / 1000) * Area!$G$13 / (Days!H60*86400)</f>
        <v>188.50869474313032</v>
      </c>
      <c r="I10" s="10">
        <f>(NBS_comp_mm_LandPrc!I10 / 1000) * Area!$G$13 / (Days!I60*86400)</f>
        <v>-179.49400537634398</v>
      </c>
      <c r="J10" s="10">
        <f>(NBS_comp_mm_LandPrc!J10 / 1000) * Area!$G$13 / (Days!J60*86400)</f>
        <v>-1062.553364197531</v>
      </c>
      <c r="K10" s="10">
        <f>(NBS_comp_mm_LandPrc!K10 / 1000) * Area!$G$13 / (Days!K60*86400)</f>
        <v>-182.43756272401436</v>
      </c>
      <c r="L10" s="10">
        <f>(NBS_comp_mm_LandPrc!L10 / 1000) * Area!$G$13 / (Days!L60*86400)</f>
        <v>-1.8035648148146186</v>
      </c>
      <c r="M10" s="10">
        <f>(NBS_comp_mm_LandPrc!M10 / 1000) * Area!$G$13 / (Days!M60*86400)</f>
        <v>41.626866786141051</v>
      </c>
      <c r="N10" s="10">
        <f t="shared" si="0"/>
        <v>791.64137092625776</v>
      </c>
    </row>
    <row r="11" spans="1:14" x14ac:dyDescent="0.2">
      <c r="A11">
        <v>1956</v>
      </c>
      <c r="B11" s="10">
        <f>(NBS_comp_mm_LandPrc!B11 / 1000) * Area!$G$13 / (Days!B61*86400)</f>
        <v>309.08206391875746</v>
      </c>
      <c r="C11" s="10">
        <f>(NBS_comp_mm_LandPrc!C11 / 1000) * Area!$G$13 / (Days!C61*86400)</f>
        <v>1986.604597701149</v>
      </c>
      <c r="D11" s="10">
        <f>(NBS_comp_mm_LandPrc!D11 / 1000) * Area!$G$13 / (Days!D61*86400)</f>
        <v>2704.4824283154121</v>
      </c>
      <c r="E11" s="10">
        <f>(NBS_comp_mm_LandPrc!E11 / 1000) * Area!$G$13 / (Days!E61*86400)</f>
        <v>2191.9397839506178</v>
      </c>
      <c r="F11" s="10">
        <f>(NBS_comp_mm_LandPrc!F11 / 1000) * Area!$G$13 / (Days!F61*86400)</f>
        <v>2931.9273954599762</v>
      </c>
      <c r="G11" s="10">
        <f>(NBS_comp_mm_LandPrc!G11 / 1000) * Area!$G$13 / (Days!G61*86400)</f>
        <v>1016.0004938271605</v>
      </c>
      <c r="H11" s="10">
        <f>(NBS_comp_mm_LandPrc!H11 / 1000) * Area!$G$13 / (Days!H61*86400)</f>
        <v>570.32967443249697</v>
      </c>
      <c r="I11" s="10">
        <f>(NBS_comp_mm_LandPrc!I11 / 1000) * Area!$G$13 / (Days!I61*86400)</f>
        <v>826.78184886499389</v>
      </c>
      <c r="J11" s="10">
        <f>(NBS_comp_mm_LandPrc!J11 / 1000) * Area!$G$13 / (Days!J61*86400)</f>
        <v>-760.58293209876535</v>
      </c>
      <c r="K11" s="10">
        <f>(NBS_comp_mm_LandPrc!K11 / 1000) * Area!$G$13 / (Days!K61*86400)</f>
        <v>-854.45740143369198</v>
      </c>
      <c r="L11" s="10">
        <f>(NBS_comp_mm_LandPrc!L11 / 1000) * Area!$G$13 / (Days!L61*86400)</f>
        <v>-804.93322530864202</v>
      </c>
      <c r="M11" s="10">
        <f>(NBS_comp_mm_LandPrc!M11 / 1000) * Area!$G$13 / (Days!M61*86400)</f>
        <v>561.33767622461176</v>
      </c>
      <c r="N11" s="10">
        <f t="shared" si="0"/>
        <v>889.87603365450639</v>
      </c>
    </row>
    <row r="12" spans="1:14" x14ac:dyDescent="0.2">
      <c r="A12">
        <v>1957</v>
      </c>
      <c r="B12" s="10">
        <f>(NBS_comp_mm_LandPrc!B12 / 1000) * Area!$G$13 / (Days!B62*86400)</f>
        <v>909.07410991636777</v>
      </c>
      <c r="C12" s="10">
        <f>(NBS_comp_mm_LandPrc!C12 / 1000) * Area!$G$13 / (Days!C62*86400)</f>
        <v>1221.3306316137566</v>
      </c>
      <c r="D12" s="10">
        <f>(NBS_comp_mm_LandPrc!D12 / 1000) * Area!$G$13 / (Days!D62*86400)</f>
        <v>913.79147550776599</v>
      </c>
      <c r="E12" s="10">
        <f>(NBS_comp_mm_LandPrc!E12 / 1000) * Area!$G$13 / (Days!E62*86400)</f>
        <v>3698.8119753086426</v>
      </c>
      <c r="F12" s="10">
        <f>(NBS_comp_mm_LandPrc!F12 / 1000) * Area!$G$13 / (Days!F62*86400)</f>
        <v>1315.2766606929513</v>
      </c>
      <c r="G12" s="10">
        <f>(NBS_comp_mm_LandPrc!G12 / 1000) * Area!$G$13 / (Days!G62*86400)</f>
        <v>1561.1818672839506</v>
      </c>
      <c r="H12" s="10">
        <f>(NBS_comp_mm_LandPrc!H12 / 1000) * Area!$G$13 / (Days!H62*86400)</f>
        <v>636.46315412186357</v>
      </c>
      <c r="I12" s="10">
        <f>(NBS_comp_mm_LandPrc!I12 / 1000) * Area!$G$13 / (Days!I62*86400)</f>
        <v>-541.61439068100356</v>
      </c>
      <c r="J12" s="10">
        <f>(NBS_comp_mm_LandPrc!J12 / 1000) * Area!$G$13 / (Days!J62*86400)</f>
        <v>-68.075679012345731</v>
      </c>
      <c r="K12" s="10">
        <f>(NBS_comp_mm_LandPrc!K12 / 1000) * Area!$G$13 / (Days!K62*86400)</f>
        <v>-634.89334528076449</v>
      </c>
      <c r="L12" s="10">
        <f>(NBS_comp_mm_LandPrc!L12 / 1000) * Area!$G$13 / (Days!L62*86400)</f>
        <v>-229.49148148148149</v>
      </c>
      <c r="M12" s="10">
        <f>(NBS_comp_mm_LandPrc!M12 / 1000) * Area!$G$13 / (Days!M62*86400)</f>
        <v>1590.5710752688174</v>
      </c>
      <c r="N12" s="10">
        <f t="shared" si="0"/>
        <v>864.36883777154344</v>
      </c>
    </row>
    <row r="13" spans="1:14" x14ac:dyDescent="0.2">
      <c r="A13">
        <v>1958</v>
      </c>
      <c r="B13" s="10">
        <f>(NBS_comp_mm_LandPrc!B13 / 1000) * Area!$G$13 / (Days!B63*86400)</f>
        <v>455.81150537634409</v>
      </c>
      <c r="C13" s="10">
        <f>(NBS_comp_mm_LandPrc!C13 / 1000) * Area!$G$13 / (Days!C63*86400)</f>
        <v>479.25074735449743</v>
      </c>
      <c r="D13" s="10">
        <f>(NBS_comp_mm_LandPrc!D13 / 1000) * Area!$G$13 / (Days!D63*86400)</f>
        <v>919.36870669056134</v>
      </c>
      <c r="E13" s="10">
        <f>(NBS_comp_mm_LandPrc!E13 / 1000) * Area!$G$13 / (Days!E63*86400)</f>
        <v>1329.2819598765434</v>
      </c>
      <c r="F13" s="10">
        <f>(NBS_comp_mm_LandPrc!F13 / 1000) * Area!$G$13 / (Days!F63*86400)</f>
        <v>723.56056152927124</v>
      </c>
      <c r="G13" s="10">
        <f>(NBS_comp_mm_LandPrc!G13 / 1000) * Area!$G$13 / (Days!G63*86400)</f>
        <v>1310.2659104938273</v>
      </c>
      <c r="H13" s="10">
        <f>(NBS_comp_mm_LandPrc!H13 / 1000) * Area!$G$13 / (Days!H63*86400)</f>
        <v>1491.1883721624852</v>
      </c>
      <c r="I13" s="10">
        <f>(NBS_comp_mm_LandPrc!I13 / 1000) * Area!$G$13 / (Days!I63*86400)</f>
        <v>499.55477897252109</v>
      </c>
      <c r="J13" s="10">
        <f>(NBS_comp_mm_LandPrc!J13 / 1000) * Area!$G$13 / (Days!J63*86400)</f>
        <v>142.0468209876542</v>
      </c>
      <c r="K13" s="10">
        <f>(NBS_comp_mm_LandPrc!K13 / 1000) * Area!$G$13 / (Days!K63*86400)</f>
        <v>-1038.5551045400236</v>
      </c>
      <c r="L13" s="10">
        <f>(NBS_comp_mm_LandPrc!L13 / 1000) * Area!$G$13 / (Days!L63*86400)</f>
        <v>201.39822530864183</v>
      </c>
      <c r="M13" s="10">
        <f>(NBS_comp_mm_LandPrc!M13 / 1000) * Area!$G$13 / (Days!M63*86400)</f>
        <v>-264.87996714456386</v>
      </c>
      <c r="N13" s="10">
        <f t="shared" si="0"/>
        <v>520.69104308898</v>
      </c>
    </row>
    <row r="14" spans="1:14" x14ac:dyDescent="0.2">
      <c r="A14">
        <v>1959</v>
      </c>
      <c r="B14" s="10">
        <f>(NBS_comp_mm_LandPrc!B14 / 1000) * Area!$G$13 / (Days!B64*86400)</f>
        <v>2160.1126403823177</v>
      </c>
      <c r="C14" s="10">
        <f>(NBS_comp_mm_LandPrc!C14 / 1000) * Area!$G$13 / (Days!C64*86400)</f>
        <v>2762.3694808201058</v>
      </c>
      <c r="D14" s="10">
        <f>(NBS_comp_mm_LandPrc!D14 / 1000) * Area!$G$13 / (Days!D64*86400)</f>
        <v>2149.6799880525687</v>
      </c>
      <c r="E14" s="10">
        <f>(NBS_comp_mm_LandPrc!E14 / 1000) * Area!$G$13 / (Days!E64*86400)</f>
        <v>2566.1925617283955</v>
      </c>
      <c r="F14" s="10">
        <f>(NBS_comp_mm_LandPrc!F14 / 1000) * Area!$G$13 / (Days!F64*86400)</f>
        <v>1679.4864844683398</v>
      </c>
      <c r="G14" s="10">
        <f>(NBS_comp_mm_LandPrc!G14 / 1000) * Area!$G$13 / (Days!G64*86400)</f>
        <v>570.30879629629635</v>
      </c>
      <c r="H14" s="10">
        <f>(NBS_comp_mm_LandPrc!H14 / 1000) * Area!$G$13 / (Days!H64*86400)</f>
        <v>487.52647849462363</v>
      </c>
      <c r="I14" s="10">
        <f>(NBS_comp_mm_LandPrc!I14 / 1000) * Area!$G$13 / (Days!I64*86400)</f>
        <v>148.33440860215055</v>
      </c>
      <c r="J14" s="10">
        <f>(NBS_comp_mm_LandPrc!J14 / 1000) * Area!$G$13 / (Days!J64*86400)</f>
        <v>-745.09746913580261</v>
      </c>
      <c r="K14" s="10">
        <f>(NBS_comp_mm_LandPrc!K14 / 1000) * Area!$G$13 / (Days!K64*86400)</f>
        <v>-196.83021804062113</v>
      </c>
      <c r="L14" s="10">
        <f>(NBS_comp_mm_LandPrc!L14 / 1000) * Area!$G$13 / (Days!L64*86400)</f>
        <v>40.196388888888563</v>
      </c>
      <c r="M14" s="10">
        <f>(NBS_comp_mm_LandPrc!M14 / 1000) * Area!$G$13 / (Days!M64*86400)</f>
        <v>1248.9601732377539</v>
      </c>
      <c r="N14" s="10">
        <f t="shared" si="0"/>
        <v>1072.6033094829179</v>
      </c>
    </row>
    <row r="15" spans="1:14" x14ac:dyDescent="0.2">
      <c r="A15">
        <v>1960</v>
      </c>
      <c r="B15" s="10">
        <f>(NBS_comp_mm_LandPrc!B15 / 1000) * Area!$G$13 / (Days!B65*86400)</f>
        <v>1577.809653524492</v>
      </c>
      <c r="C15" s="10">
        <f>(NBS_comp_mm_LandPrc!C15 / 1000) * Area!$G$13 / (Days!C65*86400)</f>
        <v>1587.7098467432952</v>
      </c>
      <c r="D15" s="10">
        <f>(NBS_comp_mm_LandPrc!D15 / 1000) * Area!$G$13 / (Days!D65*86400)</f>
        <v>969.93129928315409</v>
      </c>
      <c r="E15" s="10">
        <f>(NBS_comp_mm_LandPrc!E15 / 1000) * Area!$G$13 / (Days!E65*86400)</f>
        <v>2036.8796296296296</v>
      </c>
      <c r="F15" s="10">
        <f>(NBS_comp_mm_LandPrc!F15 / 1000) * Area!$G$13 / (Days!F65*86400)</f>
        <v>1675.9809796893667</v>
      </c>
      <c r="G15" s="10">
        <f>(NBS_comp_mm_LandPrc!G15 / 1000) * Area!$G$13 / (Days!G65*86400)</f>
        <v>1373.5953240740737</v>
      </c>
      <c r="H15" s="10">
        <f>(NBS_comp_mm_LandPrc!H15 / 1000) * Area!$G$13 / (Days!H65*86400)</f>
        <v>317.68453106332146</v>
      </c>
      <c r="I15" s="10">
        <f>(NBS_comp_mm_LandPrc!I15 / 1000) * Area!$G$13 / (Days!I65*86400)</f>
        <v>-94.574650537634525</v>
      </c>
      <c r="J15" s="10">
        <f>(NBS_comp_mm_LandPrc!J15 / 1000) * Area!$G$13 / (Days!J65*86400)</f>
        <v>-797.64689814814801</v>
      </c>
      <c r="K15" s="10">
        <f>(NBS_comp_mm_LandPrc!K15 / 1000) * Area!$G$13 / (Days!K65*86400)</f>
        <v>-1109.2153763440861</v>
      </c>
      <c r="L15" s="10">
        <f>(NBS_comp_mm_LandPrc!L15 / 1000) * Area!$G$13 / (Days!L65*86400)</f>
        <v>-578.74387345679008</v>
      </c>
      <c r="M15" s="10">
        <f>(NBS_comp_mm_LandPrc!M15 / 1000) * Area!$G$13 / (Days!M65*86400)</f>
        <v>-624.33868876941472</v>
      </c>
      <c r="N15" s="10">
        <f t="shared" si="0"/>
        <v>527.92264806260494</v>
      </c>
    </row>
    <row r="16" spans="1:14" x14ac:dyDescent="0.2">
      <c r="A16">
        <v>1961</v>
      </c>
      <c r="B16" s="10">
        <f>(NBS_comp_mm_LandPrc!B16 / 1000) * Area!$G$13 / (Days!B66*86400)</f>
        <v>15.474342891278372</v>
      </c>
      <c r="C16" s="10">
        <f>(NBS_comp_mm_LandPrc!C16 / 1000) * Area!$G$13 / (Days!C66*86400)</f>
        <v>1532.9983300264551</v>
      </c>
      <c r="D16" s="10">
        <f>(NBS_comp_mm_LandPrc!D16 / 1000) * Area!$G$13 / (Days!D66*86400)</f>
        <v>1982.0457855436082</v>
      </c>
      <c r="E16" s="10">
        <f>(NBS_comp_mm_LandPrc!E16 / 1000) * Area!$G$13 / (Days!E66*86400)</f>
        <v>3593.9780401234566</v>
      </c>
      <c r="F16" s="10">
        <f>(NBS_comp_mm_LandPrc!F16 / 1000) * Area!$G$13 / (Days!F66*86400)</f>
        <v>1011.2352240143371</v>
      </c>
      <c r="G16" s="10">
        <f>(NBS_comp_mm_LandPrc!G16 / 1000) * Area!$G$13 / (Days!G66*86400)</f>
        <v>977.21134259259259</v>
      </c>
      <c r="H16" s="10">
        <f>(NBS_comp_mm_LandPrc!H16 / 1000) * Area!$G$13 / (Days!H66*86400)</f>
        <v>679.98768518518523</v>
      </c>
      <c r="I16" s="10">
        <f>(NBS_comp_mm_LandPrc!I16 / 1000) * Area!$G$13 / (Days!I66*86400)</f>
        <v>180.88580943847063</v>
      </c>
      <c r="J16" s="10">
        <f>(NBS_comp_mm_LandPrc!J16 / 1000) * Area!$G$13 / (Days!J66*86400)</f>
        <v>-212.07941358024686</v>
      </c>
      <c r="K16" s="10">
        <f>(NBS_comp_mm_LandPrc!K16 / 1000) * Area!$G$13 / (Days!K66*86400)</f>
        <v>-1029.4148894862606</v>
      </c>
      <c r="L16" s="10">
        <f>(NBS_comp_mm_LandPrc!L16 / 1000) * Area!$G$13 / (Days!L66*86400)</f>
        <v>-472.08774691358036</v>
      </c>
      <c r="M16" s="10">
        <f>(NBS_comp_mm_LandPrc!M16 / 1000) * Area!$G$13 / (Days!M66*86400)</f>
        <v>-160.99144265232974</v>
      </c>
      <c r="N16" s="10">
        <f t="shared" si="0"/>
        <v>674.93692226524718</v>
      </c>
    </row>
    <row r="17" spans="1:14" x14ac:dyDescent="0.2">
      <c r="A17">
        <v>1962</v>
      </c>
      <c r="B17" s="10">
        <f>(NBS_comp_mm_LandPrc!B17 / 1000) * Area!$G$13 / (Days!B67*86400)</f>
        <v>1070.2803793309438</v>
      </c>
      <c r="C17" s="10">
        <f>(NBS_comp_mm_LandPrc!C17 / 1000) * Area!$G$13 / (Days!C67*86400)</f>
        <v>1210.6719113756615</v>
      </c>
      <c r="D17" s="10">
        <f>(NBS_comp_mm_LandPrc!D17 / 1000) * Area!$G$13 / (Days!D67*86400)</f>
        <v>1870.9054838709678</v>
      </c>
      <c r="E17" s="10">
        <f>(NBS_comp_mm_LandPrc!E17 / 1000) * Area!$G$13 / (Days!E67*86400)</f>
        <v>892.31416666666689</v>
      </c>
      <c r="F17" s="10">
        <f>(NBS_comp_mm_LandPrc!F17 / 1000) * Area!$G$13 / (Days!F67*86400)</f>
        <v>820.78635603345276</v>
      </c>
      <c r="G17" s="10">
        <f>(NBS_comp_mm_LandPrc!G17 / 1000) * Area!$G$13 / (Days!G67*86400)</f>
        <v>664.20919753086434</v>
      </c>
      <c r="H17" s="10">
        <f>(NBS_comp_mm_LandPrc!H17 / 1000) * Area!$G$13 / (Days!H67*86400)</f>
        <v>177.70845280764627</v>
      </c>
      <c r="I17" s="10">
        <f>(NBS_comp_mm_LandPrc!I17 / 1000) * Area!$G$13 / (Days!I67*86400)</f>
        <v>-107.02806451612916</v>
      </c>
      <c r="J17" s="10">
        <f>(NBS_comp_mm_LandPrc!J17 / 1000) * Area!$G$13 / (Days!J67*86400)</f>
        <v>-545.76763888888888</v>
      </c>
      <c r="K17" s="10">
        <f>(NBS_comp_mm_LandPrc!K17 / 1000) * Area!$G$13 / (Days!K67*86400)</f>
        <v>-454.75882317801683</v>
      </c>
      <c r="L17" s="10">
        <f>(NBS_comp_mm_LandPrc!L17 / 1000) * Area!$G$13 / (Days!L67*86400)</f>
        <v>-252.45774691358025</v>
      </c>
      <c r="M17" s="10">
        <f>(NBS_comp_mm_LandPrc!M17 / 1000) * Area!$G$13 / (Days!M67*86400)</f>
        <v>-158.83580346475517</v>
      </c>
      <c r="N17" s="10">
        <f t="shared" si="0"/>
        <v>432.33565588790276</v>
      </c>
    </row>
    <row r="18" spans="1:14" x14ac:dyDescent="0.2">
      <c r="A18">
        <v>1963</v>
      </c>
      <c r="B18" s="10">
        <f>(NBS_comp_mm_LandPrc!B18 / 1000) * Area!$G$13 / (Days!B68*86400)</f>
        <v>274.15963261648744</v>
      </c>
      <c r="C18" s="10">
        <f>(NBS_comp_mm_LandPrc!C18 / 1000) * Area!$G$13 / (Days!C68*86400)</f>
        <v>279.80480489417988</v>
      </c>
      <c r="D18" s="10">
        <f>(NBS_comp_mm_LandPrc!D18 / 1000) * Area!$G$13 / (Days!D68*86400)</f>
        <v>2705.4655316606936</v>
      </c>
      <c r="E18" s="10">
        <f>(NBS_comp_mm_LandPrc!E18 / 1000) * Area!$G$13 / (Days!E68*86400)</f>
        <v>1354.1728858024694</v>
      </c>
      <c r="F18" s="10">
        <f>(NBS_comp_mm_LandPrc!F18 / 1000) * Area!$G$13 / (Days!F68*86400)</f>
        <v>873.36884109916366</v>
      </c>
      <c r="G18" s="10">
        <f>(NBS_comp_mm_LandPrc!G18 / 1000) * Area!$G$13 / (Days!G68*86400)</f>
        <v>540.56356481481487</v>
      </c>
      <c r="H18" s="10">
        <f>(NBS_comp_mm_LandPrc!H18 / 1000) * Area!$G$13 / (Days!H68*86400)</f>
        <v>281.18815710872161</v>
      </c>
      <c r="I18" s="10">
        <f>(NBS_comp_mm_LandPrc!I18 / 1000) * Area!$G$13 / (Days!I68*86400)</f>
        <v>-404.89681302270003</v>
      </c>
      <c r="J18" s="10">
        <f>(NBS_comp_mm_LandPrc!J18 / 1000) * Area!$G$13 / (Days!J68*86400)</f>
        <v>-915.27515432098767</v>
      </c>
      <c r="K18" s="10">
        <f>(NBS_comp_mm_LandPrc!K18 / 1000) * Area!$G$13 / (Days!K68*86400)</f>
        <v>-933.04203106332136</v>
      </c>
      <c r="L18" s="10">
        <f>(NBS_comp_mm_LandPrc!L18 / 1000) * Area!$G$13 / (Days!L68*86400)</f>
        <v>-703.03524691358029</v>
      </c>
      <c r="M18" s="10">
        <f>(NBS_comp_mm_LandPrc!M18 / 1000) * Area!$G$13 / (Days!M68*86400)</f>
        <v>-627.85342293906808</v>
      </c>
      <c r="N18" s="10">
        <f t="shared" si="0"/>
        <v>227.05172914473937</v>
      </c>
    </row>
    <row r="19" spans="1:14" x14ac:dyDescent="0.2">
      <c r="A19">
        <v>1964</v>
      </c>
      <c r="B19" s="10">
        <f>(NBS_comp_mm_LandPrc!B19 / 1000) * Area!$G$13 / (Days!B69*86400)</f>
        <v>512.08265830346465</v>
      </c>
      <c r="C19" s="10">
        <f>(NBS_comp_mm_LandPrc!C19 / 1000) * Area!$G$13 / (Days!C69*86400)</f>
        <v>214.713279054917</v>
      </c>
      <c r="D19" s="10">
        <f>(NBS_comp_mm_LandPrc!D19 / 1000) * Area!$G$13 / (Days!D69*86400)</f>
        <v>2346.1164456391875</v>
      </c>
      <c r="E19" s="10">
        <f>(NBS_comp_mm_LandPrc!E19 / 1000) * Area!$G$13 / (Days!E69*86400)</f>
        <v>2730.8270679012348</v>
      </c>
      <c r="F19" s="10">
        <f>(NBS_comp_mm_LandPrc!F19 / 1000) * Area!$G$13 / (Days!F69*86400)</f>
        <v>787.06184886499398</v>
      </c>
      <c r="G19" s="10">
        <f>(NBS_comp_mm_LandPrc!G19 / 1000) * Area!$G$13 / (Days!G69*86400)</f>
        <v>502.1096759259259</v>
      </c>
      <c r="H19" s="10">
        <f>(NBS_comp_mm_LandPrc!H19 / 1000) * Area!$G$13 / (Days!H69*86400)</f>
        <v>-82.960552568697707</v>
      </c>
      <c r="I19" s="10">
        <f>(NBS_comp_mm_LandPrc!I19 / 1000) * Area!$G$13 / (Days!I69*86400)</f>
        <v>24.818446833930679</v>
      </c>
      <c r="J19" s="10">
        <f>(NBS_comp_mm_LandPrc!J19 / 1000) * Area!$G$13 / (Days!J69*86400)</f>
        <v>-1107.8920833333334</v>
      </c>
      <c r="K19" s="10">
        <f>(NBS_comp_mm_LandPrc!K19 / 1000) * Area!$G$13 / (Days!K69*86400)</f>
        <v>-1291.9037156511351</v>
      </c>
      <c r="L19" s="10">
        <f>(NBS_comp_mm_LandPrc!L19 / 1000) * Area!$G$13 / (Days!L69*86400)</f>
        <v>-781.29476851851848</v>
      </c>
      <c r="M19" s="10">
        <f>(NBS_comp_mm_LandPrc!M19 / 1000) * Area!$G$13 / (Days!M69*86400)</f>
        <v>234.81245519713261</v>
      </c>
      <c r="N19" s="10">
        <f t="shared" si="0"/>
        <v>340.70756313742527</v>
      </c>
    </row>
    <row r="20" spans="1:14" x14ac:dyDescent="0.2">
      <c r="A20">
        <v>1965</v>
      </c>
      <c r="B20" s="10">
        <f>(NBS_comp_mm_LandPrc!B20 / 1000) * Area!$G$13 / (Days!B70*86400)</f>
        <v>1253.2043458781361</v>
      </c>
      <c r="C20" s="10">
        <f>(NBS_comp_mm_LandPrc!C20 / 1000) * Area!$G$13 / (Days!C70*86400)</f>
        <v>1681.495476190476</v>
      </c>
      <c r="D20" s="10">
        <f>(NBS_comp_mm_LandPrc!D20 / 1000) * Area!$G$13 / (Days!D70*86400)</f>
        <v>1982.7575059737158</v>
      </c>
      <c r="E20" s="10">
        <f>(NBS_comp_mm_LandPrc!E20 / 1000) * Area!$G$13 / (Days!E70*86400)</f>
        <v>1995.0631481481482</v>
      </c>
      <c r="F20" s="10">
        <f>(NBS_comp_mm_LandPrc!F20 / 1000) * Area!$G$13 / (Days!F70*86400)</f>
        <v>868.69200418160096</v>
      </c>
      <c r="G20" s="10">
        <f>(NBS_comp_mm_LandPrc!G20 / 1000) * Area!$G$13 / (Days!G70*86400)</f>
        <v>339.00887345679007</v>
      </c>
      <c r="H20" s="10">
        <f>(NBS_comp_mm_LandPrc!H20 / 1000) * Area!$G$13 / (Days!H70*86400)</f>
        <v>-42.001045400238908</v>
      </c>
      <c r="I20" s="10">
        <f>(NBS_comp_mm_LandPrc!I20 / 1000) * Area!$G$13 / (Days!I70*86400)</f>
        <v>35.86978494623655</v>
      </c>
      <c r="J20" s="10">
        <f>(NBS_comp_mm_LandPrc!J20 / 1000) * Area!$G$13 / (Days!J70*86400)</f>
        <v>-169.05512345679003</v>
      </c>
      <c r="K20" s="10">
        <f>(NBS_comp_mm_LandPrc!K20 / 1000) * Area!$G$13 / (Days!K70*86400)</f>
        <v>-528.88774193548375</v>
      </c>
      <c r="L20" s="10">
        <f>(NBS_comp_mm_LandPrc!L20 / 1000) * Area!$G$13 / (Days!L70*86400)</f>
        <v>-218.03302469135792</v>
      </c>
      <c r="M20" s="10">
        <f>(NBS_comp_mm_LandPrc!M20 / 1000) * Area!$G$13 / (Days!M70*86400)</f>
        <v>775.748509557945</v>
      </c>
      <c r="N20" s="10">
        <f t="shared" si="0"/>
        <v>664.48855940409805</v>
      </c>
    </row>
    <row r="21" spans="1:14" x14ac:dyDescent="0.2">
      <c r="A21">
        <v>1966</v>
      </c>
      <c r="B21" s="10">
        <f>(NBS_comp_mm_LandPrc!B21 / 1000) * Area!$G$13 / (Days!B71*86400)</f>
        <v>394.10410991636792</v>
      </c>
      <c r="C21" s="10">
        <f>(NBS_comp_mm_LandPrc!C21 / 1000) * Area!$G$13 / (Days!C71*86400)</f>
        <v>1097.2765277777776</v>
      </c>
      <c r="D21" s="10">
        <f>(NBS_comp_mm_LandPrc!D21 / 1000) * Area!$G$13 / (Days!D71*86400)</f>
        <v>1356.3602658303464</v>
      </c>
      <c r="E21" s="10">
        <f>(NBS_comp_mm_LandPrc!E21 / 1000) * Area!$G$13 / (Days!E71*86400)</f>
        <v>1382.2396450617282</v>
      </c>
      <c r="F21" s="10">
        <f>(NBS_comp_mm_LandPrc!F21 / 1000) * Area!$G$13 / (Days!F71*86400)</f>
        <v>1080.3419593787332</v>
      </c>
      <c r="G21" s="10">
        <f>(NBS_comp_mm_LandPrc!G21 / 1000) * Area!$G$13 / (Days!G71*86400)</f>
        <v>771.60978395061727</v>
      </c>
      <c r="H21" s="10">
        <f>(NBS_comp_mm_LandPrc!H21 / 1000) * Area!$G$13 / (Days!H71*86400)</f>
        <v>307.07903823178015</v>
      </c>
      <c r="I21" s="10">
        <f>(NBS_comp_mm_LandPrc!I21 / 1000) * Area!$G$13 / (Days!I71*86400)</f>
        <v>-38.077123655913915</v>
      </c>
      <c r="J21" s="10">
        <f>(NBS_comp_mm_LandPrc!J21 / 1000) * Area!$G$13 / (Days!J71*86400)</f>
        <v>-883.49143518518542</v>
      </c>
      <c r="K21" s="10">
        <f>(NBS_comp_mm_LandPrc!K21 / 1000) * Area!$G$13 / (Days!K71*86400)</f>
        <v>-1221.7755704898445</v>
      </c>
      <c r="L21" s="10">
        <f>(NBS_comp_mm_LandPrc!L21 / 1000) * Area!$G$13 / (Days!L71*86400)</f>
        <v>816.59794753086419</v>
      </c>
      <c r="M21" s="10">
        <f>(NBS_comp_mm_LandPrc!M21 / 1000) * Area!$G$13 / (Days!M71*86400)</f>
        <v>1860.6355465949821</v>
      </c>
      <c r="N21" s="10">
        <f t="shared" si="0"/>
        <v>576.90839124518766</v>
      </c>
    </row>
    <row r="22" spans="1:14" x14ac:dyDescent="0.2">
      <c r="A22">
        <v>1967</v>
      </c>
      <c r="B22" s="10">
        <f>(NBS_comp_mm_LandPrc!B22 / 1000) * Area!$G$13 / (Days!B72*86400)</f>
        <v>465.02833034647551</v>
      </c>
      <c r="C22" s="10">
        <f>(NBS_comp_mm_LandPrc!C22 / 1000) * Area!$G$13 / (Days!C72*86400)</f>
        <v>930.75937169312169</v>
      </c>
      <c r="D22" s="10">
        <f>(NBS_comp_mm_LandPrc!D22 / 1000) * Area!$G$13 / (Days!D72*86400)</f>
        <v>1935.8595250896058</v>
      </c>
      <c r="E22" s="10">
        <f>(NBS_comp_mm_LandPrc!E22 / 1000) * Area!$G$13 / (Days!E72*86400)</f>
        <v>1956.6448456790124</v>
      </c>
      <c r="F22" s="10">
        <f>(NBS_comp_mm_LandPrc!F22 / 1000) * Area!$G$13 / (Days!F72*86400)</f>
        <v>1612.1806003584229</v>
      </c>
      <c r="G22" s="10">
        <f>(NBS_comp_mm_LandPrc!G22 / 1000) * Area!$G$13 / (Days!G72*86400)</f>
        <v>1032.3773611111112</v>
      </c>
      <c r="H22" s="10">
        <f>(NBS_comp_mm_LandPrc!H22 / 1000) * Area!$G$13 / (Days!H72*86400)</f>
        <v>367.29073775388292</v>
      </c>
      <c r="I22" s="10">
        <f>(NBS_comp_mm_LandPrc!I22 / 1000) * Area!$G$13 / (Days!I72*86400)</f>
        <v>-332.13198626045397</v>
      </c>
      <c r="J22" s="10">
        <f>(NBS_comp_mm_LandPrc!J22 / 1000) * Area!$G$13 / (Days!J72*86400)</f>
        <v>-564.8878086419752</v>
      </c>
      <c r="K22" s="10">
        <f>(NBS_comp_mm_LandPrc!K22 / 1000) * Area!$G$13 / (Days!K72*86400)</f>
        <v>-345.93112305854248</v>
      </c>
      <c r="L22" s="10">
        <f>(NBS_comp_mm_LandPrc!L22 / 1000) * Area!$G$13 / (Days!L72*86400)</f>
        <v>100.75583333333324</v>
      </c>
      <c r="M22" s="10">
        <f>(NBS_comp_mm_LandPrc!M22 / 1000) * Area!$G$13 / (Days!M72*86400)</f>
        <v>1807.1877090800479</v>
      </c>
      <c r="N22" s="10">
        <f t="shared" si="0"/>
        <v>747.09444970700326</v>
      </c>
    </row>
    <row r="23" spans="1:14" x14ac:dyDescent="0.2">
      <c r="A23">
        <v>1968</v>
      </c>
      <c r="B23" s="10">
        <f>(NBS_comp_mm_LandPrc!B23 / 1000) * Area!$G$13 / (Days!B73*86400)</f>
        <v>1203.9743010752688</v>
      </c>
      <c r="C23" s="10">
        <f>(NBS_comp_mm_LandPrc!C23 / 1000) * Area!$G$13 / (Days!C73*86400)</f>
        <v>1403.6921040868458</v>
      </c>
      <c r="D23" s="10">
        <f>(NBS_comp_mm_LandPrc!D23 / 1000) * Area!$G$13 / (Days!D73*86400)</f>
        <v>1572.8939157706093</v>
      </c>
      <c r="E23" s="10">
        <f>(NBS_comp_mm_LandPrc!E23 / 1000) * Area!$G$13 / (Days!E73*86400)</f>
        <v>1219.3424537037038</v>
      </c>
      <c r="F23" s="10">
        <f>(NBS_comp_mm_LandPrc!F23 / 1000) * Area!$G$13 / (Days!F73*86400)</f>
        <v>1894.0112275985659</v>
      </c>
      <c r="G23" s="10">
        <f>(NBS_comp_mm_LandPrc!G23 / 1000) * Area!$G$13 / (Days!G73*86400)</f>
        <v>1329.3448148148148</v>
      </c>
      <c r="H23" s="10">
        <f>(NBS_comp_mm_LandPrc!H23 / 1000) * Area!$G$13 / (Days!H73*86400)</f>
        <v>478.18971923536441</v>
      </c>
      <c r="I23" s="10">
        <f>(NBS_comp_mm_LandPrc!I23 / 1000) * Area!$G$13 / (Days!I73*86400)</f>
        <v>103.53621565113497</v>
      </c>
      <c r="J23" s="10">
        <f>(NBS_comp_mm_LandPrc!J23 / 1000) * Area!$G$13 / (Days!J73*86400)</f>
        <v>-291.31146604938277</v>
      </c>
      <c r="K23" s="10">
        <f>(NBS_comp_mm_LandPrc!K23 / 1000) * Area!$G$13 / (Days!K73*86400)</f>
        <v>-1070.4458452807646</v>
      </c>
      <c r="L23" s="10">
        <f>(NBS_comp_mm_LandPrc!L23 / 1000) * Area!$G$13 / (Days!L73*86400)</f>
        <v>152.04438271604926</v>
      </c>
      <c r="M23" s="10">
        <f>(NBS_comp_mm_LandPrc!M23 / 1000) * Area!$G$13 / (Days!M73*86400)</f>
        <v>886.0856929510154</v>
      </c>
      <c r="N23" s="10">
        <f t="shared" si="0"/>
        <v>740.11312635610193</v>
      </c>
    </row>
    <row r="24" spans="1:14" x14ac:dyDescent="0.2">
      <c r="A24">
        <v>1969</v>
      </c>
      <c r="B24" s="10">
        <f>(NBS_comp_mm_LandPrc!B24 / 1000) * Area!$G$13 / (Days!B74*86400)</f>
        <v>2103.6539097968935</v>
      </c>
      <c r="C24" s="10">
        <f>(NBS_comp_mm_LandPrc!C24 / 1000) * Area!$G$13 / (Days!C74*86400)</f>
        <v>947.88841931216928</v>
      </c>
      <c r="D24" s="10">
        <f>(NBS_comp_mm_LandPrc!D24 / 1000) * Area!$G$13 / (Days!D74*86400)</f>
        <v>825.57603345280768</v>
      </c>
      <c r="E24" s="10">
        <f>(NBS_comp_mm_LandPrc!E24 / 1000) * Area!$G$13 / (Days!E74*86400)</f>
        <v>2913.1586574074072</v>
      </c>
      <c r="F24" s="10">
        <f>(NBS_comp_mm_LandPrc!F24 / 1000) * Area!$G$13 / (Days!F74*86400)</f>
        <v>2261.5724313022702</v>
      </c>
      <c r="G24" s="10">
        <f>(NBS_comp_mm_LandPrc!G24 / 1000) * Area!$G$13 / (Days!G74*86400)</f>
        <v>1249.6981327160495</v>
      </c>
      <c r="H24" s="10">
        <f>(NBS_comp_mm_LandPrc!H24 / 1000) * Area!$G$13 / (Days!H74*86400)</f>
        <v>1629.519501194743</v>
      </c>
      <c r="I24" s="10">
        <f>(NBS_comp_mm_LandPrc!I24 / 1000) * Area!$G$13 / (Days!I74*86400)</f>
        <v>-546.30594982078856</v>
      </c>
      <c r="J24" s="10">
        <f>(NBS_comp_mm_LandPrc!J24 / 1000) * Area!$G$13 / (Days!J74*86400)</f>
        <v>-627.18078703703713</v>
      </c>
      <c r="K24" s="10">
        <f>(NBS_comp_mm_LandPrc!K24 / 1000) * Area!$G$13 / (Days!K74*86400)</f>
        <v>-1073.3173536439665</v>
      </c>
      <c r="L24" s="10">
        <f>(NBS_comp_mm_LandPrc!L24 / 1000) * Area!$G$13 / (Days!L74*86400)</f>
        <v>176.40716049382726</v>
      </c>
      <c r="M24" s="10">
        <f>(NBS_comp_mm_LandPrc!M24 / 1000) * Area!$G$13 / (Days!M74*86400)</f>
        <v>22.593327359617675</v>
      </c>
      <c r="N24" s="10">
        <f t="shared" si="0"/>
        <v>823.60529021116633</v>
      </c>
    </row>
    <row r="25" spans="1:14" x14ac:dyDescent="0.2">
      <c r="A25">
        <v>1970</v>
      </c>
      <c r="B25" s="10">
        <f>(NBS_comp_mm_LandPrc!B25 / 1000) * Area!$G$13 / (Days!B75*86400)</f>
        <v>421.18475507765839</v>
      </c>
      <c r="C25" s="10">
        <f>(NBS_comp_mm_LandPrc!C25 / 1000) * Area!$G$13 / (Days!C75*86400)</f>
        <v>1075.1138095238093</v>
      </c>
      <c r="D25" s="10">
        <f>(NBS_comp_mm_LandPrc!D25 / 1000) * Area!$G$13 / (Days!D75*86400)</f>
        <v>1535.9490860215053</v>
      </c>
      <c r="E25" s="10">
        <f>(NBS_comp_mm_LandPrc!E25 / 1000) * Area!$G$13 / (Days!E75*86400)</f>
        <v>2339.832932098765</v>
      </c>
      <c r="F25" s="10">
        <f>(NBS_comp_mm_LandPrc!F25 / 1000) * Area!$G$13 / (Days!F75*86400)</f>
        <v>1539.8427658303463</v>
      </c>
      <c r="G25" s="10">
        <f>(NBS_comp_mm_LandPrc!G25 / 1000) * Area!$G$13 / (Days!G75*86400)</f>
        <v>932.09921296296318</v>
      </c>
      <c r="H25" s="10">
        <f>(NBS_comp_mm_LandPrc!H25 / 1000) * Area!$G$13 / (Days!H75*86400)</f>
        <v>1001.593751493429</v>
      </c>
      <c r="I25" s="10">
        <f>(NBS_comp_mm_LandPrc!I25 / 1000) * Area!$G$13 / (Days!I75*86400)</f>
        <v>-471.37608124253285</v>
      </c>
      <c r="J25" s="10">
        <f>(NBS_comp_mm_LandPrc!J25 / 1000) * Area!$G$13 / (Days!J75*86400)</f>
        <v>60.589645061728532</v>
      </c>
      <c r="K25" s="10">
        <f>(NBS_comp_mm_LandPrc!K25 / 1000) * Area!$G$13 / (Days!K75*86400)</f>
        <v>-225.60606630824378</v>
      </c>
      <c r="L25" s="10">
        <f>(NBS_comp_mm_LandPrc!L25 / 1000) * Area!$G$13 / (Days!L75*86400)</f>
        <v>-147.03787037037054</v>
      </c>
      <c r="M25" s="10">
        <f>(NBS_comp_mm_LandPrc!M25 / 1000) * Area!$G$13 / (Days!M75*86400)</f>
        <v>291.38643369175622</v>
      </c>
      <c r="N25" s="10">
        <f t="shared" si="0"/>
        <v>696.13103115340118</v>
      </c>
    </row>
    <row r="26" spans="1:14" x14ac:dyDescent="0.2">
      <c r="A26">
        <v>1971</v>
      </c>
      <c r="B26" s="10">
        <f>(NBS_comp_mm_LandPrc!B26 / 1000) * Area!$G$13 / (Days!B76*86400)</f>
        <v>196.68893667861411</v>
      </c>
      <c r="C26" s="10">
        <f>(NBS_comp_mm_LandPrc!C26 / 1000) * Area!$G$13 / (Days!C76*86400)</f>
        <v>2314.9442890211644</v>
      </c>
      <c r="D26" s="10">
        <f>(NBS_comp_mm_LandPrc!D26 / 1000) * Area!$G$13 / (Days!D76*86400)</f>
        <v>1449.0832347670248</v>
      </c>
      <c r="E26" s="10">
        <f>(NBS_comp_mm_LandPrc!E26 / 1000) * Area!$G$13 / (Days!E76*86400)</f>
        <v>938.95103395061744</v>
      </c>
      <c r="F26" s="10">
        <f>(NBS_comp_mm_LandPrc!F26 / 1000) * Area!$G$13 / (Days!F76*86400)</f>
        <v>1191.7220848267625</v>
      </c>
      <c r="G26" s="10">
        <f>(NBS_comp_mm_LandPrc!G26 / 1000) * Area!$G$13 / (Days!G76*86400)</f>
        <v>971.58</v>
      </c>
      <c r="H26" s="10">
        <f>(NBS_comp_mm_LandPrc!H26 / 1000) * Area!$G$13 / (Days!H76*86400)</f>
        <v>144.06433691756271</v>
      </c>
      <c r="I26" s="10">
        <f>(NBS_comp_mm_LandPrc!I26 / 1000) * Area!$G$13 / (Days!I76*86400)</f>
        <v>-362.74772401433694</v>
      </c>
      <c r="J26" s="10">
        <f>(NBS_comp_mm_LandPrc!J26 / 1000) * Area!$G$13 / (Days!J76*86400)</f>
        <v>-67.778379629629754</v>
      </c>
      <c r="K26" s="10">
        <f>(NBS_comp_mm_LandPrc!K26 / 1000) * Area!$G$13 / (Days!K76*86400)</f>
        <v>-465.85974910394265</v>
      </c>
      <c r="L26" s="10">
        <f>(NBS_comp_mm_LandPrc!L26 / 1000) * Area!$G$13 / (Days!L76*86400)</f>
        <v>-1327.5505401234568</v>
      </c>
      <c r="M26" s="10">
        <f>(NBS_comp_mm_LandPrc!M26 / 1000) * Area!$G$13 / (Days!M76*86400)</f>
        <v>802.70393369175622</v>
      </c>
      <c r="N26" s="10">
        <f t="shared" si="0"/>
        <v>482.15012141517792</v>
      </c>
    </row>
    <row r="27" spans="1:14" x14ac:dyDescent="0.2">
      <c r="A27">
        <v>1972</v>
      </c>
      <c r="B27" s="10">
        <f>(NBS_comp_mm_LandPrc!B27 / 1000) * Area!$G$13 / (Days!B77*86400)</f>
        <v>343.39467741935459</v>
      </c>
      <c r="C27" s="10">
        <f>(NBS_comp_mm_LandPrc!C27 / 1000) * Area!$G$13 / (Days!C77*86400)</f>
        <v>489.5672158365262</v>
      </c>
      <c r="D27" s="10">
        <f>(NBS_comp_mm_LandPrc!D27 / 1000) * Area!$G$13 / (Days!D77*86400)</f>
        <v>2230.9598387096771</v>
      </c>
      <c r="E27" s="10">
        <f>(NBS_comp_mm_LandPrc!E27 / 1000) * Area!$G$13 / (Days!E77*86400)</f>
        <v>2640.719614197531</v>
      </c>
      <c r="F27" s="10">
        <f>(NBS_comp_mm_LandPrc!F27 / 1000) * Area!$G$13 / (Days!F77*86400)</f>
        <v>1448.0336917562724</v>
      </c>
      <c r="G27" s="10">
        <f>(NBS_comp_mm_LandPrc!G27 / 1000) * Area!$G$13 / (Days!G77*86400)</f>
        <v>1288.0307561728393</v>
      </c>
      <c r="H27" s="10">
        <f>(NBS_comp_mm_LandPrc!H27 / 1000) * Area!$G$13 / (Days!H77*86400)</f>
        <v>789.32213859020305</v>
      </c>
      <c r="I27" s="10">
        <f>(NBS_comp_mm_LandPrc!I27 / 1000) * Area!$G$13 / (Days!I77*86400)</f>
        <v>252.20164874551972</v>
      </c>
      <c r="J27" s="10">
        <f>(NBS_comp_mm_LandPrc!J27 / 1000) * Area!$G$13 / (Days!J77*86400)</f>
        <v>683.85439814814811</v>
      </c>
      <c r="K27" s="10">
        <f>(NBS_comp_mm_LandPrc!K27 / 1000) * Area!$G$13 / (Days!K77*86400)</f>
        <v>-666.2892443249699</v>
      </c>
      <c r="L27" s="10">
        <f>(NBS_comp_mm_LandPrc!L27 / 1000) * Area!$G$13 / (Days!L77*86400)</f>
        <v>1384.8806172839504</v>
      </c>
      <c r="M27" s="10">
        <f>(NBS_comp_mm_LandPrc!M27 / 1000) * Area!$G$13 / (Days!M77*86400)</f>
        <v>1428.6471475507765</v>
      </c>
      <c r="N27" s="10">
        <f t="shared" si="0"/>
        <v>1026.110208340486</v>
      </c>
    </row>
    <row r="28" spans="1:14" x14ac:dyDescent="0.2">
      <c r="A28">
        <v>1973</v>
      </c>
      <c r="B28" s="10">
        <f>(NBS_comp_mm_LandPrc!B28 / 1000) * Area!$G$13 / (Days!B78*86400)</f>
        <v>780.25298088410977</v>
      </c>
      <c r="C28" s="10">
        <f>(NBS_comp_mm_LandPrc!C28 / 1000) * Area!$G$13 / (Days!C78*86400)</f>
        <v>695.65067791005299</v>
      </c>
      <c r="D28" s="10">
        <f>(NBS_comp_mm_LandPrc!D28 / 1000) * Area!$G$13 / (Days!D78*86400)</f>
        <v>3443.746200716846</v>
      </c>
      <c r="E28" s="10">
        <f>(NBS_comp_mm_LandPrc!E28 / 1000) * Area!$G$13 / (Days!E78*86400)</f>
        <v>1666.284475308642</v>
      </c>
      <c r="F28" s="10">
        <f>(NBS_comp_mm_LandPrc!F28 / 1000) * Area!$G$13 / (Days!F78*86400)</f>
        <v>1619.5638560334528</v>
      </c>
      <c r="G28" s="10">
        <f>(NBS_comp_mm_LandPrc!G28 / 1000) * Area!$G$13 / (Days!G78*86400)</f>
        <v>1916.8322222222218</v>
      </c>
      <c r="H28" s="10">
        <f>(NBS_comp_mm_LandPrc!H28 / 1000) * Area!$G$13 / (Days!H78*86400)</f>
        <v>617.87004181600969</v>
      </c>
      <c r="I28" s="10">
        <f>(NBS_comp_mm_LandPrc!I28 / 1000) * Area!$G$13 / (Days!I78*86400)</f>
        <v>-84.654211469534062</v>
      </c>
      <c r="J28" s="10">
        <f>(NBS_comp_mm_LandPrc!J28 / 1000) * Area!$G$13 / (Days!J78*86400)</f>
        <v>-1201.1029783950617</v>
      </c>
      <c r="K28" s="10">
        <f>(NBS_comp_mm_LandPrc!K28 / 1000) * Area!$G$13 / (Days!K78*86400)</f>
        <v>-592.5745131421744</v>
      </c>
      <c r="L28" s="10">
        <f>(NBS_comp_mm_LandPrc!L28 / 1000) * Area!$G$13 / (Days!L78*86400)</f>
        <v>-136.81638888888881</v>
      </c>
      <c r="M28" s="10">
        <f>(NBS_comp_mm_LandPrc!M28 / 1000) * Area!$G$13 / (Days!M78*86400)</f>
        <v>677.84881421744331</v>
      </c>
      <c r="N28" s="10">
        <f t="shared" si="0"/>
        <v>783.57509810109332</v>
      </c>
    </row>
    <row r="29" spans="1:14" x14ac:dyDescent="0.2">
      <c r="A29">
        <v>1974</v>
      </c>
      <c r="B29" s="10">
        <f>(NBS_comp_mm_LandPrc!B29 / 1000) * Area!$G$13 / (Days!B79*86400)</f>
        <v>2136.8074522102743</v>
      </c>
      <c r="C29" s="10">
        <f>(NBS_comp_mm_LandPrc!C29 / 1000) * Area!$G$13 / (Days!C79*86400)</f>
        <v>1191.0266038359789</v>
      </c>
      <c r="D29" s="10">
        <f>(NBS_comp_mm_LandPrc!D29 / 1000) * Area!$G$13 / (Days!D79*86400)</f>
        <v>2568.1743697729989</v>
      </c>
      <c r="E29" s="10">
        <f>(NBS_comp_mm_LandPrc!E29 / 1000) * Area!$G$13 / (Days!E79*86400)</f>
        <v>2088.9179475308642</v>
      </c>
      <c r="F29" s="10">
        <f>(NBS_comp_mm_LandPrc!F29 / 1000) * Area!$G$13 / (Days!F79*86400)</f>
        <v>1922.9504749103942</v>
      </c>
      <c r="G29" s="10">
        <f>(NBS_comp_mm_LandPrc!G29 / 1000) * Area!$G$13 / (Days!G79*86400)</f>
        <v>823.2328858024689</v>
      </c>
      <c r="H29" s="10">
        <f>(NBS_comp_mm_LandPrc!H29 / 1000) * Area!$G$13 / (Days!H79*86400)</f>
        <v>-120.93288530465944</v>
      </c>
      <c r="I29" s="10">
        <f>(NBS_comp_mm_LandPrc!I29 / 1000) * Area!$G$13 / (Days!I79*86400)</f>
        <v>-40.858629032258065</v>
      </c>
      <c r="J29" s="10">
        <f>(NBS_comp_mm_LandPrc!J29 / 1000) * Area!$G$13 / (Days!J79*86400)</f>
        <v>-864.40216049382695</v>
      </c>
      <c r="K29" s="10">
        <f>(NBS_comp_mm_LandPrc!K29 / 1000) * Area!$G$13 / (Days!K79*86400)</f>
        <v>-1094.340910991637</v>
      </c>
      <c r="L29" s="10">
        <f>(NBS_comp_mm_LandPrc!L29 / 1000) * Area!$G$13 / (Days!L79*86400)</f>
        <v>318.64665123456803</v>
      </c>
      <c r="M29" s="10">
        <f>(NBS_comp_mm_LandPrc!M29 / 1000) * Area!$G$13 / (Days!M79*86400)</f>
        <v>851.38000000000022</v>
      </c>
      <c r="N29" s="10">
        <f t="shared" si="0"/>
        <v>815.05014995626391</v>
      </c>
    </row>
    <row r="30" spans="1:14" x14ac:dyDescent="0.2">
      <c r="A30">
        <v>1975</v>
      </c>
      <c r="B30" s="10">
        <f>(NBS_comp_mm_LandPrc!B30 / 1000) * Area!$G$13 / (Days!B80*86400)</f>
        <v>1590.9907945041816</v>
      </c>
      <c r="C30" s="10">
        <f>(NBS_comp_mm_LandPrc!C30 / 1000) * Area!$G$13 / (Days!C80*86400)</f>
        <v>1980.0317857142857</v>
      </c>
      <c r="D30" s="10">
        <f>(NBS_comp_mm_LandPrc!D30 / 1000) * Area!$G$13 / (Days!D80*86400)</f>
        <v>1649.4211589008364</v>
      </c>
      <c r="E30" s="10">
        <f>(NBS_comp_mm_LandPrc!E30 / 1000) * Area!$G$13 / (Days!E80*86400)</f>
        <v>1238.5682561728395</v>
      </c>
      <c r="F30" s="10">
        <f>(NBS_comp_mm_LandPrc!F30 / 1000) * Area!$G$13 / (Days!F80*86400)</f>
        <v>1366.009121863799</v>
      </c>
      <c r="G30" s="10">
        <f>(NBS_comp_mm_LandPrc!G30 / 1000) * Area!$G$13 / (Days!G80*86400)</f>
        <v>1628.420925925926</v>
      </c>
      <c r="H30" s="10">
        <f>(NBS_comp_mm_LandPrc!H30 / 1000) * Area!$G$13 / (Days!H80*86400)</f>
        <v>104.98227299880521</v>
      </c>
      <c r="I30" s="10">
        <f>(NBS_comp_mm_LandPrc!I30 / 1000) * Area!$G$13 / (Days!I80*86400)</f>
        <v>990.68744026284332</v>
      </c>
      <c r="J30" s="10">
        <f>(NBS_comp_mm_LandPrc!J30 / 1000) * Area!$G$13 / (Days!J80*86400)</f>
        <v>-293.739151234568</v>
      </c>
      <c r="K30" s="10">
        <f>(NBS_comp_mm_LandPrc!K30 / 1000) * Area!$G$13 / (Days!K80*86400)</f>
        <v>-769.26101254480295</v>
      </c>
      <c r="L30" s="10">
        <f>(NBS_comp_mm_LandPrc!L30 / 1000) * Area!$G$13 / (Days!L80*86400)</f>
        <v>-271.70756172839504</v>
      </c>
      <c r="M30" s="10">
        <f>(NBS_comp_mm_LandPrc!M30 / 1000) * Area!$G$13 / (Days!M80*86400)</f>
        <v>799.26946535244917</v>
      </c>
      <c r="N30" s="10">
        <f t="shared" si="0"/>
        <v>834.47279134901657</v>
      </c>
    </row>
    <row r="31" spans="1:14" x14ac:dyDescent="0.2">
      <c r="A31">
        <v>1976</v>
      </c>
      <c r="B31" s="10">
        <f>(NBS_comp_mm_LandPrc!B31 / 1000) * Area!$G$13 / (Days!B81*86400)</f>
        <v>1114.5383333333334</v>
      </c>
      <c r="C31" s="10">
        <f>(NBS_comp_mm_LandPrc!C31 / 1000) * Area!$G$13 / (Days!C81*86400)</f>
        <v>3377.0582854406134</v>
      </c>
      <c r="D31" s="10">
        <f>(NBS_comp_mm_LandPrc!D31 / 1000) * Area!$G$13 / (Days!D81*86400)</f>
        <v>2752.5703285543609</v>
      </c>
      <c r="E31" s="10">
        <f>(NBS_comp_mm_LandPrc!E31 / 1000) * Area!$G$13 / (Days!E81*86400)</f>
        <v>1192.0284413580248</v>
      </c>
      <c r="F31" s="10">
        <f>(NBS_comp_mm_LandPrc!F31 / 1000) * Area!$G$13 / (Days!F81*86400)</f>
        <v>1049.9024402628436</v>
      </c>
      <c r="G31" s="10">
        <f>(NBS_comp_mm_LandPrc!G31 / 1000) * Area!$G$13 / (Days!G81*86400)</f>
        <v>979.59146604938292</v>
      </c>
      <c r="H31" s="10">
        <f>(NBS_comp_mm_LandPrc!H31 / 1000) * Area!$G$13 / (Days!H81*86400)</f>
        <v>635.96573775388299</v>
      </c>
      <c r="I31" s="10">
        <f>(NBS_comp_mm_LandPrc!I31 / 1000) * Area!$G$13 / (Days!I81*86400)</f>
        <v>-399.75141875746704</v>
      </c>
      <c r="J31" s="10">
        <f>(NBS_comp_mm_LandPrc!J31 / 1000) * Area!$G$13 / (Days!J81*86400)</f>
        <v>-472.96972222222223</v>
      </c>
      <c r="K31" s="10">
        <f>(NBS_comp_mm_LandPrc!K31 / 1000) * Area!$G$13 / (Days!K81*86400)</f>
        <v>-983.79058243727593</v>
      </c>
      <c r="L31" s="10">
        <f>(NBS_comp_mm_LandPrc!L31 / 1000) * Area!$G$13 / (Days!L81*86400)</f>
        <v>-861.06094135802471</v>
      </c>
      <c r="M31" s="10">
        <f>(NBS_comp_mm_LandPrc!M31 / 1000) * Area!$G$13 / (Days!M81*86400)</f>
        <v>-91.942159498207829</v>
      </c>
      <c r="N31" s="10">
        <f t="shared" si="0"/>
        <v>691.01168403993699</v>
      </c>
    </row>
    <row r="32" spans="1:14" x14ac:dyDescent="0.2">
      <c r="A32">
        <v>1977</v>
      </c>
      <c r="B32" s="10">
        <f>(NBS_comp_mm_LandPrc!B32 / 1000) * Area!$G$13 / (Days!B82*86400)</f>
        <v>281.02832138590196</v>
      </c>
      <c r="C32" s="10">
        <f>(NBS_comp_mm_LandPrc!C32 / 1000) * Area!$G$13 / (Days!C82*86400)</f>
        <v>983.95744047619064</v>
      </c>
      <c r="D32" s="10">
        <f>(NBS_comp_mm_LandPrc!D32 / 1000) * Area!$G$13 / (Days!D82*86400)</f>
        <v>2786.4675179211472</v>
      </c>
      <c r="E32" s="10">
        <f>(NBS_comp_mm_LandPrc!E32 / 1000) * Area!$G$13 / (Days!E82*86400)</f>
        <v>2379.7307561728394</v>
      </c>
      <c r="F32" s="10">
        <f>(NBS_comp_mm_LandPrc!F32 / 1000) * Area!$G$13 / (Days!F82*86400)</f>
        <v>781.51732974910408</v>
      </c>
      <c r="G32" s="10">
        <f>(NBS_comp_mm_LandPrc!G32 / 1000) * Area!$G$13 / (Days!G82*86400)</f>
        <v>791.81111111111102</v>
      </c>
      <c r="H32" s="10">
        <f>(NBS_comp_mm_LandPrc!H32 / 1000) * Area!$G$13 / (Days!H82*86400)</f>
        <v>801.86413082437275</v>
      </c>
      <c r="I32" s="10">
        <f>(NBS_comp_mm_LandPrc!I32 / 1000) * Area!$G$13 / (Days!I82*86400)</f>
        <v>641.01116487455192</v>
      </c>
      <c r="J32" s="10">
        <f>(NBS_comp_mm_LandPrc!J32 / 1000) * Area!$G$13 / (Days!J82*86400)</f>
        <v>895.37066358024697</v>
      </c>
      <c r="K32" s="10">
        <f>(NBS_comp_mm_LandPrc!K32 / 1000) * Area!$G$13 / (Days!K82*86400)</f>
        <v>-964.56843189964161</v>
      </c>
      <c r="L32" s="10">
        <f>(NBS_comp_mm_LandPrc!L32 / 1000) * Area!$G$13 / (Days!L82*86400)</f>
        <v>17.862299382716028</v>
      </c>
      <c r="M32" s="10">
        <f>(NBS_comp_mm_LandPrc!M32 / 1000) * Area!$G$13 / (Days!M82*86400)</f>
        <v>2199.1927150537631</v>
      </c>
      <c r="N32" s="10">
        <f t="shared" si="0"/>
        <v>966.27041821935848</v>
      </c>
    </row>
    <row r="33" spans="1:14" x14ac:dyDescent="0.2">
      <c r="A33">
        <v>1978</v>
      </c>
      <c r="B33" s="10">
        <f>(NBS_comp_mm_LandPrc!B33 / 1000) * Area!$G$13 / (Days!B83*86400)</f>
        <v>1135.9341965352453</v>
      </c>
      <c r="C33" s="10">
        <f>(NBS_comp_mm_LandPrc!C33 / 1000) * Area!$G$13 / (Days!C83*86400)</f>
        <v>371.23214947089957</v>
      </c>
      <c r="D33" s="10">
        <f>(NBS_comp_mm_LandPrc!D33 / 1000) * Area!$G$13 / (Days!D83*86400)</f>
        <v>3261.5759438470727</v>
      </c>
      <c r="E33" s="10">
        <f>(NBS_comp_mm_LandPrc!E33 / 1000) * Area!$G$13 / (Days!E83*86400)</f>
        <v>2666.6724382716047</v>
      </c>
      <c r="F33" s="10">
        <f>(NBS_comp_mm_LandPrc!F33 / 1000) * Area!$G$13 / (Days!F83*86400)</f>
        <v>1458.2991009557945</v>
      </c>
      <c r="G33" s="10">
        <f>(NBS_comp_mm_LandPrc!G33 / 1000) * Area!$G$13 / (Days!G83*86400)</f>
        <v>942.15581790123451</v>
      </c>
      <c r="H33" s="10">
        <f>(NBS_comp_mm_LandPrc!H33 / 1000) * Area!$G$13 / (Days!H83*86400)</f>
        <v>231.70368279569894</v>
      </c>
      <c r="I33" s="10">
        <f>(NBS_comp_mm_LandPrc!I33 / 1000) * Area!$G$13 / (Days!I83*86400)</f>
        <v>104.989964157706</v>
      </c>
      <c r="J33" s="10">
        <f>(NBS_comp_mm_LandPrc!J33 / 1000) * Area!$G$13 / (Days!J83*86400)</f>
        <v>-474.50714506172841</v>
      </c>
      <c r="K33" s="10">
        <f>(NBS_comp_mm_LandPrc!K33 / 1000) * Area!$G$13 / (Days!K83*86400)</f>
        <v>-837.13115890083634</v>
      </c>
      <c r="L33" s="10">
        <f>(NBS_comp_mm_LandPrc!L33 / 1000) * Area!$G$13 / (Days!L83*86400)</f>
        <v>-554.90947530864207</v>
      </c>
      <c r="M33" s="10">
        <f>(NBS_comp_mm_LandPrc!M33 / 1000) * Area!$G$13 / (Days!M83*86400)</f>
        <v>238.7985573476702</v>
      </c>
      <c r="N33" s="10">
        <f t="shared" si="0"/>
        <v>712.06783933431007</v>
      </c>
    </row>
    <row r="34" spans="1:14" x14ac:dyDescent="0.2">
      <c r="A34">
        <v>1979</v>
      </c>
      <c r="B34" s="10">
        <f>(NBS_comp_mm_LandPrc!B34 / 1000) * Area!$G$13 / (Days!B84*86400)</f>
        <v>964.674301075269</v>
      </c>
      <c r="C34" s="10">
        <f>(NBS_comp_mm_LandPrc!C34 / 1000) * Area!$G$13 / (Days!C84*86400)</f>
        <v>778.51082341269841</v>
      </c>
      <c r="D34" s="10">
        <f>(NBS_comp_mm_LandPrc!D34 / 1000) * Area!$G$13 / (Days!D84*86400)</f>
        <v>2512.9399731182798</v>
      </c>
      <c r="E34" s="10">
        <f>(NBS_comp_mm_LandPrc!E34 / 1000) * Area!$G$13 / (Days!E84*86400)</f>
        <v>2753.9528240740733</v>
      </c>
      <c r="F34" s="10">
        <f>(NBS_comp_mm_LandPrc!F34 / 1000) * Area!$G$13 / (Days!F84*86400)</f>
        <v>1489.3841278375151</v>
      </c>
      <c r="G34" s="10">
        <f>(NBS_comp_mm_LandPrc!G34 / 1000) * Area!$G$13 / (Days!G84*86400)</f>
        <v>746.35393518518515</v>
      </c>
      <c r="H34" s="10">
        <f>(NBS_comp_mm_LandPrc!H34 / 1000) * Area!$G$13 / (Days!H84*86400)</f>
        <v>665.45954301075255</v>
      </c>
      <c r="I34" s="10">
        <f>(NBS_comp_mm_LandPrc!I34 / 1000) * Area!$G$13 / (Days!I84*86400)</f>
        <v>517.88625448028688</v>
      </c>
      <c r="J34" s="10">
        <f>(NBS_comp_mm_LandPrc!J34 / 1000) * Area!$G$13 / (Days!J84*86400)</f>
        <v>-248.95277777777807</v>
      </c>
      <c r="K34" s="10">
        <f>(NBS_comp_mm_LandPrc!K34 / 1000) * Area!$G$13 / (Days!K84*86400)</f>
        <v>-872.34152927120635</v>
      </c>
      <c r="L34" s="10">
        <f>(NBS_comp_mm_LandPrc!L34 / 1000) * Area!$G$13 / (Days!L84*86400)</f>
        <v>526.27907407407395</v>
      </c>
      <c r="M34" s="10">
        <f>(NBS_comp_mm_LandPrc!M34 / 1000) * Area!$G$13 / (Days!M84*86400)</f>
        <v>1178.1158691756275</v>
      </c>
      <c r="N34" s="10">
        <f t="shared" si="0"/>
        <v>917.68853486623141</v>
      </c>
    </row>
    <row r="35" spans="1:14" x14ac:dyDescent="0.2">
      <c r="A35">
        <v>1980</v>
      </c>
      <c r="B35" s="10">
        <f>(NBS_comp_mm_LandPrc!B35 / 1000) * Area!$G$13 / (Days!B85*86400)</f>
        <v>394.80360513739555</v>
      </c>
      <c r="C35" s="10">
        <f>(NBS_comp_mm_LandPrc!C35 / 1000) * Area!$G$13 / (Days!C85*86400)</f>
        <v>427.19171775223492</v>
      </c>
      <c r="D35" s="10">
        <f>(NBS_comp_mm_LandPrc!D35 / 1000) * Area!$G$13 / (Days!D85*86400)</f>
        <v>2564.8571953405012</v>
      </c>
      <c r="E35" s="10">
        <f>(NBS_comp_mm_LandPrc!E35 / 1000) * Area!$G$13 / (Days!E85*86400)</f>
        <v>2165.1277777777782</v>
      </c>
      <c r="F35" s="10">
        <f>(NBS_comp_mm_LandPrc!F35 / 1000) * Area!$G$13 / (Days!F85*86400)</f>
        <v>1103.520017921147</v>
      </c>
      <c r="G35" s="10">
        <f>(NBS_comp_mm_LandPrc!G35 / 1000) * Area!$G$13 / (Days!G85*86400)</f>
        <v>1447.9516358024694</v>
      </c>
      <c r="H35" s="10">
        <f>(NBS_comp_mm_LandPrc!H35 / 1000) * Area!$G$13 / (Days!H85*86400)</f>
        <v>973.01087216248493</v>
      </c>
      <c r="I35" s="10">
        <f>(NBS_comp_mm_LandPrc!I35 / 1000) * Area!$G$13 / (Days!I85*86400)</f>
        <v>885.49386200716845</v>
      </c>
      <c r="J35" s="10">
        <f>(NBS_comp_mm_LandPrc!J35 / 1000) * Area!$G$13 / (Days!J85*86400)</f>
        <v>-688.9255401234567</v>
      </c>
      <c r="K35" s="10">
        <f>(NBS_comp_mm_LandPrc!K35 / 1000) * Area!$G$13 / (Days!K85*86400)</f>
        <v>-1434.6477986857828</v>
      </c>
      <c r="L35" s="10">
        <f>(NBS_comp_mm_LandPrc!L35 / 1000) * Area!$G$13 / (Days!L85*86400)</f>
        <v>-784.14416666666671</v>
      </c>
      <c r="M35" s="10">
        <f>(NBS_comp_mm_LandPrc!M35 / 1000) * Area!$G$13 / (Days!M85*86400)</f>
        <v>200.07649342891273</v>
      </c>
      <c r="N35" s="10">
        <f t="shared" si="0"/>
        <v>604.5263059878489</v>
      </c>
    </row>
    <row r="36" spans="1:14" x14ac:dyDescent="0.2">
      <c r="A36">
        <v>1981</v>
      </c>
      <c r="B36" s="10">
        <f>(NBS_comp_mm_LandPrc!B36 / 1000) * Area!$G$13 / (Days!B86*86400)</f>
        <v>148.25122162485061</v>
      </c>
      <c r="C36" s="10">
        <f>(NBS_comp_mm_LandPrc!C36 / 1000) * Area!$G$13 / (Days!C86*86400)</f>
        <v>2617.8058763227518</v>
      </c>
      <c r="D36" s="10">
        <f>(NBS_comp_mm_LandPrc!D36 / 1000) * Area!$G$13 / (Days!D86*86400)</f>
        <v>638.45405913978482</v>
      </c>
      <c r="E36" s="10">
        <f>(NBS_comp_mm_LandPrc!E36 / 1000) * Area!$G$13 / (Days!E86*86400)</f>
        <v>2097.5352006172839</v>
      </c>
      <c r="F36" s="10">
        <f>(NBS_comp_mm_LandPrc!F36 / 1000) * Area!$G$13 / (Days!F86*86400)</f>
        <v>1411.9540083632021</v>
      </c>
      <c r="G36" s="10">
        <f>(NBS_comp_mm_LandPrc!G36 / 1000) * Area!$G$13 / (Days!G86*86400)</f>
        <v>2815.3733796296292</v>
      </c>
      <c r="H36" s="10">
        <f>(NBS_comp_mm_LandPrc!H36 / 1000) * Area!$G$13 / (Days!H86*86400)</f>
        <v>554.09387096774185</v>
      </c>
      <c r="I36" s="10">
        <f>(NBS_comp_mm_LandPrc!I36 / 1000) * Area!$G$13 / (Days!I86*86400)</f>
        <v>101.42035244922334</v>
      </c>
      <c r="J36" s="10">
        <f>(NBS_comp_mm_LandPrc!J36 / 1000) * Area!$G$13 / (Days!J86*86400)</f>
        <v>377.53266975308634</v>
      </c>
      <c r="K36" s="10">
        <f>(NBS_comp_mm_LandPrc!K36 / 1000) * Area!$G$13 / (Days!K86*86400)</f>
        <v>-105.58835125448041</v>
      </c>
      <c r="L36" s="10">
        <f>(NBS_comp_mm_LandPrc!L36 / 1000) * Area!$G$13 / (Days!L86*86400)</f>
        <v>-301.64263888888894</v>
      </c>
      <c r="M36" s="10">
        <f>(NBS_comp_mm_LandPrc!M36 / 1000) * Area!$G$13 / (Days!M86*86400)</f>
        <v>409.2118130227002</v>
      </c>
      <c r="N36" s="10">
        <f t="shared" si="0"/>
        <v>897.03345514557395</v>
      </c>
    </row>
    <row r="37" spans="1:14" x14ac:dyDescent="0.2">
      <c r="A37">
        <v>1982</v>
      </c>
      <c r="B37" s="10">
        <f>(NBS_comp_mm_LandPrc!B37 / 1000) * Area!$G$13 / (Days!B87*86400)</f>
        <v>1203.1777479091998</v>
      </c>
      <c r="C37" s="10">
        <f>(NBS_comp_mm_LandPrc!C37 / 1000) * Area!$G$13 / (Days!C87*86400)</f>
        <v>1488.0906779100526</v>
      </c>
      <c r="D37" s="10">
        <f>(NBS_comp_mm_LandPrc!D37 / 1000) * Area!$G$13 / (Days!D87*86400)</f>
        <v>3773.4740053763439</v>
      </c>
      <c r="E37" s="10">
        <f>(NBS_comp_mm_LandPrc!E37 / 1000) * Area!$G$13 / (Days!E87*86400)</f>
        <v>1743.3621141975309</v>
      </c>
      <c r="F37" s="10">
        <f>(NBS_comp_mm_LandPrc!F37 / 1000) * Area!$G$13 / (Days!F87*86400)</f>
        <v>1438.7399283154118</v>
      </c>
      <c r="G37" s="10">
        <f>(NBS_comp_mm_LandPrc!G37 / 1000) * Area!$G$13 / (Days!G87*86400)</f>
        <v>1404.9419598765435</v>
      </c>
      <c r="H37" s="10">
        <f>(NBS_comp_mm_LandPrc!H37 / 1000) * Area!$G$13 / (Days!H87*86400)</f>
        <v>533.25723118279575</v>
      </c>
      <c r="I37" s="10">
        <f>(NBS_comp_mm_LandPrc!I37 / 1000) * Area!$G$13 / (Days!I87*86400)</f>
        <v>-517.47076164874545</v>
      </c>
      <c r="J37" s="10">
        <f>(NBS_comp_mm_LandPrc!J37 / 1000) * Area!$G$13 / (Days!J87*86400)</f>
        <v>-250.30895061728395</v>
      </c>
      <c r="K37" s="10">
        <f>(NBS_comp_mm_LandPrc!K37 / 1000) * Area!$G$13 / (Days!K87*86400)</f>
        <v>-1151.0310155316606</v>
      </c>
      <c r="L37" s="10">
        <f>(NBS_comp_mm_LandPrc!L37 / 1000) * Area!$G$13 / (Days!L87*86400)</f>
        <v>1001.4031327160494</v>
      </c>
      <c r="M37" s="10">
        <f>(NBS_comp_mm_LandPrc!M37 / 1000) * Area!$G$13 / (Days!M87*86400)</f>
        <v>1531.5433602150538</v>
      </c>
      <c r="N37" s="10">
        <f t="shared" si="0"/>
        <v>1016.5982858251077</v>
      </c>
    </row>
    <row r="38" spans="1:14" x14ac:dyDescent="0.2">
      <c r="A38">
        <v>1983</v>
      </c>
      <c r="B38" s="10">
        <f>(NBS_comp_mm_LandPrc!B38 / 1000) * Area!$G$13 / (Days!B88*86400)</f>
        <v>144.45433691756273</v>
      </c>
      <c r="C38" s="10">
        <f>(NBS_comp_mm_LandPrc!C38 / 1000) * Area!$G$13 / (Days!C88*86400)</f>
        <v>551.46617724867735</v>
      </c>
      <c r="D38" s="10">
        <f>(NBS_comp_mm_LandPrc!D38 / 1000) * Area!$G$13 / (Days!D88*86400)</f>
        <v>1013.0975866188769</v>
      </c>
      <c r="E38" s="10">
        <f>(NBS_comp_mm_LandPrc!E38 / 1000) * Area!$G$13 / (Days!E88*86400)</f>
        <v>2074.40625</v>
      </c>
      <c r="F38" s="10">
        <f>(NBS_comp_mm_LandPrc!F38 / 1000) * Area!$G$13 / (Days!F88*86400)</f>
        <v>2122.5845459976103</v>
      </c>
      <c r="G38" s="10">
        <f>(NBS_comp_mm_LandPrc!G38 / 1000) * Area!$G$13 / (Days!G88*86400)</f>
        <v>889.34387345679033</v>
      </c>
      <c r="H38" s="10">
        <f>(NBS_comp_mm_LandPrc!H38 / 1000) * Area!$G$13 / (Days!H88*86400)</f>
        <v>514.81997311827968</v>
      </c>
      <c r="I38" s="10">
        <f>(NBS_comp_mm_LandPrc!I38 / 1000) * Area!$G$13 / (Days!I88*86400)</f>
        <v>-169.88709080047781</v>
      </c>
      <c r="J38" s="10">
        <f>(NBS_comp_mm_LandPrc!J38 / 1000) * Area!$G$13 / (Days!J88*86400)</f>
        <v>-1094.0218981481482</v>
      </c>
      <c r="K38" s="10">
        <f>(NBS_comp_mm_LandPrc!K38 / 1000) * Area!$G$13 / (Days!K88*86400)</f>
        <v>-721.83821983273594</v>
      </c>
      <c r="L38" s="10">
        <f>(NBS_comp_mm_LandPrc!L38 / 1000) * Area!$G$13 / (Days!L88*86400)</f>
        <v>955.48083333333352</v>
      </c>
      <c r="M38" s="10">
        <f>(NBS_comp_mm_LandPrc!M38 / 1000) * Area!$G$13 / (Days!M88*86400)</f>
        <v>1125.1093249701316</v>
      </c>
      <c r="N38" s="10">
        <f t="shared" si="0"/>
        <v>617.08464107332486</v>
      </c>
    </row>
    <row r="39" spans="1:14" x14ac:dyDescent="0.2">
      <c r="A39">
        <v>1984</v>
      </c>
      <c r="B39" s="10">
        <f>(NBS_comp_mm_LandPrc!B39 / 1000) * Area!$G$13 / (Days!B89*86400)</f>
        <v>344.37602449223419</v>
      </c>
      <c r="C39" s="10">
        <f>(NBS_comp_mm_LandPrc!C39 / 1000) * Area!$G$13 / (Days!C89*86400)</f>
        <v>2143.6439144316728</v>
      </c>
      <c r="D39" s="10">
        <f>(NBS_comp_mm_LandPrc!D39 / 1000) * Area!$G$13 / (Days!D89*86400)</f>
        <v>2213.9346385902031</v>
      </c>
      <c r="E39" s="10">
        <f>(NBS_comp_mm_LandPrc!E39 / 1000) * Area!$G$13 / (Days!E89*86400)</f>
        <v>2393.3857716049383</v>
      </c>
      <c r="F39" s="10">
        <f>(NBS_comp_mm_LandPrc!F39 / 1000) * Area!$G$13 / (Days!F89*86400)</f>
        <v>2066.5334109916366</v>
      </c>
      <c r="G39" s="10">
        <f>(NBS_comp_mm_LandPrc!G39 / 1000) * Area!$G$13 / (Days!G89*86400)</f>
        <v>893.61145061728394</v>
      </c>
      <c r="H39" s="10">
        <f>(NBS_comp_mm_LandPrc!H39 / 1000) * Area!$G$13 / (Days!H89*86400)</f>
        <v>223.17531660692941</v>
      </c>
      <c r="I39" s="10">
        <f>(NBS_comp_mm_LandPrc!I39 / 1000) * Area!$G$13 / (Days!I89*86400)</f>
        <v>-56.803399044205442</v>
      </c>
      <c r="J39" s="10">
        <f>(NBS_comp_mm_LandPrc!J39 / 1000) * Area!$G$13 / (Days!J89*86400)</f>
        <v>-413.58285493827162</v>
      </c>
      <c r="K39" s="10">
        <f>(NBS_comp_mm_LandPrc!K39 / 1000) * Area!$G$13 / (Days!K89*86400)</f>
        <v>-386.8618369175627</v>
      </c>
      <c r="L39" s="10">
        <f>(NBS_comp_mm_LandPrc!L39 / 1000) * Area!$G$13 / (Days!L89*86400)</f>
        <v>-512.71918209876526</v>
      </c>
      <c r="M39" s="10">
        <f>(NBS_comp_mm_LandPrc!M39 / 1000) * Area!$G$13 / (Days!M89*86400)</f>
        <v>779.86737455197147</v>
      </c>
      <c r="N39" s="10">
        <f t="shared" si="0"/>
        <v>807.38005240733901</v>
      </c>
    </row>
    <row r="40" spans="1:14" x14ac:dyDescent="0.2">
      <c r="A40">
        <v>1985</v>
      </c>
      <c r="B40" s="10">
        <f>(NBS_comp_mm_LandPrc!B40 / 1000) * Area!$G$13 / (Days!B90*86400)</f>
        <v>644.06427120669059</v>
      </c>
      <c r="C40" s="10">
        <f>(NBS_comp_mm_LandPrc!C40 / 1000) * Area!$G$13 / (Days!C90*86400)</f>
        <v>2411.9803505291006</v>
      </c>
      <c r="D40" s="10">
        <f>(NBS_comp_mm_LandPrc!D40 / 1000) * Area!$G$13 / (Days!D90*86400)</f>
        <v>2820.5796027479087</v>
      </c>
      <c r="E40" s="10">
        <f>(NBS_comp_mm_LandPrc!E40 / 1000) * Area!$G$13 / (Days!E90*86400)</f>
        <v>1723.6035030864198</v>
      </c>
      <c r="F40" s="10">
        <f>(NBS_comp_mm_LandPrc!F40 / 1000) * Area!$G$13 / (Days!F90*86400)</f>
        <v>902.13087216248505</v>
      </c>
      <c r="G40" s="10">
        <f>(NBS_comp_mm_LandPrc!G40 / 1000) * Area!$G$13 / (Days!G90*86400)</f>
        <v>616.47595679012352</v>
      </c>
      <c r="H40" s="10">
        <f>(NBS_comp_mm_LandPrc!H40 / 1000) * Area!$G$13 / (Days!H90*86400)</f>
        <v>410.04307347670249</v>
      </c>
      <c r="I40" s="10">
        <f>(NBS_comp_mm_LandPrc!I40 / 1000) * Area!$G$13 / (Days!I90*86400)</f>
        <v>299.79625448028679</v>
      </c>
      <c r="J40" s="10">
        <f>(NBS_comp_mm_LandPrc!J40 / 1000) * Area!$G$13 / (Days!J90*86400)</f>
        <v>-657.19736111111126</v>
      </c>
      <c r="K40" s="10">
        <f>(NBS_comp_mm_LandPrc!K40 / 1000) * Area!$G$13 / (Days!K90*86400)</f>
        <v>-535.81806451612908</v>
      </c>
      <c r="L40" s="10">
        <f>(NBS_comp_mm_LandPrc!L40 / 1000) * Area!$G$13 / (Days!L90*86400)</f>
        <v>2288.9623919753085</v>
      </c>
      <c r="M40" s="10">
        <f>(NBS_comp_mm_LandPrc!M40 / 1000) * Area!$G$13 / (Days!M90*86400)</f>
        <v>184.4249283154123</v>
      </c>
      <c r="N40" s="10">
        <f t="shared" si="0"/>
        <v>925.75381492860004</v>
      </c>
    </row>
    <row r="41" spans="1:14" x14ac:dyDescent="0.2">
      <c r="A41">
        <v>1986</v>
      </c>
      <c r="B41" s="10">
        <f>(NBS_comp_mm_LandPrc!B41 / 1000) * Area!$G$13 / (Days!B91*86400)</f>
        <v>730.31386499402629</v>
      </c>
      <c r="C41" s="10">
        <f>(NBS_comp_mm_LandPrc!C41 / 1000) * Area!$G$13 / (Days!C91*86400)</f>
        <v>1881.2169312169312</v>
      </c>
      <c r="D41" s="10">
        <f>(NBS_comp_mm_LandPrc!D41 / 1000) * Area!$G$13 / (Days!D91*86400)</f>
        <v>2070.3771266427716</v>
      </c>
      <c r="E41" s="10">
        <f>(NBS_comp_mm_LandPrc!E41 / 1000) * Area!$G$13 / (Days!E91*86400)</f>
        <v>1344.7253240740738</v>
      </c>
      <c r="F41" s="10">
        <f>(NBS_comp_mm_LandPrc!F41 / 1000) * Area!$G$13 / (Days!F91*86400)</f>
        <v>1284.9202090800479</v>
      </c>
      <c r="G41" s="10">
        <f>(NBS_comp_mm_LandPrc!G41 / 1000) * Area!$G$13 / (Days!G91*86400)</f>
        <v>1758.8531481481477</v>
      </c>
      <c r="H41" s="10">
        <f>(NBS_comp_mm_LandPrc!H41 / 1000) * Area!$G$13 / (Days!H91*86400)</f>
        <v>1261.0480555555553</v>
      </c>
      <c r="I41" s="10">
        <f>(NBS_comp_mm_LandPrc!I41 / 1000) * Area!$G$13 / (Days!I91*86400)</f>
        <v>-188.33262544802869</v>
      </c>
      <c r="J41" s="10">
        <f>(NBS_comp_mm_LandPrc!J41 / 1000) * Area!$G$13 / (Days!J91*86400)</f>
        <v>911.84908950617285</v>
      </c>
      <c r="K41" s="10">
        <f>(NBS_comp_mm_LandPrc!K41 / 1000) * Area!$G$13 / (Days!K91*86400)</f>
        <v>260.76216845878139</v>
      </c>
      <c r="L41" s="10">
        <f>(NBS_comp_mm_LandPrc!L41 / 1000) * Area!$G$13 / (Days!L91*86400)</f>
        <v>-424.33788580246915</v>
      </c>
      <c r="M41" s="10">
        <f>(NBS_comp_mm_LandPrc!M41 / 1000) * Area!$G$13 / (Days!M91*86400)</f>
        <v>850.93010155316608</v>
      </c>
      <c r="N41" s="10">
        <f t="shared" si="0"/>
        <v>978.52712566493119</v>
      </c>
    </row>
    <row r="42" spans="1:14" x14ac:dyDescent="0.2">
      <c r="A42">
        <v>1987</v>
      </c>
      <c r="B42" s="10">
        <f>(NBS_comp_mm_LandPrc!B42 / 1000) * Area!$G$13 / (Days!B92*86400)</f>
        <v>448.40043608124245</v>
      </c>
      <c r="C42" s="10">
        <f>(NBS_comp_mm_LandPrc!C42 / 1000) * Area!$G$13 / (Days!C92*86400)</f>
        <v>208.33850859788362</v>
      </c>
      <c r="D42" s="10">
        <f>(NBS_comp_mm_LandPrc!D42 / 1000) * Area!$G$13 / (Days!D92*86400)</f>
        <v>1209.3986738351257</v>
      </c>
      <c r="E42" s="10">
        <f>(NBS_comp_mm_LandPrc!E42 / 1000) * Area!$G$13 / (Days!E92*86400)</f>
        <v>1531.0366820987654</v>
      </c>
      <c r="F42" s="10">
        <f>(NBS_comp_mm_LandPrc!F42 / 1000) * Area!$G$13 / (Days!F92*86400)</f>
        <v>819.36345579450403</v>
      </c>
      <c r="G42" s="10">
        <f>(NBS_comp_mm_LandPrc!G42 / 1000) * Area!$G$13 / (Days!G92*86400)</f>
        <v>1159.7545061728395</v>
      </c>
      <c r="H42" s="10">
        <f>(NBS_comp_mm_LandPrc!H42 / 1000) * Area!$G$13 / (Days!H92*86400)</f>
        <v>828.58303464755056</v>
      </c>
      <c r="I42" s="10">
        <f>(NBS_comp_mm_LandPrc!I42 / 1000) * Area!$G$13 / (Days!I92*86400)</f>
        <v>1.4649671445637569</v>
      </c>
      <c r="J42" s="10">
        <f>(NBS_comp_mm_LandPrc!J42 / 1000) * Area!$G$13 / (Days!J92*86400)</f>
        <v>-404.1471913580246</v>
      </c>
      <c r="K42" s="10">
        <f>(NBS_comp_mm_LandPrc!K42 / 1000) * Area!$G$13 / (Days!K92*86400)</f>
        <v>-1156.5197192353642</v>
      </c>
      <c r="L42" s="10">
        <f>(NBS_comp_mm_LandPrc!L42 / 1000) * Area!$G$13 / (Days!L92*86400)</f>
        <v>-237.07044753086419</v>
      </c>
      <c r="M42" s="10">
        <f>(NBS_comp_mm_LandPrc!M42 / 1000) * Area!$G$13 / (Days!M92*86400)</f>
        <v>940.47459677419374</v>
      </c>
      <c r="N42" s="10">
        <f t="shared" si="0"/>
        <v>445.75645858520141</v>
      </c>
    </row>
    <row r="43" spans="1:14" x14ac:dyDescent="0.2">
      <c r="A43">
        <v>1988</v>
      </c>
      <c r="B43" s="10">
        <f>(NBS_comp_mm_LandPrc!B43 / 1000) * Area!$G$13 / (Days!B93*86400)</f>
        <v>248.40438470728787</v>
      </c>
      <c r="C43" s="10">
        <f>(NBS_comp_mm_LandPrc!C43 / 1000) * Area!$G$13 / (Days!C93*86400)</f>
        <v>1194.5500510855684</v>
      </c>
      <c r="D43" s="10">
        <f>(NBS_comp_mm_LandPrc!D43 / 1000) * Area!$G$13 / (Days!D93*86400)</f>
        <v>1173.1088231780166</v>
      </c>
      <c r="E43" s="10">
        <f>(NBS_comp_mm_LandPrc!E43 / 1000) * Area!$G$13 / (Days!E93*86400)</f>
        <v>1269.4136419753088</v>
      </c>
      <c r="F43" s="10">
        <f>(NBS_comp_mm_LandPrc!F43 / 1000) * Area!$G$13 / (Days!F93*86400)</f>
        <v>544.84125448028669</v>
      </c>
      <c r="G43" s="10">
        <f>(NBS_comp_mm_LandPrc!G43 / 1000) * Area!$G$13 / (Days!G93*86400)</f>
        <v>-200.82149691358023</v>
      </c>
      <c r="H43" s="10">
        <f>(NBS_comp_mm_LandPrc!H43 / 1000) * Area!$G$13 / (Days!H93*86400)</f>
        <v>675.99065710872173</v>
      </c>
      <c r="I43" s="10">
        <f>(NBS_comp_mm_LandPrc!I43 / 1000) * Area!$G$13 / (Days!I93*86400)</f>
        <v>-168.70844086021506</v>
      </c>
      <c r="J43" s="10">
        <f>(NBS_comp_mm_LandPrc!J43 / 1000) * Area!$G$13 / (Days!J93*86400)</f>
        <v>-635.8829166666668</v>
      </c>
      <c r="K43" s="10">
        <f>(NBS_comp_mm_LandPrc!K43 / 1000) * Area!$G$13 / (Days!K93*86400)</f>
        <v>-1071.0887992831542</v>
      </c>
      <c r="L43" s="10">
        <f>(NBS_comp_mm_LandPrc!L43 / 1000) * Area!$G$13 / (Days!L93*86400)</f>
        <v>625.25094135802476</v>
      </c>
      <c r="M43" s="10">
        <f>(NBS_comp_mm_LandPrc!M43 / 1000) * Area!$G$13 / (Days!M93*86400)</f>
        <v>113.91962066905609</v>
      </c>
      <c r="N43" s="10">
        <f t="shared" si="0"/>
        <v>314.08147673655452</v>
      </c>
    </row>
    <row r="44" spans="1:14" x14ac:dyDescent="0.2">
      <c r="A44">
        <v>1989</v>
      </c>
      <c r="B44" s="10">
        <f>(NBS_comp_mm_LandPrc!B44 / 1000) * Area!$G$13 / (Days!B94*86400)</f>
        <v>973.4524790919952</v>
      </c>
      <c r="C44" s="10">
        <f>(NBS_comp_mm_LandPrc!C44 / 1000) * Area!$G$13 / (Days!C94*86400)</f>
        <v>357.73789682539683</v>
      </c>
      <c r="D44" s="10">
        <f>(NBS_comp_mm_LandPrc!D44 / 1000) * Area!$G$13 / (Days!D94*86400)</f>
        <v>1021.4592532855436</v>
      </c>
      <c r="E44" s="10">
        <f>(NBS_comp_mm_LandPrc!E44 / 1000) * Area!$G$13 / (Days!E94*86400)</f>
        <v>1738.1862654320992</v>
      </c>
      <c r="F44" s="10">
        <f>(NBS_comp_mm_LandPrc!F44 / 1000) * Area!$G$13 / (Days!F94*86400)</f>
        <v>2269.0900209080046</v>
      </c>
      <c r="G44" s="10">
        <f>(NBS_comp_mm_LandPrc!G44 / 1000) * Area!$G$13 / (Days!G94*86400)</f>
        <v>2293.3493055555555</v>
      </c>
      <c r="H44" s="10">
        <f>(NBS_comp_mm_LandPrc!H44 / 1000) * Area!$G$13 / (Days!H94*86400)</f>
        <v>581.21467144563906</v>
      </c>
      <c r="I44" s="10">
        <f>(NBS_comp_mm_LandPrc!I44 / 1000) * Area!$G$13 / (Days!I94*86400)</f>
        <v>-276.65632915173239</v>
      </c>
      <c r="J44" s="10">
        <f>(NBS_comp_mm_LandPrc!J44 / 1000) * Area!$G$13 / (Days!J94*86400)</f>
        <v>-515.8543055555557</v>
      </c>
      <c r="K44" s="10">
        <f>(NBS_comp_mm_LandPrc!K44 / 1000) * Area!$G$13 / (Days!K94*86400)</f>
        <v>-876.46396953404997</v>
      </c>
      <c r="L44" s="10">
        <f>(NBS_comp_mm_LandPrc!L44 / 1000) * Area!$G$13 / (Days!L94*86400)</f>
        <v>-427.17527777777775</v>
      </c>
      <c r="M44" s="10">
        <f>(NBS_comp_mm_LandPrc!M44 / 1000) * Area!$G$13 / (Days!M94*86400)</f>
        <v>-197.1986708482676</v>
      </c>
      <c r="N44" s="10">
        <f t="shared" si="0"/>
        <v>578.4284449730709</v>
      </c>
    </row>
    <row r="45" spans="1:14" x14ac:dyDescent="0.2">
      <c r="A45">
        <v>1990</v>
      </c>
      <c r="B45" s="10">
        <f>(NBS_comp_mm_LandPrc!B45 / 1000) * Area!$G$13 / (Days!B95*86400)</f>
        <v>1480.8178016726404</v>
      </c>
      <c r="C45" s="10">
        <f>(NBS_comp_mm_LandPrc!C45 / 1000) * Area!$G$13 / (Days!C95*86400)</f>
        <v>3165.3266633597882</v>
      </c>
      <c r="D45" s="10">
        <f>(NBS_comp_mm_LandPrc!D45 / 1000) * Area!$G$13 / (Days!D95*86400)</f>
        <v>1240.9969713261648</v>
      </c>
      <c r="E45" s="10">
        <f>(NBS_comp_mm_LandPrc!E45 / 1000) * Area!$G$13 / (Days!E95*86400)</f>
        <v>1658.3822222222223</v>
      </c>
      <c r="F45" s="10">
        <f>(NBS_comp_mm_LandPrc!F45 / 1000) * Area!$G$13 / (Days!F95*86400)</f>
        <v>2066.0460394265237</v>
      </c>
      <c r="G45" s="10">
        <f>(NBS_comp_mm_LandPrc!G45 / 1000) * Area!$G$13 / (Days!G95*86400)</f>
        <v>1033.6332253086421</v>
      </c>
      <c r="H45" s="10">
        <f>(NBS_comp_mm_LandPrc!H45 / 1000) * Area!$G$13 / (Days!H95*86400)</f>
        <v>1021.7049103942652</v>
      </c>
      <c r="I45" s="10">
        <f>(NBS_comp_mm_LandPrc!I45 / 1000) * Area!$G$13 / (Days!I95*86400)</f>
        <v>505.10543608124243</v>
      </c>
      <c r="J45" s="10">
        <f>(NBS_comp_mm_LandPrc!J45 / 1000) * Area!$G$13 / (Days!J95*86400)</f>
        <v>-30.93382716049377</v>
      </c>
      <c r="K45" s="10">
        <f>(NBS_comp_mm_LandPrc!K45 / 1000) * Area!$G$13 / (Days!K95*86400)</f>
        <v>140.45017025089598</v>
      </c>
      <c r="L45" s="10">
        <f>(NBS_comp_mm_LandPrc!L45 / 1000) * Area!$G$13 / (Days!L95*86400)</f>
        <v>25.200601851852007</v>
      </c>
      <c r="M45" s="10">
        <f>(NBS_comp_mm_LandPrc!M45 / 1000) * Area!$G$13 / (Days!M95*86400)</f>
        <v>2777.2474999999999</v>
      </c>
      <c r="N45" s="10">
        <f t="shared" si="0"/>
        <v>1256.9981428944786</v>
      </c>
    </row>
    <row r="46" spans="1:14" x14ac:dyDescent="0.2">
      <c r="A46">
        <v>1991</v>
      </c>
      <c r="B46" s="10">
        <f>(NBS_comp_mm_LandPrc!B46 / 1000) * Area!$G$13 / (Days!B96*86400)</f>
        <v>1284.3568637992832</v>
      </c>
      <c r="C46" s="10">
        <f>(NBS_comp_mm_LandPrc!C46 / 1000) * Area!$G$13 / (Days!C96*86400)</f>
        <v>1239.6916765873013</v>
      </c>
      <c r="D46" s="10">
        <f>(NBS_comp_mm_LandPrc!D46 / 1000) * Area!$G$13 / (Days!D96*86400)</f>
        <v>1612.2379749103943</v>
      </c>
      <c r="E46" s="10">
        <f>(NBS_comp_mm_LandPrc!E46 / 1000) * Area!$G$13 / (Days!E96*86400)</f>
        <v>2100.2435030864194</v>
      </c>
      <c r="F46" s="10">
        <f>(NBS_comp_mm_LandPrc!F46 / 1000) * Area!$G$13 / (Days!F96*86400)</f>
        <v>1116.2522640382319</v>
      </c>
      <c r="G46" s="10">
        <f>(NBS_comp_mm_LandPrc!G46 / 1000) * Area!$G$13 / (Days!G96*86400)</f>
        <v>203.87384259259264</v>
      </c>
      <c r="H46" s="10">
        <f>(NBS_comp_mm_LandPrc!H46 / 1000) * Area!$G$13 / (Days!H96*86400)</f>
        <v>-90.167846475507886</v>
      </c>
      <c r="I46" s="10">
        <f>(NBS_comp_mm_LandPrc!I46 / 1000) * Area!$G$13 / (Days!I96*86400)</f>
        <v>-132.47994922341707</v>
      </c>
      <c r="J46" s="10">
        <f>(NBS_comp_mm_LandPrc!J46 / 1000) * Area!$G$13 / (Days!J96*86400)</f>
        <v>-1559.5531481481482</v>
      </c>
      <c r="K46" s="10">
        <f>(NBS_comp_mm_LandPrc!K46 / 1000) * Area!$G$13 / (Days!K96*86400)</f>
        <v>-388.25724313022715</v>
      </c>
      <c r="L46" s="10">
        <f>(NBS_comp_mm_LandPrc!L46 / 1000) * Area!$G$13 / (Days!L96*86400)</f>
        <v>-623.20962962962972</v>
      </c>
      <c r="M46" s="10">
        <f>(NBS_comp_mm_LandPrc!M46 / 1000) * Area!$G$13 / (Days!M96*86400)</f>
        <v>10.436953405018006</v>
      </c>
      <c r="N46" s="10">
        <f t="shared" si="0"/>
        <v>397.78543848435942</v>
      </c>
    </row>
    <row r="47" spans="1:14" x14ac:dyDescent="0.2">
      <c r="A47">
        <v>1992</v>
      </c>
      <c r="B47" s="10">
        <f>(NBS_comp_mm_LandPrc!B47 / 1000) * Area!$G$13 / (Days!B97*86400)</f>
        <v>645.09572879330938</v>
      </c>
      <c r="C47" s="10">
        <f>(NBS_comp_mm_LandPrc!C47 / 1000) * Area!$G$13 / (Days!C97*86400)</f>
        <v>1065.7347733077906</v>
      </c>
      <c r="D47" s="10">
        <f>(NBS_comp_mm_LandPrc!D47 / 1000) * Area!$G$13 / (Days!D97*86400)</f>
        <v>1363.5919743130228</v>
      </c>
      <c r="E47" s="10">
        <f>(NBS_comp_mm_LandPrc!E47 / 1000) * Area!$G$13 / (Days!E97*86400)</f>
        <v>2144.3922222222222</v>
      </c>
      <c r="F47" s="10">
        <f>(NBS_comp_mm_LandPrc!F47 / 1000) * Area!$G$13 / (Days!F97*86400)</f>
        <v>818.3810663082437</v>
      </c>
      <c r="G47" s="10">
        <f>(NBS_comp_mm_LandPrc!G47 / 1000) * Area!$G$13 / (Days!G97*86400)</f>
        <v>498.9025154320986</v>
      </c>
      <c r="H47" s="10">
        <f>(NBS_comp_mm_LandPrc!H47 / 1000) * Area!$G$13 / (Days!H97*86400)</f>
        <v>2289.456663679809</v>
      </c>
      <c r="I47" s="10">
        <f>(NBS_comp_mm_LandPrc!I47 / 1000) * Area!$G$13 / (Days!I97*86400)</f>
        <v>605.68987156511355</v>
      </c>
      <c r="J47" s="10">
        <f>(NBS_comp_mm_LandPrc!J47 / 1000) * Area!$G$13 / (Days!J97*86400)</f>
        <v>858.62287037037038</v>
      </c>
      <c r="K47" s="10">
        <f>(NBS_comp_mm_LandPrc!K47 / 1000) * Area!$G$13 / (Days!K97*86400)</f>
        <v>-723.83181899641545</v>
      </c>
      <c r="L47" s="10">
        <f>(NBS_comp_mm_LandPrc!L47 / 1000) * Area!$G$13 / (Days!L97*86400)</f>
        <v>2131.4113734567895</v>
      </c>
      <c r="M47" s="10">
        <f>(NBS_comp_mm_LandPrc!M47 / 1000) * Area!$G$13 / (Days!M97*86400)</f>
        <v>595.38578554360811</v>
      </c>
      <c r="N47" s="10">
        <f t="shared" si="0"/>
        <v>1024.4027521663302</v>
      </c>
    </row>
    <row r="48" spans="1:14" x14ac:dyDescent="0.2">
      <c r="A48">
        <v>1993</v>
      </c>
      <c r="B48" s="10">
        <f>(NBS_comp_mm_LandPrc!B48 / 1000) * Area!$G$13 / (Days!B98*86400)</f>
        <v>2679.0764516129034</v>
      </c>
      <c r="C48" s="10">
        <f>(NBS_comp_mm_LandPrc!C48 / 1000) * Area!$G$13 / (Days!C98*86400)</f>
        <v>464.87201719576711</v>
      </c>
      <c r="D48" s="10">
        <f>(NBS_comp_mm_LandPrc!D48 / 1000) * Area!$G$13 / (Days!D98*86400)</f>
        <v>2578.7930764635598</v>
      </c>
      <c r="E48" s="10">
        <f>(NBS_comp_mm_LandPrc!E48 / 1000) * Area!$G$13 / (Days!E98*86400)</f>
        <v>2409.6350617283952</v>
      </c>
      <c r="F48" s="10">
        <f>(NBS_comp_mm_LandPrc!F48 / 1000) * Area!$G$13 / (Days!F98*86400)</f>
        <v>709.75761947431306</v>
      </c>
      <c r="G48" s="10">
        <f>(NBS_comp_mm_LandPrc!G48 / 1000) * Area!$G$13 / (Days!G98*86400)</f>
        <v>1690.357361111111</v>
      </c>
      <c r="H48" s="10">
        <f>(NBS_comp_mm_LandPrc!H48 / 1000) * Area!$G$13 / (Days!H98*86400)</f>
        <v>542.39222222222236</v>
      </c>
      <c r="I48" s="10">
        <f>(NBS_comp_mm_LandPrc!I48 / 1000) * Area!$G$13 / (Days!I98*86400)</f>
        <v>-288.98103046594974</v>
      </c>
      <c r="J48" s="10">
        <f>(NBS_comp_mm_LandPrc!J48 / 1000) * Area!$G$13 / (Days!J98*86400)</f>
        <v>-782.19254629629631</v>
      </c>
      <c r="K48" s="10">
        <f>(NBS_comp_mm_LandPrc!K48 / 1000) * Area!$G$13 / (Days!K98*86400)</f>
        <v>-973.65336320191159</v>
      </c>
      <c r="L48" s="10">
        <f>(NBS_comp_mm_LandPrc!L48 / 1000) * Area!$G$13 / (Days!L98*86400)</f>
        <v>277.88953703703692</v>
      </c>
      <c r="M48" s="10">
        <f>(NBS_comp_mm_LandPrc!M48 / 1000) * Area!$G$13 / (Days!M98*86400)</f>
        <v>104.37895459976096</v>
      </c>
      <c r="N48" s="10">
        <f t="shared" si="0"/>
        <v>784.36044679007603</v>
      </c>
    </row>
    <row r="49" spans="1:14" x14ac:dyDescent="0.2">
      <c r="A49">
        <v>1994</v>
      </c>
      <c r="B49" s="10">
        <f>(NBS_comp_mm_LandPrc!B49 / 1000) * Area!$G$13 / (Days!B99*86400)</f>
        <v>814.07584528076461</v>
      </c>
      <c r="C49" s="10">
        <f>(NBS_comp_mm_LandPrc!C49 / 1000) * Area!$G$13 / (Days!C99*86400)</f>
        <v>1168.0629232804233</v>
      </c>
      <c r="D49" s="10">
        <f>(NBS_comp_mm_LandPrc!D49 / 1000) * Area!$G$13 / (Days!D99*86400)</f>
        <v>1500.7210872162484</v>
      </c>
      <c r="E49" s="10">
        <f>(NBS_comp_mm_LandPrc!E49 / 1000) * Area!$G$13 / (Days!E99*86400)</f>
        <v>2606.4370679012354</v>
      </c>
      <c r="F49" s="10">
        <f>(NBS_comp_mm_LandPrc!F49 / 1000) * Area!$G$13 / (Days!F99*86400)</f>
        <v>877.85184289127824</v>
      </c>
      <c r="G49" s="10">
        <f>(NBS_comp_mm_LandPrc!G49 / 1000) * Area!$G$13 / (Days!G99*86400)</f>
        <v>1294.0698919753088</v>
      </c>
      <c r="H49" s="10">
        <f>(NBS_comp_mm_LandPrc!H49 / 1000) * Area!$G$13 / (Days!H99*86400)</f>
        <v>567.45170848267628</v>
      </c>
      <c r="I49" s="10">
        <f>(NBS_comp_mm_LandPrc!I49 / 1000) * Area!$G$13 / (Days!I99*86400)</f>
        <v>244.45105436081246</v>
      </c>
      <c r="J49" s="10">
        <f>(NBS_comp_mm_LandPrc!J49 / 1000) * Area!$G$13 / (Days!J99*86400)</f>
        <v>-794.90549382716051</v>
      </c>
      <c r="K49" s="10">
        <f>(NBS_comp_mm_LandPrc!K49 / 1000) * Area!$G$13 / (Days!K99*86400)</f>
        <v>-1153.7014157706094</v>
      </c>
      <c r="L49" s="10">
        <f>(NBS_comp_mm_LandPrc!L49 / 1000) * Area!$G$13 / (Days!L99*86400)</f>
        <v>-602.8873611111112</v>
      </c>
      <c r="M49" s="10">
        <f>(NBS_comp_mm_LandPrc!M49 / 1000) * Area!$G$13 / (Days!M99*86400)</f>
        <v>304.31236857825581</v>
      </c>
      <c r="N49" s="10">
        <f t="shared" si="0"/>
        <v>568.82829327151035</v>
      </c>
    </row>
    <row r="50" spans="1:14" x14ac:dyDescent="0.2">
      <c r="A50">
        <v>1995</v>
      </c>
      <c r="B50" s="10">
        <f>(NBS_comp_mm_LandPrc!B50 / 1000) * Area!$G$13 / (Days!B100*86400)</f>
        <v>1330.5214366786142</v>
      </c>
      <c r="C50" s="10">
        <f>(NBS_comp_mm_LandPrc!C50 / 1000) * Area!$G$13 / (Days!C100*86400)</f>
        <v>245.88539021164027</v>
      </c>
      <c r="D50" s="10">
        <f>(NBS_comp_mm_LandPrc!D50 / 1000) * Area!$G$13 / (Days!D100*86400)</f>
        <v>1370.8895997610509</v>
      </c>
      <c r="E50" s="10">
        <f>(NBS_comp_mm_LandPrc!E50 / 1000) * Area!$G$13 / (Days!E100*86400)</f>
        <v>1946.7249074074077</v>
      </c>
      <c r="F50" s="10">
        <f>(NBS_comp_mm_LandPrc!F50 / 1000) * Area!$G$13 / (Days!F100*86400)</f>
        <v>1298.6872700119472</v>
      </c>
      <c r="G50" s="10">
        <f>(NBS_comp_mm_LandPrc!G50 / 1000) * Area!$G$13 / (Days!G100*86400)</f>
        <v>1022.130200617284</v>
      </c>
      <c r="H50" s="10">
        <f>(NBS_comp_mm_LandPrc!H50 / 1000) * Area!$G$13 / (Days!H100*86400)</f>
        <v>449.79167861409803</v>
      </c>
      <c r="I50" s="10">
        <f>(NBS_comp_mm_LandPrc!I50 / 1000) * Area!$G$13 / (Days!I100*86400)</f>
        <v>78.566526284348868</v>
      </c>
      <c r="J50" s="10">
        <f>(NBS_comp_mm_LandPrc!J50 / 1000) * Area!$G$13 / (Days!J100*86400)</f>
        <v>-1471.5557870370369</v>
      </c>
      <c r="K50" s="10">
        <f>(NBS_comp_mm_LandPrc!K50 / 1000) * Area!$G$13 / (Days!K100*86400)</f>
        <v>-645.7014217443251</v>
      </c>
      <c r="L50" s="10">
        <f>(NBS_comp_mm_LandPrc!L50 / 1000) * Area!$G$13 / (Days!L100*86400)</f>
        <v>25.727453703703745</v>
      </c>
      <c r="M50" s="10">
        <f>(NBS_comp_mm_LandPrc!M50 / 1000) * Area!$G$13 / (Days!M100*86400)</f>
        <v>-145.01338410991644</v>
      </c>
      <c r="N50" s="10">
        <f t="shared" si="0"/>
        <v>458.88782253323467</v>
      </c>
    </row>
    <row r="51" spans="1:14" x14ac:dyDescent="0.2">
      <c r="A51">
        <v>1996</v>
      </c>
      <c r="B51" s="10">
        <f>(NBS_comp_mm_LandPrc!B51 / 1000) * Area!$G$13 / (Days!B101*86400)</f>
        <v>1566.4480047789723</v>
      </c>
      <c r="C51" s="10">
        <f>(NBS_comp_mm_LandPrc!C51 / 1000) * Area!$G$13 / (Days!C101*86400)</f>
        <v>1109.4367209450829</v>
      </c>
      <c r="D51" s="10">
        <f>(NBS_comp_mm_LandPrc!D51 / 1000) * Area!$G$13 / (Days!D101*86400)</f>
        <v>1424.1704898446833</v>
      </c>
      <c r="E51" s="10">
        <f>(NBS_comp_mm_LandPrc!E51 / 1000) * Area!$G$13 / (Days!E101*86400)</f>
        <v>2570.1166512345676</v>
      </c>
      <c r="F51" s="10">
        <f>(NBS_comp_mm_LandPrc!F51 / 1000) * Area!$G$13 / (Days!F101*86400)</f>
        <v>2500.5848476702504</v>
      </c>
      <c r="G51" s="10">
        <f>(NBS_comp_mm_LandPrc!G51 / 1000) * Area!$G$13 / (Days!G101*86400)</f>
        <v>2005.9360802469137</v>
      </c>
      <c r="H51" s="10">
        <f>(NBS_comp_mm_LandPrc!H51 / 1000) * Area!$G$13 / (Days!H101*86400)</f>
        <v>406.08870370370369</v>
      </c>
      <c r="I51" s="10">
        <f>(NBS_comp_mm_LandPrc!I51 / 1000) * Area!$G$13 / (Days!I101*86400)</f>
        <v>-301.48520011947431</v>
      </c>
      <c r="J51" s="10">
        <f>(NBS_comp_mm_LandPrc!J51 / 1000) * Area!$G$13 / (Days!J101*86400)</f>
        <v>63.06983024691344</v>
      </c>
      <c r="K51" s="10">
        <f>(NBS_comp_mm_LandPrc!K51 / 1000) * Area!$G$13 / (Days!K101*86400)</f>
        <v>-558.08614994026289</v>
      </c>
      <c r="L51" s="10">
        <f>(NBS_comp_mm_LandPrc!L51 / 1000) * Area!$G$13 / (Days!L101*86400)</f>
        <v>-36.006296296296213</v>
      </c>
      <c r="M51" s="10">
        <f>(NBS_comp_mm_LandPrc!M51 / 1000) * Area!$G$13 / (Days!M101*86400)</f>
        <v>1567.3241845878135</v>
      </c>
      <c r="N51" s="10">
        <f t="shared" si="0"/>
        <v>1026.4664889085723</v>
      </c>
    </row>
    <row r="52" spans="1:14" x14ac:dyDescent="0.2">
      <c r="A52">
        <v>1997</v>
      </c>
      <c r="B52" s="10">
        <f>(NBS_comp_mm_LandPrc!B52 / 1000) * Area!$G$13 / (Days!B102*86400)</f>
        <v>881.94201015531678</v>
      </c>
      <c r="C52" s="10">
        <f>(NBS_comp_mm_LandPrc!C52 / 1000) * Area!$G$13 / (Days!C102*86400)</f>
        <v>2528.8120734126983</v>
      </c>
      <c r="D52" s="10">
        <f>(NBS_comp_mm_LandPrc!D52 / 1000) * Area!$G$13 / (Days!D102*86400)</f>
        <v>2571.0521206690564</v>
      </c>
      <c r="E52" s="10">
        <f>(NBS_comp_mm_LandPrc!E52 / 1000) * Area!$G$13 / (Days!E102*86400)</f>
        <v>970.00882716049398</v>
      </c>
      <c r="F52" s="10">
        <f>(NBS_comp_mm_LandPrc!F52 / 1000) * Area!$G$13 / (Days!F102*86400)</f>
        <v>2269.970116487455</v>
      </c>
      <c r="G52" s="10">
        <f>(NBS_comp_mm_LandPrc!G52 / 1000) * Area!$G$13 / (Days!G102*86400)</f>
        <v>2204.1085030864192</v>
      </c>
      <c r="H52" s="10">
        <f>(NBS_comp_mm_LandPrc!H52 / 1000) * Area!$G$13 / (Days!H102*86400)</f>
        <v>527.09710872162475</v>
      </c>
      <c r="I52" s="10">
        <f>(NBS_comp_mm_LandPrc!I52 / 1000) * Area!$G$13 / (Days!I102*86400)</f>
        <v>222.82706391875746</v>
      </c>
      <c r="J52" s="10">
        <f>(NBS_comp_mm_LandPrc!J52 / 1000) * Area!$G$13 / (Days!J102*86400)</f>
        <v>-293.94307098765427</v>
      </c>
      <c r="K52" s="10">
        <f>(NBS_comp_mm_LandPrc!K52 / 1000) * Area!$G$13 / (Days!K102*86400)</f>
        <v>-1163.9122281959376</v>
      </c>
      <c r="L52" s="10">
        <f>(NBS_comp_mm_LandPrc!L52 / 1000) * Area!$G$13 / (Days!L102*86400)</f>
        <v>-423.05516975308632</v>
      </c>
      <c r="M52" s="10">
        <f>(NBS_comp_mm_LandPrc!M52 / 1000) * Area!$G$13 / (Days!M102*86400)</f>
        <v>627.54516427718045</v>
      </c>
      <c r="N52" s="10">
        <f t="shared" si="0"/>
        <v>910.20437657936043</v>
      </c>
    </row>
    <row r="53" spans="1:14" x14ac:dyDescent="0.2">
      <c r="A53">
        <v>1998</v>
      </c>
      <c r="B53" s="10">
        <f>(NBS_comp_mm_LandPrc!B53 / 1000) * Area!$G$13 / (Days!B103*86400)</f>
        <v>2109.6533094384704</v>
      </c>
      <c r="C53" s="10">
        <f>(NBS_comp_mm_LandPrc!C53 / 1000) * Area!$G$13 / (Days!C103*86400)</f>
        <v>1575.0933399470898</v>
      </c>
      <c r="D53" s="10">
        <f>(NBS_comp_mm_LandPrc!D53 / 1000) * Area!$G$13 / (Days!D103*86400)</f>
        <v>2050.2879540023896</v>
      </c>
      <c r="E53" s="10">
        <f>(NBS_comp_mm_LandPrc!E53 / 1000) * Area!$G$13 / (Days!E103*86400)</f>
        <v>2101.8453395061724</v>
      </c>
      <c r="F53" s="10">
        <f>(NBS_comp_mm_LandPrc!F53 / 1000) * Area!$G$13 / (Days!F103*86400)</f>
        <v>859.8623058542413</v>
      </c>
      <c r="G53" s="10">
        <f>(NBS_comp_mm_LandPrc!G53 / 1000) * Area!$G$13 / (Days!G103*86400)</f>
        <v>951.80452160493826</v>
      </c>
      <c r="H53" s="10">
        <f>(NBS_comp_mm_LandPrc!H53 / 1000) * Area!$G$13 / (Days!H103*86400)</f>
        <v>243.1834916367981</v>
      </c>
      <c r="I53" s="10">
        <f>(NBS_comp_mm_LandPrc!I53 / 1000) * Area!$G$13 / (Days!I103*86400)</f>
        <v>751.55162783751507</v>
      </c>
      <c r="J53" s="10">
        <f>(NBS_comp_mm_LandPrc!J53 / 1000) * Area!$G$13 / (Days!J103*86400)</f>
        <v>-1146.6878703703703</v>
      </c>
      <c r="K53" s="10">
        <f>(NBS_comp_mm_LandPrc!K53 / 1000) * Area!$G$13 / (Days!K103*86400)</f>
        <v>-1389.6152688172042</v>
      </c>
      <c r="L53" s="10">
        <f>(NBS_comp_mm_LandPrc!L53 / 1000) * Area!$G$13 / (Days!L103*86400)</f>
        <v>-988.09695987654322</v>
      </c>
      <c r="M53" s="10">
        <f>(NBS_comp_mm_LandPrc!M53 / 1000) * Area!$G$13 / (Days!M103*86400)</f>
        <v>-643.31902927120677</v>
      </c>
      <c r="N53" s="10">
        <f t="shared" si="0"/>
        <v>539.63023012435758</v>
      </c>
    </row>
    <row r="54" spans="1:14" x14ac:dyDescent="0.2">
      <c r="A54">
        <v>1999</v>
      </c>
      <c r="B54" s="10">
        <f>(NBS_comp_mm_LandPrc!B54 / 1000) * Area!$G$13 / (Days!B104*86400)</f>
        <v>1582.6783213859021</v>
      </c>
      <c r="C54" s="10">
        <f>(NBS_comp_mm_LandPrc!C54 / 1000) * Area!$G$13 / (Days!C104*86400)</f>
        <v>948.39445105820107</v>
      </c>
      <c r="D54" s="10">
        <f>(NBS_comp_mm_LandPrc!D54 / 1000) * Area!$G$13 / (Days!D104*86400)</f>
        <v>1033.4948207885304</v>
      </c>
      <c r="E54" s="10">
        <f>(NBS_comp_mm_LandPrc!E54 / 1000) * Area!$G$13 / (Days!E104*86400)</f>
        <v>2196.4032870370374</v>
      </c>
      <c r="F54" s="10">
        <f>(NBS_comp_mm_LandPrc!F54 / 1000) * Area!$G$13 / (Days!F104*86400)</f>
        <v>653.84988948626051</v>
      </c>
      <c r="G54" s="10">
        <f>(NBS_comp_mm_LandPrc!G54 / 1000) * Area!$G$13 / (Days!G104*86400)</f>
        <v>575.32621913580249</v>
      </c>
      <c r="H54" s="10">
        <f>(NBS_comp_mm_LandPrc!H54 / 1000) * Area!$G$13 / (Days!H104*86400)</f>
        <v>231.34396953405022</v>
      </c>
      <c r="I54" s="10">
        <f>(NBS_comp_mm_LandPrc!I54 / 1000) * Area!$G$13 / (Days!I104*86400)</f>
        <v>-775.68434289127833</v>
      </c>
      <c r="J54" s="10">
        <f>(NBS_comp_mm_LandPrc!J54 / 1000) * Area!$G$13 / (Days!J104*86400)</f>
        <v>-1014.0751851851853</v>
      </c>
      <c r="K54" s="10">
        <f>(NBS_comp_mm_LandPrc!K54 / 1000) * Area!$G$13 / (Days!K104*86400)</f>
        <v>-1320.720080645161</v>
      </c>
      <c r="L54" s="10">
        <f>(NBS_comp_mm_LandPrc!L54 / 1000) * Area!$G$13 / (Days!L104*86400)</f>
        <v>-383.94814814814822</v>
      </c>
      <c r="M54" s="10">
        <f>(NBS_comp_mm_LandPrc!M54 / 1000) * Area!$G$13 / (Days!M104*86400)</f>
        <v>-50.916108124253171</v>
      </c>
      <c r="N54" s="10">
        <f t="shared" si="0"/>
        <v>306.34559111931327</v>
      </c>
    </row>
    <row r="55" spans="1:14" x14ac:dyDescent="0.2">
      <c r="A55">
        <v>2000</v>
      </c>
      <c r="B55" s="10">
        <f>(NBS_comp_mm_LandPrc!B55 / 1000) * Area!$G$13 / (Days!B105*86400)</f>
        <v>300.75022102747903</v>
      </c>
      <c r="C55" s="10">
        <f>(NBS_comp_mm_LandPrc!C55 / 1000) * Area!$G$13 / (Days!C105*86400)</f>
        <v>1054.3367113665388</v>
      </c>
      <c r="D55" s="10">
        <f>(NBS_comp_mm_LandPrc!D55 / 1000) * Area!$G$13 / (Days!D105*86400)</f>
        <v>820.70050776583037</v>
      </c>
      <c r="E55" s="10">
        <f>(NBS_comp_mm_LandPrc!E55 / 1000) * Area!$G$13 / (Days!E105*86400)</f>
        <v>1723.6083179012346</v>
      </c>
      <c r="F55" s="10">
        <f>(NBS_comp_mm_LandPrc!F55 / 1000) * Area!$G$13 / (Days!F105*86400)</f>
        <v>1885.7438082437277</v>
      </c>
      <c r="G55" s="10">
        <f>(NBS_comp_mm_LandPrc!G55 / 1000) * Area!$G$13 / (Days!G105*86400)</f>
        <v>2367.3015277777781</v>
      </c>
      <c r="H55" s="10">
        <f>(NBS_comp_mm_LandPrc!H55 / 1000) * Area!$G$13 / (Days!H105*86400)</f>
        <v>510.1530256869774</v>
      </c>
      <c r="I55" s="10">
        <f>(NBS_comp_mm_LandPrc!I55 / 1000) * Area!$G$13 / (Days!I105*86400)</f>
        <v>295.24743130227006</v>
      </c>
      <c r="J55" s="10">
        <f>(NBS_comp_mm_LandPrc!J55 / 1000) * Area!$G$13 / (Days!J105*86400)</f>
        <v>-625.33953703703708</v>
      </c>
      <c r="K55" s="10">
        <f>(NBS_comp_mm_LandPrc!K55 / 1000) * Area!$G$13 / (Days!K105*86400)</f>
        <v>-527.58850059737165</v>
      </c>
      <c r="L55" s="10">
        <f>(NBS_comp_mm_LandPrc!L55 / 1000) * Area!$G$13 / (Days!L105*86400)</f>
        <v>-941.93391975308646</v>
      </c>
      <c r="M55" s="10">
        <f>(NBS_comp_mm_LandPrc!M55 / 1000) * Area!$G$13 / (Days!M105*86400)</f>
        <v>418.54968637992829</v>
      </c>
      <c r="N55" s="10">
        <f t="shared" si="0"/>
        <v>606.79410667202262</v>
      </c>
    </row>
    <row r="56" spans="1:14" x14ac:dyDescent="0.2">
      <c r="A56">
        <v>2001</v>
      </c>
      <c r="B56" s="10">
        <f>(NBS_comp_mm_LandPrc!B56 / 1000) * Area!$G$13 / (Days!B106*86400)</f>
        <v>423.36796296296285</v>
      </c>
      <c r="C56" s="10">
        <f>(NBS_comp_mm_LandPrc!C56 / 1000) * Area!$G$13 / (Days!C106*86400)</f>
        <v>2099.6212632275133</v>
      </c>
      <c r="D56" s="10">
        <f>(NBS_comp_mm_LandPrc!D56 / 1000) * Area!$G$13 / (Days!D106*86400)</f>
        <v>905.47966248506566</v>
      </c>
      <c r="E56" s="10">
        <f>(NBS_comp_mm_LandPrc!E56 / 1000) * Area!$G$13 / (Days!E106*86400)</f>
        <v>1769.1643981481477</v>
      </c>
      <c r="F56" s="10">
        <f>(NBS_comp_mm_LandPrc!F56 / 1000) * Area!$G$13 / (Days!F106*86400)</f>
        <v>1562.9652658303467</v>
      </c>
      <c r="G56" s="10">
        <f>(NBS_comp_mm_LandPrc!G56 / 1000) * Area!$G$13 / (Days!G106*86400)</f>
        <v>899.87057098765456</v>
      </c>
      <c r="H56" s="10">
        <f>(NBS_comp_mm_LandPrc!H56 / 1000) * Area!$G$13 / (Days!H106*86400)</f>
        <v>-298.94899641577047</v>
      </c>
      <c r="I56" s="10">
        <f>(NBS_comp_mm_LandPrc!I56 / 1000) * Area!$G$13 / (Days!I106*86400)</f>
        <v>-236.57607825567499</v>
      </c>
      <c r="J56" s="10">
        <f>(NBS_comp_mm_LandPrc!J56 / 1000) * Area!$G$13 / (Days!J106*86400)</f>
        <v>-664.02577160493831</v>
      </c>
      <c r="K56" s="10">
        <f>(NBS_comp_mm_LandPrc!K56 / 1000) * Area!$G$13 / (Days!K106*86400)</f>
        <v>412.37212962962974</v>
      </c>
      <c r="L56" s="10">
        <f>(NBS_comp_mm_LandPrc!L56 / 1000) * Area!$G$13 / (Days!L106*86400)</f>
        <v>88.718842592592708</v>
      </c>
      <c r="M56" s="10">
        <f>(NBS_comp_mm_LandPrc!M56 / 1000) * Area!$G$13 / (Days!M106*86400)</f>
        <v>512.101681600956</v>
      </c>
      <c r="N56" s="10">
        <f t="shared" si="0"/>
        <v>622.84257759904051</v>
      </c>
    </row>
    <row r="57" spans="1:14" x14ac:dyDescent="0.2">
      <c r="A57">
        <v>2002</v>
      </c>
      <c r="B57" s="10">
        <f>(NBS_comp_mm_LandPrc!B57 / 1000) * Area!$G$13 / (Days!B107*86400)</f>
        <v>559.69785244922343</v>
      </c>
      <c r="C57" s="10">
        <f>(NBS_comp_mm_LandPrc!C57 / 1000) * Area!$G$13 / (Days!C107*86400)</f>
        <v>1423.1751157407411</v>
      </c>
      <c r="D57" s="10">
        <f>(NBS_comp_mm_LandPrc!D57 / 1000) * Area!$G$13 / (Days!D107*86400)</f>
        <v>1416.1706720430107</v>
      </c>
      <c r="E57" s="10">
        <f>(NBS_comp_mm_LandPrc!E57 / 1000) * Area!$G$13 / (Days!E107*86400)</f>
        <v>2364.4627623456795</v>
      </c>
      <c r="F57" s="10">
        <f>(NBS_comp_mm_LandPrc!F57 / 1000) * Area!$G$13 / (Days!F107*86400)</f>
        <v>1880.051248506571</v>
      </c>
      <c r="G57" s="10">
        <f>(NBS_comp_mm_LandPrc!G57 / 1000) * Area!$G$13 / (Days!G107*86400)</f>
        <v>660.61310185185198</v>
      </c>
      <c r="H57" s="10">
        <f>(NBS_comp_mm_LandPrc!H57 / 1000) * Area!$G$13 / (Days!H107*86400)</f>
        <v>-32.223130227001121</v>
      </c>
      <c r="I57" s="10">
        <f>(NBS_comp_mm_LandPrc!I57 / 1000) * Area!$G$13 / (Days!I107*86400)</f>
        <v>-569.39780167264053</v>
      </c>
      <c r="J57" s="10">
        <f>(NBS_comp_mm_LandPrc!J57 / 1000) * Area!$G$13 / (Days!J107*86400)</f>
        <v>-512.189938271605</v>
      </c>
      <c r="K57" s="10">
        <f>(NBS_comp_mm_LandPrc!K57 / 1000) * Area!$G$13 / (Days!K107*86400)</f>
        <v>-1559.5007407407406</v>
      </c>
      <c r="L57" s="10">
        <f>(NBS_comp_mm_LandPrc!L57 / 1000) * Area!$G$13 / (Days!L107*86400)</f>
        <v>-512.43445987654331</v>
      </c>
      <c r="M57" s="10">
        <f>(NBS_comp_mm_LandPrc!M57 / 1000) * Area!$G$13 / (Days!M107*86400)</f>
        <v>110.09580943847082</v>
      </c>
      <c r="N57" s="10">
        <f t="shared" si="0"/>
        <v>435.71004096558477</v>
      </c>
    </row>
    <row r="58" spans="1:14" x14ac:dyDescent="0.2">
      <c r="A58">
        <v>2003</v>
      </c>
      <c r="B58" s="10">
        <f>(NBS_comp_mm_LandPrc!B58 / 1000) * Area!$G$13 / (Days!B108*86400)</f>
        <v>592.36191457586608</v>
      </c>
      <c r="C58" s="10">
        <f>(NBS_comp_mm_LandPrc!C58 / 1000) * Area!$G$13 / (Days!C108*86400)</f>
        <v>766.40542658730169</v>
      </c>
      <c r="D58" s="10">
        <f>(NBS_comp_mm_LandPrc!D58 / 1000) * Area!$G$13 / (Days!D108*86400)</f>
        <v>1884.1635842293906</v>
      </c>
      <c r="E58" s="10">
        <f>(NBS_comp_mm_LandPrc!E58 / 1000) * Area!$G$13 / (Days!E108*86400)</f>
        <v>1565.9397530864198</v>
      </c>
      <c r="F58" s="10">
        <f>(NBS_comp_mm_LandPrc!F58 / 1000) * Area!$G$13 / (Days!F108*86400)</f>
        <v>2736.9220609318995</v>
      </c>
      <c r="G58" s="10">
        <f>(NBS_comp_mm_LandPrc!G58 / 1000) * Area!$G$13 / (Days!G108*86400)</f>
        <v>1316.9855864197532</v>
      </c>
      <c r="H58" s="10">
        <f>(NBS_comp_mm_LandPrc!H58 / 1000) * Area!$G$13 / (Days!H108*86400)</f>
        <v>1576.6619892473116</v>
      </c>
      <c r="I58" s="10">
        <f>(NBS_comp_mm_LandPrc!I58 / 1000) * Area!$G$13 / (Days!I108*86400)</f>
        <v>421.54664277180399</v>
      </c>
      <c r="J58" s="10">
        <f>(NBS_comp_mm_LandPrc!J58 / 1000) * Area!$G$13 / (Days!J108*86400)</f>
        <v>215.03016975308665</v>
      </c>
      <c r="K58" s="10">
        <f>(NBS_comp_mm_LandPrc!K58 / 1000) * Area!$G$13 / (Days!K108*86400)</f>
        <v>-535.57854540023891</v>
      </c>
      <c r="L58" s="10">
        <f>(NBS_comp_mm_LandPrc!L58 / 1000) * Area!$G$13 / (Days!L108*86400)</f>
        <v>392.86615740740706</v>
      </c>
      <c r="M58" s="10">
        <f>(NBS_comp_mm_LandPrc!M58 / 1000) * Area!$G$13 / (Days!M108*86400)</f>
        <v>956.94246714456392</v>
      </c>
      <c r="N58" s="10">
        <f t="shared" si="0"/>
        <v>990.85393389621368</v>
      </c>
    </row>
    <row r="59" spans="1:14" x14ac:dyDescent="0.2">
      <c r="A59">
        <v>2004</v>
      </c>
      <c r="B59" s="10">
        <f>(NBS_comp_mm_LandPrc!B59 / 1000) * Area!$G$13 / (Days!B109*86400)</f>
        <v>820.20055854241343</v>
      </c>
      <c r="C59" s="10">
        <f>(NBS_comp_mm_LandPrc!C59 / 1000) * Area!$G$13 / (Days!C109*86400)</f>
        <v>627.55737867177527</v>
      </c>
      <c r="D59" s="10">
        <f>(NBS_comp_mm_LandPrc!D59 / 1000) * Area!$G$13 / (Days!D109*86400)</f>
        <v>2218.9003076463555</v>
      </c>
      <c r="E59" s="10">
        <f>(NBS_comp_mm_LandPrc!E59 / 1000) * Area!$G$13 / (Days!E109*86400)</f>
        <v>1285.4679166666667</v>
      </c>
      <c r="F59" s="10">
        <f>(NBS_comp_mm_LandPrc!F59 / 1000) * Area!$G$13 / (Days!F109*86400)</f>
        <v>2948.8971057347676</v>
      </c>
      <c r="G59" s="10">
        <f>(NBS_comp_mm_LandPrc!G59 / 1000) * Area!$G$13 / (Days!G109*86400)</f>
        <v>1505.1747993827159</v>
      </c>
      <c r="H59" s="10">
        <f>(NBS_comp_mm_LandPrc!H59 / 1000) * Area!$G$13 / (Days!H109*86400)</f>
        <v>669.93584229390694</v>
      </c>
      <c r="I59" s="10">
        <f>(NBS_comp_mm_LandPrc!I59 / 1000) * Area!$G$13 / (Days!I109*86400)</f>
        <v>107.18319295101551</v>
      </c>
      <c r="J59" s="10">
        <f>(NBS_comp_mm_LandPrc!J59 / 1000) * Area!$G$13 / (Days!J109*86400)</f>
        <v>-715.12625000000014</v>
      </c>
      <c r="K59" s="10">
        <f>(NBS_comp_mm_LandPrc!K59 / 1000) * Area!$G$13 / (Days!K109*86400)</f>
        <v>-741.31410394265231</v>
      </c>
      <c r="L59" s="10">
        <f>(NBS_comp_mm_LandPrc!L59 / 1000) * Area!$G$13 / (Days!L109*86400)</f>
        <v>487.43655864197513</v>
      </c>
      <c r="M59" s="10">
        <f>(NBS_comp_mm_LandPrc!M59 / 1000) * Area!$G$13 / (Days!M109*86400)</f>
        <v>883.94431003584225</v>
      </c>
      <c r="N59" s="10">
        <f t="shared" si="0"/>
        <v>841.5214680520653</v>
      </c>
    </row>
    <row r="60" spans="1:14" x14ac:dyDescent="0.2">
      <c r="A60">
        <v>2005</v>
      </c>
      <c r="B60" s="10">
        <f>(NBS_comp_mm_LandPrc!B60 / 1000) * Area!$G$13 / (Days!B110*86400)</f>
        <v>3569.2002837514929</v>
      </c>
      <c r="C60" s="10">
        <f>(NBS_comp_mm_LandPrc!C60 / 1000) * Area!$G$13 / (Days!C110*86400)</f>
        <v>1967.757294973545</v>
      </c>
      <c r="D60" s="10">
        <f>(NBS_comp_mm_LandPrc!D60 / 1000) * Area!$G$13 / (Days!D110*86400)</f>
        <v>1090.3946356033453</v>
      </c>
      <c r="E60" s="10">
        <f>(NBS_comp_mm_LandPrc!E60 / 1000) * Area!$G$13 / (Days!E110*86400)</f>
        <v>2395.0618209876543</v>
      </c>
      <c r="F60" s="10">
        <f>(NBS_comp_mm_LandPrc!F60 / 1000) * Area!$G$13 / (Days!F110*86400)</f>
        <v>670.14336021505392</v>
      </c>
      <c r="G60" s="10">
        <f>(NBS_comp_mm_LandPrc!G60 / 1000) * Area!$G$13 / (Days!G110*86400)</f>
        <v>492.28503086419755</v>
      </c>
      <c r="H60" s="10">
        <f>(NBS_comp_mm_LandPrc!H60 / 1000) * Area!$G$13 / (Days!H110*86400)</f>
        <v>713.59331242532846</v>
      </c>
      <c r="I60" s="10">
        <f>(NBS_comp_mm_LandPrc!I60 / 1000) * Area!$G$13 / (Days!I110*86400)</f>
        <v>-36.758010752688214</v>
      </c>
      <c r="J60" s="10">
        <f>(NBS_comp_mm_LandPrc!J60 / 1000) * Area!$G$13 / (Days!J110*86400)</f>
        <v>-81.900293209876665</v>
      </c>
      <c r="K60" s="10">
        <f>(NBS_comp_mm_LandPrc!K60 / 1000) * Area!$G$13 / (Days!K110*86400)</f>
        <v>-1119.4445669056154</v>
      </c>
      <c r="L60" s="10">
        <f>(NBS_comp_mm_LandPrc!L60 / 1000) * Area!$G$13 / (Days!L110*86400)</f>
        <v>-40.248503086419625</v>
      </c>
      <c r="M60" s="10">
        <f>(NBS_comp_mm_LandPrc!M60 / 1000) * Area!$G$13 / (Days!M110*86400)</f>
        <v>457.38971027479084</v>
      </c>
      <c r="N60" s="10">
        <f t="shared" si="0"/>
        <v>839.78950626173389</v>
      </c>
    </row>
    <row r="61" spans="1:14" x14ac:dyDescent="0.2">
      <c r="A61">
        <v>2006</v>
      </c>
      <c r="B61" s="10">
        <f>(NBS_comp_mm_LandPrc!B61 / 1000) * Area!$G$13 / (Days!B111*86400)</f>
        <v>1982.3115681003585</v>
      </c>
      <c r="C61" s="10">
        <f>(NBS_comp_mm_LandPrc!C61 / 1000) * Area!$G$13 / (Days!C111*86400)</f>
        <v>1430.7191567460318</v>
      </c>
      <c r="D61" s="10">
        <f>(NBS_comp_mm_LandPrc!D61 / 1000) * Area!$G$13 / (Days!D111*86400)</f>
        <v>1289.2489097968937</v>
      </c>
      <c r="E61" s="10">
        <f>(NBS_comp_mm_LandPrc!E61 / 1000) * Area!$G$13 / (Days!E111*86400)</f>
        <v>1147.6512037037039</v>
      </c>
      <c r="F61" s="10">
        <f>(NBS_comp_mm_LandPrc!F61 / 1000) * Area!$G$13 / (Days!F111*86400)</f>
        <v>1932.1985483870972</v>
      </c>
      <c r="G61" s="10">
        <f>(NBS_comp_mm_LandPrc!G61 / 1000) * Area!$G$13 / (Days!G111*86400)</f>
        <v>1222.9534259259258</v>
      </c>
      <c r="H61" s="10">
        <f>(NBS_comp_mm_LandPrc!H61 / 1000) * Area!$G$13 / (Days!H111*86400)</f>
        <v>1427.257959976105</v>
      </c>
      <c r="I61" s="10">
        <f>(NBS_comp_mm_LandPrc!I61 / 1000) * Area!$G$13 / (Days!I111*86400)</f>
        <v>-328.29127538829141</v>
      </c>
      <c r="J61" s="10">
        <f>(NBS_comp_mm_LandPrc!J61 / 1000) * Area!$G$13 / (Days!J111*86400)</f>
        <v>-286.80853395061723</v>
      </c>
      <c r="K61" s="10">
        <f>(NBS_comp_mm_LandPrc!K61 / 1000) * Area!$G$13 / (Days!K111*86400)</f>
        <v>550.28273894862605</v>
      </c>
      <c r="L61" s="10">
        <f>(NBS_comp_mm_LandPrc!L61 / 1000) * Area!$G$13 / (Days!L111*86400)</f>
        <v>736.77813271604953</v>
      </c>
      <c r="M61" s="10">
        <f>(NBS_comp_mm_LandPrc!M61 / 1000) * Area!$G$13 / (Days!M111*86400)</f>
        <v>1783.8978375149338</v>
      </c>
      <c r="N61" s="10">
        <f t="shared" ref="N61:N70" si="1">AVERAGE(B61:M61)</f>
        <v>1074.0166393730681</v>
      </c>
    </row>
    <row r="62" spans="1:14" x14ac:dyDescent="0.2">
      <c r="A62">
        <v>2007</v>
      </c>
      <c r="B62" s="10">
        <f>(NBS_comp_mm_LandPrc!B62 / 1000) * Area!$G$13 / (Days!B112*86400)</f>
        <v>2901.0187305854247</v>
      </c>
      <c r="C62" s="10">
        <f>(NBS_comp_mm_LandPrc!C62 / 1000) * Area!$G$13 / (Days!C112*86400)</f>
        <v>319.24074735449733</v>
      </c>
      <c r="D62" s="10">
        <f>(NBS_comp_mm_LandPrc!D62 / 1000) * Area!$G$13 / (Days!D112*86400)</f>
        <v>2691.8159557945046</v>
      </c>
      <c r="E62" s="10">
        <f>(NBS_comp_mm_LandPrc!E62 / 1000) * Area!$G$13 / (Days!E112*86400)</f>
        <v>1825.1262654320983</v>
      </c>
      <c r="F62" s="10">
        <f>(NBS_comp_mm_LandPrc!F62 / 1000) * Area!$G$13 / (Days!F112*86400)</f>
        <v>846.71505973715637</v>
      </c>
      <c r="G62" s="10">
        <f>(NBS_comp_mm_LandPrc!G62 / 1000) * Area!$G$13 / (Days!G112*86400)</f>
        <v>330.53013888888887</v>
      </c>
      <c r="H62" s="10">
        <f>(NBS_comp_mm_LandPrc!H62 / 1000) * Area!$G$13 / (Days!H112*86400)</f>
        <v>129.59388291517323</v>
      </c>
      <c r="I62" s="10">
        <f>(NBS_comp_mm_LandPrc!I62 / 1000) * Area!$G$13 / (Days!I112*86400)</f>
        <v>1636.8742741935487</v>
      </c>
      <c r="J62" s="10">
        <f>(NBS_comp_mm_LandPrc!J62 / 1000) * Area!$G$13 / (Days!J112*86400)</f>
        <v>-502.22283950617276</v>
      </c>
      <c r="K62" s="10">
        <f>(NBS_comp_mm_LandPrc!K62 / 1000) * Area!$G$13 / (Days!K112*86400)</f>
        <v>-800.70014635603354</v>
      </c>
      <c r="L62" s="10">
        <f>(NBS_comp_mm_LandPrc!L62 / 1000) * Area!$G$13 / (Days!L112*86400)</f>
        <v>-103.7875617283952</v>
      </c>
      <c r="M62" s="10">
        <f>(NBS_comp_mm_LandPrc!M62 / 1000) * Area!$G$13 / (Days!M112*86400)</f>
        <v>1601.0351672640381</v>
      </c>
      <c r="N62" s="10">
        <f t="shared" si="1"/>
        <v>906.26997288122732</v>
      </c>
    </row>
    <row r="63" spans="1:14" x14ac:dyDescent="0.2">
      <c r="A63">
        <v>2008</v>
      </c>
      <c r="B63" s="10">
        <f>(NBS_comp_mm_LandPrc!B63 / 1000) * Area!$G$13 / (Days!B113*86400)</f>
        <v>1488.9883004778976</v>
      </c>
      <c r="C63" s="10">
        <f>(NBS_comp_mm_LandPrc!C63 / 1000) * Area!$G$13 / (Days!C113*86400)</f>
        <v>3201.3446839080466</v>
      </c>
      <c r="D63" s="10">
        <f>(NBS_comp_mm_LandPrc!D63 / 1000) * Area!$G$13 / (Days!D113*86400)</f>
        <v>3333.8456869772999</v>
      </c>
      <c r="E63" s="10">
        <f>(NBS_comp_mm_LandPrc!E63 / 1000) * Area!$G$13 / (Days!E113*86400)</f>
        <v>1847.6461728395066</v>
      </c>
      <c r="F63" s="10">
        <f>(NBS_comp_mm_LandPrc!F63 / 1000) * Area!$G$13 / (Days!F113*86400)</f>
        <v>1302.4758781362004</v>
      </c>
      <c r="G63" s="10">
        <f>(NBS_comp_mm_LandPrc!G63 / 1000) * Area!$G$13 / (Days!G113*86400)</f>
        <v>1701.9297685185186</v>
      </c>
      <c r="H63" s="10">
        <f>(NBS_comp_mm_LandPrc!H63 / 1000) * Area!$G$13 / (Days!H113*86400)</f>
        <v>1069.0190681003585</v>
      </c>
      <c r="I63" s="10">
        <f>(NBS_comp_mm_LandPrc!I63 / 1000) * Area!$G$13 / (Days!I113*86400)</f>
        <v>-365.06847968936677</v>
      </c>
      <c r="J63" s="10">
        <f>(NBS_comp_mm_LandPrc!J63 / 1000) * Area!$G$13 / (Days!J113*86400)</f>
        <v>139.21614197530852</v>
      </c>
      <c r="K63" s="10">
        <f>(NBS_comp_mm_LandPrc!K63 / 1000) * Area!$G$13 / (Days!K113*86400)</f>
        <v>-1089.041541218638</v>
      </c>
      <c r="L63" s="10">
        <f>(NBS_comp_mm_LandPrc!L63 / 1000) * Area!$G$13 / (Days!L113*86400)</f>
        <v>-1.2572222222224259</v>
      </c>
      <c r="M63" s="10">
        <f>(NBS_comp_mm_LandPrc!M63 / 1000) * Area!$G$13 / (Days!M113*86400)</f>
        <v>1744.3825836320189</v>
      </c>
      <c r="N63" s="10">
        <f t="shared" si="1"/>
        <v>1197.790086786244</v>
      </c>
    </row>
    <row r="64" spans="1:14" x14ac:dyDescent="0.2">
      <c r="A64">
        <v>2009</v>
      </c>
      <c r="B64" s="10">
        <f>(NBS_comp_mm_LandPrc!B64 / 1000) * Area!$G$13 / (Days!B114*86400)</f>
        <v>573.27551075268821</v>
      </c>
      <c r="C64" s="10">
        <f>(NBS_comp_mm_LandPrc!C64 / 1000) * Area!$G$13 / (Days!C114*86400)</f>
        <v>2459.9222552910055</v>
      </c>
      <c r="D64" s="10">
        <f>(NBS_comp_mm_LandPrc!D64 / 1000) * Area!$G$13 / (Days!D114*86400)</f>
        <v>2859.5283333333336</v>
      </c>
      <c r="E64" s="10">
        <f>(NBS_comp_mm_LandPrc!E64 / 1000) * Area!$G$13 / (Days!E114*86400)</f>
        <v>2289.3818364197532</v>
      </c>
      <c r="F64" s="10">
        <f>(NBS_comp_mm_LandPrc!F64 / 1000) * Area!$G$13 / (Days!F114*86400)</f>
        <v>1394.166783154122</v>
      </c>
      <c r="G64" s="10">
        <f>(NBS_comp_mm_LandPrc!G64 / 1000) * Area!$G$13 / (Days!G114*86400)</f>
        <v>1208.2144598765433</v>
      </c>
      <c r="H64" s="10">
        <f>(NBS_comp_mm_LandPrc!H64 / 1000) * Area!$G$13 / (Days!H114*86400)</f>
        <v>445.39871863799272</v>
      </c>
      <c r="I64" s="10">
        <f>(NBS_comp_mm_LandPrc!I64 / 1000) * Area!$G$13 / (Days!I114*86400)</f>
        <v>296.37045400238958</v>
      </c>
      <c r="J64" s="10">
        <f>(NBS_comp_mm_LandPrc!J64 / 1000) * Area!$G$13 / (Days!J114*86400)</f>
        <v>-662.36524691358011</v>
      </c>
      <c r="K64" s="10">
        <f>(NBS_comp_mm_LandPrc!K64 / 1000) * Area!$G$13 / (Days!K114*86400)</f>
        <v>-251.39474014336901</v>
      </c>
      <c r="L64" s="10">
        <f>(NBS_comp_mm_LandPrc!L64 / 1000) * Area!$G$13 / (Days!L114*86400)</f>
        <v>-369.62589506172844</v>
      </c>
      <c r="M64" s="10">
        <f>(NBS_comp_mm_LandPrc!M64 / 1000) * Area!$G$13 / (Days!M114*86400)</f>
        <v>250.8240890083631</v>
      </c>
      <c r="N64" s="10">
        <f t="shared" si="1"/>
        <v>874.47471319645956</v>
      </c>
    </row>
    <row r="65" spans="1:14" x14ac:dyDescent="0.2">
      <c r="A65">
        <v>2010</v>
      </c>
      <c r="B65" s="10">
        <f>(NBS_comp_mm_LandPrc!B65 / 1000) * Area!$G$13 / (Days!B115*86400)</f>
        <v>513.79630227001189</v>
      </c>
      <c r="C65" s="10">
        <f>(NBS_comp_mm_LandPrc!C65 / 1000) * Area!$G$13 / (Days!C115*86400)</f>
        <v>567.89454365079359</v>
      </c>
      <c r="D65" s="10">
        <f>(NBS_comp_mm_LandPrc!D65 / 1000) * Area!$G$13 / (Days!D115*86400)</f>
        <v>2019.1392293906811</v>
      </c>
      <c r="E65" s="10">
        <f>(NBS_comp_mm_LandPrc!E65 / 1000) * Area!$G$13 / (Days!E115*86400)</f>
        <v>1371.117160493827</v>
      </c>
      <c r="F65" s="10">
        <f>(NBS_comp_mm_LandPrc!F65 / 1000) * Area!$G$13 / (Days!F115*86400)</f>
        <v>2163.6985065710874</v>
      </c>
      <c r="G65" s="10">
        <f>(NBS_comp_mm_LandPrc!G65 / 1000) * Area!$G$13 / (Days!G115*86400)</f>
        <v>1851.9346604938271</v>
      </c>
      <c r="H65" s="10">
        <f>(NBS_comp_mm_LandPrc!H65 / 1000) * Area!$G$13 / (Days!H115*86400)</f>
        <v>501.59017025089605</v>
      </c>
      <c r="I65" s="10">
        <f>(NBS_comp_mm_LandPrc!I65 / 1000) * Area!$G$13 / (Days!I115*86400)</f>
        <v>-333.82666965352456</v>
      </c>
      <c r="J65" s="10">
        <f>(NBS_comp_mm_LandPrc!J65 / 1000) * Area!$G$13 / (Days!J115*86400)</f>
        <v>-774.24442901234556</v>
      </c>
      <c r="K65" s="10">
        <f>(NBS_comp_mm_LandPrc!K65 / 1000) * Area!$G$13 / (Days!K115*86400)</f>
        <v>-1063.8689127837517</v>
      </c>
      <c r="L65" s="10">
        <f>(NBS_comp_mm_LandPrc!L65 / 1000) * Area!$G$13 / (Days!L115*86400)</f>
        <v>-18.858441358024834</v>
      </c>
      <c r="M65" s="10">
        <f>(NBS_comp_mm_LandPrc!M65 / 1000) * Area!$G$13 / (Days!M115*86400)</f>
        <v>-31.692365591397905</v>
      </c>
      <c r="N65" s="10">
        <f t="shared" si="1"/>
        <v>563.88997956017329</v>
      </c>
    </row>
    <row r="66" spans="1:14" x14ac:dyDescent="0.2">
      <c r="A66">
        <v>2011</v>
      </c>
      <c r="B66" s="10">
        <f>(NBS_comp_mm_LandPrc!B66 / 1000) * Area!$G$13 / (Days!B116*86400)</f>
        <v>588.07331541218639</v>
      </c>
      <c r="C66" s="10">
        <f>(NBS_comp_mm_LandPrc!C66 / 1000) * Area!$G$13 / (Days!C116*86400)</f>
        <v>1962.4738955026455</v>
      </c>
      <c r="D66" s="10">
        <f>(NBS_comp_mm_LandPrc!D66 / 1000) * Area!$G$13 / (Days!D116*86400)</f>
        <v>3541.3546744324976</v>
      </c>
      <c r="E66" s="10">
        <f>(NBS_comp_mm_LandPrc!E66 / 1000) * Area!$G$13 / (Days!E116*86400)</f>
        <v>3448.9246296296296</v>
      </c>
      <c r="F66" s="10">
        <f>(NBS_comp_mm_LandPrc!F66 / 1000) * Area!$G$13 / (Days!F116*86400)</f>
        <v>3821.8457019115899</v>
      </c>
      <c r="G66" s="10">
        <f>(NBS_comp_mm_LandPrc!G66 / 1000) * Area!$G$13 / (Days!G116*86400)</f>
        <v>675.85978395061716</v>
      </c>
      <c r="H66" s="10">
        <f>(NBS_comp_mm_LandPrc!H66 / 1000) * Area!$G$13 / (Days!H116*86400)</f>
        <v>396.57339008363209</v>
      </c>
      <c r="I66" s="10">
        <f>(NBS_comp_mm_LandPrc!I66 / 1000) * Area!$G$13 / (Days!I116*86400)</f>
        <v>109.82836021505395</v>
      </c>
      <c r="J66" s="10">
        <f>(NBS_comp_mm_LandPrc!J66 / 1000) * Area!$G$13 / (Days!J116*86400)</f>
        <v>631.99577160493823</v>
      </c>
      <c r="K66" s="10">
        <f>(NBS_comp_mm_LandPrc!K66 / 1000) * Area!$G$13 / (Days!K116*86400)</f>
        <v>454.59085125448036</v>
      </c>
      <c r="L66" s="10">
        <f>(NBS_comp_mm_LandPrc!L66 / 1000) * Area!$G$13 / (Days!L116*86400)</f>
        <v>1503.0597993827164</v>
      </c>
      <c r="M66" s="10">
        <f>(NBS_comp_mm_LandPrc!M66 / 1000) * Area!$G$13 / (Days!M116*86400)</f>
        <v>2487.9466517323772</v>
      </c>
      <c r="N66" s="10">
        <f t="shared" si="1"/>
        <v>1635.2105687593637</v>
      </c>
    </row>
    <row r="67" spans="1:14" x14ac:dyDescent="0.2">
      <c r="A67">
        <v>2012</v>
      </c>
      <c r="B67" s="10">
        <f>(NBS_comp_mm_LandPrc!B67 / 1000) * Area!$G$13 / (Days!B117*86400)</f>
        <v>1697.5702060931897</v>
      </c>
      <c r="C67" s="10">
        <f>(NBS_comp_mm_LandPrc!C67 / 1000) * Area!$G$13 / (Days!C117*86400)</f>
        <v>1025.5414527458495</v>
      </c>
      <c r="D67" s="10">
        <f>(NBS_comp_mm_LandPrc!D67 / 1000) * Area!$G$13 / (Days!D117*86400)</f>
        <v>1667.4555436081246</v>
      </c>
      <c r="E67" s="10">
        <f>(NBS_comp_mm_LandPrc!E67 / 1000) * Area!$G$13 / (Days!E117*86400)</f>
        <v>258.18098765432109</v>
      </c>
      <c r="F67" s="10">
        <f>(NBS_comp_mm_LandPrc!F67 / 1000) * Area!$G$13 / (Days!F117*86400)</f>
        <v>617.13581242532871</v>
      </c>
      <c r="G67" s="10">
        <f>(NBS_comp_mm_LandPrc!G67 / 1000) * Area!$G$13 / (Days!G117*86400)</f>
        <v>7.6808641975307825</v>
      </c>
      <c r="H67" s="10">
        <f>(NBS_comp_mm_LandPrc!H67 / 1000) * Area!$G$13 / (Days!H117*86400)</f>
        <v>-218.53805854241347</v>
      </c>
      <c r="I67" s="10">
        <f>(NBS_comp_mm_LandPrc!I67 / 1000) * Area!$G$13 / (Days!I117*86400)</f>
        <v>-294.62516726403834</v>
      </c>
      <c r="J67" s="10">
        <f>(NBS_comp_mm_LandPrc!J67 / 1000) * Area!$G$13 / (Days!J117*86400)</f>
        <v>-487.1838734567902</v>
      </c>
      <c r="K67" s="10">
        <f>(NBS_comp_mm_LandPrc!K67 / 1000) * Area!$G$13 / (Days!K117*86400)</f>
        <v>129.19882616487445</v>
      </c>
      <c r="L67" s="10">
        <f>(NBS_comp_mm_LandPrc!L67 / 1000) * Area!$G$13 / (Days!L117*86400)</f>
        <v>-430.71466049382718</v>
      </c>
      <c r="M67" s="10">
        <f>(NBS_comp_mm_LandPrc!M67 / 1000) * Area!$G$13 / (Days!M117*86400)</f>
        <v>641.69003285543613</v>
      </c>
      <c r="N67" s="10">
        <f t="shared" si="1"/>
        <v>384.44933049896554</v>
      </c>
    </row>
    <row r="68" spans="1:14" x14ac:dyDescent="0.2">
      <c r="A68">
        <v>2013</v>
      </c>
      <c r="B68" s="10">
        <f>(NBS_comp_mm_LandPrc!B68 / 1000) * Area!$G$13 / (Days!B118*86400)</f>
        <v>1495.4924880525691</v>
      </c>
      <c r="C68" s="10">
        <f>(NBS_comp_mm_LandPrc!C68 / 1000) * Area!$G$13 / (Days!C118*86400)</f>
        <v>1149.9704365079365</v>
      </c>
      <c r="D68" s="10">
        <f>(NBS_comp_mm_LandPrc!D68 / 1000) * Area!$G$13 / (Days!D118*86400)</f>
        <v>1238.1579241338111</v>
      </c>
      <c r="E68" s="10">
        <f>(NBS_comp_mm_LandPrc!E68 / 1000) * Area!$G$13 / (Days!E118*86400)</f>
        <v>2757.2813888888882</v>
      </c>
      <c r="F68" s="10">
        <f>(NBS_comp_mm_LandPrc!F68 / 1000) * Area!$G$13 / (Days!F118*86400)</f>
        <v>704.90504480286734</v>
      </c>
      <c r="G68" s="10">
        <f>(NBS_comp_mm_LandPrc!G68 / 1000) * Area!$G$13 / (Days!G118*86400)</f>
        <v>1796.5998765432098</v>
      </c>
      <c r="H68" s="10">
        <f>(NBS_comp_mm_LandPrc!H68 / 1000) * Area!$G$13 / (Days!H118*86400)</f>
        <v>1615.5619474313023</v>
      </c>
      <c r="I68" s="10">
        <f>(NBS_comp_mm_LandPrc!I68 / 1000) * Area!$G$13 / (Days!I118*86400)</f>
        <v>-7.0072998805257276</v>
      </c>
      <c r="J68" s="10">
        <f>(NBS_comp_mm_LandPrc!J68 / 1000) * Area!$G$13 / (Days!J118*86400)</f>
        <v>-604.56243827160506</v>
      </c>
      <c r="K68" s="10">
        <f>(NBS_comp_mm_LandPrc!K68 / 1000) * Area!$G$13 / (Days!K118*86400)</f>
        <v>-170.06254480286756</v>
      </c>
      <c r="L68" s="10">
        <f>(NBS_comp_mm_LandPrc!L68 / 1000) * Area!$G$13 / (Days!L118*86400)</f>
        <v>-425.29243827160474</v>
      </c>
      <c r="M68" s="10">
        <f>(NBS_comp_mm_LandPrc!M68 / 1000) * Area!$G$13 / (Days!M118*86400)</f>
        <v>1275.5255704898448</v>
      </c>
      <c r="N68" s="10">
        <f t="shared" si="1"/>
        <v>902.21416296865209</v>
      </c>
    </row>
    <row r="69" spans="1:14" x14ac:dyDescent="0.2">
      <c r="A69">
        <v>2014</v>
      </c>
      <c r="B69" s="10">
        <f>(NBS_comp_mm_LandPrc!B69 / 1000) * Area!$G$13 / (Days!B119*86400)</f>
        <v>898.09060633213858</v>
      </c>
      <c r="C69" s="10">
        <f>(NBS_comp_mm_LandPrc!C69 / 1000) * Area!$G$13 / (Days!C119*86400)</f>
        <v>1294.9408068783071</v>
      </c>
      <c r="D69" s="10">
        <f>(NBS_comp_mm_LandPrc!D69 / 1000) * Area!$G$13 / (Days!D119*86400)</f>
        <v>885.46920549581841</v>
      </c>
      <c r="E69" s="10">
        <f>(NBS_comp_mm_LandPrc!E69 / 1000) * Area!$G$13 / (Days!E119*86400)</f>
        <v>2183.713425925926</v>
      </c>
      <c r="F69" s="10">
        <f>(NBS_comp_mm_LandPrc!F69 / 1000) * Area!$G$13 / (Days!F119*86400)</f>
        <v>1328.6353046594986</v>
      </c>
      <c r="G69" s="10">
        <f>(NBS_comp_mm_LandPrc!G69 / 1000) * Area!$G$13 / (Days!G119*86400)</f>
        <v>1119.2205246913579</v>
      </c>
      <c r="H69" s="10">
        <f>(NBS_comp_mm_LandPrc!H69 / 1000) * Area!$G$13 / (Days!H119*86400)</f>
        <v>239.48990442054972</v>
      </c>
      <c r="I69" s="10">
        <f>(NBS_comp_mm_LandPrc!I69 / 1000) * Area!$G$13 / (Days!I119*86400)</f>
        <v>192.99795400238949</v>
      </c>
      <c r="J69" s="10">
        <f>(NBS_comp_mm_LandPrc!J69 / 1000) * Area!$G$13 / (Days!J119*86400)</f>
        <v>411.8774691358023</v>
      </c>
      <c r="K69" s="10">
        <f>(NBS_comp_mm_LandPrc!K69 / 1000) * Area!$G$13 / (Days!K119*86400)</f>
        <v>-546.31892174432483</v>
      </c>
      <c r="L69" s="10">
        <f>(NBS_comp_mm_LandPrc!L69 / 1000) * Area!$G$13 / (Days!L119*86400)</f>
        <v>-508.9408950617285</v>
      </c>
      <c r="M69" s="10">
        <f>(NBS_comp_mm_LandPrc!M69 / 1000) * Area!$G$13 / (Days!M119*86400)</f>
        <v>149.82017622461183</v>
      </c>
      <c r="N69" s="10">
        <f t="shared" si="1"/>
        <v>637.41629674669548</v>
      </c>
    </row>
    <row r="70" spans="1:14" x14ac:dyDescent="0.2">
      <c r="A70">
        <v>2015</v>
      </c>
      <c r="B70" s="10">
        <f>(NBS_comp_mm_LandPrc!B70 / 1000) * Area!$G$13 / (Days!B120*86400)</f>
        <v>467.04974611708462</v>
      </c>
      <c r="C70" s="10">
        <f>(NBS_comp_mm_LandPrc!C70 / 1000) * Area!$G$13 / (Days!C120*86400)</f>
        <v>287.36263227513228</v>
      </c>
      <c r="D70" s="10">
        <f>(NBS_comp_mm_LandPrc!D70 / 1000) * Area!$G$13 / (Days!D120*86400)</f>
        <v>856.85234468339308</v>
      </c>
      <c r="E70" s="10">
        <f>(NBS_comp_mm_LandPrc!E70 / 1000) * Area!$G$13 / (Days!E120*86400)</f>
        <v>1400.0195987654324</v>
      </c>
      <c r="F70" s="10">
        <f>(NBS_comp_mm_LandPrc!F70 / 1000) * Area!$G$13 / (Days!F120*86400)</f>
        <v>1004.3106630824373</v>
      </c>
      <c r="G70" s="10">
        <f>(NBS_comp_mm_LandPrc!G70 / 1000) * Area!$G$13 / (Days!G120*86400)</f>
        <v>2618.9667438271604</v>
      </c>
      <c r="H70" s="10">
        <f>(NBS_comp_mm_LandPrc!H70 / 1000) * Area!$G$13 / (Days!H120*86400)</f>
        <v>798.51609916367977</v>
      </c>
      <c r="I70" s="10">
        <f>(NBS_comp_mm_LandPrc!I70 / 1000) * Area!$G$13 / (Days!I120*86400)</f>
        <v>-300.63585722819596</v>
      </c>
      <c r="J70" s="10">
        <f>(NBS_comp_mm_LandPrc!J70 / 1000) * Area!$G$13 / (Days!J120*86400)</f>
        <v>-263.08657407407395</v>
      </c>
      <c r="K70" s="10">
        <f>(NBS_comp_mm_LandPrc!K70 / 1000) * Area!$G$13 / (Days!K120*86400)</f>
        <v>-834.85138888888889</v>
      </c>
      <c r="L70" s="10">
        <f>(NBS_comp_mm_LandPrc!L70 / 1000) * Area!$G$13 / (Days!L120*86400)</f>
        <v>-418.85239197530854</v>
      </c>
      <c r="M70" s="10">
        <f>(NBS_comp_mm_LandPrc!M70 / 1000) * Area!$G$13 / (Days!M120*86400)</f>
        <v>687.58536439665477</v>
      </c>
      <c r="N70" s="10">
        <f t="shared" si="1"/>
        <v>525.26974834537555</v>
      </c>
    </row>
    <row r="73" spans="1:14" x14ac:dyDescent="0.2">
      <c r="A73" s="8" t="s">
        <v>42</v>
      </c>
      <c r="B73" s="10">
        <f t="shared" ref="B73:N73" si="2">AVERAGE(B5:B70)</f>
        <v>1158.9929260345389</v>
      </c>
      <c r="C73" s="10">
        <f t="shared" si="2"/>
        <v>1421.9444419703332</v>
      </c>
      <c r="D73" s="10">
        <f t="shared" si="2"/>
        <v>2017.3853846710836</v>
      </c>
      <c r="E73" s="10">
        <f t="shared" si="2"/>
        <v>2047.35790684624</v>
      </c>
      <c r="F73" s="10">
        <f t="shared" si="2"/>
        <v>1442.4007106458855</v>
      </c>
      <c r="G73" s="10">
        <f t="shared" si="2"/>
        <v>1108.6793303404418</v>
      </c>
      <c r="H73" s="10">
        <f t="shared" si="2"/>
        <v>545.41602634770652</v>
      </c>
      <c r="I73" s="10">
        <f t="shared" si="2"/>
        <v>14.984522645812968</v>
      </c>
      <c r="J73" s="10">
        <f t="shared" si="2"/>
        <v>-430.11388701833147</v>
      </c>
      <c r="K73" s="10">
        <f t="shared" si="2"/>
        <v>-660.68711446906343</v>
      </c>
      <c r="L73" s="10">
        <f t="shared" si="2"/>
        <v>-41.949692293303414</v>
      </c>
      <c r="M73" s="10">
        <f t="shared" si="2"/>
        <v>687.44564946055527</v>
      </c>
      <c r="N73" s="10">
        <f t="shared" si="2"/>
        <v>775.9880170984917</v>
      </c>
    </row>
    <row r="74" spans="1:14" x14ac:dyDescent="0.2">
      <c r="A74" s="8" t="s">
        <v>43</v>
      </c>
      <c r="B74" s="10">
        <f t="shared" ref="B74:N74" si="3">MAX(B5:B70)</f>
        <v>5750.6449223416976</v>
      </c>
      <c r="C74" s="10">
        <f t="shared" si="3"/>
        <v>4221.8027843915343</v>
      </c>
      <c r="D74" s="10">
        <f t="shared" si="3"/>
        <v>4376.2009348865004</v>
      </c>
      <c r="E74" s="10">
        <f t="shared" si="3"/>
        <v>4028.2969290123456</v>
      </c>
      <c r="F74" s="10">
        <f t="shared" si="3"/>
        <v>3821.8457019115899</v>
      </c>
      <c r="G74" s="10">
        <f t="shared" si="3"/>
        <v>2815.3733796296292</v>
      </c>
      <c r="H74" s="10">
        <f t="shared" si="3"/>
        <v>2289.456663679809</v>
      </c>
      <c r="I74" s="10">
        <f t="shared" si="3"/>
        <v>1636.8742741935487</v>
      </c>
      <c r="J74" s="10">
        <f t="shared" si="3"/>
        <v>911.84908950617285</v>
      </c>
      <c r="K74" s="10">
        <f t="shared" si="3"/>
        <v>2357.9574103942655</v>
      </c>
      <c r="L74" s="10">
        <f t="shared" si="3"/>
        <v>2288.9623919753085</v>
      </c>
      <c r="M74" s="10">
        <f t="shared" si="3"/>
        <v>2777.2474999999999</v>
      </c>
      <c r="N74" s="10">
        <f t="shared" si="3"/>
        <v>1951.3136253757282</v>
      </c>
    </row>
    <row r="75" spans="1:14" x14ac:dyDescent="0.2">
      <c r="A75" s="8" t="s">
        <v>44</v>
      </c>
      <c r="B75" s="10">
        <f t="shared" ref="B75:N75" si="4">MIN(B5:B70)</f>
        <v>15.474342891278372</v>
      </c>
      <c r="C75" s="10">
        <f t="shared" si="4"/>
        <v>208.33850859788362</v>
      </c>
      <c r="D75" s="10">
        <f t="shared" si="4"/>
        <v>638.45405913978482</v>
      </c>
      <c r="E75" s="10">
        <f t="shared" si="4"/>
        <v>258.18098765432109</v>
      </c>
      <c r="F75" s="10">
        <f t="shared" si="4"/>
        <v>405.71101553166068</v>
      </c>
      <c r="G75" s="10">
        <f t="shared" si="4"/>
        <v>-200.82149691358023</v>
      </c>
      <c r="H75" s="10">
        <f t="shared" si="4"/>
        <v>-298.94899641577047</v>
      </c>
      <c r="I75" s="10">
        <f t="shared" si="4"/>
        <v>-775.68434289127833</v>
      </c>
      <c r="J75" s="10">
        <f t="shared" si="4"/>
        <v>-1559.5531481481482</v>
      </c>
      <c r="K75" s="10">
        <f t="shared" si="4"/>
        <v>-1798.7872550776583</v>
      </c>
      <c r="L75" s="10">
        <f t="shared" si="4"/>
        <v>-1327.5505401234568</v>
      </c>
      <c r="M75" s="10">
        <f t="shared" si="4"/>
        <v>-643.31902927120677</v>
      </c>
      <c r="N75" s="10">
        <f t="shared" si="4"/>
        <v>227.05172914473937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A2" sqref="A2"/>
    </sheetView>
  </sheetViews>
  <sheetFormatPr defaultRowHeight="12.75" x14ac:dyDescent="0.2"/>
  <cols>
    <col min="1" max="1" width="9.140625" style="9"/>
  </cols>
  <sheetData>
    <row r="1" spans="1:13" x14ac:dyDescent="0.2">
      <c r="A1" s="9" t="s">
        <v>45</v>
      </c>
    </row>
    <row r="2" spans="1:13" x14ac:dyDescent="0.2">
      <c r="A2" s="21"/>
    </row>
    <row r="4" spans="1:13" x14ac:dyDescent="0.2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1900</v>
      </c>
      <c r="B5" s="2">
        <v>55.1</v>
      </c>
      <c r="C5" s="2">
        <v>108.5</v>
      </c>
      <c r="D5" s="2">
        <v>65.8</v>
      </c>
      <c r="E5" s="2">
        <v>43.2</v>
      </c>
      <c r="F5" s="2">
        <v>47.8</v>
      </c>
      <c r="G5" s="2">
        <v>69.599999999999994</v>
      </c>
      <c r="H5" s="2">
        <v>125.7</v>
      </c>
      <c r="I5" s="2">
        <v>73.7</v>
      </c>
      <c r="J5" s="2">
        <v>49.3</v>
      </c>
      <c r="K5" s="2">
        <v>55.4</v>
      </c>
      <c r="L5" s="2">
        <v>100.3</v>
      </c>
      <c r="M5" s="2">
        <v>22.9</v>
      </c>
    </row>
    <row r="6" spans="1:13" x14ac:dyDescent="0.2">
      <c r="A6">
        <v>1901</v>
      </c>
      <c r="B6" s="2">
        <v>49.3</v>
      </c>
      <c r="C6" s="2">
        <v>43.7</v>
      </c>
      <c r="D6" s="2">
        <v>66</v>
      </c>
      <c r="E6" s="2">
        <v>69.099999999999994</v>
      </c>
      <c r="F6" s="2">
        <v>75.900000000000006</v>
      </c>
      <c r="G6" s="2">
        <v>61.5</v>
      </c>
      <c r="H6" s="2">
        <v>77.7</v>
      </c>
      <c r="I6" s="2">
        <v>79.5</v>
      </c>
      <c r="J6" s="2">
        <v>65.8</v>
      </c>
      <c r="K6" s="2">
        <v>31.8</v>
      </c>
      <c r="L6" s="2">
        <v>58.2</v>
      </c>
      <c r="M6" s="2">
        <v>100.1</v>
      </c>
    </row>
    <row r="7" spans="1:13" x14ac:dyDescent="0.2">
      <c r="A7">
        <v>1902</v>
      </c>
      <c r="B7" s="2">
        <v>39.9</v>
      </c>
      <c r="C7" s="2">
        <v>28.2</v>
      </c>
      <c r="D7" s="2">
        <v>57.7</v>
      </c>
      <c r="E7" s="2">
        <v>41.1</v>
      </c>
      <c r="F7" s="2">
        <v>94</v>
      </c>
      <c r="G7" s="2">
        <v>151.9</v>
      </c>
      <c r="H7" s="2">
        <v>156</v>
      </c>
      <c r="I7" s="2">
        <v>34</v>
      </c>
      <c r="J7" s="2">
        <v>124</v>
      </c>
      <c r="K7" s="2">
        <v>59.9</v>
      </c>
      <c r="L7" s="2">
        <v>43.9</v>
      </c>
      <c r="M7" s="2">
        <v>69.599999999999994</v>
      </c>
    </row>
    <row r="8" spans="1:13" x14ac:dyDescent="0.2">
      <c r="A8">
        <v>1903</v>
      </c>
      <c r="B8" s="2">
        <v>51.1</v>
      </c>
      <c r="C8" s="2">
        <v>83.6</v>
      </c>
      <c r="D8" s="2">
        <v>62.7</v>
      </c>
      <c r="E8" s="2">
        <v>100.8</v>
      </c>
      <c r="F8" s="2">
        <v>49.3</v>
      </c>
      <c r="G8" s="2">
        <v>104.9</v>
      </c>
      <c r="H8" s="2">
        <v>138.9</v>
      </c>
      <c r="I8" s="2">
        <v>117.9</v>
      </c>
      <c r="J8" s="2">
        <v>47.8</v>
      </c>
      <c r="K8" s="2">
        <v>61.5</v>
      </c>
      <c r="L8" s="2">
        <v>41.4</v>
      </c>
      <c r="M8" s="2">
        <v>58.7</v>
      </c>
    </row>
    <row r="9" spans="1:13" x14ac:dyDescent="0.2">
      <c r="A9">
        <v>1904</v>
      </c>
      <c r="B9" s="2">
        <v>105.9</v>
      </c>
      <c r="C9" s="2">
        <v>71.599999999999994</v>
      </c>
      <c r="D9" s="2">
        <v>101.1</v>
      </c>
      <c r="E9" s="2">
        <v>67.8</v>
      </c>
      <c r="F9" s="2">
        <v>80.8</v>
      </c>
      <c r="G9" s="2">
        <v>37.799999999999997</v>
      </c>
      <c r="H9" s="2">
        <v>91.7</v>
      </c>
      <c r="I9" s="2">
        <v>78</v>
      </c>
      <c r="J9" s="2">
        <v>71.599999999999994</v>
      </c>
      <c r="K9" s="2">
        <v>55.4</v>
      </c>
      <c r="L9" s="2">
        <v>7.1</v>
      </c>
      <c r="M9" s="2">
        <v>55.1</v>
      </c>
    </row>
    <row r="10" spans="1:13" x14ac:dyDescent="0.2">
      <c r="A10">
        <v>1905</v>
      </c>
      <c r="B10" s="2">
        <v>63.8</v>
      </c>
      <c r="C10" s="2">
        <v>46.2</v>
      </c>
      <c r="D10" s="2">
        <v>34</v>
      </c>
      <c r="E10" s="2">
        <v>60.5</v>
      </c>
      <c r="F10" s="2">
        <v>100.6</v>
      </c>
      <c r="G10" s="2">
        <v>91.7</v>
      </c>
      <c r="H10" s="2">
        <v>68.099999999999994</v>
      </c>
      <c r="I10" s="2">
        <v>80.3</v>
      </c>
      <c r="J10" s="2">
        <v>52.3</v>
      </c>
      <c r="K10" s="2">
        <v>69.599999999999994</v>
      </c>
      <c r="L10" s="2">
        <v>70.099999999999994</v>
      </c>
      <c r="M10" s="2">
        <v>46.2</v>
      </c>
    </row>
    <row r="11" spans="1:13" x14ac:dyDescent="0.2">
      <c r="A11">
        <v>1906</v>
      </c>
      <c r="B11" s="2">
        <v>40.6</v>
      </c>
      <c r="C11" s="2">
        <v>26.2</v>
      </c>
      <c r="D11" s="2">
        <v>71.099999999999994</v>
      </c>
      <c r="E11" s="2">
        <v>45.7</v>
      </c>
      <c r="F11" s="2">
        <v>51.1</v>
      </c>
      <c r="G11" s="2">
        <v>65</v>
      </c>
      <c r="H11" s="2">
        <v>88.9</v>
      </c>
      <c r="I11" s="2">
        <v>88.9</v>
      </c>
      <c r="J11" s="2">
        <v>61.5</v>
      </c>
      <c r="K11" s="2">
        <v>132.1</v>
      </c>
      <c r="L11" s="2">
        <v>57.7</v>
      </c>
      <c r="M11" s="2">
        <v>82</v>
      </c>
    </row>
    <row r="12" spans="1:13" x14ac:dyDescent="0.2">
      <c r="A12">
        <v>1907</v>
      </c>
      <c r="B12" s="2">
        <v>116.1</v>
      </c>
      <c r="C12" s="2">
        <v>19.3</v>
      </c>
      <c r="D12" s="2">
        <v>75.900000000000006</v>
      </c>
      <c r="E12" s="2">
        <v>55.4</v>
      </c>
      <c r="F12" s="2">
        <v>80.5</v>
      </c>
      <c r="G12" s="2">
        <v>92.5</v>
      </c>
      <c r="H12" s="2">
        <v>77.5</v>
      </c>
      <c r="I12" s="2">
        <v>34</v>
      </c>
      <c r="J12" s="2">
        <v>119.1</v>
      </c>
      <c r="K12" s="2">
        <v>95</v>
      </c>
      <c r="L12" s="2">
        <v>47.2</v>
      </c>
      <c r="M12" s="2">
        <v>94</v>
      </c>
    </row>
    <row r="13" spans="1:13" x14ac:dyDescent="0.2">
      <c r="A13">
        <v>1908</v>
      </c>
      <c r="B13" s="2">
        <v>62.2</v>
      </c>
      <c r="C13" s="2">
        <v>102.9</v>
      </c>
      <c r="D13" s="2">
        <v>71.400000000000006</v>
      </c>
      <c r="E13" s="2">
        <v>74.7</v>
      </c>
      <c r="F13" s="2">
        <v>84.6</v>
      </c>
      <c r="G13" s="2">
        <v>53.3</v>
      </c>
      <c r="H13" s="2">
        <v>70.599999999999994</v>
      </c>
      <c r="I13" s="2">
        <v>89.9</v>
      </c>
      <c r="J13" s="2">
        <v>15.2</v>
      </c>
      <c r="K13" s="2">
        <v>32</v>
      </c>
      <c r="L13" s="2">
        <v>34</v>
      </c>
      <c r="M13" s="2">
        <v>51.8</v>
      </c>
    </row>
    <row r="14" spans="1:13" x14ac:dyDescent="0.2">
      <c r="A14">
        <v>1909</v>
      </c>
      <c r="B14" s="2">
        <v>68.8</v>
      </c>
      <c r="C14" s="2">
        <v>103.1</v>
      </c>
      <c r="D14" s="2">
        <v>68.099999999999994</v>
      </c>
      <c r="E14" s="2">
        <v>81</v>
      </c>
      <c r="F14" s="2">
        <v>106.7</v>
      </c>
      <c r="G14" s="2">
        <v>78.7</v>
      </c>
      <c r="H14" s="2">
        <v>83.8</v>
      </c>
      <c r="I14" s="2">
        <v>73.400000000000006</v>
      </c>
      <c r="J14" s="2">
        <v>56.9</v>
      </c>
      <c r="K14" s="2">
        <v>51.6</v>
      </c>
      <c r="L14" s="2">
        <v>92.7</v>
      </c>
      <c r="M14" s="2">
        <v>74.400000000000006</v>
      </c>
    </row>
    <row r="15" spans="1:13" x14ac:dyDescent="0.2">
      <c r="A15">
        <v>1910</v>
      </c>
      <c r="B15" s="2">
        <v>105.7</v>
      </c>
      <c r="C15" s="2">
        <v>89.4</v>
      </c>
      <c r="D15" s="2">
        <v>11.7</v>
      </c>
      <c r="E15" s="2">
        <v>94</v>
      </c>
      <c r="F15" s="2">
        <v>87.1</v>
      </c>
      <c r="G15" s="2">
        <v>42.2</v>
      </c>
      <c r="H15" s="2">
        <v>88.9</v>
      </c>
      <c r="I15" s="2">
        <v>45.2</v>
      </c>
      <c r="J15" s="2">
        <v>67.8</v>
      </c>
      <c r="K15" s="2">
        <v>109.7</v>
      </c>
      <c r="L15" s="2">
        <v>67.8</v>
      </c>
      <c r="M15" s="2">
        <v>64.8</v>
      </c>
    </row>
    <row r="16" spans="1:13" x14ac:dyDescent="0.2">
      <c r="A16">
        <v>1911</v>
      </c>
      <c r="B16" s="2">
        <v>78.7</v>
      </c>
      <c r="C16" s="2">
        <v>64.3</v>
      </c>
      <c r="D16" s="2">
        <v>48.5</v>
      </c>
      <c r="E16" s="2">
        <v>69.3</v>
      </c>
      <c r="F16" s="2">
        <v>47.2</v>
      </c>
      <c r="G16" s="2">
        <v>71.599999999999994</v>
      </c>
      <c r="H16" s="2">
        <v>57.9</v>
      </c>
      <c r="I16" s="2">
        <v>117.9</v>
      </c>
      <c r="J16" s="2">
        <v>95</v>
      </c>
      <c r="K16" s="2">
        <v>106.2</v>
      </c>
      <c r="L16" s="2">
        <v>89.4</v>
      </c>
      <c r="M16" s="2">
        <v>72.599999999999994</v>
      </c>
    </row>
    <row r="17" spans="1:13" x14ac:dyDescent="0.2">
      <c r="A17">
        <v>1912</v>
      </c>
      <c r="B17" s="2">
        <v>69.900000000000006</v>
      </c>
      <c r="C17" s="2">
        <v>52.3</v>
      </c>
      <c r="D17" s="2">
        <v>64</v>
      </c>
      <c r="E17" s="2">
        <v>88.4</v>
      </c>
      <c r="F17" s="2">
        <v>73.7</v>
      </c>
      <c r="G17" s="2">
        <v>60.5</v>
      </c>
      <c r="H17" s="2">
        <v>92.5</v>
      </c>
      <c r="I17" s="2">
        <v>114.6</v>
      </c>
      <c r="J17" s="2">
        <v>99.1</v>
      </c>
      <c r="K17" s="2">
        <v>85.9</v>
      </c>
      <c r="L17" s="2">
        <v>53.3</v>
      </c>
      <c r="M17" s="2">
        <v>56.6</v>
      </c>
    </row>
    <row r="18" spans="1:13" x14ac:dyDescent="0.2">
      <c r="A18">
        <v>1913</v>
      </c>
      <c r="B18" s="2">
        <v>135.4</v>
      </c>
      <c r="C18" s="2">
        <v>46.7</v>
      </c>
      <c r="D18" s="2">
        <v>170.4</v>
      </c>
      <c r="E18" s="2">
        <v>72.599999999999994</v>
      </c>
      <c r="F18" s="2">
        <v>86.1</v>
      </c>
      <c r="G18" s="2">
        <v>61</v>
      </c>
      <c r="H18" s="2">
        <v>83.3</v>
      </c>
      <c r="I18" s="2">
        <v>90.4</v>
      </c>
      <c r="J18" s="2">
        <v>44.5</v>
      </c>
      <c r="K18" s="2">
        <v>98</v>
      </c>
      <c r="L18" s="2">
        <v>81.5</v>
      </c>
      <c r="M18" s="2">
        <v>25.7</v>
      </c>
    </row>
    <row r="19" spans="1:13" x14ac:dyDescent="0.2">
      <c r="A19">
        <v>1914</v>
      </c>
      <c r="B19" s="2">
        <v>82</v>
      </c>
      <c r="C19" s="2">
        <v>44.7</v>
      </c>
      <c r="D19" s="2">
        <v>68.3</v>
      </c>
      <c r="E19" s="2">
        <v>94</v>
      </c>
      <c r="F19" s="2">
        <v>118.6</v>
      </c>
      <c r="G19" s="2">
        <v>57.9</v>
      </c>
      <c r="H19" s="2">
        <v>39.6</v>
      </c>
      <c r="I19" s="2">
        <v>138.9</v>
      </c>
      <c r="J19" s="2">
        <v>51.1</v>
      </c>
      <c r="K19" s="2">
        <v>56.9</v>
      </c>
      <c r="L19" s="2">
        <v>50.3</v>
      </c>
      <c r="M19" s="2">
        <v>74.2</v>
      </c>
    </row>
    <row r="20" spans="1:13" x14ac:dyDescent="0.2">
      <c r="A20">
        <v>1915</v>
      </c>
      <c r="B20" s="2">
        <v>76.7</v>
      </c>
      <c r="C20" s="2">
        <v>61.5</v>
      </c>
      <c r="D20" s="2">
        <v>29.5</v>
      </c>
      <c r="E20" s="2">
        <v>22.4</v>
      </c>
      <c r="F20" s="2">
        <v>82.3</v>
      </c>
      <c r="G20" s="2">
        <v>74.7</v>
      </c>
      <c r="H20" s="2">
        <v>156</v>
      </c>
      <c r="I20" s="2">
        <v>138.19999999999999</v>
      </c>
      <c r="J20" s="2">
        <v>86.4</v>
      </c>
      <c r="K20" s="2">
        <v>51.6</v>
      </c>
      <c r="L20" s="2">
        <v>61.5</v>
      </c>
      <c r="M20" s="2">
        <v>77.2</v>
      </c>
    </row>
    <row r="21" spans="1:13" x14ac:dyDescent="0.2">
      <c r="A21">
        <v>1916</v>
      </c>
      <c r="B21" s="2">
        <v>99.6</v>
      </c>
      <c r="C21" s="2">
        <v>54.9</v>
      </c>
      <c r="D21" s="2">
        <v>78.7</v>
      </c>
      <c r="E21" s="2">
        <v>67.3</v>
      </c>
      <c r="F21" s="2">
        <v>122.4</v>
      </c>
      <c r="G21" s="2">
        <v>95.3</v>
      </c>
      <c r="H21" s="2">
        <v>27.9</v>
      </c>
      <c r="I21" s="2">
        <v>58.2</v>
      </c>
      <c r="J21" s="2">
        <v>64.5</v>
      </c>
      <c r="K21" s="2">
        <v>72.599999999999994</v>
      </c>
      <c r="L21" s="2">
        <v>51.6</v>
      </c>
      <c r="M21" s="2">
        <v>71.400000000000006</v>
      </c>
    </row>
    <row r="22" spans="1:13" x14ac:dyDescent="0.2">
      <c r="A22">
        <v>1917</v>
      </c>
      <c r="B22" s="2">
        <v>67.3</v>
      </c>
      <c r="C22" s="2">
        <v>38.9</v>
      </c>
      <c r="D22" s="2">
        <v>78.5</v>
      </c>
      <c r="E22" s="2">
        <v>57.9</v>
      </c>
      <c r="F22" s="2">
        <v>109.7</v>
      </c>
      <c r="G22" s="2">
        <v>133.6</v>
      </c>
      <c r="H22" s="2">
        <v>73.2</v>
      </c>
      <c r="I22" s="2">
        <v>72.099999999999994</v>
      </c>
      <c r="J22" s="2">
        <v>55.1</v>
      </c>
      <c r="K22" s="2">
        <v>162.30000000000001</v>
      </c>
      <c r="L22" s="2">
        <v>23.6</v>
      </c>
      <c r="M22" s="2">
        <v>41.7</v>
      </c>
    </row>
    <row r="23" spans="1:13" x14ac:dyDescent="0.2">
      <c r="A23">
        <v>1918</v>
      </c>
      <c r="B23" s="2">
        <v>63.2</v>
      </c>
      <c r="C23" s="2">
        <v>56.1</v>
      </c>
      <c r="D23" s="2">
        <v>75.2</v>
      </c>
      <c r="E23" s="2">
        <v>57.4</v>
      </c>
      <c r="F23" s="2">
        <v>76.2</v>
      </c>
      <c r="G23" s="2">
        <v>69.3</v>
      </c>
      <c r="H23" s="2">
        <v>45.7</v>
      </c>
      <c r="I23" s="2">
        <v>55.4</v>
      </c>
      <c r="J23" s="2">
        <v>116.8</v>
      </c>
      <c r="K23" s="2">
        <v>61.2</v>
      </c>
      <c r="L23" s="2">
        <v>52.8</v>
      </c>
      <c r="M23" s="2">
        <v>74.400000000000006</v>
      </c>
    </row>
    <row r="24" spans="1:13" x14ac:dyDescent="0.2">
      <c r="A24">
        <v>1919</v>
      </c>
      <c r="B24" s="2">
        <v>28.4</v>
      </c>
      <c r="C24" s="2">
        <v>36.6</v>
      </c>
      <c r="D24" s="2">
        <v>80.3</v>
      </c>
      <c r="E24" s="2">
        <v>137.69999999999999</v>
      </c>
      <c r="F24" s="2">
        <v>114.6</v>
      </c>
      <c r="G24" s="2">
        <v>57.2</v>
      </c>
      <c r="H24" s="2">
        <v>41.7</v>
      </c>
      <c r="I24" s="2">
        <v>93.7</v>
      </c>
      <c r="J24" s="2">
        <v>53.6</v>
      </c>
      <c r="K24" s="2">
        <v>100.8</v>
      </c>
      <c r="L24" s="2">
        <v>48.8</v>
      </c>
      <c r="M24" s="2">
        <v>31.5</v>
      </c>
    </row>
    <row r="25" spans="1:13" x14ac:dyDescent="0.2">
      <c r="A25">
        <v>1920</v>
      </c>
      <c r="B25" s="2">
        <v>46.7</v>
      </c>
      <c r="C25" s="2">
        <v>30.2</v>
      </c>
      <c r="D25" s="2">
        <v>43.4</v>
      </c>
      <c r="E25" s="2">
        <v>105.2</v>
      </c>
      <c r="F25" s="2">
        <v>30</v>
      </c>
      <c r="G25" s="2">
        <v>118.1</v>
      </c>
      <c r="H25" s="2">
        <v>80.8</v>
      </c>
      <c r="I25" s="2">
        <v>77.2</v>
      </c>
      <c r="J25" s="2">
        <v>44.2</v>
      </c>
      <c r="K25" s="2">
        <v>72.599999999999994</v>
      </c>
      <c r="L25" s="2">
        <v>79.2</v>
      </c>
      <c r="M25" s="2">
        <v>69.900000000000006</v>
      </c>
    </row>
    <row r="26" spans="1:13" x14ac:dyDescent="0.2">
      <c r="A26">
        <v>1921</v>
      </c>
      <c r="B26" s="2">
        <v>33</v>
      </c>
      <c r="C26" s="2">
        <v>47.5</v>
      </c>
      <c r="D26" s="2">
        <v>110.7</v>
      </c>
      <c r="E26" s="2">
        <v>96.5</v>
      </c>
      <c r="F26" s="2">
        <v>58.2</v>
      </c>
      <c r="G26" s="2">
        <v>63.5</v>
      </c>
      <c r="H26" s="2">
        <v>69.900000000000006</v>
      </c>
      <c r="I26" s="2">
        <v>89.7</v>
      </c>
      <c r="J26" s="2">
        <v>84.6</v>
      </c>
      <c r="K26" s="2">
        <v>66.5</v>
      </c>
      <c r="L26" s="2">
        <v>94</v>
      </c>
      <c r="M26" s="2">
        <v>50.3</v>
      </c>
    </row>
    <row r="27" spans="1:13" x14ac:dyDescent="0.2">
      <c r="A27">
        <v>1922</v>
      </c>
      <c r="B27" s="2">
        <v>38.6</v>
      </c>
      <c r="C27" s="2">
        <v>37.1</v>
      </c>
      <c r="D27" s="2">
        <v>101.3</v>
      </c>
      <c r="E27" s="2">
        <v>66.5</v>
      </c>
      <c r="F27" s="2">
        <v>63.8</v>
      </c>
      <c r="G27" s="2">
        <v>66</v>
      </c>
      <c r="H27" s="2">
        <v>74.2</v>
      </c>
      <c r="I27" s="2">
        <v>78.5</v>
      </c>
      <c r="J27" s="2">
        <v>63</v>
      </c>
      <c r="K27" s="2">
        <v>41.9</v>
      </c>
      <c r="L27" s="2">
        <v>40.9</v>
      </c>
      <c r="M27" s="2">
        <v>62.7</v>
      </c>
    </row>
    <row r="28" spans="1:13" x14ac:dyDescent="0.2">
      <c r="A28">
        <v>1923</v>
      </c>
      <c r="B28" s="2">
        <v>66</v>
      </c>
      <c r="C28" s="2">
        <v>36.1</v>
      </c>
      <c r="D28" s="2">
        <v>67.599999999999994</v>
      </c>
      <c r="E28" s="2">
        <v>59.4</v>
      </c>
      <c r="F28" s="2">
        <v>73.7</v>
      </c>
      <c r="G28" s="2">
        <v>63.5</v>
      </c>
      <c r="H28" s="2">
        <v>65</v>
      </c>
      <c r="I28" s="2">
        <v>45.7</v>
      </c>
      <c r="J28" s="2">
        <v>77.2</v>
      </c>
      <c r="K28" s="2">
        <v>47.8</v>
      </c>
      <c r="L28" s="2">
        <v>59.7</v>
      </c>
      <c r="M28" s="2">
        <v>114.6</v>
      </c>
    </row>
    <row r="29" spans="1:13" x14ac:dyDescent="0.2">
      <c r="A29">
        <v>1924</v>
      </c>
      <c r="B29" s="2">
        <v>84.1</v>
      </c>
      <c r="C29" s="2">
        <v>48.3</v>
      </c>
      <c r="D29" s="2">
        <v>51.3</v>
      </c>
      <c r="E29" s="2">
        <v>71.099999999999994</v>
      </c>
      <c r="F29" s="2">
        <v>68.599999999999994</v>
      </c>
      <c r="G29" s="2">
        <v>115.8</v>
      </c>
      <c r="H29" s="2">
        <v>67.599999999999994</v>
      </c>
      <c r="I29" s="2">
        <v>56.1</v>
      </c>
      <c r="J29" s="2">
        <v>135.4</v>
      </c>
      <c r="K29" s="2">
        <v>10.7</v>
      </c>
      <c r="L29" s="2">
        <v>23.6</v>
      </c>
      <c r="M29" s="2">
        <v>87.4</v>
      </c>
    </row>
    <row r="30" spans="1:13" x14ac:dyDescent="0.2">
      <c r="A30">
        <v>1925</v>
      </c>
      <c r="B30" s="2">
        <v>34.799999999999997</v>
      </c>
      <c r="C30" s="2">
        <v>62</v>
      </c>
      <c r="D30" s="2">
        <v>72.400000000000006</v>
      </c>
      <c r="E30" s="2">
        <v>34.299999999999997</v>
      </c>
      <c r="F30" s="2">
        <v>37.299999999999997</v>
      </c>
      <c r="G30" s="2">
        <v>53.8</v>
      </c>
      <c r="H30" s="2">
        <v>102.4</v>
      </c>
      <c r="I30" s="2">
        <v>53.1</v>
      </c>
      <c r="J30" s="2">
        <v>105.9</v>
      </c>
      <c r="K30" s="2">
        <v>83.1</v>
      </c>
      <c r="L30" s="2">
        <v>87.1</v>
      </c>
      <c r="M30" s="2">
        <v>37.799999999999997</v>
      </c>
    </row>
    <row r="31" spans="1:13" x14ac:dyDescent="0.2">
      <c r="A31">
        <v>1926</v>
      </c>
      <c r="B31" s="2">
        <v>54.6</v>
      </c>
      <c r="C31" s="2">
        <v>71.900000000000006</v>
      </c>
      <c r="D31" s="2">
        <v>55.6</v>
      </c>
      <c r="E31" s="2">
        <v>96.5</v>
      </c>
      <c r="F31" s="2">
        <v>30.7</v>
      </c>
      <c r="G31" s="2">
        <v>80.5</v>
      </c>
      <c r="H31" s="2">
        <v>42.9</v>
      </c>
      <c r="I31" s="2">
        <v>146.80000000000001</v>
      </c>
      <c r="J31" s="2">
        <v>178.3</v>
      </c>
      <c r="K31" s="2">
        <v>126.5</v>
      </c>
      <c r="L31" s="2">
        <v>74.400000000000006</v>
      </c>
      <c r="M31" s="2">
        <v>49.8</v>
      </c>
    </row>
    <row r="32" spans="1:13" x14ac:dyDescent="0.2">
      <c r="A32">
        <v>1927</v>
      </c>
      <c r="B32" s="2">
        <v>44.2</v>
      </c>
      <c r="C32" s="2">
        <v>54.9</v>
      </c>
      <c r="D32" s="2">
        <v>60.5</v>
      </c>
      <c r="E32" s="2">
        <v>55.1</v>
      </c>
      <c r="F32" s="2">
        <v>95.5</v>
      </c>
      <c r="G32" s="2">
        <v>54.9</v>
      </c>
      <c r="H32" s="2">
        <v>103.1</v>
      </c>
      <c r="I32" s="2">
        <v>41.1</v>
      </c>
      <c r="J32" s="2">
        <v>54.6</v>
      </c>
      <c r="K32" s="2">
        <v>51.6</v>
      </c>
      <c r="L32" s="2">
        <v>166.1</v>
      </c>
      <c r="M32" s="2">
        <v>90.4</v>
      </c>
    </row>
    <row r="33" spans="1:13" x14ac:dyDescent="0.2">
      <c r="A33">
        <v>1928</v>
      </c>
      <c r="B33" s="2">
        <v>44.2</v>
      </c>
      <c r="C33" s="2">
        <v>49.8</v>
      </c>
      <c r="D33" s="2">
        <v>52.3</v>
      </c>
      <c r="E33" s="2">
        <v>53.3</v>
      </c>
      <c r="F33" s="2">
        <v>45.2</v>
      </c>
      <c r="G33" s="2">
        <v>131.80000000000001</v>
      </c>
      <c r="H33" s="2">
        <v>99.1</v>
      </c>
      <c r="I33" s="2">
        <v>63.8</v>
      </c>
      <c r="J33" s="2">
        <v>44.2</v>
      </c>
      <c r="K33" s="2">
        <v>75.2</v>
      </c>
      <c r="L33" s="2">
        <v>70.099999999999994</v>
      </c>
      <c r="M33" s="2">
        <v>44.2</v>
      </c>
    </row>
    <row r="34" spans="1:13" x14ac:dyDescent="0.2">
      <c r="A34">
        <v>1929</v>
      </c>
      <c r="B34" s="2">
        <v>107.2</v>
      </c>
      <c r="C34" s="2">
        <v>36.799999999999997</v>
      </c>
      <c r="D34" s="2">
        <v>71.599999999999994</v>
      </c>
      <c r="E34" s="2">
        <v>148.30000000000001</v>
      </c>
      <c r="F34" s="2">
        <v>96</v>
      </c>
      <c r="G34" s="2">
        <v>65</v>
      </c>
      <c r="H34" s="2">
        <v>74.7</v>
      </c>
      <c r="I34" s="2">
        <v>25.4</v>
      </c>
      <c r="J34" s="2">
        <v>56.9</v>
      </c>
      <c r="K34" s="2">
        <v>87.9</v>
      </c>
      <c r="L34" s="2">
        <v>87.4</v>
      </c>
      <c r="M34" s="2">
        <v>99.8</v>
      </c>
    </row>
    <row r="35" spans="1:13" x14ac:dyDescent="0.2">
      <c r="A35">
        <v>1930</v>
      </c>
      <c r="B35" s="2">
        <v>119.6</v>
      </c>
      <c r="C35" s="2">
        <v>54.1</v>
      </c>
      <c r="D35" s="2">
        <v>68.099999999999994</v>
      </c>
      <c r="E35" s="2">
        <v>56.6</v>
      </c>
      <c r="F35" s="2">
        <v>46.7</v>
      </c>
      <c r="G35" s="2">
        <v>69.900000000000006</v>
      </c>
      <c r="H35" s="2">
        <v>27.7</v>
      </c>
      <c r="I35" s="2">
        <v>23.9</v>
      </c>
      <c r="J35" s="2">
        <v>66.5</v>
      </c>
      <c r="K35" s="2">
        <v>50</v>
      </c>
      <c r="L35" s="2">
        <v>40.6</v>
      </c>
      <c r="M35" s="2">
        <v>29.7</v>
      </c>
    </row>
    <row r="36" spans="1:13" x14ac:dyDescent="0.2">
      <c r="A36">
        <v>1931</v>
      </c>
      <c r="B36" s="2">
        <v>52.2</v>
      </c>
      <c r="C36" s="2">
        <v>42.1</v>
      </c>
      <c r="D36" s="2">
        <v>52.1</v>
      </c>
      <c r="E36" s="2">
        <v>79.5</v>
      </c>
      <c r="F36" s="2">
        <v>56.4</v>
      </c>
      <c r="G36" s="2">
        <v>85.8</v>
      </c>
      <c r="H36" s="2">
        <v>89.9</v>
      </c>
      <c r="I36" s="2">
        <v>62.2</v>
      </c>
      <c r="J36" s="2">
        <v>88.9</v>
      </c>
      <c r="K36" s="2">
        <v>60</v>
      </c>
      <c r="L36" s="2">
        <v>70.3</v>
      </c>
      <c r="M36" s="2">
        <v>58.8</v>
      </c>
    </row>
    <row r="37" spans="1:13" x14ac:dyDescent="0.2">
      <c r="A37">
        <v>1932</v>
      </c>
      <c r="B37" s="2">
        <v>113.9</v>
      </c>
      <c r="C37" s="2">
        <v>34.200000000000003</v>
      </c>
      <c r="D37" s="2">
        <v>45</v>
      </c>
      <c r="E37" s="2">
        <v>48.8</v>
      </c>
      <c r="F37" s="2">
        <v>111.7</v>
      </c>
      <c r="G37" s="2">
        <v>35.1</v>
      </c>
      <c r="H37" s="2">
        <v>98</v>
      </c>
      <c r="I37" s="2">
        <v>54.7</v>
      </c>
      <c r="J37" s="2">
        <v>79.5</v>
      </c>
      <c r="K37" s="2">
        <v>84.7</v>
      </c>
      <c r="L37" s="2">
        <v>71.900000000000006</v>
      </c>
      <c r="M37" s="2">
        <v>86.4</v>
      </c>
    </row>
    <row r="38" spans="1:13" x14ac:dyDescent="0.2">
      <c r="A38">
        <v>1933</v>
      </c>
      <c r="B38" s="2">
        <v>40.5</v>
      </c>
      <c r="C38" s="2">
        <v>44.7</v>
      </c>
      <c r="D38" s="2">
        <v>77.900000000000006</v>
      </c>
      <c r="E38" s="2">
        <v>68.7</v>
      </c>
      <c r="F38" s="2">
        <v>74.400000000000006</v>
      </c>
      <c r="G38" s="2">
        <v>35.299999999999997</v>
      </c>
      <c r="H38" s="2">
        <v>35.9</v>
      </c>
      <c r="I38" s="2">
        <v>65.3</v>
      </c>
      <c r="J38" s="2">
        <v>65.5</v>
      </c>
      <c r="K38" s="2">
        <v>49.7</v>
      </c>
      <c r="L38" s="2">
        <v>66.400000000000006</v>
      </c>
      <c r="M38" s="2">
        <v>50.6</v>
      </c>
    </row>
    <row r="39" spans="1:13" x14ac:dyDescent="0.2">
      <c r="A39">
        <v>1934</v>
      </c>
      <c r="B39" s="2">
        <v>48.1</v>
      </c>
      <c r="C39" s="2">
        <v>19.7</v>
      </c>
      <c r="D39" s="2">
        <v>73.8</v>
      </c>
      <c r="E39" s="2">
        <v>73.599999999999994</v>
      </c>
      <c r="F39" s="2">
        <v>14.1</v>
      </c>
      <c r="G39" s="2">
        <v>48</v>
      </c>
      <c r="H39" s="2">
        <v>45.9</v>
      </c>
      <c r="I39" s="2">
        <v>78.8</v>
      </c>
      <c r="J39" s="2">
        <v>104.6</v>
      </c>
      <c r="K39" s="2">
        <v>38.6</v>
      </c>
      <c r="L39" s="2">
        <v>61.3</v>
      </c>
      <c r="M39" s="2">
        <v>55.7</v>
      </c>
    </row>
    <row r="40" spans="1:13" x14ac:dyDescent="0.2">
      <c r="A40">
        <v>1935</v>
      </c>
      <c r="B40" s="2">
        <v>61.7</v>
      </c>
      <c r="C40" s="2">
        <v>66.400000000000006</v>
      </c>
      <c r="D40" s="2">
        <v>53.5</v>
      </c>
      <c r="E40" s="2">
        <v>41.9</v>
      </c>
      <c r="F40" s="2">
        <v>69.900000000000006</v>
      </c>
      <c r="G40" s="2">
        <v>71.7</v>
      </c>
      <c r="H40" s="2">
        <v>67.7</v>
      </c>
      <c r="I40" s="2">
        <v>89.9</v>
      </c>
      <c r="J40" s="2">
        <v>58.2</v>
      </c>
      <c r="K40" s="2">
        <v>45.2</v>
      </c>
      <c r="L40" s="2">
        <v>64.400000000000006</v>
      </c>
      <c r="M40" s="2">
        <v>51.8</v>
      </c>
    </row>
    <row r="41" spans="1:13" x14ac:dyDescent="0.2">
      <c r="A41">
        <v>1936</v>
      </c>
      <c r="B41" s="2">
        <v>43.7</v>
      </c>
      <c r="C41" s="2">
        <v>61.9</v>
      </c>
      <c r="D41" s="2">
        <v>71.400000000000006</v>
      </c>
      <c r="E41" s="2">
        <v>60.5</v>
      </c>
      <c r="F41" s="2">
        <v>33.799999999999997</v>
      </c>
      <c r="G41" s="2">
        <v>58.6</v>
      </c>
      <c r="H41" s="2">
        <v>50.4</v>
      </c>
      <c r="I41" s="2">
        <v>50.6</v>
      </c>
      <c r="J41" s="2">
        <v>89.5</v>
      </c>
      <c r="K41" s="2">
        <v>74.900000000000006</v>
      </c>
      <c r="L41" s="2">
        <v>54.8</v>
      </c>
      <c r="M41" s="2">
        <v>51.2</v>
      </c>
    </row>
    <row r="42" spans="1:13" x14ac:dyDescent="0.2">
      <c r="A42">
        <v>1937</v>
      </c>
      <c r="B42" s="2">
        <v>174.6</v>
      </c>
      <c r="C42" s="2">
        <v>46.7</v>
      </c>
      <c r="D42" s="2">
        <v>59.7</v>
      </c>
      <c r="E42" s="2">
        <v>151.80000000000001</v>
      </c>
      <c r="F42" s="2">
        <v>60.9</v>
      </c>
      <c r="G42" s="2">
        <v>163.1</v>
      </c>
      <c r="H42" s="2">
        <v>90</v>
      </c>
      <c r="I42" s="2">
        <v>70.8</v>
      </c>
      <c r="J42" s="2">
        <v>43</v>
      </c>
      <c r="K42" s="2">
        <v>93.5</v>
      </c>
      <c r="L42" s="2">
        <v>42.5</v>
      </c>
      <c r="M42" s="2">
        <v>76.3</v>
      </c>
    </row>
    <row r="43" spans="1:13" x14ac:dyDescent="0.2">
      <c r="A43">
        <v>1938</v>
      </c>
      <c r="B43" s="2">
        <v>32.799999999999997</v>
      </c>
      <c r="C43" s="2">
        <v>113.3</v>
      </c>
      <c r="D43" s="2">
        <v>91</v>
      </c>
      <c r="E43" s="2">
        <v>53.6</v>
      </c>
      <c r="F43" s="2">
        <v>85.6</v>
      </c>
      <c r="G43" s="2">
        <v>81.5</v>
      </c>
      <c r="H43" s="2">
        <v>90.1</v>
      </c>
      <c r="I43" s="2">
        <v>59.1</v>
      </c>
      <c r="J43" s="2">
        <v>121.1</v>
      </c>
      <c r="K43" s="2">
        <v>33.799999999999997</v>
      </c>
      <c r="L43" s="2">
        <v>73.5</v>
      </c>
      <c r="M43" s="2">
        <v>47.1</v>
      </c>
    </row>
    <row r="44" spans="1:13" x14ac:dyDescent="0.2">
      <c r="A44">
        <v>1939</v>
      </c>
      <c r="B44" s="2">
        <v>61.4</v>
      </c>
      <c r="C44" s="2">
        <v>100.2</v>
      </c>
      <c r="D44" s="2">
        <v>73.5</v>
      </c>
      <c r="E44" s="2">
        <v>92.1</v>
      </c>
      <c r="F44" s="2">
        <v>35.6</v>
      </c>
      <c r="G44" s="2">
        <v>89.4</v>
      </c>
      <c r="H44" s="2">
        <v>75.3</v>
      </c>
      <c r="I44" s="2">
        <v>42.6</v>
      </c>
      <c r="J44" s="2">
        <v>63.7</v>
      </c>
      <c r="K44" s="2">
        <v>68</v>
      </c>
      <c r="L44" s="2">
        <v>25.7</v>
      </c>
      <c r="M44" s="2">
        <v>36.5</v>
      </c>
    </row>
    <row r="45" spans="1:13" x14ac:dyDescent="0.2">
      <c r="A45">
        <v>1940</v>
      </c>
      <c r="B45" s="2">
        <v>35.6</v>
      </c>
      <c r="C45" s="2">
        <v>55.2</v>
      </c>
      <c r="D45" s="2">
        <v>65.099999999999994</v>
      </c>
      <c r="E45" s="2">
        <v>78.099999999999994</v>
      </c>
      <c r="F45" s="2">
        <v>113.8</v>
      </c>
      <c r="G45" s="2">
        <v>102.2</v>
      </c>
      <c r="H45" s="2">
        <v>47.3</v>
      </c>
      <c r="I45" s="2">
        <v>131.4</v>
      </c>
      <c r="J45" s="2">
        <v>67.7</v>
      </c>
      <c r="K45" s="2">
        <v>51.6</v>
      </c>
      <c r="L45" s="2">
        <v>84.5</v>
      </c>
      <c r="M45" s="2">
        <v>98.5</v>
      </c>
    </row>
    <row r="46" spans="1:13" x14ac:dyDescent="0.2">
      <c r="A46">
        <v>1941</v>
      </c>
      <c r="B46" s="2">
        <v>46</v>
      </c>
      <c r="C46" s="2">
        <v>25.4</v>
      </c>
      <c r="D46" s="2">
        <v>32.1</v>
      </c>
      <c r="E46" s="2">
        <v>39.200000000000003</v>
      </c>
      <c r="F46" s="2">
        <v>54.6</v>
      </c>
      <c r="G46" s="2">
        <v>66.400000000000006</v>
      </c>
      <c r="H46" s="2">
        <v>66.5</v>
      </c>
      <c r="I46" s="2">
        <v>80.900000000000006</v>
      </c>
      <c r="J46" s="2">
        <v>35.700000000000003</v>
      </c>
      <c r="K46" s="2">
        <v>98.5</v>
      </c>
      <c r="L46" s="2">
        <v>56</v>
      </c>
      <c r="M46" s="2">
        <v>47.7</v>
      </c>
    </row>
    <row r="47" spans="1:13" x14ac:dyDescent="0.2">
      <c r="A47">
        <v>1942</v>
      </c>
      <c r="B47" s="2">
        <v>43.8</v>
      </c>
      <c r="C47" s="2">
        <v>76</v>
      </c>
      <c r="D47" s="2">
        <v>80</v>
      </c>
      <c r="E47" s="2">
        <v>63.4</v>
      </c>
      <c r="F47" s="2">
        <v>131.69999999999999</v>
      </c>
      <c r="G47" s="2">
        <v>74.8</v>
      </c>
      <c r="H47" s="2">
        <v>100.2</v>
      </c>
      <c r="I47" s="2">
        <v>78.099999999999994</v>
      </c>
      <c r="J47" s="2">
        <v>103.5</v>
      </c>
      <c r="K47" s="2">
        <v>93.5</v>
      </c>
      <c r="L47" s="2">
        <v>90.2</v>
      </c>
      <c r="M47" s="2">
        <v>83.8</v>
      </c>
    </row>
    <row r="48" spans="1:13" x14ac:dyDescent="0.2">
      <c r="A48">
        <v>1943</v>
      </c>
      <c r="B48" s="2">
        <v>47.8</v>
      </c>
      <c r="C48" s="2">
        <v>44.5</v>
      </c>
      <c r="D48" s="2">
        <v>64.900000000000006</v>
      </c>
      <c r="E48" s="2">
        <v>100.3</v>
      </c>
      <c r="F48" s="2">
        <v>144.9</v>
      </c>
      <c r="G48" s="2">
        <v>68</v>
      </c>
      <c r="H48" s="2">
        <v>110.3</v>
      </c>
      <c r="I48" s="2">
        <v>64.900000000000006</v>
      </c>
      <c r="J48" s="2">
        <v>61.7</v>
      </c>
      <c r="K48" s="2">
        <v>76.2</v>
      </c>
      <c r="L48" s="2">
        <v>47.4</v>
      </c>
      <c r="M48" s="2">
        <v>27.5</v>
      </c>
    </row>
    <row r="49" spans="1:13" x14ac:dyDescent="0.2">
      <c r="A49">
        <v>1944</v>
      </c>
      <c r="B49" s="2">
        <v>30.4</v>
      </c>
      <c r="C49" s="2">
        <v>60.2</v>
      </c>
      <c r="D49" s="2">
        <v>77.900000000000006</v>
      </c>
      <c r="E49" s="2">
        <v>105.5</v>
      </c>
      <c r="F49" s="2">
        <v>82</v>
      </c>
      <c r="G49" s="2">
        <v>78</v>
      </c>
      <c r="H49" s="2">
        <v>38.1</v>
      </c>
      <c r="I49" s="2">
        <v>74.8</v>
      </c>
      <c r="J49" s="2">
        <v>79.099999999999994</v>
      </c>
      <c r="K49" s="2">
        <v>44.3</v>
      </c>
      <c r="L49" s="2">
        <v>60.5</v>
      </c>
      <c r="M49" s="2">
        <v>64.599999999999994</v>
      </c>
    </row>
    <row r="50" spans="1:13" x14ac:dyDescent="0.2">
      <c r="A50">
        <v>1945</v>
      </c>
      <c r="B50" s="2">
        <v>49</v>
      </c>
      <c r="C50" s="2">
        <v>56.9</v>
      </c>
      <c r="D50" s="2">
        <v>105.6</v>
      </c>
      <c r="E50" s="2">
        <v>81.7</v>
      </c>
      <c r="F50" s="2">
        <v>105.1</v>
      </c>
      <c r="G50" s="2">
        <v>122.6</v>
      </c>
      <c r="H50" s="2">
        <v>69.400000000000006</v>
      </c>
      <c r="I50" s="2">
        <v>73.599999999999994</v>
      </c>
      <c r="J50" s="2">
        <v>163.69999999999999</v>
      </c>
      <c r="K50" s="2">
        <v>126.3</v>
      </c>
      <c r="L50" s="2">
        <v>62.3</v>
      </c>
      <c r="M50" s="2">
        <v>52</v>
      </c>
    </row>
    <row r="51" spans="1:13" x14ac:dyDescent="0.2">
      <c r="A51">
        <v>1946</v>
      </c>
      <c r="B51" s="2">
        <v>29</v>
      </c>
      <c r="C51" s="2">
        <v>54.6</v>
      </c>
      <c r="D51" s="2">
        <v>65.599999999999994</v>
      </c>
      <c r="E51" s="2">
        <v>23.7</v>
      </c>
      <c r="F51" s="2">
        <v>137.9</v>
      </c>
      <c r="G51" s="2">
        <v>109.6</v>
      </c>
      <c r="H51" s="2">
        <v>62.9</v>
      </c>
      <c r="I51" s="2">
        <v>53.9</v>
      </c>
      <c r="J51" s="2">
        <v>35.6</v>
      </c>
      <c r="K51" s="2">
        <v>86.6</v>
      </c>
      <c r="L51" s="2">
        <v>61.2</v>
      </c>
      <c r="M51" s="2">
        <v>68.8</v>
      </c>
    </row>
    <row r="52" spans="1:13" x14ac:dyDescent="0.2">
      <c r="A52">
        <v>1947</v>
      </c>
      <c r="B52" s="2">
        <v>99.8</v>
      </c>
      <c r="C52" s="2">
        <v>24.6</v>
      </c>
      <c r="D52" s="2">
        <v>61.7</v>
      </c>
      <c r="E52" s="2">
        <v>140.19999999999999</v>
      </c>
      <c r="F52" s="2">
        <v>134.1</v>
      </c>
      <c r="G52" s="2">
        <v>105.5</v>
      </c>
      <c r="H52" s="2">
        <v>87.4</v>
      </c>
      <c r="I52" s="2">
        <v>87.7</v>
      </c>
      <c r="J52" s="2">
        <v>81.3</v>
      </c>
      <c r="K52" s="2">
        <v>29.2</v>
      </c>
      <c r="L52" s="2">
        <v>72.599999999999994</v>
      </c>
      <c r="M52" s="2">
        <v>55</v>
      </c>
    </row>
    <row r="53" spans="1:13" x14ac:dyDescent="0.2">
      <c r="A53">
        <v>1948</v>
      </c>
      <c r="B53" s="2">
        <v>43.72</v>
      </c>
      <c r="C53" s="2">
        <v>63.23</v>
      </c>
      <c r="D53" s="2">
        <v>112.89</v>
      </c>
      <c r="E53" s="2">
        <v>78.77</v>
      </c>
      <c r="F53" s="2">
        <v>104.25</v>
      </c>
      <c r="G53" s="2">
        <v>116.87</v>
      </c>
      <c r="H53" s="2">
        <v>62.99</v>
      </c>
      <c r="I53" s="2">
        <v>65.63</v>
      </c>
      <c r="J53" s="2">
        <v>44.47</v>
      </c>
      <c r="K53" s="2">
        <v>80.67</v>
      </c>
      <c r="L53" s="2">
        <v>94.77</v>
      </c>
      <c r="M53" s="2">
        <v>56.54</v>
      </c>
    </row>
    <row r="54" spans="1:13" x14ac:dyDescent="0.2">
      <c r="A54">
        <v>1949</v>
      </c>
      <c r="B54" s="2">
        <v>80.34</v>
      </c>
      <c r="C54" s="2">
        <v>61.77</v>
      </c>
      <c r="D54" s="2">
        <v>68.400000000000006</v>
      </c>
      <c r="E54" s="2">
        <v>59.5</v>
      </c>
      <c r="F54" s="2">
        <v>80.05</v>
      </c>
      <c r="G54" s="2">
        <v>47</v>
      </c>
      <c r="H54" s="2">
        <v>86.39</v>
      </c>
      <c r="I54" s="2">
        <v>81.89</v>
      </c>
      <c r="J54" s="2">
        <v>83.58</v>
      </c>
      <c r="K54" s="2">
        <v>39.979999999999997</v>
      </c>
      <c r="L54" s="2">
        <v>75.12</v>
      </c>
      <c r="M54" s="2">
        <v>82.82</v>
      </c>
    </row>
    <row r="55" spans="1:13" x14ac:dyDescent="0.2">
      <c r="A55">
        <v>1950</v>
      </c>
      <c r="B55" s="2">
        <v>149.1</v>
      </c>
      <c r="C55" s="2">
        <v>106.12</v>
      </c>
      <c r="D55" s="2">
        <v>90.75</v>
      </c>
      <c r="E55" s="2">
        <v>96.54</v>
      </c>
      <c r="F55" s="2">
        <v>42.63</v>
      </c>
      <c r="G55" s="2">
        <v>69.12</v>
      </c>
      <c r="H55" s="2">
        <v>100.09</v>
      </c>
      <c r="I55" s="2">
        <v>71.709999999999994</v>
      </c>
      <c r="J55" s="2">
        <v>88.47</v>
      </c>
      <c r="K55" s="2">
        <v>67.930000000000007</v>
      </c>
      <c r="L55" s="2">
        <v>142.16</v>
      </c>
      <c r="M55" s="2">
        <v>63.26</v>
      </c>
    </row>
    <row r="56" spans="1:13" x14ac:dyDescent="0.2">
      <c r="A56">
        <v>1951</v>
      </c>
      <c r="B56" s="2">
        <v>70.34</v>
      </c>
      <c r="C56" s="2">
        <v>80.02</v>
      </c>
      <c r="D56" s="2">
        <v>105.57</v>
      </c>
      <c r="E56" s="2">
        <v>79.290000000000006</v>
      </c>
      <c r="F56" s="2">
        <v>67.03</v>
      </c>
      <c r="G56" s="2">
        <v>92.12</v>
      </c>
      <c r="H56" s="2">
        <v>62.68</v>
      </c>
      <c r="I56" s="2">
        <v>43.89</v>
      </c>
      <c r="J56" s="2">
        <v>67.58</v>
      </c>
      <c r="K56" s="2">
        <v>63.41</v>
      </c>
      <c r="L56" s="2">
        <v>109.8</v>
      </c>
      <c r="M56" s="2">
        <v>99</v>
      </c>
    </row>
    <row r="57" spans="1:13" x14ac:dyDescent="0.2">
      <c r="A57">
        <v>1952</v>
      </c>
      <c r="B57" s="2">
        <v>93.54</v>
      </c>
      <c r="C57" s="2">
        <v>51.14</v>
      </c>
      <c r="D57" s="2">
        <v>67.53</v>
      </c>
      <c r="E57" s="2">
        <v>72.680000000000007</v>
      </c>
      <c r="F57" s="2">
        <v>89.1</v>
      </c>
      <c r="G57" s="2">
        <v>38.03</v>
      </c>
      <c r="H57" s="2">
        <v>52.81</v>
      </c>
      <c r="I57" s="2">
        <v>88.18</v>
      </c>
      <c r="J57" s="2">
        <v>80.349999999999994</v>
      </c>
      <c r="K57" s="2">
        <v>24.28</v>
      </c>
      <c r="L57" s="2">
        <v>62.07</v>
      </c>
      <c r="M57" s="2">
        <v>68.33</v>
      </c>
    </row>
    <row r="58" spans="1:13" x14ac:dyDescent="0.2">
      <c r="A58">
        <v>1953</v>
      </c>
      <c r="B58" s="2">
        <v>76.260000000000005</v>
      </c>
      <c r="C58" s="2">
        <v>28.34</v>
      </c>
      <c r="D58" s="2">
        <v>75.150000000000006</v>
      </c>
      <c r="E58" s="2">
        <v>66.05</v>
      </c>
      <c r="F58" s="2">
        <v>109.36</v>
      </c>
      <c r="G58" s="2">
        <v>58.56</v>
      </c>
      <c r="H58" s="2">
        <v>60.94</v>
      </c>
      <c r="I58" s="2">
        <v>65.36</v>
      </c>
      <c r="J58" s="2">
        <v>62.8</v>
      </c>
      <c r="K58" s="2">
        <v>17.18</v>
      </c>
      <c r="L58" s="2">
        <v>63.56</v>
      </c>
      <c r="M58" s="2">
        <v>66.27</v>
      </c>
    </row>
    <row r="59" spans="1:13" x14ac:dyDescent="0.2">
      <c r="A59">
        <v>1954</v>
      </c>
      <c r="B59" s="2">
        <v>68.64</v>
      </c>
      <c r="C59" s="2">
        <v>80.89</v>
      </c>
      <c r="D59" s="2">
        <v>125.56</v>
      </c>
      <c r="E59" s="2">
        <v>128.47</v>
      </c>
      <c r="F59" s="2">
        <v>30.03</v>
      </c>
      <c r="G59" s="2">
        <v>61.85</v>
      </c>
      <c r="H59" s="2">
        <v>48.06</v>
      </c>
      <c r="I59" s="2">
        <v>67.739999999999995</v>
      </c>
      <c r="J59" s="2">
        <v>51.88</v>
      </c>
      <c r="K59" s="2">
        <v>217.11</v>
      </c>
      <c r="L59" s="2">
        <v>58.28</v>
      </c>
      <c r="M59" s="2">
        <v>62.13</v>
      </c>
    </row>
    <row r="60" spans="1:13" x14ac:dyDescent="0.2">
      <c r="A60">
        <v>1955</v>
      </c>
      <c r="B60" s="2">
        <v>54.57</v>
      </c>
      <c r="C60" s="2">
        <v>61.48</v>
      </c>
      <c r="D60" s="2">
        <v>86.33</v>
      </c>
      <c r="E60" s="2">
        <v>86.04</v>
      </c>
      <c r="F60" s="2">
        <v>50.62</v>
      </c>
      <c r="G60" s="2">
        <v>48.94</v>
      </c>
      <c r="H60" s="2">
        <v>50.01</v>
      </c>
      <c r="I60" s="2">
        <v>105.98</v>
      </c>
      <c r="J60" s="2">
        <v>54.7</v>
      </c>
      <c r="K60" s="2">
        <v>137.16</v>
      </c>
      <c r="L60" s="2">
        <v>80.52</v>
      </c>
      <c r="M60" s="2">
        <v>38.25</v>
      </c>
    </row>
    <row r="61" spans="1:13" x14ac:dyDescent="0.2">
      <c r="A61">
        <v>1956</v>
      </c>
      <c r="B61" s="2">
        <v>44.8</v>
      </c>
      <c r="C61" s="2">
        <v>73.459999999999994</v>
      </c>
      <c r="D61" s="2">
        <v>94.64</v>
      </c>
      <c r="E61" s="2">
        <v>96.49</v>
      </c>
      <c r="F61" s="2">
        <v>127.17</v>
      </c>
      <c r="G61" s="2">
        <v>64.91</v>
      </c>
      <c r="H61" s="2">
        <v>92.84</v>
      </c>
      <c r="I61" s="2">
        <v>164.65</v>
      </c>
      <c r="J61" s="2">
        <v>56.14</v>
      </c>
      <c r="K61" s="2">
        <v>24.52</v>
      </c>
      <c r="L61" s="2">
        <v>60.22</v>
      </c>
      <c r="M61" s="2">
        <v>64.709999999999994</v>
      </c>
    </row>
    <row r="62" spans="1:13" x14ac:dyDescent="0.2">
      <c r="A62">
        <v>1957</v>
      </c>
      <c r="B62" s="2">
        <v>73.069999999999993</v>
      </c>
      <c r="C62" s="2">
        <v>53.52</v>
      </c>
      <c r="D62" s="2">
        <v>36.619999999999997</v>
      </c>
      <c r="E62" s="2">
        <v>128.15</v>
      </c>
      <c r="F62" s="2">
        <v>82.08</v>
      </c>
      <c r="G62" s="2">
        <v>132.94999999999999</v>
      </c>
      <c r="H62" s="2">
        <v>96.74</v>
      </c>
      <c r="I62" s="2">
        <v>59.42</v>
      </c>
      <c r="J62" s="2">
        <v>113.26</v>
      </c>
      <c r="K62" s="2">
        <v>64.62</v>
      </c>
      <c r="L62" s="2">
        <v>68.88</v>
      </c>
      <c r="M62" s="2">
        <v>85.4</v>
      </c>
    </row>
    <row r="63" spans="1:13" x14ac:dyDescent="0.2">
      <c r="A63">
        <v>1958</v>
      </c>
      <c r="B63" s="2">
        <v>48.35</v>
      </c>
      <c r="C63" s="2">
        <v>28.96</v>
      </c>
      <c r="D63" s="2">
        <v>19.440000000000001</v>
      </c>
      <c r="E63" s="2">
        <v>74.94</v>
      </c>
      <c r="F63" s="2">
        <v>52.29</v>
      </c>
      <c r="G63" s="2">
        <v>109.41</v>
      </c>
      <c r="H63" s="2">
        <v>107.6</v>
      </c>
      <c r="I63" s="2">
        <v>99.99</v>
      </c>
      <c r="J63" s="2">
        <v>107.32</v>
      </c>
      <c r="K63" s="2">
        <v>51.99</v>
      </c>
      <c r="L63" s="2">
        <v>97.69</v>
      </c>
      <c r="M63" s="2">
        <v>29.49</v>
      </c>
    </row>
    <row r="64" spans="1:13" x14ac:dyDescent="0.2">
      <c r="A64">
        <v>1959</v>
      </c>
      <c r="B64" s="2">
        <v>114.95</v>
      </c>
      <c r="C64" s="2">
        <v>74.87</v>
      </c>
      <c r="D64" s="2">
        <v>73.209999999999994</v>
      </c>
      <c r="E64" s="2">
        <v>98.92</v>
      </c>
      <c r="F64" s="2">
        <v>79.900000000000006</v>
      </c>
      <c r="G64" s="2">
        <v>42.84</v>
      </c>
      <c r="H64" s="2">
        <v>77.66</v>
      </c>
      <c r="I64" s="2">
        <v>52.89</v>
      </c>
      <c r="J64" s="2">
        <v>76.989999999999995</v>
      </c>
      <c r="K64" s="2">
        <v>132.16</v>
      </c>
      <c r="L64" s="2">
        <v>81.709999999999994</v>
      </c>
      <c r="M64" s="2">
        <v>81.5</v>
      </c>
    </row>
    <row r="65" spans="1:13" x14ac:dyDescent="0.2">
      <c r="A65">
        <v>1960</v>
      </c>
      <c r="B65" s="2">
        <v>76.39</v>
      </c>
      <c r="C65" s="2">
        <v>62.85</v>
      </c>
      <c r="D65" s="2">
        <v>38.33</v>
      </c>
      <c r="E65" s="2">
        <v>70.819999999999993</v>
      </c>
      <c r="F65" s="2">
        <v>92.6</v>
      </c>
      <c r="G65" s="2">
        <v>96.5</v>
      </c>
      <c r="H65" s="2">
        <v>63.82</v>
      </c>
      <c r="I65" s="2">
        <v>66.14</v>
      </c>
      <c r="J65" s="2">
        <v>43.8</v>
      </c>
      <c r="K65" s="2">
        <v>40.200000000000003</v>
      </c>
      <c r="L65" s="2">
        <v>49.9</v>
      </c>
      <c r="M65" s="2">
        <v>26.91</v>
      </c>
    </row>
    <row r="66" spans="1:13" x14ac:dyDescent="0.2">
      <c r="A66">
        <v>1961</v>
      </c>
      <c r="B66" s="2">
        <v>17.78</v>
      </c>
      <c r="C66" s="2">
        <v>78.930000000000007</v>
      </c>
      <c r="D66" s="2">
        <v>70.069999999999993</v>
      </c>
      <c r="E66" s="2">
        <v>164.22</v>
      </c>
      <c r="F66" s="2">
        <v>55.55</v>
      </c>
      <c r="G66" s="2">
        <v>91.08</v>
      </c>
      <c r="H66" s="2">
        <v>90</v>
      </c>
      <c r="I66" s="2">
        <v>107.32</v>
      </c>
      <c r="J66" s="2">
        <v>69.63</v>
      </c>
      <c r="K66" s="2">
        <v>41.7</v>
      </c>
      <c r="L66" s="2">
        <v>68.739999999999995</v>
      </c>
      <c r="M66" s="2">
        <v>54.61</v>
      </c>
    </row>
    <row r="67" spans="1:13" x14ac:dyDescent="0.2">
      <c r="A67">
        <v>1962</v>
      </c>
      <c r="B67" s="2">
        <v>70.59</v>
      </c>
      <c r="C67" s="2">
        <v>56.48</v>
      </c>
      <c r="D67" s="2">
        <v>32.03</v>
      </c>
      <c r="E67" s="2">
        <v>38.14</v>
      </c>
      <c r="F67" s="2">
        <v>38.75</v>
      </c>
      <c r="G67" s="2">
        <v>80.72</v>
      </c>
      <c r="H67" s="2">
        <v>71.959999999999994</v>
      </c>
      <c r="I67" s="2">
        <v>80.790000000000006</v>
      </c>
      <c r="J67" s="2">
        <v>97.55</v>
      </c>
      <c r="K67" s="2">
        <v>70.569999999999993</v>
      </c>
      <c r="L67" s="2">
        <v>67.5</v>
      </c>
      <c r="M67" s="2">
        <v>70.02</v>
      </c>
    </row>
    <row r="68" spans="1:13" x14ac:dyDescent="0.2">
      <c r="A68">
        <v>1963</v>
      </c>
      <c r="B68" s="2">
        <v>29.52</v>
      </c>
      <c r="C68" s="2">
        <v>22.94</v>
      </c>
      <c r="D68" s="2">
        <v>72.05</v>
      </c>
      <c r="E68" s="2">
        <v>73.680000000000007</v>
      </c>
      <c r="F68" s="2">
        <v>54.31</v>
      </c>
      <c r="G68" s="2">
        <v>41.86</v>
      </c>
      <c r="H68" s="2">
        <v>62.7</v>
      </c>
      <c r="I68" s="2">
        <v>67.17</v>
      </c>
      <c r="J68" s="2">
        <v>36.14</v>
      </c>
      <c r="K68" s="2">
        <v>18.72</v>
      </c>
      <c r="L68" s="2">
        <v>77.55</v>
      </c>
      <c r="M68" s="2">
        <v>49.05</v>
      </c>
    </row>
    <row r="69" spans="1:13" x14ac:dyDescent="0.2">
      <c r="A69">
        <v>1964</v>
      </c>
      <c r="B69" s="2">
        <v>51.64</v>
      </c>
      <c r="C69" s="2">
        <v>30.61</v>
      </c>
      <c r="D69" s="2">
        <v>106.22</v>
      </c>
      <c r="E69" s="2">
        <v>112.26</v>
      </c>
      <c r="F69" s="2">
        <v>66.2</v>
      </c>
      <c r="G69" s="2">
        <v>53.13</v>
      </c>
      <c r="H69" s="2">
        <v>67.709999999999994</v>
      </c>
      <c r="I69" s="2">
        <v>148.21</v>
      </c>
      <c r="J69" s="2">
        <v>37.630000000000003</v>
      </c>
      <c r="K69" s="2">
        <v>34.83</v>
      </c>
      <c r="L69" s="2">
        <v>34.729999999999997</v>
      </c>
      <c r="M69" s="2">
        <v>80.81</v>
      </c>
    </row>
    <row r="70" spans="1:13" x14ac:dyDescent="0.2">
      <c r="A70">
        <v>1965</v>
      </c>
      <c r="B70" s="2">
        <v>107.45</v>
      </c>
      <c r="C70" s="2">
        <v>74.48</v>
      </c>
      <c r="D70" s="2">
        <v>73.180000000000007</v>
      </c>
      <c r="E70" s="2">
        <v>49.86</v>
      </c>
      <c r="F70" s="2">
        <v>60.29</v>
      </c>
      <c r="G70" s="2">
        <v>63.27</v>
      </c>
      <c r="H70" s="2">
        <v>61.87</v>
      </c>
      <c r="I70" s="2">
        <v>93.44</v>
      </c>
      <c r="J70" s="2">
        <v>66.59</v>
      </c>
      <c r="K70" s="2">
        <v>89.77</v>
      </c>
      <c r="L70" s="2">
        <v>70.650000000000006</v>
      </c>
      <c r="M70" s="2">
        <v>70.25</v>
      </c>
    </row>
    <row r="71" spans="1:13" x14ac:dyDescent="0.2">
      <c r="A71">
        <v>1966</v>
      </c>
      <c r="B71" s="2">
        <v>40.450000000000003</v>
      </c>
      <c r="C71" s="2">
        <v>47.85</v>
      </c>
      <c r="D71" s="2">
        <v>65.98</v>
      </c>
      <c r="E71" s="2">
        <v>86.27</v>
      </c>
      <c r="F71" s="2">
        <v>48.65</v>
      </c>
      <c r="G71" s="2">
        <v>76.16</v>
      </c>
      <c r="H71" s="2">
        <v>70.97</v>
      </c>
      <c r="I71" s="2">
        <v>84.65</v>
      </c>
      <c r="J71" s="2">
        <v>70.569999999999993</v>
      </c>
      <c r="K71" s="2">
        <v>35.630000000000003</v>
      </c>
      <c r="L71" s="2">
        <v>130.5</v>
      </c>
      <c r="M71" s="2">
        <v>111.39</v>
      </c>
    </row>
    <row r="72" spans="1:13" x14ac:dyDescent="0.2">
      <c r="A72">
        <v>1967</v>
      </c>
      <c r="B72" s="2">
        <v>35.31</v>
      </c>
      <c r="C72" s="2">
        <v>39.64</v>
      </c>
      <c r="D72" s="2">
        <v>40.42</v>
      </c>
      <c r="E72" s="2">
        <v>85.87</v>
      </c>
      <c r="F72" s="2">
        <v>80.48</v>
      </c>
      <c r="G72" s="2">
        <v>96.14</v>
      </c>
      <c r="H72" s="2">
        <v>68.86</v>
      </c>
      <c r="I72" s="2">
        <v>71.75</v>
      </c>
      <c r="J72" s="2">
        <v>73.59</v>
      </c>
      <c r="K72" s="2">
        <v>78.95</v>
      </c>
      <c r="L72" s="2">
        <v>88.63</v>
      </c>
      <c r="M72" s="2">
        <v>88.75</v>
      </c>
    </row>
    <row r="73" spans="1:13" x14ac:dyDescent="0.2">
      <c r="A73">
        <v>1968</v>
      </c>
      <c r="B73" s="2">
        <v>87.44</v>
      </c>
      <c r="C73" s="2">
        <v>24.57</v>
      </c>
      <c r="D73" s="2">
        <v>48.52</v>
      </c>
      <c r="E73" s="2">
        <v>57.58</v>
      </c>
      <c r="F73" s="2">
        <v>103.04</v>
      </c>
      <c r="G73" s="2">
        <v>93.34</v>
      </c>
      <c r="H73" s="2">
        <v>75.13</v>
      </c>
      <c r="I73" s="2">
        <v>85.75</v>
      </c>
      <c r="J73" s="2">
        <v>69.44</v>
      </c>
      <c r="K73" s="2">
        <v>65.400000000000006</v>
      </c>
      <c r="L73" s="2">
        <v>105.77</v>
      </c>
      <c r="M73" s="2">
        <v>97.62</v>
      </c>
    </row>
    <row r="74" spans="1:13" x14ac:dyDescent="0.2">
      <c r="A74">
        <v>1969</v>
      </c>
      <c r="B74" s="2">
        <v>77.2</v>
      </c>
      <c r="C74" s="2">
        <v>13.51</v>
      </c>
      <c r="D74" s="2">
        <v>39.75</v>
      </c>
      <c r="E74" s="2">
        <v>118.97</v>
      </c>
      <c r="F74" s="2">
        <v>138.88</v>
      </c>
      <c r="G74" s="2">
        <v>107.1</v>
      </c>
      <c r="H74" s="2">
        <v>138.22</v>
      </c>
      <c r="I74" s="2">
        <v>30.33</v>
      </c>
      <c r="J74" s="2">
        <v>66.87</v>
      </c>
      <c r="K74" s="2">
        <v>60.97</v>
      </c>
      <c r="L74" s="2">
        <v>95.68</v>
      </c>
      <c r="M74" s="2">
        <v>64.19</v>
      </c>
    </row>
    <row r="75" spans="1:13" x14ac:dyDescent="0.2">
      <c r="A75">
        <v>1970</v>
      </c>
      <c r="B75" s="2">
        <v>42.4</v>
      </c>
      <c r="C75" s="2">
        <v>36.78</v>
      </c>
      <c r="D75" s="2">
        <v>53.04</v>
      </c>
      <c r="E75" s="2">
        <v>74.569999999999993</v>
      </c>
      <c r="F75" s="2">
        <v>74.09</v>
      </c>
      <c r="G75" s="2">
        <v>82.33</v>
      </c>
      <c r="H75" s="2">
        <v>108.08</v>
      </c>
      <c r="I75" s="2">
        <v>38.270000000000003</v>
      </c>
      <c r="J75" s="2">
        <v>115.68</v>
      </c>
      <c r="K75" s="2">
        <v>89.48</v>
      </c>
      <c r="L75" s="2">
        <v>96.18</v>
      </c>
      <c r="M75" s="2">
        <v>62.96</v>
      </c>
    </row>
    <row r="76" spans="1:13" x14ac:dyDescent="0.2">
      <c r="A76">
        <v>1971</v>
      </c>
      <c r="B76" s="2">
        <v>36.049999999999997</v>
      </c>
      <c r="C76" s="2">
        <v>79.09</v>
      </c>
      <c r="D76" s="2">
        <v>41.25</v>
      </c>
      <c r="E76" s="2">
        <v>34.89</v>
      </c>
      <c r="F76" s="2">
        <v>59.25</v>
      </c>
      <c r="G76" s="2">
        <v>66.400000000000006</v>
      </c>
      <c r="H76" s="2">
        <v>64.67</v>
      </c>
      <c r="I76" s="2">
        <v>63.9</v>
      </c>
      <c r="J76" s="2">
        <v>67.459999999999994</v>
      </c>
      <c r="K76" s="2">
        <v>50.9</v>
      </c>
      <c r="L76" s="2">
        <v>66.63</v>
      </c>
      <c r="M76" s="2">
        <v>102.98</v>
      </c>
    </row>
    <row r="77" spans="1:13" x14ac:dyDescent="0.2">
      <c r="A77">
        <v>1972</v>
      </c>
      <c r="B77" s="2">
        <v>46.91</v>
      </c>
      <c r="C77" s="2">
        <v>51.53</v>
      </c>
      <c r="D77" s="2">
        <v>91.17</v>
      </c>
      <c r="E77" s="2">
        <v>87.42</v>
      </c>
      <c r="F77" s="2">
        <v>85.85</v>
      </c>
      <c r="G77" s="2">
        <v>116.84</v>
      </c>
      <c r="H77" s="2">
        <v>70.17</v>
      </c>
      <c r="I77" s="2">
        <v>87.72</v>
      </c>
      <c r="J77" s="2">
        <v>125.05</v>
      </c>
      <c r="K77" s="2">
        <v>63.53</v>
      </c>
      <c r="L77" s="2">
        <v>108.65</v>
      </c>
      <c r="M77" s="2">
        <v>89.21</v>
      </c>
    </row>
    <row r="78" spans="1:13" x14ac:dyDescent="0.2">
      <c r="A78">
        <v>1973</v>
      </c>
      <c r="B78" s="2">
        <v>41.77</v>
      </c>
      <c r="C78" s="2">
        <v>43.41</v>
      </c>
      <c r="D78" s="2">
        <v>119.06</v>
      </c>
      <c r="E78" s="2">
        <v>70.23</v>
      </c>
      <c r="F78" s="2">
        <v>94.93</v>
      </c>
      <c r="G78" s="2">
        <v>121.58</v>
      </c>
      <c r="H78" s="2">
        <v>73.88</v>
      </c>
      <c r="I78" s="2">
        <v>55.75</v>
      </c>
      <c r="J78" s="2">
        <v>45.23</v>
      </c>
      <c r="K78" s="2">
        <v>93.49</v>
      </c>
      <c r="L78" s="2">
        <v>84.59</v>
      </c>
      <c r="M78" s="2">
        <v>89.1</v>
      </c>
    </row>
    <row r="79" spans="1:13" x14ac:dyDescent="0.2">
      <c r="A79">
        <v>1974</v>
      </c>
      <c r="B79" s="2">
        <v>70.790000000000006</v>
      </c>
      <c r="C79" s="2">
        <v>59.55</v>
      </c>
      <c r="D79" s="2">
        <v>100.54</v>
      </c>
      <c r="E79" s="2">
        <v>86.27</v>
      </c>
      <c r="F79" s="2">
        <v>109.23</v>
      </c>
      <c r="G79" s="2">
        <v>103.19</v>
      </c>
      <c r="H79" s="2">
        <v>49.85</v>
      </c>
      <c r="I79" s="2">
        <v>57.62</v>
      </c>
      <c r="J79" s="2">
        <v>68.42</v>
      </c>
      <c r="K79" s="2">
        <v>37.229999999999997</v>
      </c>
      <c r="L79" s="2">
        <v>122.02</v>
      </c>
      <c r="M79" s="2">
        <v>78.48</v>
      </c>
    </row>
    <row r="80" spans="1:13" x14ac:dyDescent="0.2">
      <c r="A80">
        <v>1975</v>
      </c>
      <c r="B80" s="2">
        <v>86.92</v>
      </c>
      <c r="C80" s="2">
        <v>79.38</v>
      </c>
      <c r="D80" s="2">
        <v>79.88</v>
      </c>
      <c r="E80" s="2">
        <v>52.45</v>
      </c>
      <c r="F80" s="2">
        <v>61.35</v>
      </c>
      <c r="G80" s="2">
        <v>107.03</v>
      </c>
      <c r="H80" s="2">
        <v>59.28</v>
      </c>
      <c r="I80" s="2">
        <v>196.55</v>
      </c>
      <c r="J80" s="2">
        <v>91.34</v>
      </c>
      <c r="K80" s="2">
        <v>44.46</v>
      </c>
      <c r="L80" s="2">
        <v>67.34</v>
      </c>
      <c r="M80" s="2">
        <v>107.47</v>
      </c>
    </row>
    <row r="81" spans="1:13" x14ac:dyDescent="0.2">
      <c r="A81">
        <v>1976</v>
      </c>
      <c r="B81" s="2">
        <v>79.55</v>
      </c>
      <c r="C81" s="2">
        <v>89.68</v>
      </c>
      <c r="D81" s="2">
        <v>123.12</v>
      </c>
      <c r="E81" s="2">
        <v>64.91</v>
      </c>
      <c r="F81" s="2">
        <v>81.61</v>
      </c>
      <c r="G81" s="2">
        <v>95.18</v>
      </c>
      <c r="H81" s="2">
        <v>111.2</v>
      </c>
      <c r="I81" s="2">
        <v>62.4</v>
      </c>
      <c r="J81" s="2">
        <v>118.02</v>
      </c>
      <c r="K81" s="2">
        <v>76.52</v>
      </c>
      <c r="L81" s="2">
        <v>37.26</v>
      </c>
      <c r="M81" s="2">
        <v>45.82</v>
      </c>
    </row>
    <row r="82" spans="1:13" x14ac:dyDescent="0.2">
      <c r="A82">
        <v>1977</v>
      </c>
      <c r="B82" s="2">
        <v>47.02</v>
      </c>
      <c r="C82" s="2">
        <v>42.33</v>
      </c>
      <c r="D82" s="2">
        <v>97.96</v>
      </c>
      <c r="E82" s="2">
        <v>117.13</v>
      </c>
      <c r="F82" s="2">
        <v>42.18</v>
      </c>
      <c r="G82" s="2">
        <v>87.64</v>
      </c>
      <c r="H82" s="2">
        <v>118.42</v>
      </c>
      <c r="I82" s="2">
        <v>151.82</v>
      </c>
      <c r="J82" s="2">
        <v>187.45</v>
      </c>
      <c r="K82" s="2">
        <v>52.4</v>
      </c>
      <c r="L82" s="2">
        <v>99.64</v>
      </c>
      <c r="M82" s="2">
        <v>114.4</v>
      </c>
    </row>
    <row r="83" spans="1:13" x14ac:dyDescent="0.2">
      <c r="A83">
        <v>1978</v>
      </c>
      <c r="B83" s="2">
        <v>96.55</v>
      </c>
      <c r="C83" s="2">
        <v>13.54</v>
      </c>
      <c r="D83" s="2">
        <v>61.02</v>
      </c>
      <c r="E83" s="2">
        <v>76.42</v>
      </c>
      <c r="F83" s="2">
        <v>82.13</v>
      </c>
      <c r="G83" s="2">
        <v>76.77</v>
      </c>
      <c r="H83" s="2">
        <v>38.520000000000003</v>
      </c>
      <c r="I83" s="2">
        <v>72.760000000000005</v>
      </c>
      <c r="J83" s="2">
        <v>94.16</v>
      </c>
      <c r="K83" s="2">
        <v>99.99</v>
      </c>
      <c r="L83" s="2">
        <v>50.15</v>
      </c>
      <c r="M83" s="2">
        <v>76.180000000000007</v>
      </c>
    </row>
    <row r="84" spans="1:13" x14ac:dyDescent="0.2">
      <c r="A84">
        <v>1979</v>
      </c>
      <c r="B84" s="2">
        <v>83.52</v>
      </c>
      <c r="C84" s="2">
        <v>37.979999999999997</v>
      </c>
      <c r="D84" s="2">
        <v>65.14</v>
      </c>
      <c r="E84" s="2">
        <v>108.11</v>
      </c>
      <c r="F84" s="2">
        <v>93.34</v>
      </c>
      <c r="G84" s="2">
        <v>64.97</v>
      </c>
      <c r="H84" s="2">
        <v>58.5</v>
      </c>
      <c r="I84" s="2">
        <v>99.88</v>
      </c>
      <c r="J84" s="2">
        <v>92.18</v>
      </c>
      <c r="K84" s="2">
        <v>86.1</v>
      </c>
      <c r="L84" s="2">
        <v>111.7</v>
      </c>
      <c r="M84" s="2">
        <v>98.4</v>
      </c>
    </row>
    <row r="85" spans="1:13" x14ac:dyDescent="0.2">
      <c r="A85">
        <v>1980</v>
      </c>
      <c r="B85" s="2">
        <v>34.1</v>
      </c>
      <c r="C85" s="2">
        <v>31.76</v>
      </c>
      <c r="D85" s="2">
        <v>97.13</v>
      </c>
      <c r="E85" s="2">
        <v>83.66</v>
      </c>
      <c r="F85" s="2">
        <v>66.48</v>
      </c>
      <c r="G85" s="2">
        <v>112.45</v>
      </c>
      <c r="H85" s="2">
        <v>134.77000000000001</v>
      </c>
      <c r="I85" s="2">
        <v>129.47999999999999</v>
      </c>
      <c r="J85" s="2">
        <v>106.9</v>
      </c>
      <c r="K85" s="2">
        <v>90.82</v>
      </c>
      <c r="L85" s="2">
        <v>42.83</v>
      </c>
      <c r="M85" s="2">
        <v>59.18</v>
      </c>
    </row>
    <row r="86" spans="1:13" x14ac:dyDescent="0.2">
      <c r="A86">
        <v>1981</v>
      </c>
      <c r="B86" s="2">
        <v>27.44</v>
      </c>
      <c r="C86" s="2">
        <v>89.28</v>
      </c>
      <c r="D86" s="2">
        <v>33.979999999999997</v>
      </c>
      <c r="E86" s="2">
        <v>123.11</v>
      </c>
      <c r="F86" s="2">
        <v>66.489999999999995</v>
      </c>
      <c r="G86" s="2">
        <v>133.81</v>
      </c>
      <c r="H86" s="2">
        <v>108.85</v>
      </c>
      <c r="I86" s="2">
        <v>88.96</v>
      </c>
      <c r="J86" s="2">
        <v>143.54</v>
      </c>
      <c r="K86" s="2">
        <v>91.06</v>
      </c>
      <c r="L86" s="2">
        <v>48.7</v>
      </c>
      <c r="M86" s="2">
        <v>68.33</v>
      </c>
    </row>
    <row r="87" spans="1:13" x14ac:dyDescent="0.2">
      <c r="A87">
        <v>1982</v>
      </c>
      <c r="B87" s="2">
        <v>83.09</v>
      </c>
      <c r="C87" s="2">
        <v>41.27</v>
      </c>
      <c r="D87" s="2">
        <v>85.22</v>
      </c>
      <c r="E87" s="2">
        <v>49.24</v>
      </c>
      <c r="F87" s="2">
        <v>73.63</v>
      </c>
      <c r="G87" s="2">
        <v>112.54</v>
      </c>
      <c r="H87" s="2">
        <v>56.59</v>
      </c>
      <c r="I87" s="2">
        <v>64.650000000000006</v>
      </c>
      <c r="J87" s="2">
        <v>100.17</v>
      </c>
      <c r="K87" s="2">
        <v>45.1</v>
      </c>
      <c r="L87" s="2">
        <v>159.13</v>
      </c>
      <c r="M87" s="2">
        <v>95.8</v>
      </c>
    </row>
    <row r="88" spans="1:13" x14ac:dyDescent="0.2">
      <c r="A88">
        <v>1983</v>
      </c>
      <c r="B88" s="2">
        <v>29.58</v>
      </c>
      <c r="C88" s="2">
        <v>26.96</v>
      </c>
      <c r="D88" s="2">
        <v>61.9</v>
      </c>
      <c r="E88" s="2">
        <v>95.49</v>
      </c>
      <c r="F88" s="2">
        <v>107.29</v>
      </c>
      <c r="G88" s="2">
        <v>82.98</v>
      </c>
      <c r="H88" s="2">
        <v>118.2</v>
      </c>
      <c r="I88" s="2">
        <v>88.34</v>
      </c>
      <c r="J88" s="2">
        <v>79.260000000000005</v>
      </c>
      <c r="K88" s="2">
        <v>92.93</v>
      </c>
      <c r="L88" s="2">
        <v>116.09</v>
      </c>
      <c r="M88" s="2">
        <v>105.11</v>
      </c>
    </row>
    <row r="89" spans="1:13" x14ac:dyDescent="0.2">
      <c r="A89">
        <v>1984</v>
      </c>
      <c r="B89" s="2">
        <v>35.82</v>
      </c>
      <c r="C89" s="2">
        <v>68.89</v>
      </c>
      <c r="D89" s="2">
        <v>65.78</v>
      </c>
      <c r="E89" s="2">
        <v>68.52</v>
      </c>
      <c r="F89" s="2">
        <v>123.36</v>
      </c>
      <c r="G89" s="2">
        <v>86.39</v>
      </c>
      <c r="H89" s="2">
        <v>58.65</v>
      </c>
      <c r="I89" s="2">
        <v>84.24</v>
      </c>
      <c r="J89" s="2">
        <v>98.25</v>
      </c>
      <c r="K89" s="2">
        <v>38.229999999999997</v>
      </c>
      <c r="L89" s="2">
        <v>75.209999999999994</v>
      </c>
      <c r="M89" s="2">
        <v>92.65</v>
      </c>
    </row>
    <row r="90" spans="1:13" x14ac:dyDescent="0.2">
      <c r="A90">
        <v>1985</v>
      </c>
      <c r="B90" s="2">
        <v>56.88</v>
      </c>
      <c r="C90" s="2">
        <v>82.45</v>
      </c>
      <c r="D90" s="2">
        <v>117.57</v>
      </c>
      <c r="E90" s="2">
        <v>38.869999999999997</v>
      </c>
      <c r="F90" s="2">
        <v>71.209999999999994</v>
      </c>
      <c r="G90" s="2">
        <v>68.760000000000005</v>
      </c>
      <c r="H90" s="2">
        <v>86.32</v>
      </c>
      <c r="I90" s="2">
        <v>95.92</v>
      </c>
      <c r="J90" s="2">
        <v>58.3</v>
      </c>
      <c r="K90" s="2">
        <v>99.8</v>
      </c>
      <c r="L90" s="2">
        <v>215.75</v>
      </c>
      <c r="M90" s="2">
        <v>61.34</v>
      </c>
    </row>
    <row r="91" spans="1:13" x14ac:dyDescent="0.2">
      <c r="A91">
        <v>1986</v>
      </c>
      <c r="B91" s="2">
        <v>34.130000000000003</v>
      </c>
      <c r="C91" s="2">
        <v>50.8</v>
      </c>
      <c r="D91" s="2">
        <v>40.85</v>
      </c>
      <c r="E91" s="2">
        <v>55.03</v>
      </c>
      <c r="F91" s="2">
        <v>73.3</v>
      </c>
      <c r="G91" s="2">
        <v>110.54</v>
      </c>
      <c r="H91" s="2">
        <v>59.32</v>
      </c>
      <c r="I91" s="2">
        <v>61.97</v>
      </c>
      <c r="J91" s="2">
        <v>96.79</v>
      </c>
      <c r="K91" s="2">
        <v>83.44</v>
      </c>
      <c r="L91" s="2">
        <v>48.65</v>
      </c>
      <c r="M91" s="2">
        <v>65.62</v>
      </c>
    </row>
    <row r="92" spans="1:13" x14ac:dyDescent="0.2">
      <c r="A92">
        <v>1987</v>
      </c>
      <c r="B92" s="2">
        <v>37.29</v>
      </c>
      <c r="C92" s="2">
        <v>8.58</v>
      </c>
      <c r="D92" s="2">
        <v>48.93</v>
      </c>
      <c r="E92" s="2">
        <v>40.119999999999997</v>
      </c>
      <c r="F92" s="2">
        <v>31.99</v>
      </c>
      <c r="G92" s="2">
        <v>81.849999999999994</v>
      </c>
      <c r="H92" s="2">
        <v>56.57</v>
      </c>
      <c r="I92" s="2">
        <v>122.28</v>
      </c>
      <c r="J92" s="2">
        <v>61.38</v>
      </c>
      <c r="K92" s="2">
        <v>64.739999999999995</v>
      </c>
      <c r="L92" s="2">
        <v>49.17</v>
      </c>
      <c r="M92" s="2">
        <v>57.76</v>
      </c>
    </row>
    <row r="93" spans="1:13" x14ac:dyDescent="0.2">
      <c r="A93">
        <v>1988</v>
      </c>
      <c r="B93" s="2">
        <v>24.03</v>
      </c>
      <c r="C93" s="2">
        <v>42.89</v>
      </c>
      <c r="D93" s="2">
        <v>33.770000000000003</v>
      </c>
      <c r="E93" s="2">
        <v>48.41</v>
      </c>
      <c r="F93" s="2">
        <v>32.67</v>
      </c>
      <c r="G93" s="2">
        <v>15.4</v>
      </c>
      <c r="H93" s="2">
        <v>62.1</v>
      </c>
      <c r="I93" s="2">
        <v>57.71</v>
      </c>
      <c r="J93" s="2">
        <v>48.11</v>
      </c>
      <c r="K93" s="2">
        <v>90.86</v>
      </c>
      <c r="L93" s="2">
        <v>66.42</v>
      </c>
      <c r="M93" s="2">
        <v>43.5</v>
      </c>
    </row>
    <row r="94" spans="1:13" x14ac:dyDescent="0.2">
      <c r="A94">
        <v>1989</v>
      </c>
      <c r="B94" s="2">
        <v>32.03</v>
      </c>
      <c r="C94" s="2">
        <v>23.9</v>
      </c>
      <c r="D94" s="2">
        <v>50.58</v>
      </c>
      <c r="E94" s="2">
        <v>45.49</v>
      </c>
      <c r="F94" s="2">
        <v>112.46</v>
      </c>
      <c r="G94" s="2">
        <v>98.46</v>
      </c>
      <c r="H94" s="2">
        <v>68.72</v>
      </c>
      <c r="I94" s="2">
        <v>51.09</v>
      </c>
      <c r="J94" s="2">
        <v>82.08</v>
      </c>
      <c r="K94" s="2">
        <v>71.91</v>
      </c>
      <c r="L94" s="2">
        <v>79.13</v>
      </c>
      <c r="M94" s="2">
        <v>49.39</v>
      </c>
    </row>
    <row r="95" spans="1:13" x14ac:dyDescent="0.2">
      <c r="A95">
        <v>1990</v>
      </c>
      <c r="B95" s="2">
        <v>57.48</v>
      </c>
      <c r="C95" s="2">
        <v>104.32</v>
      </c>
      <c r="D95" s="2">
        <v>34.67</v>
      </c>
      <c r="E95" s="2">
        <v>71.72</v>
      </c>
      <c r="F95" s="2">
        <v>111.66</v>
      </c>
      <c r="G95" s="2">
        <v>60.89</v>
      </c>
      <c r="H95" s="2">
        <v>78.349999999999994</v>
      </c>
      <c r="I95" s="2">
        <v>115.46</v>
      </c>
      <c r="J95" s="2">
        <v>147.87</v>
      </c>
      <c r="K95" s="2">
        <v>94.88</v>
      </c>
      <c r="L95" s="2">
        <v>67.52</v>
      </c>
      <c r="M95" s="2">
        <v>159.22999999999999</v>
      </c>
    </row>
    <row r="96" spans="1:13" x14ac:dyDescent="0.2">
      <c r="A96">
        <v>1991</v>
      </c>
      <c r="B96" s="2">
        <v>52.34</v>
      </c>
      <c r="C96" s="2">
        <v>33.01</v>
      </c>
      <c r="D96" s="2">
        <v>66.59</v>
      </c>
      <c r="E96" s="2">
        <v>90.56</v>
      </c>
      <c r="F96" s="2">
        <v>63.37</v>
      </c>
      <c r="G96" s="2">
        <v>24.79</v>
      </c>
      <c r="H96" s="2">
        <v>43.46</v>
      </c>
      <c r="I96" s="2">
        <v>74.66</v>
      </c>
      <c r="J96" s="2">
        <v>42.56</v>
      </c>
      <c r="K96" s="2">
        <v>84.26</v>
      </c>
      <c r="L96" s="2">
        <v>67.23</v>
      </c>
      <c r="M96" s="2">
        <v>49.94</v>
      </c>
    </row>
    <row r="97" spans="1:13" x14ac:dyDescent="0.2">
      <c r="A97">
        <v>1992</v>
      </c>
      <c r="B97" s="2">
        <v>48.45</v>
      </c>
      <c r="C97" s="2">
        <v>47.4</v>
      </c>
      <c r="D97" s="2">
        <v>57.93</v>
      </c>
      <c r="E97" s="2">
        <v>85.48</v>
      </c>
      <c r="F97" s="2">
        <v>43.74</v>
      </c>
      <c r="G97" s="2">
        <v>50.86</v>
      </c>
      <c r="H97" s="2">
        <v>143.80000000000001</v>
      </c>
      <c r="I97" s="2">
        <v>104.3</v>
      </c>
      <c r="J97" s="2">
        <v>123.37</v>
      </c>
      <c r="K97" s="2">
        <v>56.54</v>
      </c>
      <c r="L97" s="2">
        <v>110.02</v>
      </c>
      <c r="M97" s="2">
        <v>52.14</v>
      </c>
    </row>
    <row r="98" spans="1:13" x14ac:dyDescent="0.2">
      <c r="A98">
        <v>1993</v>
      </c>
      <c r="B98" s="2">
        <v>69.97</v>
      </c>
      <c r="C98" s="2">
        <v>33.74</v>
      </c>
      <c r="D98" s="2">
        <v>55.3</v>
      </c>
      <c r="E98" s="2">
        <v>60.75</v>
      </c>
      <c r="F98" s="2">
        <v>29.72</v>
      </c>
      <c r="G98" s="2">
        <v>86.46</v>
      </c>
      <c r="H98" s="2">
        <v>47.42</v>
      </c>
      <c r="I98" s="2">
        <v>39.229999999999997</v>
      </c>
      <c r="J98" s="2">
        <v>90.08</v>
      </c>
      <c r="K98" s="2">
        <v>60.93</v>
      </c>
      <c r="L98" s="2">
        <v>70.25</v>
      </c>
      <c r="M98" s="2">
        <v>41.11</v>
      </c>
    </row>
    <row r="99" spans="1:13" x14ac:dyDescent="0.2">
      <c r="A99">
        <v>1994</v>
      </c>
      <c r="B99" s="2">
        <v>55.52</v>
      </c>
      <c r="C99" s="2">
        <v>27.79</v>
      </c>
      <c r="D99" s="2">
        <v>51.38</v>
      </c>
      <c r="E99" s="2">
        <v>80.650000000000006</v>
      </c>
      <c r="F99" s="2">
        <v>32.44</v>
      </c>
      <c r="G99" s="2">
        <v>96.45</v>
      </c>
      <c r="H99" s="2">
        <v>50.23</v>
      </c>
      <c r="I99" s="2">
        <v>93.55</v>
      </c>
      <c r="J99" s="2">
        <v>41.74</v>
      </c>
      <c r="K99" s="2">
        <v>38.450000000000003</v>
      </c>
      <c r="L99" s="2">
        <v>57.09</v>
      </c>
      <c r="M99" s="2">
        <v>50.05</v>
      </c>
    </row>
    <row r="100" spans="1:13" x14ac:dyDescent="0.2">
      <c r="A100">
        <v>1995</v>
      </c>
      <c r="B100" s="2">
        <v>74.819999999999993</v>
      </c>
      <c r="C100" s="2">
        <v>21.37</v>
      </c>
      <c r="D100" s="2">
        <v>27.11</v>
      </c>
      <c r="E100" s="2">
        <v>55.71</v>
      </c>
      <c r="F100" s="2">
        <v>57.63</v>
      </c>
      <c r="G100" s="2">
        <v>35.409999999999997</v>
      </c>
      <c r="H100" s="2">
        <v>54.08</v>
      </c>
      <c r="I100" s="2">
        <v>53.83</v>
      </c>
      <c r="J100" s="2">
        <v>29.08</v>
      </c>
      <c r="K100" s="2">
        <v>85.88</v>
      </c>
      <c r="L100" s="2">
        <v>70.540000000000006</v>
      </c>
      <c r="M100" s="2">
        <v>26.64</v>
      </c>
    </row>
    <row r="101" spans="1:13" x14ac:dyDescent="0.2">
      <c r="A101">
        <v>1996</v>
      </c>
      <c r="B101" s="2">
        <v>47.55</v>
      </c>
      <c r="C101" s="2">
        <v>26.3</v>
      </c>
      <c r="D101" s="2">
        <v>34.28</v>
      </c>
      <c r="E101" s="2">
        <v>88.17</v>
      </c>
      <c r="F101" s="2">
        <v>57.34</v>
      </c>
      <c r="G101" s="2">
        <v>110.22</v>
      </c>
      <c r="H101" s="2">
        <v>102.23</v>
      </c>
      <c r="I101" s="2">
        <v>33.090000000000003</v>
      </c>
      <c r="J101" s="2">
        <v>218.32</v>
      </c>
      <c r="K101" s="2">
        <v>94.77</v>
      </c>
      <c r="L101" s="2">
        <v>81.38</v>
      </c>
      <c r="M101" s="2">
        <v>81.55</v>
      </c>
    </row>
    <row r="102" spans="1:13" x14ac:dyDescent="0.2">
      <c r="A102">
        <v>1997</v>
      </c>
      <c r="B102" s="2">
        <v>55.86</v>
      </c>
      <c r="C102" s="2">
        <v>78.959999999999994</v>
      </c>
      <c r="D102" s="2">
        <v>95.39</v>
      </c>
      <c r="E102" s="2">
        <v>45.4</v>
      </c>
      <c r="F102" s="2">
        <v>119.53</v>
      </c>
      <c r="G102" s="2">
        <v>110.7</v>
      </c>
      <c r="H102" s="2">
        <v>58.44</v>
      </c>
      <c r="I102" s="2">
        <v>89.84</v>
      </c>
      <c r="J102" s="2">
        <v>78.010000000000005</v>
      </c>
      <c r="K102" s="2">
        <v>51.18</v>
      </c>
      <c r="L102" s="2">
        <v>61.59</v>
      </c>
      <c r="M102" s="2">
        <v>57.89</v>
      </c>
    </row>
    <row r="103" spans="1:13" x14ac:dyDescent="0.2">
      <c r="A103">
        <v>1998</v>
      </c>
      <c r="B103" s="2">
        <v>92.02</v>
      </c>
      <c r="C103" s="2">
        <v>46.69</v>
      </c>
      <c r="D103" s="2">
        <v>86.78</v>
      </c>
      <c r="E103" s="2">
        <v>110.28</v>
      </c>
      <c r="F103" s="2">
        <v>44.97</v>
      </c>
      <c r="G103" s="2">
        <v>59.06</v>
      </c>
      <c r="H103" s="2">
        <v>80.510000000000005</v>
      </c>
      <c r="I103" s="2">
        <v>83.11</v>
      </c>
      <c r="J103" s="2">
        <v>37.049999999999997</v>
      </c>
      <c r="K103" s="2">
        <v>41.27</v>
      </c>
      <c r="L103" s="2">
        <v>40.78</v>
      </c>
      <c r="M103" s="2">
        <v>43.72</v>
      </c>
    </row>
    <row r="104" spans="1:13" x14ac:dyDescent="0.2">
      <c r="A104">
        <v>1999</v>
      </c>
      <c r="B104" s="2">
        <v>97.82</v>
      </c>
      <c r="C104" s="2">
        <v>42.34</v>
      </c>
      <c r="D104" s="2">
        <v>42.91</v>
      </c>
      <c r="E104" s="2">
        <v>95.83</v>
      </c>
      <c r="F104" s="2">
        <v>55.84</v>
      </c>
      <c r="G104" s="2">
        <v>59.19</v>
      </c>
      <c r="H104" s="2">
        <v>58.91</v>
      </c>
      <c r="I104" s="2">
        <v>67.81</v>
      </c>
      <c r="J104" s="2">
        <v>70.25</v>
      </c>
      <c r="K104" s="2">
        <v>58.28</v>
      </c>
      <c r="L104" s="2">
        <v>64.94</v>
      </c>
      <c r="M104" s="2">
        <v>47.21</v>
      </c>
    </row>
    <row r="105" spans="1:13" x14ac:dyDescent="0.2">
      <c r="A105">
        <v>2000</v>
      </c>
      <c r="B105" s="2">
        <v>33.1</v>
      </c>
      <c r="C105" s="2">
        <v>35.21</v>
      </c>
      <c r="D105" s="2">
        <v>38.07</v>
      </c>
      <c r="E105" s="2">
        <v>102.88</v>
      </c>
      <c r="F105" s="2">
        <v>96.93</v>
      </c>
      <c r="G105" s="2">
        <v>126.83</v>
      </c>
      <c r="H105" s="2">
        <v>90.56</v>
      </c>
      <c r="I105" s="2">
        <v>87.47</v>
      </c>
      <c r="J105" s="2">
        <v>63.91</v>
      </c>
      <c r="K105" s="2">
        <v>53.3</v>
      </c>
      <c r="L105" s="2">
        <v>53.52</v>
      </c>
      <c r="M105" s="2">
        <v>57.3</v>
      </c>
    </row>
    <row r="106" spans="1:13" x14ac:dyDescent="0.2">
      <c r="A106">
        <v>2001</v>
      </c>
      <c r="B106" s="2">
        <v>26.32</v>
      </c>
      <c r="C106" s="2">
        <v>38.57</v>
      </c>
      <c r="D106" s="2">
        <v>30.76</v>
      </c>
      <c r="E106" s="2">
        <v>54.73</v>
      </c>
      <c r="F106" s="2">
        <v>73.5</v>
      </c>
      <c r="G106" s="2">
        <v>51.6</v>
      </c>
      <c r="H106" s="2">
        <v>22.46</v>
      </c>
      <c r="I106" s="2">
        <v>60.9</v>
      </c>
      <c r="J106" s="2">
        <v>70.38</v>
      </c>
      <c r="K106" s="2">
        <v>100.72</v>
      </c>
      <c r="L106" s="2">
        <v>53.59</v>
      </c>
      <c r="M106" s="2">
        <v>58.52</v>
      </c>
    </row>
    <row r="107" spans="1:13" x14ac:dyDescent="0.2">
      <c r="A107">
        <v>2002</v>
      </c>
      <c r="B107" s="2">
        <v>48.21</v>
      </c>
      <c r="C107" s="2">
        <v>43.33</v>
      </c>
      <c r="D107" s="2">
        <v>56.75</v>
      </c>
      <c r="E107" s="2">
        <v>89.13</v>
      </c>
      <c r="F107" s="2">
        <v>92.75</v>
      </c>
      <c r="G107" s="2">
        <v>39.68</v>
      </c>
      <c r="H107" s="2">
        <v>50.41</v>
      </c>
      <c r="I107" s="2">
        <v>23.69</v>
      </c>
      <c r="J107" s="2">
        <v>74.5</v>
      </c>
      <c r="K107" s="2">
        <v>46.31</v>
      </c>
      <c r="L107" s="2">
        <v>67.38</v>
      </c>
      <c r="M107" s="2">
        <v>50.45</v>
      </c>
    </row>
    <row r="108" spans="1:13" x14ac:dyDescent="0.2">
      <c r="A108">
        <v>2003</v>
      </c>
      <c r="B108" s="2">
        <v>26.81</v>
      </c>
      <c r="C108" s="2">
        <v>36.31</v>
      </c>
      <c r="D108" s="2">
        <v>42.32</v>
      </c>
      <c r="E108" s="2">
        <v>50.67</v>
      </c>
      <c r="F108" s="2">
        <v>97.95</v>
      </c>
      <c r="G108" s="2">
        <v>55.32</v>
      </c>
      <c r="H108" s="2">
        <v>74.91</v>
      </c>
      <c r="I108" s="2">
        <v>51.54</v>
      </c>
      <c r="J108" s="2">
        <v>127.89</v>
      </c>
      <c r="K108" s="2">
        <v>57.64</v>
      </c>
      <c r="L108" s="2">
        <v>82.26</v>
      </c>
      <c r="M108" s="2">
        <v>70.42</v>
      </c>
    </row>
    <row r="109" spans="1:13" x14ac:dyDescent="0.2">
      <c r="A109">
        <v>2004</v>
      </c>
      <c r="B109" s="2">
        <v>55.06</v>
      </c>
      <c r="C109" s="2">
        <v>18.82</v>
      </c>
      <c r="D109" s="2">
        <v>84.91</v>
      </c>
      <c r="E109" s="2">
        <v>68.209999999999994</v>
      </c>
      <c r="F109" s="2">
        <v>158.58000000000001</v>
      </c>
      <c r="G109" s="2">
        <v>63.32</v>
      </c>
      <c r="H109" s="2">
        <v>118.08</v>
      </c>
      <c r="I109" s="2">
        <v>66.97</v>
      </c>
      <c r="J109" s="2">
        <v>44.63</v>
      </c>
      <c r="K109" s="2">
        <v>54.78</v>
      </c>
      <c r="L109" s="2">
        <v>61.96</v>
      </c>
      <c r="M109" s="2">
        <v>69.39</v>
      </c>
    </row>
    <row r="110" spans="1:13" x14ac:dyDescent="0.2">
      <c r="A110">
        <v>2005</v>
      </c>
      <c r="B110" s="2">
        <v>82.52</v>
      </c>
      <c r="C110" s="2">
        <v>40.700000000000003</v>
      </c>
      <c r="D110" s="2">
        <v>21.47</v>
      </c>
      <c r="E110" s="2">
        <v>79.099999999999994</v>
      </c>
      <c r="F110" s="2">
        <v>30.87</v>
      </c>
      <c r="G110" s="2">
        <v>54.91</v>
      </c>
      <c r="H110" s="2">
        <v>88.43</v>
      </c>
      <c r="I110" s="2">
        <v>97.48</v>
      </c>
      <c r="J110" s="2">
        <v>97.25</v>
      </c>
      <c r="K110" s="2">
        <v>52.35</v>
      </c>
      <c r="L110" s="2">
        <v>84.94</v>
      </c>
      <c r="M110" s="2">
        <v>48.42</v>
      </c>
    </row>
    <row r="111" spans="1:13" x14ac:dyDescent="0.2">
      <c r="A111">
        <v>2006</v>
      </c>
      <c r="B111" s="2">
        <v>57.38</v>
      </c>
      <c r="C111" s="2">
        <v>47.68</v>
      </c>
      <c r="D111" s="2">
        <v>53.05</v>
      </c>
      <c r="E111" s="2">
        <v>58.24</v>
      </c>
      <c r="F111" s="2">
        <v>97.86</v>
      </c>
      <c r="G111" s="2">
        <v>86.34</v>
      </c>
      <c r="H111" s="2">
        <v>146.79</v>
      </c>
      <c r="I111" s="2">
        <v>80.02</v>
      </c>
      <c r="J111" s="2">
        <v>126.37</v>
      </c>
      <c r="K111" s="2">
        <v>128.37</v>
      </c>
      <c r="L111" s="2">
        <v>63.3</v>
      </c>
      <c r="M111" s="2">
        <v>80.739999999999995</v>
      </c>
    </row>
    <row r="112" spans="1:13" x14ac:dyDescent="0.2">
      <c r="A112" s="21">
        <v>2007</v>
      </c>
      <c r="B112" s="22">
        <v>107.63</v>
      </c>
      <c r="C112" s="22">
        <v>28.07</v>
      </c>
      <c r="D112" s="22">
        <v>58.68</v>
      </c>
      <c r="E112" s="22">
        <v>67.430000000000007</v>
      </c>
      <c r="F112" s="22">
        <v>41.8</v>
      </c>
      <c r="G112" s="22">
        <v>41.92</v>
      </c>
      <c r="H112" s="22">
        <v>69.72</v>
      </c>
      <c r="I112" s="22">
        <v>130.94999999999999</v>
      </c>
      <c r="J112" s="22">
        <v>91.66</v>
      </c>
      <c r="K112" s="22">
        <v>61.16</v>
      </c>
      <c r="L112" s="22">
        <v>92.41</v>
      </c>
      <c r="M112" s="22">
        <v>100.63</v>
      </c>
    </row>
    <row r="113" spans="1:13" x14ac:dyDescent="0.2">
      <c r="A113" s="21">
        <v>2008</v>
      </c>
      <c r="B113" s="22">
        <v>61.51</v>
      </c>
      <c r="C113" s="22">
        <v>103.12</v>
      </c>
      <c r="D113" s="22">
        <v>92.58</v>
      </c>
      <c r="E113" s="22">
        <v>47.16</v>
      </c>
      <c r="F113" s="22">
        <v>75.84</v>
      </c>
      <c r="G113" s="22">
        <v>111.7</v>
      </c>
      <c r="H113" s="22">
        <v>101.55</v>
      </c>
      <c r="I113" s="22">
        <v>65.3</v>
      </c>
      <c r="J113" s="22">
        <v>92.49</v>
      </c>
      <c r="K113" s="22">
        <v>74.650000000000006</v>
      </c>
      <c r="L113" s="22">
        <v>106.18</v>
      </c>
      <c r="M113" s="22">
        <v>107.82</v>
      </c>
    </row>
    <row r="114" spans="1:13" x14ac:dyDescent="0.2">
      <c r="A114" s="21">
        <v>2009</v>
      </c>
      <c r="B114" s="22">
        <v>55</v>
      </c>
      <c r="C114" s="22">
        <v>63.21</v>
      </c>
      <c r="D114" s="22">
        <v>103.86</v>
      </c>
      <c r="E114" s="22">
        <v>94.62</v>
      </c>
      <c r="F114" s="22">
        <v>61.42</v>
      </c>
      <c r="G114" s="22">
        <v>102.9</v>
      </c>
      <c r="H114" s="22">
        <v>91.08</v>
      </c>
      <c r="I114" s="22">
        <v>97.52</v>
      </c>
      <c r="J114" s="22">
        <v>69.349999999999994</v>
      </c>
      <c r="K114" s="22">
        <v>99.93</v>
      </c>
      <c r="L114" s="22">
        <v>36.42</v>
      </c>
      <c r="M114" s="22">
        <v>75.42</v>
      </c>
    </row>
    <row r="115" spans="1:13" x14ac:dyDescent="0.2">
      <c r="A115" s="21">
        <v>2010</v>
      </c>
      <c r="B115" s="22">
        <v>53.85</v>
      </c>
      <c r="C115" s="22">
        <v>47.05</v>
      </c>
      <c r="D115" s="22">
        <v>46.99</v>
      </c>
      <c r="E115" s="22">
        <v>71.31</v>
      </c>
      <c r="F115" s="22">
        <v>107.39</v>
      </c>
      <c r="G115" s="22">
        <v>103.45</v>
      </c>
      <c r="H115" s="22">
        <v>100.4</v>
      </c>
      <c r="I115" s="22">
        <v>46.38</v>
      </c>
      <c r="J115" s="22">
        <v>98.88</v>
      </c>
      <c r="K115" s="22">
        <v>113.26</v>
      </c>
      <c r="L115" s="22">
        <v>96.98</v>
      </c>
      <c r="M115" s="22">
        <v>62.41</v>
      </c>
    </row>
    <row r="116" spans="1:13" x14ac:dyDescent="0.2">
      <c r="A116" s="21">
        <v>2011</v>
      </c>
      <c r="B116" s="22">
        <v>51.21</v>
      </c>
      <c r="C116" s="22">
        <v>91.78</v>
      </c>
      <c r="D116" s="22">
        <v>100.72</v>
      </c>
      <c r="E116" s="22">
        <v>145.94999999999999</v>
      </c>
      <c r="F116" s="22">
        <v>161.68</v>
      </c>
      <c r="G116" s="22">
        <v>79.83</v>
      </c>
      <c r="H116" s="22">
        <v>91.29</v>
      </c>
      <c r="I116" s="22">
        <v>121.36</v>
      </c>
      <c r="J116" s="22">
        <v>137.38999999999999</v>
      </c>
      <c r="K116" s="22">
        <v>123.88</v>
      </c>
      <c r="L116" s="22">
        <v>124.44</v>
      </c>
      <c r="M116" s="22">
        <v>100.22</v>
      </c>
    </row>
    <row r="117" spans="1:13" x14ac:dyDescent="0.2">
      <c r="A117" s="21">
        <v>2012</v>
      </c>
      <c r="B117" s="22">
        <v>77.02</v>
      </c>
      <c r="C117" s="22">
        <v>39.159999999999997</v>
      </c>
      <c r="D117" s="22">
        <v>69.94</v>
      </c>
      <c r="E117" s="22">
        <v>34.32</v>
      </c>
      <c r="F117" s="22">
        <v>61.6</v>
      </c>
      <c r="G117" s="22">
        <v>60.57</v>
      </c>
      <c r="H117" s="22">
        <v>93.69</v>
      </c>
      <c r="I117" s="22">
        <v>88.08</v>
      </c>
      <c r="J117" s="22">
        <v>111.09</v>
      </c>
      <c r="K117" s="22">
        <v>158.63</v>
      </c>
      <c r="L117" s="22">
        <v>29.8</v>
      </c>
      <c r="M117" s="22">
        <v>87.9</v>
      </c>
    </row>
    <row r="118" spans="1:13" x14ac:dyDescent="0.2">
      <c r="A118" s="21">
        <v>2013</v>
      </c>
      <c r="B118" s="22">
        <v>75.099999999999994</v>
      </c>
      <c r="C118" s="22">
        <v>59.83</v>
      </c>
      <c r="D118" s="22">
        <v>39.18</v>
      </c>
      <c r="E118" s="22">
        <v>94.41</v>
      </c>
      <c r="F118" s="22">
        <v>77.64</v>
      </c>
      <c r="G118" s="22">
        <v>153.36000000000001</v>
      </c>
      <c r="H118" s="22">
        <v>140.69</v>
      </c>
      <c r="I118" s="22">
        <v>73.33</v>
      </c>
      <c r="J118" s="22">
        <v>81.88</v>
      </c>
      <c r="K118" s="22">
        <v>123.69</v>
      </c>
      <c r="L118" s="22">
        <v>72.25</v>
      </c>
      <c r="M118" s="22">
        <v>92.68</v>
      </c>
    </row>
    <row r="119" spans="1:13" x14ac:dyDescent="0.2">
      <c r="A119" s="21">
        <v>2014</v>
      </c>
      <c r="B119" s="22">
        <v>57.43</v>
      </c>
      <c r="C119" s="22">
        <v>60.19</v>
      </c>
      <c r="D119" s="22">
        <v>39.1</v>
      </c>
      <c r="E119" s="22">
        <v>104.7</v>
      </c>
      <c r="F119" s="22">
        <v>93.39</v>
      </c>
      <c r="G119" s="22">
        <v>97.58</v>
      </c>
      <c r="H119" s="22">
        <v>110.72</v>
      </c>
      <c r="I119" s="22">
        <v>81.13</v>
      </c>
      <c r="J119" s="22">
        <v>99.64</v>
      </c>
      <c r="K119" s="22">
        <v>82.93</v>
      </c>
      <c r="L119" s="22">
        <v>64.680000000000007</v>
      </c>
      <c r="M119" s="22">
        <v>43.38</v>
      </c>
    </row>
    <row r="120" spans="1:13" x14ac:dyDescent="0.2">
      <c r="A120" s="21">
        <v>2015</v>
      </c>
      <c r="B120" s="22">
        <v>58.14</v>
      </c>
      <c r="C120" s="22">
        <v>40.25</v>
      </c>
      <c r="D120" s="22">
        <v>32.65</v>
      </c>
      <c r="E120" s="22">
        <v>71.78</v>
      </c>
      <c r="F120" s="22">
        <v>91.93</v>
      </c>
      <c r="G120" s="22">
        <v>166.31</v>
      </c>
      <c r="H120" s="22">
        <v>73.930000000000007</v>
      </c>
      <c r="I120" s="22">
        <v>74.16</v>
      </c>
      <c r="J120" s="22">
        <v>88.11</v>
      </c>
      <c r="K120" s="22">
        <v>66.989999999999995</v>
      </c>
      <c r="L120" s="22">
        <v>46.95</v>
      </c>
      <c r="M120" s="22">
        <v>75.12</v>
      </c>
    </row>
    <row r="121" spans="1:1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workbookViewId="0">
      <selection activeCell="A2" sqref="A2"/>
    </sheetView>
  </sheetViews>
  <sheetFormatPr defaultRowHeight="12.75" x14ac:dyDescent="0.2"/>
  <sheetData>
    <row r="1" spans="1:13" x14ac:dyDescent="0.2">
      <c r="A1" t="s">
        <v>46</v>
      </c>
    </row>
    <row r="2" spans="1:13" x14ac:dyDescent="0.2">
      <c r="A2" s="21"/>
    </row>
    <row r="4" spans="1:1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1882</v>
      </c>
      <c r="B5" s="2">
        <v>25.1</v>
      </c>
      <c r="C5" s="2">
        <v>67.8</v>
      </c>
      <c r="D5" s="2">
        <v>57.2</v>
      </c>
      <c r="E5" s="2">
        <v>48.8</v>
      </c>
      <c r="F5" s="2">
        <v>83.3</v>
      </c>
      <c r="G5" s="2">
        <v>94.7</v>
      </c>
      <c r="H5" s="2">
        <v>83.3</v>
      </c>
      <c r="I5" s="2">
        <v>80.3</v>
      </c>
      <c r="J5" s="2">
        <v>91.4</v>
      </c>
      <c r="K5" s="2">
        <v>104.4</v>
      </c>
      <c r="L5" s="2">
        <v>36.1</v>
      </c>
      <c r="M5" s="2">
        <v>37.299999999999997</v>
      </c>
    </row>
    <row r="6" spans="1:13" x14ac:dyDescent="0.2">
      <c r="A6">
        <v>1883</v>
      </c>
      <c r="B6" s="2">
        <v>37.799999999999997</v>
      </c>
      <c r="C6" s="2">
        <v>25.1</v>
      </c>
      <c r="D6" s="2">
        <v>17.3</v>
      </c>
      <c r="E6" s="2">
        <v>31.8</v>
      </c>
      <c r="F6" s="2">
        <v>63</v>
      </c>
      <c r="G6" s="2">
        <v>109.7</v>
      </c>
      <c r="H6" s="2">
        <v>100.3</v>
      </c>
      <c r="I6" s="2">
        <v>45</v>
      </c>
      <c r="J6" s="2">
        <v>56.6</v>
      </c>
      <c r="K6" s="2">
        <v>69.099999999999994</v>
      </c>
      <c r="L6" s="2">
        <v>74.400000000000006</v>
      </c>
      <c r="M6" s="2">
        <v>53.8</v>
      </c>
    </row>
    <row r="7" spans="1:13" x14ac:dyDescent="0.2">
      <c r="A7">
        <v>1884</v>
      </c>
      <c r="B7" s="2">
        <v>21.1</v>
      </c>
      <c r="C7" s="2">
        <v>44.5</v>
      </c>
      <c r="D7" s="2">
        <v>29</v>
      </c>
      <c r="E7" s="2">
        <v>65.3</v>
      </c>
      <c r="F7" s="2">
        <v>81.8</v>
      </c>
      <c r="G7" s="2">
        <v>30.7</v>
      </c>
      <c r="H7" s="2">
        <v>69.599999999999994</v>
      </c>
      <c r="I7" s="2">
        <v>132.6</v>
      </c>
      <c r="J7" s="2">
        <v>133.4</v>
      </c>
      <c r="K7" s="2">
        <v>114.8</v>
      </c>
      <c r="L7" s="2">
        <v>36.1</v>
      </c>
      <c r="M7" s="2">
        <v>91.9</v>
      </c>
    </row>
    <row r="8" spans="1:13" x14ac:dyDescent="0.2">
      <c r="A8">
        <v>1885</v>
      </c>
      <c r="B8" s="2">
        <v>33.5</v>
      </c>
      <c r="C8" s="2">
        <v>15.5</v>
      </c>
      <c r="D8" s="2">
        <v>34.5</v>
      </c>
      <c r="E8" s="2">
        <v>37.6</v>
      </c>
      <c r="F8" s="2">
        <v>50.3</v>
      </c>
      <c r="G8" s="2">
        <v>89.4</v>
      </c>
      <c r="H8" s="2">
        <v>77.2</v>
      </c>
      <c r="I8" s="2">
        <v>54.9</v>
      </c>
      <c r="J8" s="2">
        <v>51.8</v>
      </c>
      <c r="K8" s="2">
        <v>41.4</v>
      </c>
      <c r="L8" s="2">
        <v>67.3</v>
      </c>
      <c r="M8" s="2">
        <v>48</v>
      </c>
    </row>
    <row r="9" spans="1:13" x14ac:dyDescent="0.2">
      <c r="A9">
        <v>1886</v>
      </c>
      <c r="B9" s="2">
        <v>43.4</v>
      </c>
      <c r="C9" s="2">
        <v>44.5</v>
      </c>
      <c r="D9" s="2">
        <v>32.299999999999997</v>
      </c>
      <c r="E9" s="2">
        <v>44.7</v>
      </c>
      <c r="F9" s="2">
        <v>36.299999999999997</v>
      </c>
      <c r="G9" s="2">
        <v>68.8</v>
      </c>
      <c r="H9" s="2">
        <v>38.1</v>
      </c>
      <c r="I9" s="2">
        <v>52.8</v>
      </c>
      <c r="J9" s="2">
        <v>93</v>
      </c>
      <c r="K9" s="2">
        <v>72.099999999999994</v>
      </c>
      <c r="L9" s="2">
        <v>51.8</v>
      </c>
      <c r="M9" s="2">
        <v>26.7</v>
      </c>
    </row>
    <row r="10" spans="1:13" x14ac:dyDescent="0.2">
      <c r="A10">
        <v>1887</v>
      </c>
      <c r="B10" s="2">
        <v>22.6</v>
      </c>
      <c r="C10" s="2">
        <v>31.5</v>
      </c>
      <c r="D10" s="2">
        <v>12.7</v>
      </c>
      <c r="E10" s="2">
        <v>36.799999999999997</v>
      </c>
      <c r="F10" s="2">
        <v>50.3</v>
      </c>
      <c r="G10" s="2">
        <v>49</v>
      </c>
      <c r="H10" s="2">
        <v>132.1</v>
      </c>
      <c r="I10" s="2">
        <v>25.9</v>
      </c>
      <c r="J10" s="2">
        <v>30</v>
      </c>
      <c r="K10" s="2">
        <v>65.5</v>
      </c>
      <c r="L10" s="2">
        <v>37.799999999999997</v>
      </c>
      <c r="M10" s="2">
        <v>35.799999999999997</v>
      </c>
    </row>
    <row r="11" spans="1:13" x14ac:dyDescent="0.2">
      <c r="A11">
        <v>1888</v>
      </c>
      <c r="B11" s="2">
        <v>47.8</v>
      </c>
      <c r="C11" s="2">
        <v>28.4</v>
      </c>
      <c r="D11" s="2">
        <v>47</v>
      </c>
      <c r="E11" s="2">
        <v>51.1</v>
      </c>
      <c r="F11" s="2">
        <v>67.8</v>
      </c>
      <c r="G11" s="2">
        <v>96.3</v>
      </c>
      <c r="H11" s="2">
        <v>47</v>
      </c>
      <c r="I11" s="2">
        <v>72.099999999999994</v>
      </c>
      <c r="J11" s="2">
        <v>69.099999999999994</v>
      </c>
      <c r="K11" s="2">
        <v>51.6</v>
      </c>
      <c r="L11" s="2">
        <v>50.8</v>
      </c>
      <c r="M11" s="2">
        <v>21.8</v>
      </c>
    </row>
    <row r="12" spans="1:13" x14ac:dyDescent="0.2">
      <c r="A12">
        <v>1889</v>
      </c>
      <c r="B12" s="2">
        <v>47.5</v>
      </c>
      <c r="C12" s="2">
        <v>35.299999999999997</v>
      </c>
      <c r="D12" s="2">
        <v>39.6</v>
      </c>
      <c r="E12" s="2">
        <v>85.1</v>
      </c>
      <c r="F12" s="2">
        <v>56.4</v>
      </c>
      <c r="G12" s="2">
        <v>53.3</v>
      </c>
      <c r="H12" s="2">
        <v>110.5</v>
      </c>
      <c r="I12" s="2">
        <v>95</v>
      </c>
      <c r="J12" s="2">
        <v>91.7</v>
      </c>
      <c r="K12" s="2">
        <v>27.7</v>
      </c>
      <c r="L12" s="2">
        <v>31</v>
      </c>
      <c r="M12" s="2">
        <v>62.7</v>
      </c>
    </row>
    <row r="13" spans="1:13" x14ac:dyDescent="0.2">
      <c r="A13">
        <v>1890</v>
      </c>
      <c r="B13" s="2">
        <v>58.4</v>
      </c>
      <c r="C13" s="2">
        <v>59.4</v>
      </c>
      <c r="D13" s="2">
        <v>25.9</v>
      </c>
      <c r="E13" s="2">
        <v>42.4</v>
      </c>
      <c r="F13" s="2">
        <v>59.9</v>
      </c>
      <c r="G13" s="2">
        <v>78.5</v>
      </c>
      <c r="H13" s="2">
        <v>106.4</v>
      </c>
      <c r="I13" s="2">
        <v>76.7</v>
      </c>
      <c r="J13" s="2">
        <v>62.2</v>
      </c>
      <c r="K13" s="2">
        <v>51.6</v>
      </c>
      <c r="L13" s="2">
        <v>17.5</v>
      </c>
      <c r="M13" s="2">
        <v>21.3</v>
      </c>
    </row>
    <row r="14" spans="1:13" x14ac:dyDescent="0.2">
      <c r="A14">
        <v>1891</v>
      </c>
      <c r="B14" s="2">
        <v>26.2</v>
      </c>
      <c r="C14" s="2">
        <v>41.1</v>
      </c>
      <c r="D14" s="2">
        <v>43.2</v>
      </c>
      <c r="E14" s="2">
        <v>22.1</v>
      </c>
      <c r="F14" s="2">
        <v>14.7</v>
      </c>
      <c r="G14" s="2">
        <v>37.1</v>
      </c>
      <c r="H14" s="2">
        <v>80.5</v>
      </c>
      <c r="I14" s="2">
        <v>79.2</v>
      </c>
      <c r="J14" s="2">
        <v>68.599999999999994</v>
      </c>
      <c r="K14" s="2">
        <v>66.8</v>
      </c>
      <c r="L14" s="2">
        <v>41.4</v>
      </c>
      <c r="M14" s="2">
        <v>51.6</v>
      </c>
    </row>
    <row r="15" spans="1:13" x14ac:dyDescent="0.2">
      <c r="A15">
        <v>1892</v>
      </c>
      <c r="B15" s="2">
        <v>33.799999999999997</v>
      </c>
      <c r="C15" s="2">
        <v>26.2</v>
      </c>
      <c r="D15" s="2">
        <v>28.2</v>
      </c>
      <c r="E15" s="2">
        <v>41.7</v>
      </c>
      <c r="F15" s="2">
        <v>63.2</v>
      </c>
      <c r="G15" s="2">
        <v>46.2</v>
      </c>
      <c r="H15" s="2">
        <v>69.900000000000006</v>
      </c>
      <c r="I15" s="2">
        <v>89.7</v>
      </c>
      <c r="J15" s="2">
        <v>45.5</v>
      </c>
      <c r="K15" s="2">
        <v>55.4</v>
      </c>
      <c r="L15" s="2">
        <v>51.1</v>
      </c>
      <c r="M15" s="2">
        <v>35.299999999999997</v>
      </c>
    </row>
    <row r="16" spans="1:13" x14ac:dyDescent="0.2">
      <c r="A16">
        <v>1893</v>
      </c>
      <c r="B16" s="2">
        <v>40.1</v>
      </c>
      <c r="C16" s="2">
        <v>50.8</v>
      </c>
      <c r="D16" s="2">
        <v>39.4</v>
      </c>
      <c r="E16" s="2">
        <v>67.599999999999994</v>
      </c>
      <c r="F16" s="2">
        <v>54.1</v>
      </c>
      <c r="G16" s="2">
        <v>81.8</v>
      </c>
      <c r="H16" s="2">
        <v>66.5</v>
      </c>
      <c r="I16" s="2">
        <v>69.599999999999994</v>
      </c>
      <c r="J16" s="2">
        <v>65.5</v>
      </c>
      <c r="K16" s="2">
        <v>77</v>
      </c>
      <c r="L16" s="2">
        <v>51.6</v>
      </c>
      <c r="M16" s="2">
        <v>69.599999999999994</v>
      </c>
    </row>
    <row r="17" spans="1:13" x14ac:dyDescent="0.2">
      <c r="A17">
        <v>1894</v>
      </c>
      <c r="B17" s="2">
        <v>43.2</v>
      </c>
      <c r="C17" s="2">
        <v>16.3</v>
      </c>
      <c r="D17" s="2">
        <v>57.9</v>
      </c>
      <c r="E17" s="2">
        <v>52.8</v>
      </c>
      <c r="F17" s="2">
        <v>96</v>
      </c>
      <c r="G17" s="2">
        <v>47.8</v>
      </c>
      <c r="H17" s="2">
        <v>51.3</v>
      </c>
      <c r="I17" s="2">
        <v>52.1</v>
      </c>
      <c r="J17" s="2">
        <v>69.900000000000006</v>
      </c>
      <c r="K17" s="2">
        <v>114.6</v>
      </c>
      <c r="L17" s="2">
        <v>60.7</v>
      </c>
      <c r="M17" s="2">
        <v>41.4</v>
      </c>
    </row>
    <row r="18" spans="1:13" x14ac:dyDescent="0.2">
      <c r="A18">
        <v>1895</v>
      </c>
      <c r="B18" s="2">
        <v>57.7</v>
      </c>
      <c r="C18" s="2">
        <v>26.2</v>
      </c>
      <c r="D18" s="2">
        <v>17</v>
      </c>
      <c r="E18" s="2">
        <v>46.2</v>
      </c>
      <c r="F18" s="2">
        <v>72.900000000000006</v>
      </c>
      <c r="G18" s="2">
        <v>81.5</v>
      </c>
      <c r="H18" s="2">
        <v>56.4</v>
      </c>
      <c r="I18" s="2">
        <v>57.9</v>
      </c>
      <c r="J18" s="2">
        <v>118.9</v>
      </c>
      <c r="K18" s="2">
        <v>46</v>
      </c>
      <c r="L18" s="2">
        <v>41.4</v>
      </c>
      <c r="M18" s="2">
        <v>47.8</v>
      </c>
    </row>
    <row r="19" spans="1:13" x14ac:dyDescent="0.2">
      <c r="A19">
        <v>1896</v>
      </c>
      <c r="B19" s="2">
        <v>44.7</v>
      </c>
      <c r="C19" s="2">
        <v>24.4</v>
      </c>
      <c r="D19" s="2">
        <v>31.2</v>
      </c>
      <c r="E19" s="2">
        <v>85.9</v>
      </c>
      <c r="F19" s="2">
        <v>116.8</v>
      </c>
      <c r="G19" s="2">
        <v>45.2</v>
      </c>
      <c r="H19" s="2">
        <v>41.1</v>
      </c>
      <c r="I19" s="2">
        <v>66.5</v>
      </c>
      <c r="J19" s="2">
        <v>40.4</v>
      </c>
      <c r="K19" s="2">
        <v>78.2</v>
      </c>
      <c r="L19" s="2">
        <v>107.4</v>
      </c>
      <c r="M19" s="2">
        <v>16.8</v>
      </c>
    </row>
    <row r="20" spans="1:13" x14ac:dyDescent="0.2">
      <c r="A20">
        <v>1897</v>
      </c>
      <c r="B20" s="2">
        <v>65.5</v>
      </c>
      <c r="C20" s="2">
        <v>34.299999999999997</v>
      </c>
      <c r="D20" s="2">
        <v>48</v>
      </c>
      <c r="E20" s="2">
        <v>40.6</v>
      </c>
      <c r="F20" s="2">
        <v>63.5</v>
      </c>
      <c r="G20" s="2">
        <v>80.3</v>
      </c>
      <c r="H20" s="2">
        <v>144.30000000000001</v>
      </c>
      <c r="I20" s="2">
        <v>64.8</v>
      </c>
      <c r="J20" s="2">
        <v>51.6</v>
      </c>
      <c r="K20" s="2">
        <v>63.8</v>
      </c>
      <c r="L20" s="2">
        <v>44.2</v>
      </c>
      <c r="M20" s="2">
        <v>40.1</v>
      </c>
    </row>
    <row r="21" spans="1:13" x14ac:dyDescent="0.2">
      <c r="A21">
        <v>1898</v>
      </c>
      <c r="B21" s="2">
        <v>28.7</v>
      </c>
      <c r="C21" s="2">
        <v>45</v>
      </c>
      <c r="D21" s="2">
        <v>39.4</v>
      </c>
      <c r="E21" s="2">
        <v>19.600000000000001</v>
      </c>
      <c r="F21" s="2">
        <v>85.6</v>
      </c>
      <c r="G21" s="2">
        <v>108.7</v>
      </c>
      <c r="H21" s="2">
        <v>61.5</v>
      </c>
      <c r="I21" s="2">
        <v>63</v>
      </c>
      <c r="J21" s="2">
        <v>61.7</v>
      </c>
      <c r="K21" s="2">
        <v>70.099999999999994</v>
      </c>
      <c r="L21" s="2">
        <v>45.7</v>
      </c>
      <c r="M21" s="2">
        <v>27.9</v>
      </c>
    </row>
    <row r="22" spans="1:13" x14ac:dyDescent="0.2">
      <c r="A22">
        <v>1899</v>
      </c>
      <c r="B22" s="2">
        <v>38.1</v>
      </c>
      <c r="C22" s="2">
        <v>33</v>
      </c>
      <c r="D22" s="2">
        <v>43.2</v>
      </c>
      <c r="E22" s="2">
        <v>55.9</v>
      </c>
      <c r="F22" s="2">
        <v>81.3</v>
      </c>
      <c r="G22" s="2">
        <v>94</v>
      </c>
      <c r="H22" s="2">
        <v>55.9</v>
      </c>
      <c r="I22" s="2">
        <v>86.4</v>
      </c>
      <c r="J22" s="2">
        <v>88.9</v>
      </c>
      <c r="K22" s="2">
        <v>61</v>
      </c>
      <c r="L22" s="2">
        <v>12.7</v>
      </c>
      <c r="M22" s="2">
        <v>50.8</v>
      </c>
    </row>
    <row r="23" spans="1:13" x14ac:dyDescent="0.2">
      <c r="A23">
        <v>1900</v>
      </c>
      <c r="B23" s="2">
        <v>47.5</v>
      </c>
      <c r="C23" s="2">
        <v>104.6</v>
      </c>
      <c r="D23" s="2">
        <v>58.7</v>
      </c>
      <c r="E23" s="2">
        <v>49.5</v>
      </c>
      <c r="F23" s="2">
        <v>64</v>
      </c>
      <c r="G23" s="2">
        <v>81</v>
      </c>
      <c r="H23" s="2">
        <v>121.7</v>
      </c>
      <c r="I23" s="2">
        <v>77.7</v>
      </c>
      <c r="J23" s="2">
        <v>46</v>
      </c>
      <c r="K23" s="2">
        <v>61.7</v>
      </c>
      <c r="L23" s="2">
        <v>96</v>
      </c>
      <c r="M23" s="2">
        <v>22.1</v>
      </c>
    </row>
    <row r="24" spans="1:13" x14ac:dyDescent="0.2">
      <c r="A24">
        <v>1901</v>
      </c>
      <c r="B24" s="2">
        <v>47.8</v>
      </c>
      <c r="C24" s="2">
        <v>41.1</v>
      </c>
      <c r="D24" s="2">
        <v>61.7</v>
      </c>
      <c r="E24" s="2">
        <v>63.8</v>
      </c>
      <c r="F24" s="2">
        <v>91.2</v>
      </c>
      <c r="G24" s="2">
        <v>70.900000000000006</v>
      </c>
      <c r="H24" s="2">
        <v>80</v>
      </c>
      <c r="I24" s="2">
        <v>75.900000000000006</v>
      </c>
      <c r="J24" s="2">
        <v>58.2</v>
      </c>
      <c r="K24" s="2">
        <v>40.9</v>
      </c>
      <c r="L24" s="2">
        <v>48.5</v>
      </c>
      <c r="M24" s="2">
        <v>92.2</v>
      </c>
    </row>
    <row r="25" spans="1:13" x14ac:dyDescent="0.2">
      <c r="A25">
        <v>1902</v>
      </c>
      <c r="B25" s="2">
        <v>32.5</v>
      </c>
      <c r="C25" s="2">
        <v>26.2</v>
      </c>
      <c r="D25" s="2">
        <v>68.099999999999994</v>
      </c>
      <c r="E25" s="2">
        <v>44.7</v>
      </c>
      <c r="F25" s="2">
        <v>88.6</v>
      </c>
      <c r="G25" s="2">
        <v>165.4</v>
      </c>
      <c r="H25" s="2">
        <v>153.9</v>
      </c>
      <c r="I25" s="2">
        <v>38.1</v>
      </c>
      <c r="J25" s="2">
        <v>136.69999999999999</v>
      </c>
      <c r="K25" s="2">
        <v>64</v>
      </c>
      <c r="L25" s="2">
        <v>49</v>
      </c>
      <c r="M25" s="2">
        <v>69.599999999999994</v>
      </c>
    </row>
    <row r="26" spans="1:13" x14ac:dyDescent="0.2">
      <c r="A26">
        <v>1903</v>
      </c>
      <c r="B26" s="2">
        <v>47.8</v>
      </c>
      <c r="C26" s="2">
        <v>83.8</v>
      </c>
      <c r="D26" s="2">
        <v>64.8</v>
      </c>
      <c r="E26" s="2">
        <v>103.1</v>
      </c>
      <c r="F26" s="2">
        <v>59.9</v>
      </c>
      <c r="G26" s="2">
        <v>96.8</v>
      </c>
      <c r="H26" s="2">
        <v>118.4</v>
      </c>
      <c r="I26" s="2">
        <v>114</v>
      </c>
      <c r="J26" s="2">
        <v>56.4</v>
      </c>
      <c r="K26" s="2">
        <v>64.8</v>
      </c>
      <c r="L26" s="2">
        <v>49.5</v>
      </c>
      <c r="M26" s="2">
        <v>57.4</v>
      </c>
    </row>
    <row r="27" spans="1:13" x14ac:dyDescent="0.2">
      <c r="A27">
        <v>1904</v>
      </c>
      <c r="B27" s="2">
        <v>103.9</v>
      </c>
      <c r="C27" s="2">
        <v>70.599999999999994</v>
      </c>
      <c r="D27" s="2">
        <v>110.7</v>
      </c>
      <c r="E27" s="2">
        <v>75.7</v>
      </c>
      <c r="F27" s="2">
        <v>86.4</v>
      </c>
      <c r="G27" s="2">
        <v>51.8</v>
      </c>
      <c r="H27" s="2">
        <v>103.1</v>
      </c>
      <c r="I27" s="2">
        <v>86.9</v>
      </c>
      <c r="J27" s="2">
        <v>75.900000000000006</v>
      </c>
      <c r="K27" s="2">
        <v>49</v>
      </c>
      <c r="L27" s="2">
        <v>10.9</v>
      </c>
      <c r="M27" s="2">
        <v>57.9</v>
      </c>
    </row>
    <row r="28" spans="1:13" x14ac:dyDescent="0.2">
      <c r="A28">
        <v>1905</v>
      </c>
      <c r="B28" s="2">
        <v>51.6</v>
      </c>
      <c r="C28" s="2">
        <v>49.3</v>
      </c>
      <c r="D28" s="2">
        <v>37.6</v>
      </c>
      <c r="E28" s="2">
        <v>64.5</v>
      </c>
      <c r="F28" s="2">
        <v>112.5</v>
      </c>
      <c r="G28" s="2">
        <v>115.1</v>
      </c>
      <c r="H28" s="2">
        <v>100.6</v>
      </c>
      <c r="I28" s="2">
        <v>85.3</v>
      </c>
      <c r="J28" s="2">
        <v>70.900000000000006</v>
      </c>
      <c r="K28" s="2">
        <v>70.400000000000006</v>
      </c>
      <c r="L28" s="2">
        <v>71.599999999999994</v>
      </c>
      <c r="M28" s="2">
        <v>47.8</v>
      </c>
    </row>
    <row r="29" spans="1:13" x14ac:dyDescent="0.2">
      <c r="A29">
        <v>1906</v>
      </c>
      <c r="B29" s="2">
        <v>45.2</v>
      </c>
      <c r="C29" s="2">
        <v>25.1</v>
      </c>
      <c r="D29" s="2">
        <v>64.5</v>
      </c>
      <c r="E29" s="2">
        <v>49.5</v>
      </c>
      <c r="F29" s="2">
        <v>63</v>
      </c>
      <c r="G29" s="2">
        <v>91.4</v>
      </c>
      <c r="H29" s="2">
        <v>102.4</v>
      </c>
      <c r="I29" s="2">
        <v>97.3</v>
      </c>
      <c r="J29" s="2">
        <v>58.4</v>
      </c>
      <c r="K29" s="2">
        <v>117.1</v>
      </c>
      <c r="L29" s="2">
        <v>66</v>
      </c>
      <c r="M29" s="2">
        <v>89.4</v>
      </c>
    </row>
    <row r="30" spans="1:13" x14ac:dyDescent="0.2">
      <c r="A30">
        <v>1907</v>
      </c>
      <c r="B30" s="2">
        <v>118.9</v>
      </c>
      <c r="C30" s="2">
        <v>16.5</v>
      </c>
      <c r="D30" s="2">
        <v>85.6</v>
      </c>
      <c r="E30" s="2">
        <v>55.4</v>
      </c>
      <c r="F30" s="2">
        <v>81</v>
      </c>
      <c r="G30" s="2">
        <v>100.1</v>
      </c>
      <c r="H30" s="2">
        <v>86.4</v>
      </c>
      <c r="I30" s="2">
        <v>37.799999999999997</v>
      </c>
      <c r="J30" s="2">
        <v>112.5</v>
      </c>
      <c r="K30" s="2">
        <v>74.400000000000006</v>
      </c>
      <c r="L30" s="2">
        <v>58.7</v>
      </c>
      <c r="M30" s="2">
        <v>97.3</v>
      </c>
    </row>
    <row r="31" spans="1:13" x14ac:dyDescent="0.2">
      <c r="A31">
        <v>1908</v>
      </c>
      <c r="B31" s="2">
        <v>57.2</v>
      </c>
      <c r="C31" s="2">
        <v>108.5</v>
      </c>
      <c r="D31" s="2">
        <v>81.8</v>
      </c>
      <c r="E31" s="2">
        <v>68.8</v>
      </c>
      <c r="F31" s="2">
        <v>111.3</v>
      </c>
      <c r="G31" s="2">
        <v>57.2</v>
      </c>
      <c r="H31" s="2">
        <v>87.9</v>
      </c>
      <c r="I31" s="2">
        <v>88.6</v>
      </c>
      <c r="J31" s="2">
        <v>21.1</v>
      </c>
      <c r="K31" s="2">
        <v>30.7</v>
      </c>
      <c r="L31" s="2">
        <v>33.799999999999997</v>
      </c>
      <c r="M31" s="2">
        <v>53.6</v>
      </c>
    </row>
    <row r="32" spans="1:13" x14ac:dyDescent="0.2">
      <c r="A32">
        <v>1909</v>
      </c>
      <c r="B32" s="2">
        <v>70.400000000000006</v>
      </c>
      <c r="C32" s="2">
        <v>107.2</v>
      </c>
      <c r="D32" s="2">
        <v>63</v>
      </c>
      <c r="E32" s="2">
        <v>107.4</v>
      </c>
      <c r="F32" s="2">
        <v>108</v>
      </c>
      <c r="G32" s="2">
        <v>102.1</v>
      </c>
      <c r="H32" s="2">
        <v>72.900000000000006</v>
      </c>
      <c r="I32" s="2">
        <v>72.599999999999994</v>
      </c>
      <c r="J32" s="2">
        <v>51.8</v>
      </c>
      <c r="K32" s="2">
        <v>51.3</v>
      </c>
      <c r="L32" s="2">
        <v>98</v>
      </c>
      <c r="M32" s="2">
        <v>69.599999999999994</v>
      </c>
    </row>
    <row r="33" spans="1:13" x14ac:dyDescent="0.2">
      <c r="A33">
        <v>1910</v>
      </c>
      <c r="B33" s="2">
        <v>87.6</v>
      </c>
      <c r="C33" s="2">
        <v>73.7</v>
      </c>
      <c r="D33" s="2">
        <v>10.7</v>
      </c>
      <c r="E33" s="2">
        <v>98</v>
      </c>
      <c r="F33" s="2">
        <v>85.6</v>
      </c>
      <c r="G33" s="2">
        <v>41.9</v>
      </c>
      <c r="H33" s="2">
        <v>86.1</v>
      </c>
      <c r="I33" s="2">
        <v>55.4</v>
      </c>
      <c r="J33" s="2">
        <v>92.5</v>
      </c>
      <c r="K33" s="2">
        <v>87.1</v>
      </c>
      <c r="L33" s="2">
        <v>62.7</v>
      </c>
      <c r="M33" s="2">
        <v>58.2</v>
      </c>
    </row>
    <row r="34" spans="1:13" x14ac:dyDescent="0.2">
      <c r="A34">
        <v>1911</v>
      </c>
      <c r="B34" s="2">
        <v>64</v>
      </c>
      <c r="C34" s="2">
        <v>53.8</v>
      </c>
      <c r="D34" s="2">
        <v>47.8</v>
      </c>
      <c r="E34" s="2">
        <v>81.3</v>
      </c>
      <c r="F34" s="2">
        <v>44.2</v>
      </c>
      <c r="G34" s="2">
        <v>89.2</v>
      </c>
      <c r="H34" s="2">
        <v>55.4</v>
      </c>
      <c r="I34" s="2">
        <v>97.8</v>
      </c>
      <c r="J34" s="2">
        <v>94.2</v>
      </c>
      <c r="K34" s="2">
        <v>109.5</v>
      </c>
      <c r="L34" s="2">
        <v>90.2</v>
      </c>
      <c r="M34" s="2">
        <v>68.599999999999994</v>
      </c>
    </row>
    <row r="35" spans="1:13" x14ac:dyDescent="0.2">
      <c r="A35">
        <v>1912</v>
      </c>
      <c r="B35" s="2">
        <v>56.4</v>
      </c>
      <c r="C35" s="2">
        <v>45.7</v>
      </c>
      <c r="D35" s="2">
        <v>61.7</v>
      </c>
      <c r="E35" s="2">
        <v>79.5</v>
      </c>
      <c r="F35" s="2">
        <v>89.4</v>
      </c>
      <c r="G35" s="2">
        <v>57.2</v>
      </c>
      <c r="H35" s="2">
        <v>105.4</v>
      </c>
      <c r="I35" s="2">
        <v>111</v>
      </c>
      <c r="J35" s="2">
        <v>91.2</v>
      </c>
      <c r="K35" s="2">
        <v>72.099999999999994</v>
      </c>
      <c r="L35" s="2">
        <v>53.3</v>
      </c>
      <c r="M35" s="2">
        <v>47</v>
      </c>
    </row>
    <row r="36" spans="1:13" x14ac:dyDescent="0.2">
      <c r="A36">
        <v>1913</v>
      </c>
      <c r="B36" s="2">
        <v>136.69999999999999</v>
      </c>
      <c r="C36" s="2">
        <v>35.799999999999997</v>
      </c>
      <c r="D36" s="2">
        <v>170.7</v>
      </c>
      <c r="E36" s="2">
        <v>81</v>
      </c>
      <c r="F36" s="2">
        <v>87.4</v>
      </c>
      <c r="G36" s="2">
        <v>47.8</v>
      </c>
      <c r="H36" s="2">
        <v>86.1</v>
      </c>
      <c r="I36" s="2">
        <v>80.8</v>
      </c>
      <c r="J36" s="2">
        <v>43.2</v>
      </c>
      <c r="K36" s="2">
        <v>93.7</v>
      </c>
      <c r="L36" s="2">
        <v>71.400000000000006</v>
      </c>
      <c r="M36" s="2">
        <v>22.4</v>
      </c>
    </row>
    <row r="37" spans="1:13" x14ac:dyDescent="0.2">
      <c r="A37">
        <v>1914</v>
      </c>
      <c r="B37" s="2">
        <v>64</v>
      </c>
      <c r="C37" s="2">
        <v>35.1</v>
      </c>
      <c r="D37" s="2">
        <v>55.6</v>
      </c>
      <c r="E37" s="2">
        <v>92.2</v>
      </c>
      <c r="F37" s="2">
        <v>116.1</v>
      </c>
      <c r="G37" s="2">
        <v>72.900000000000006</v>
      </c>
      <c r="H37" s="2">
        <v>47.2</v>
      </c>
      <c r="I37" s="2">
        <v>121.9</v>
      </c>
      <c r="J37" s="2">
        <v>57.4</v>
      </c>
      <c r="K37" s="2">
        <v>58.4</v>
      </c>
      <c r="L37" s="2">
        <v>43.2</v>
      </c>
      <c r="M37" s="2">
        <v>69.3</v>
      </c>
    </row>
    <row r="38" spans="1:13" x14ac:dyDescent="0.2">
      <c r="A38">
        <v>1915</v>
      </c>
      <c r="B38" s="2">
        <v>66.5</v>
      </c>
      <c r="C38" s="2">
        <v>57.2</v>
      </c>
      <c r="D38" s="2">
        <v>27.7</v>
      </c>
      <c r="E38" s="2">
        <v>26.7</v>
      </c>
      <c r="F38" s="2">
        <v>77.7</v>
      </c>
      <c r="G38" s="2">
        <v>78</v>
      </c>
      <c r="H38" s="2">
        <v>158.80000000000001</v>
      </c>
      <c r="I38" s="2">
        <v>124</v>
      </c>
      <c r="J38" s="2">
        <v>109</v>
      </c>
      <c r="K38" s="2">
        <v>51.1</v>
      </c>
      <c r="L38" s="2">
        <v>59.2</v>
      </c>
      <c r="M38" s="2">
        <v>64.8</v>
      </c>
    </row>
    <row r="39" spans="1:13" x14ac:dyDescent="0.2">
      <c r="A39">
        <v>1916</v>
      </c>
      <c r="B39" s="2">
        <v>106.7</v>
      </c>
      <c r="C39" s="2">
        <v>38.1</v>
      </c>
      <c r="D39" s="2">
        <v>82.6</v>
      </c>
      <c r="E39" s="2">
        <v>69.099999999999994</v>
      </c>
      <c r="F39" s="2">
        <v>123.4</v>
      </c>
      <c r="G39" s="2">
        <v>111.3</v>
      </c>
      <c r="H39" s="2">
        <v>31</v>
      </c>
      <c r="I39" s="2">
        <v>57.7</v>
      </c>
      <c r="J39" s="2">
        <v>62.5</v>
      </c>
      <c r="K39" s="2">
        <v>61.5</v>
      </c>
      <c r="L39" s="2">
        <v>50.5</v>
      </c>
      <c r="M39" s="2">
        <v>63</v>
      </c>
    </row>
    <row r="40" spans="1:13" x14ac:dyDescent="0.2">
      <c r="A40">
        <v>1917</v>
      </c>
      <c r="B40" s="2">
        <v>59.9</v>
      </c>
      <c r="C40" s="2">
        <v>34</v>
      </c>
      <c r="D40" s="2">
        <v>71.099999999999994</v>
      </c>
      <c r="E40" s="2">
        <v>90.9</v>
      </c>
      <c r="F40" s="2">
        <v>103.9</v>
      </c>
      <c r="G40" s="2">
        <v>130.6</v>
      </c>
      <c r="H40" s="2">
        <v>83.1</v>
      </c>
      <c r="I40" s="2">
        <v>71.900000000000006</v>
      </c>
      <c r="J40" s="2">
        <v>49.8</v>
      </c>
      <c r="K40" s="2">
        <v>136.1</v>
      </c>
      <c r="L40" s="2">
        <v>20.3</v>
      </c>
      <c r="M40" s="2">
        <v>33.299999999999997</v>
      </c>
    </row>
    <row r="41" spans="1:13" x14ac:dyDescent="0.2">
      <c r="A41">
        <v>1918</v>
      </c>
      <c r="B41" s="2">
        <v>60.5</v>
      </c>
      <c r="C41" s="2">
        <v>64.3</v>
      </c>
      <c r="D41" s="2">
        <v>61</v>
      </c>
      <c r="E41" s="2">
        <v>59.7</v>
      </c>
      <c r="F41" s="2">
        <v>81.5</v>
      </c>
      <c r="G41" s="2">
        <v>58.4</v>
      </c>
      <c r="H41" s="2">
        <v>43.9</v>
      </c>
      <c r="I41" s="2">
        <v>59.4</v>
      </c>
      <c r="J41" s="2">
        <v>115.3</v>
      </c>
      <c r="K41" s="2">
        <v>58.4</v>
      </c>
      <c r="L41" s="2">
        <v>53.3</v>
      </c>
      <c r="M41" s="2">
        <v>79</v>
      </c>
    </row>
    <row r="42" spans="1:13" x14ac:dyDescent="0.2">
      <c r="A42">
        <v>1919</v>
      </c>
      <c r="B42" s="2">
        <v>30.7</v>
      </c>
      <c r="C42" s="2">
        <v>35.799999999999997</v>
      </c>
      <c r="D42" s="2">
        <v>80.8</v>
      </c>
      <c r="E42" s="2">
        <v>97.3</v>
      </c>
      <c r="F42" s="2">
        <v>112.8</v>
      </c>
      <c r="G42" s="2">
        <v>61.7</v>
      </c>
      <c r="H42" s="2">
        <v>46.5</v>
      </c>
      <c r="I42" s="2">
        <v>97</v>
      </c>
      <c r="J42" s="2">
        <v>63.5</v>
      </c>
      <c r="K42" s="2">
        <v>120.4</v>
      </c>
      <c r="L42" s="2">
        <v>57.7</v>
      </c>
      <c r="M42" s="2">
        <v>27.9</v>
      </c>
    </row>
    <row r="43" spans="1:13" x14ac:dyDescent="0.2">
      <c r="A43">
        <v>1920</v>
      </c>
      <c r="B43" s="2">
        <v>45.5</v>
      </c>
      <c r="C43" s="2">
        <v>22.9</v>
      </c>
      <c r="D43" s="2">
        <v>45.7</v>
      </c>
      <c r="E43" s="2">
        <v>106.4</v>
      </c>
      <c r="F43" s="2">
        <v>35.1</v>
      </c>
      <c r="G43" s="2">
        <v>105.9</v>
      </c>
      <c r="H43" s="2">
        <v>96.8</v>
      </c>
      <c r="I43" s="2">
        <v>87.6</v>
      </c>
      <c r="J43" s="2">
        <v>51.1</v>
      </c>
      <c r="K43" s="2">
        <v>67.3</v>
      </c>
      <c r="L43" s="2">
        <v>73.900000000000006</v>
      </c>
      <c r="M43" s="2">
        <v>78</v>
      </c>
    </row>
    <row r="44" spans="1:13" x14ac:dyDescent="0.2">
      <c r="A44">
        <v>1921</v>
      </c>
      <c r="B44" s="2">
        <v>35.1</v>
      </c>
      <c r="C44" s="2">
        <v>44.5</v>
      </c>
      <c r="D44" s="2">
        <v>112.3</v>
      </c>
      <c r="E44" s="2">
        <v>100.6</v>
      </c>
      <c r="F44" s="2">
        <v>65.5</v>
      </c>
      <c r="G44" s="2">
        <v>62.2</v>
      </c>
      <c r="H44" s="2">
        <v>79.2</v>
      </c>
      <c r="I44" s="2">
        <v>85.1</v>
      </c>
      <c r="J44" s="2">
        <v>91.4</v>
      </c>
      <c r="K44" s="2">
        <v>77.5</v>
      </c>
      <c r="L44" s="2">
        <v>92.5</v>
      </c>
      <c r="M44" s="2">
        <v>53.8</v>
      </c>
    </row>
    <row r="45" spans="1:13" x14ac:dyDescent="0.2">
      <c r="A45">
        <v>1922</v>
      </c>
      <c r="B45" s="2">
        <v>41.7</v>
      </c>
      <c r="C45" s="2">
        <v>41.9</v>
      </c>
      <c r="D45" s="2">
        <v>92.2</v>
      </c>
      <c r="E45" s="2">
        <v>91.7</v>
      </c>
      <c r="F45" s="2">
        <v>93.2</v>
      </c>
      <c r="G45" s="2">
        <v>80.3</v>
      </c>
      <c r="H45" s="2">
        <v>87.6</v>
      </c>
      <c r="I45" s="2">
        <v>64.8</v>
      </c>
      <c r="J45" s="2">
        <v>82.6</v>
      </c>
      <c r="K45" s="2">
        <v>46.2</v>
      </c>
      <c r="L45" s="2">
        <v>40.1</v>
      </c>
      <c r="M45" s="2">
        <v>65</v>
      </c>
    </row>
    <row r="46" spans="1:13" x14ac:dyDescent="0.2">
      <c r="A46">
        <v>1923</v>
      </c>
      <c r="B46" s="2">
        <v>68.599999999999994</v>
      </c>
      <c r="C46" s="2">
        <v>36.299999999999997</v>
      </c>
      <c r="D46" s="2">
        <v>67.8</v>
      </c>
      <c r="E46" s="2">
        <v>51.1</v>
      </c>
      <c r="F46" s="2">
        <v>92.2</v>
      </c>
      <c r="G46" s="2">
        <v>65</v>
      </c>
      <c r="H46" s="2">
        <v>78</v>
      </c>
      <c r="I46" s="2">
        <v>71.599999999999994</v>
      </c>
      <c r="J46" s="2">
        <v>90.4</v>
      </c>
      <c r="K46" s="2">
        <v>45.2</v>
      </c>
      <c r="L46" s="2">
        <v>56.4</v>
      </c>
      <c r="M46" s="2">
        <v>111.5</v>
      </c>
    </row>
    <row r="47" spans="1:13" x14ac:dyDescent="0.2">
      <c r="A47">
        <v>1924</v>
      </c>
      <c r="B47" s="2">
        <v>81.3</v>
      </c>
      <c r="C47" s="2">
        <v>47.2</v>
      </c>
      <c r="D47" s="2">
        <v>54.9</v>
      </c>
      <c r="E47" s="2">
        <v>60.2</v>
      </c>
      <c r="F47" s="2">
        <v>94.2</v>
      </c>
      <c r="G47" s="2">
        <v>127</v>
      </c>
      <c r="H47" s="2">
        <v>72.099999999999994</v>
      </c>
      <c r="I47" s="2">
        <v>57.2</v>
      </c>
      <c r="J47" s="2">
        <v>123.4</v>
      </c>
      <c r="K47" s="2">
        <v>11.4</v>
      </c>
      <c r="L47" s="2">
        <v>25.4</v>
      </c>
      <c r="M47" s="2">
        <v>89.7</v>
      </c>
    </row>
    <row r="48" spans="1:13" x14ac:dyDescent="0.2">
      <c r="A48">
        <v>1925</v>
      </c>
      <c r="B48" s="2">
        <v>32.799999999999997</v>
      </c>
      <c r="C48" s="2">
        <v>56.1</v>
      </c>
      <c r="D48" s="2">
        <v>75.7</v>
      </c>
      <c r="E48" s="2">
        <v>37.1</v>
      </c>
      <c r="F48" s="2">
        <v>38.4</v>
      </c>
      <c r="G48" s="2">
        <v>59.4</v>
      </c>
      <c r="H48" s="2">
        <v>94</v>
      </c>
      <c r="I48" s="2">
        <v>59.7</v>
      </c>
      <c r="J48" s="2">
        <v>119.9</v>
      </c>
      <c r="K48" s="2">
        <v>86.4</v>
      </c>
      <c r="L48" s="2">
        <v>88.9</v>
      </c>
      <c r="M48" s="2">
        <v>34.299999999999997</v>
      </c>
    </row>
    <row r="49" spans="1:13" x14ac:dyDescent="0.2">
      <c r="A49">
        <v>1926</v>
      </c>
      <c r="B49" s="2">
        <v>51.1</v>
      </c>
      <c r="C49" s="2">
        <v>65.3</v>
      </c>
      <c r="D49" s="2">
        <v>58.9</v>
      </c>
      <c r="E49" s="2">
        <v>84.6</v>
      </c>
      <c r="F49" s="2">
        <v>43.4</v>
      </c>
      <c r="G49" s="2">
        <v>78.7</v>
      </c>
      <c r="H49" s="2">
        <v>55.4</v>
      </c>
      <c r="I49" s="2">
        <v>144</v>
      </c>
      <c r="J49" s="2">
        <v>175</v>
      </c>
      <c r="K49" s="2">
        <v>113</v>
      </c>
      <c r="L49" s="2">
        <v>69.900000000000006</v>
      </c>
      <c r="M49" s="2">
        <v>45.5</v>
      </c>
    </row>
    <row r="50" spans="1:13" x14ac:dyDescent="0.2">
      <c r="A50">
        <v>1927</v>
      </c>
      <c r="B50" s="2">
        <v>45.7</v>
      </c>
      <c r="C50" s="2">
        <v>50.8</v>
      </c>
      <c r="D50" s="2">
        <v>65.8</v>
      </c>
      <c r="E50" s="2">
        <v>67.8</v>
      </c>
      <c r="F50" s="2">
        <v>108.2</v>
      </c>
      <c r="G50" s="2">
        <v>66.8</v>
      </c>
      <c r="H50" s="2">
        <v>115.1</v>
      </c>
      <c r="I50" s="2">
        <v>38.9</v>
      </c>
      <c r="J50" s="2">
        <v>66.8</v>
      </c>
      <c r="K50" s="2">
        <v>45.7</v>
      </c>
      <c r="L50" s="2">
        <v>151.4</v>
      </c>
      <c r="M50" s="2">
        <v>87.9</v>
      </c>
    </row>
    <row r="51" spans="1:13" x14ac:dyDescent="0.2">
      <c r="A51">
        <v>1928</v>
      </c>
      <c r="B51" s="2">
        <v>47.5</v>
      </c>
      <c r="C51" s="2">
        <v>49.5</v>
      </c>
      <c r="D51" s="2">
        <v>56.6</v>
      </c>
      <c r="E51" s="2">
        <v>55.1</v>
      </c>
      <c r="F51" s="2">
        <v>54.4</v>
      </c>
      <c r="G51" s="2">
        <v>133.1</v>
      </c>
      <c r="H51" s="2">
        <v>100.6</v>
      </c>
      <c r="I51" s="2">
        <v>65.3</v>
      </c>
      <c r="J51" s="2">
        <v>42.4</v>
      </c>
      <c r="K51" s="2">
        <v>69.3</v>
      </c>
      <c r="L51" s="2">
        <v>81.5</v>
      </c>
      <c r="M51" s="2">
        <v>43.9</v>
      </c>
    </row>
    <row r="52" spans="1:13" x14ac:dyDescent="0.2">
      <c r="A52">
        <v>1929</v>
      </c>
      <c r="B52" s="2">
        <v>103.9</v>
      </c>
      <c r="C52" s="2">
        <v>36.6</v>
      </c>
      <c r="D52" s="2">
        <v>75.2</v>
      </c>
      <c r="E52" s="2">
        <v>146.6</v>
      </c>
      <c r="F52" s="2">
        <v>98.3</v>
      </c>
      <c r="G52" s="2">
        <v>78.2</v>
      </c>
      <c r="H52" s="2">
        <v>92.7</v>
      </c>
      <c r="I52" s="2">
        <v>38.1</v>
      </c>
      <c r="J52" s="2">
        <v>54.6</v>
      </c>
      <c r="K52" s="2">
        <v>98.8</v>
      </c>
      <c r="L52" s="2">
        <v>84.6</v>
      </c>
      <c r="M52" s="2">
        <v>88.4</v>
      </c>
    </row>
    <row r="53" spans="1:13" x14ac:dyDescent="0.2">
      <c r="A53">
        <v>1930</v>
      </c>
      <c r="B53" s="2">
        <v>118.9</v>
      </c>
      <c r="C53" s="2">
        <v>51.6</v>
      </c>
      <c r="D53" s="2">
        <v>65</v>
      </c>
      <c r="E53" s="2">
        <v>58.7</v>
      </c>
      <c r="F53" s="2">
        <v>60.5</v>
      </c>
      <c r="G53" s="2">
        <v>80.8</v>
      </c>
      <c r="H53" s="2">
        <v>30</v>
      </c>
      <c r="I53" s="2">
        <v>38.1</v>
      </c>
      <c r="J53" s="2">
        <v>65.8</v>
      </c>
      <c r="K53" s="2">
        <v>45</v>
      </c>
      <c r="L53" s="2">
        <v>45.7</v>
      </c>
      <c r="M53" s="2">
        <v>30.2</v>
      </c>
    </row>
    <row r="54" spans="1:13" x14ac:dyDescent="0.2">
      <c r="A54">
        <v>1931</v>
      </c>
      <c r="B54" s="2">
        <v>38.1</v>
      </c>
      <c r="C54" s="2">
        <v>36.799999999999997</v>
      </c>
      <c r="D54" s="2">
        <v>56.3</v>
      </c>
      <c r="E54" s="2">
        <v>76</v>
      </c>
      <c r="F54" s="2">
        <v>70.7</v>
      </c>
      <c r="G54" s="2">
        <v>93.2</v>
      </c>
      <c r="H54" s="2">
        <v>72.7</v>
      </c>
      <c r="I54" s="2">
        <v>78.599999999999994</v>
      </c>
      <c r="J54" s="2">
        <v>97.9</v>
      </c>
      <c r="K54" s="2">
        <v>58.4</v>
      </c>
      <c r="L54" s="2">
        <v>72</v>
      </c>
      <c r="M54" s="2">
        <v>69.8</v>
      </c>
    </row>
    <row r="55" spans="1:13" x14ac:dyDescent="0.2">
      <c r="A55">
        <v>1932</v>
      </c>
      <c r="B55" s="2">
        <v>119.6</v>
      </c>
      <c r="C55" s="2">
        <v>33.700000000000003</v>
      </c>
      <c r="D55" s="2">
        <v>59.6</v>
      </c>
      <c r="E55" s="2">
        <v>53.8</v>
      </c>
      <c r="F55" s="2">
        <v>79.7</v>
      </c>
      <c r="G55" s="2">
        <v>57.5</v>
      </c>
      <c r="H55" s="2">
        <v>93.9</v>
      </c>
      <c r="I55" s="2">
        <v>56.6</v>
      </c>
      <c r="J55" s="2">
        <v>88.5</v>
      </c>
      <c r="K55" s="2">
        <v>91.7</v>
      </c>
      <c r="L55" s="2">
        <v>71.8</v>
      </c>
      <c r="M55" s="2">
        <v>90.1</v>
      </c>
    </row>
    <row r="56" spans="1:13" x14ac:dyDescent="0.2">
      <c r="A56">
        <v>1933</v>
      </c>
      <c r="B56" s="2">
        <v>36.9</v>
      </c>
      <c r="C56" s="2">
        <v>43.5</v>
      </c>
      <c r="D56" s="2">
        <v>85.7</v>
      </c>
      <c r="E56" s="2">
        <v>77.7</v>
      </c>
      <c r="F56" s="2">
        <v>118.3</v>
      </c>
      <c r="G56" s="2">
        <v>44.6</v>
      </c>
      <c r="H56" s="2">
        <v>52.3</v>
      </c>
      <c r="I56" s="2">
        <v>61.8</v>
      </c>
      <c r="J56" s="2">
        <v>99</v>
      </c>
      <c r="K56" s="2">
        <v>44.2</v>
      </c>
      <c r="L56" s="2">
        <v>56.9</v>
      </c>
      <c r="M56" s="2">
        <v>52.7</v>
      </c>
    </row>
    <row r="57" spans="1:13" x14ac:dyDescent="0.2">
      <c r="A57">
        <v>1934</v>
      </c>
      <c r="B57" s="2">
        <v>44.2</v>
      </c>
      <c r="C57" s="2">
        <v>21</v>
      </c>
      <c r="D57" s="2">
        <v>68.2</v>
      </c>
      <c r="E57" s="2">
        <v>72.7</v>
      </c>
      <c r="F57" s="2">
        <v>17.899999999999999</v>
      </c>
      <c r="G57" s="2">
        <v>63.7</v>
      </c>
      <c r="H57" s="2">
        <v>45.7</v>
      </c>
      <c r="I57" s="2">
        <v>75.400000000000006</v>
      </c>
      <c r="J57" s="2">
        <v>102.1</v>
      </c>
      <c r="K57" s="2">
        <v>31</v>
      </c>
      <c r="L57" s="2">
        <v>60.5</v>
      </c>
      <c r="M57" s="2">
        <v>45.4</v>
      </c>
    </row>
    <row r="58" spans="1:13" x14ac:dyDescent="0.2">
      <c r="A58">
        <v>1935</v>
      </c>
      <c r="B58" s="2">
        <v>61.7</v>
      </c>
      <c r="C58" s="2">
        <v>50.1</v>
      </c>
      <c r="D58" s="2">
        <v>60.9</v>
      </c>
      <c r="E58" s="2">
        <v>41.2</v>
      </c>
      <c r="F58" s="2">
        <v>91</v>
      </c>
      <c r="G58" s="2">
        <v>85</v>
      </c>
      <c r="H58" s="2">
        <v>85.6</v>
      </c>
      <c r="I58" s="2">
        <v>96.1</v>
      </c>
      <c r="J58" s="2">
        <v>57.4</v>
      </c>
      <c r="K58" s="2">
        <v>40.299999999999997</v>
      </c>
      <c r="L58" s="2">
        <v>70.099999999999994</v>
      </c>
      <c r="M58" s="2">
        <v>48.3</v>
      </c>
    </row>
    <row r="59" spans="1:13" x14ac:dyDescent="0.2">
      <c r="A59">
        <v>1936</v>
      </c>
      <c r="B59" s="2">
        <v>38</v>
      </c>
      <c r="C59" s="2">
        <v>63.3</v>
      </c>
      <c r="D59" s="2">
        <v>81.5</v>
      </c>
      <c r="E59" s="2">
        <v>62.9</v>
      </c>
      <c r="F59" s="2">
        <v>41.7</v>
      </c>
      <c r="G59" s="2">
        <v>61.5</v>
      </c>
      <c r="H59" s="2">
        <v>49</v>
      </c>
      <c r="I59" s="2">
        <v>58.8</v>
      </c>
      <c r="J59" s="2">
        <v>100.9</v>
      </c>
      <c r="K59" s="2">
        <v>83.5</v>
      </c>
      <c r="L59" s="2">
        <v>58</v>
      </c>
      <c r="M59" s="2">
        <v>60.1</v>
      </c>
    </row>
    <row r="60" spans="1:13" x14ac:dyDescent="0.2">
      <c r="A60">
        <v>1937</v>
      </c>
      <c r="B60" s="2">
        <v>149.80000000000001</v>
      </c>
      <c r="C60" s="2">
        <v>45.6</v>
      </c>
      <c r="D60" s="2">
        <v>41.3</v>
      </c>
      <c r="E60" s="2">
        <v>133.80000000000001</v>
      </c>
      <c r="F60" s="2">
        <v>85.9</v>
      </c>
      <c r="G60" s="2">
        <v>169.9</v>
      </c>
      <c r="H60" s="2">
        <v>114.4</v>
      </c>
      <c r="I60" s="2">
        <v>86.7</v>
      </c>
      <c r="J60" s="2">
        <v>56.9</v>
      </c>
      <c r="K60" s="2">
        <v>78.8</v>
      </c>
      <c r="L60" s="2">
        <v>37.299999999999997</v>
      </c>
      <c r="M60" s="2">
        <v>53.9</v>
      </c>
    </row>
    <row r="61" spans="1:13" x14ac:dyDescent="0.2">
      <c r="A61">
        <v>1938</v>
      </c>
      <c r="B61" s="2">
        <v>33.299999999999997</v>
      </c>
      <c r="C61" s="2">
        <v>92.3</v>
      </c>
      <c r="D61" s="2">
        <v>105.5</v>
      </c>
      <c r="E61" s="2">
        <v>63.7</v>
      </c>
      <c r="F61" s="2">
        <v>90</v>
      </c>
      <c r="G61" s="2">
        <v>93.9</v>
      </c>
      <c r="H61" s="2">
        <v>97</v>
      </c>
      <c r="I61" s="2">
        <v>72.400000000000006</v>
      </c>
      <c r="J61" s="2">
        <v>86.1</v>
      </c>
      <c r="K61" s="2">
        <v>22.9</v>
      </c>
      <c r="L61" s="2">
        <v>60.8</v>
      </c>
      <c r="M61" s="2">
        <v>46.8</v>
      </c>
    </row>
    <row r="62" spans="1:13" x14ac:dyDescent="0.2">
      <c r="A62">
        <v>1939</v>
      </c>
      <c r="B62" s="2">
        <v>61.5</v>
      </c>
      <c r="C62" s="2">
        <v>95.5</v>
      </c>
      <c r="D62" s="2">
        <v>75.900000000000006</v>
      </c>
      <c r="E62" s="2">
        <v>94</v>
      </c>
      <c r="F62" s="2">
        <v>31.1</v>
      </c>
      <c r="G62" s="2">
        <v>123.8</v>
      </c>
      <c r="H62" s="2">
        <v>85.7</v>
      </c>
      <c r="I62" s="2">
        <v>55.2</v>
      </c>
      <c r="J62" s="2">
        <v>63.2</v>
      </c>
      <c r="K62" s="2">
        <v>71.599999999999994</v>
      </c>
      <c r="L62" s="2">
        <v>22</v>
      </c>
      <c r="M62" s="2">
        <v>34.700000000000003</v>
      </c>
    </row>
    <row r="63" spans="1:13" x14ac:dyDescent="0.2">
      <c r="A63">
        <v>1940</v>
      </c>
      <c r="B63" s="2">
        <v>42.9</v>
      </c>
      <c r="C63" s="2">
        <v>53.1</v>
      </c>
      <c r="D63" s="2">
        <v>59.1</v>
      </c>
      <c r="E63" s="2">
        <v>96.7</v>
      </c>
      <c r="F63" s="2">
        <v>108</v>
      </c>
      <c r="G63" s="2">
        <v>128.69999999999999</v>
      </c>
      <c r="H63" s="2">
        <v>50</v>
      </c>
      <c r="I63" s="2">
        <v>114.9</v>
      </c>
      <c r="J63" s="2">
        <v>49.1</v>
      </c>
      <c r="K63" s="2">
        <v>56.5</v>
      </c>
      <c r="L63" s="2">
        <v>75.5</v>
      </c>
      <c r="M63" s="2">
        <v>84.1</v>
      </c>
    </row>
    <row r="64" spans="1:13" x14ac:dyDescent="0.2">
      <c r="A64">
        <v>1941</v>
      </c>
      <c r="B64" s="2">
        <v>44.4</v>
      </c>
      <c r="C64" s="2">
        <v>22.6</v>
      </c>
      <c r="D64" s="2">
        <v>30.8</v>
      </c>
      <c r="E64" s="2">
        <v>44.8</v>
      </c>
      <c r="F64" s="2">
        <v>67.5</v>
      </c>
      <c r="G64" s="2">
        <v>87.5</v>
      </c>
      <c r="H64" s="2">
        <v>75.099999999999994</v>
      </c>
      <c r="I64" s="2">
        <v>71.2</v>
      </c>
      <c r="J64" s="2">
        <v>39.5</v>
      </c>
      <c r="K64" s="2">
        <v>115.9</v>
      </c>
      <c r="L64" s="2">
        <v>55.9</v>
      </c>
      <c r="M64" s="2">
        <v>42.7</v>
      </c>
    </row>
    <row r="65" spans="1:13" x14ac:dyDescent="0.2">
      <c r="A65">
        <v>1942</v>
      </c>
      <c r="B65" s="2">
        <v>42.1</v>
      </c>
      <c r="C65" s="2">
        <v>67.2</v>
      </c>
      <c r="D65" s="2">
        <v>88.8</v>
      </c>
      <c r="E65" s="2">
        <v>65.2</v>
      </c>
      <c r="F65" s="2">
        <v>106.9</v>
      </c>
      <c r="G65" s="2">
        <v>90.5</v>
      </c>
      <c r="H65" s="2">
        <v>112.4</v>
      </c>
      <c r="I65" s="2">
        <v>92.4</v>
      </c>
      <c r="J65" s="2">
        <v>91.9</v>
      </c>
      <c r="K65" s="2">
        <v>75.3</v>
      </c>
      <c r="L65" s="2">
        <v>92</v>
      </c>
      <c r="M65" s="2">
        <v>75.7</v>
      </c>
    </row>
    <row r="66" spans="1:13" x14ac:dyDescent="0.2">
      <c r="A66">
        <v>1943</v>
      </c>
      <c r="B66" s="2">
        <v>48.4</v>
      </c>
      <c r="C66" s="2">
        <v>40.700000000000003</v>
      </c>
      <c r="D66" s="2">
        <v>69.900000000000006</v>
      </c>
      <c r="E66" s="2">
        <v>85.3</v>
      </c>
      <c r="F66" s="2">
        <v>188.8</v>
      </c>
      <c r="G66" s="2">
        <v>89.4</v>
      </c>
      <c r="H66" s="2">
        <v>134.80000000000001</v>
      </c>
      <c r="I66" s="2">
        <v>71.099999999999994</v>
      </c>
      <c r="J66" s="2">
        <v>69.2</v>
      </c>
      <c r="K66" s="2">
        <v>56.6</v>
      </c>
      <c r="L66" s="2">
        <v>48.5</v>
      </c>
      <c r="M66" s="2">
        <v>18.399999999999999</v>
      </c>
    </row>
    <row r="67" spans="1:13" x14ac:dyDescent="0.2">
      <c r="A67">
        <v>1944</v>
      </c>
      <c r="B67" s="2">
        <v>25.8</v>
      </c>
      <c r="C67" s="2">
        <v>52.9</v>
      </c>
      <c r="D67" s="2">
        <v>87.8</v>
      </c>
      <c r="E67" s="2">
        <v>104.8</v>
      </c>
      <c r="F67" s="2">
        <v>93</v>
      </c>
      <c r="G67" s="2">
        <v>92.4</v>
      </c>
      <c r="H67" s="2">
        <v>45.1</v>
      </c>
      <c r="I67" s="2">
        <v>71.400000000000006</v>
      </c>
      <c r="J67" s="2">
        <v>65.2</v>
      </c>
      <c r="K67" s="2">
        <v>32.5</v>
      </c>
      <c r="L67" s="2">
        <v>55.9</v>
      </c>
      <c r="M67" s="2">
        <v>59.1</v>
      </c>
    </row>
    <row r="68" spans="1:13" x14ac:dyDescent="0.2">
      <c r="A68">
        <v>1945</v>
      </c>
      <c r="B68" s="2">
        <v>33.700000000000003</v>
      </c>
      <c r="C68" s="2">
        <v>48.1</v>
      </c>
      <c r="D68" s="2">
        <v>118.3</v>
      </c>
      <c r="E68" s="2">
        <v>82.7</v>
      </c>
      <c r="F68" s="2">
        <v>127.4</v>
      </c>
      <c r="G68" s="2">
        <v>123</v>
      </c>
      <c r="H68" s="2">
        <v>75.7</v>
      </c>
      <c r="I68" s="2">
        <v>56.1</v>
      </c>
      <c r="J68" s="2">
        <v>141.19999999999999</v>
      </c>
      <c r="K68" s="2">
        <v>105</v>
      </c>
      <c r="L68" s="2">
        <v>55.9</v>
      </c>
      <c r="M68" s="2">
        <v>50.7</v>
      </c>
    </row>
    <row r="69" spans="1:13" x14ac:dyDescent="0.2">
      <c r="A69">
        <v>1946</v>
      </c>
      <c r="B69" s="2">
        <v>30.8</v>
      </c>
      <c r="C69" s="2">
        <v>52.7</v>
      </c>
      <c r="D69" s="2">
        <v>57.5</v>
      </c>
      <c r="E69" s="2">
        <v>23.4</v>
      </c>
      <c r="F69" s="2">
        <v>121.8</v>
      </c>
      <c r="G69" s="2">
        <v>122</v>
      </c>
      <c r="H69" s="2">
        <v>53.2</v>
      </c>
      <c r="I69" s="2">
        <v>50.8</v>
      </c>
      <c r="J69" s="2">
        <v>43</v>
      </c>
      <c r="K69" s="2">
        <v>83.1</v>
      </c>
      <c r="L69" s="2">
        <v>59.8</v>
      </c>
      <c r="M69" s="2">
        <v>66.8</v>
      </c>
    </row>
    <row r="70" spans="1:13" x14ac:dyDescent="0.2">
      <c r="A70">
        <v>1947</v>
      </c>
      <c r="B70" s="2">
        <v>93.2</v>
      </c>
      <c r="C70" s="2">
        <v>22.9</v>
      </c>
      <c r="D70" s="2">
        <v>60.2</v>
      </c>
      <c r="E70" s="2">
        <v>134.4</v>
      </c>
      <c r="F70" s="2">
        <v>138.6</v>
      </c>
      <c r="G70" s="2">
        <v>126.1</v>
      </c>
      <c r="H70" s="2">
        <v>82</v>
      </c>
      <c r="I70" s="2">
        <v>92.5</v>
      </c>
      <c r="J70" s="2">
        <v>87.3</v>
      </c>
      <c r="K70" s="2">
        <v>48.7</v>
      </c>
      <c r="L70" s="2">
        <v>58.4</v>
      </c>
      <c r="M70" s="2">
        <v>52.1</v>
      </c>
    </row>
    <row r="71" spans="1:13" x14ac:dyDescent="0.2">
      <c r="A71">
        <v>1948</v>
      </c>
      <c r="B71" s="2">
        <v>45</v>
      </c>
      <c r="C71" s="2">
        <v>63.78</v>
      </c>
      <c r="D71" s="2">
        <v>111.8</v>
      </c>
      <c r="E71" s="2">
        <v>80.92</v>
      </c>
      <c r="F71" s="2">
        <v>102.56</v>
      </c>
      <c r="G71" s="2">
        <v>105.5</v>
      </c>
      <c r="H71" s="2">
        <v>69.3</v>
      </c>
      <c r="I71" s="2">
        <v>58.79</v>
      </c>
      <c r="J71" s="2">
        <v>62.47</v>
      </c>
      <c r="K71" s="2">
        <v>60.5</v>
      </c>
      <c r="L71" s="2">
        <v>99.81</v>
      </c>
      <c r="M71" s="2">
        <v>67.59</v>
      </c>
    </row>
    <row r="72" spans="1:13" x14ac:dyDescent="0.2">
      <c r="A72">
        <v>1949</v>
      </c>
      <c r="B72" s="2">
        <v>92.77</v>
      </c>
      <c r="C72" s="2">
        <v>64.23</v>
      </c>
      <c r="D72" s="2">
        <v>62.06</v>
      </c>
      <c r="E72" s="2">
        <v>60.8</v>
      </c>
      <c r="F72" s="2">
        <v>89.58</v>
      </c>
      <c r="G72" s="2">
        <v>72.239999999999995</v>
      </c>
      <c r="H72" s="2">
        <v>86.29</v>
      </c>
      <c r="I72" s="2">
        <v>83.68</v>
      </c>
      <c r="J72" s="2">
        <v>77.48</v>
      </c>
      <c r="K72" s="2">
        <v>65.98</v>
      </c>
      <c r="L72" s="2">
        <v>43.65</v>
      </c>
      <c r="M72" s="2">
        <v>84.21</v>
      </c>
    </row>
    <row r="73" spans="1:13" x14ac:dyDescent="0.2">
      <c r="A73">
        <v>1950</v>
      </c>
      <c r="B73" s="2">
        <v>165</v>
      </c>
      <c r="C73" s="2">
        <v>108.29</v>
      </c>
      <c r="D73" s="2">
        <v>80.33</v>
      </c>
      <c r="E73" s="2">
        <v>112.71</v>
      </c>
      <c r="F73" s="2">
        <v>41.85</v>
      </c>
      <c r="G73" s="2">
        <v>96.77</v>
      </c>
      <c r="H73" s="2">
        <v>102.39</v>
      </c>
      <c r="I73" s="2">
        <v>73.88</v>
      </c>
      <c r="J73" s="2">
        <v>104.63</v>
      </c>
      <c r="K73" s="2">
        <v>74.25</v>
      </c>
      <c r="L73" s="2">
        <v>125.79</v>
      </c>
      <c r="M73" s="2">
        <v>60.58</v>
      </c>
    </row>
    <row r="74" spans="1:13" x14ac:dyDescent="0.2">
      <c r="A74">
        <v>1951</v>
      </c>
      <c r="B74" s="2">
        <v>61.21</v>
      </c>
      <c r="C74" s="2">
        <v>70.75</v>
      </c>
      <c r="D74" s="2">
        <v>93.59</v>
      </c>
      <c r="E74" s="2">
        <v>88.26</v>
      </c>
      <c r="F74" s="2">
        <v>79.010000000000005</v>
      </c>
      <c r="G74" s="2">
        <v>106.26</v>
      </c>
      <c r="H74" s="2">
        <v>89.84</v>
      </c>
      <c r="I74" s="2">
        <v>46.36</v>
      </c>
      <c r="J74" s="2">
        <v>65.91</v>
      </c>
      <c r="K74" s="2">
        <v>76.98</v>
      </c>
      <c r="L74" s="2">
        <v>94.22</v>
      </c>
      <c r="M74" s="2">
        <v>105.72</v>
      </c>
    </row>
    <row r="75" spans="1:13" x14ac:dyDescent="0.2">
      <c r="A75">
        <v>1952</v>
      </c>
      <c r="B75" s="2">
        <v>97.76</v>
      </c>
      <c r="C75" s="2">
        <v>49.8</v>
      </c>
      <c r="D75" s="2">
        <v>81.7</v>
      </c>
      <c r="E75" s="2">
        <v>84.54</v>
      </c>
      <c r="F75" s="2">
        <v>98.36</v>
      </c>
      <c r="G75" s="2">
        <v>42.36</v>
      </c>
      <c r="H75" s="2">
        <v>72.739999999999995</v>
      </c>
      <c r="I75" s="2">
        <v>69.239999999999995</v>
      </c>
      <c r="J75" s="2">
        <v>73.34</v>
      </c>
      <c r="K75" s="2">
        <v>25.93</v>
      </c>
      <c r="L75" s="2">
        <v>63.64</v>
      </c>
      <c r="M75" s="2">
        <v>57.78</v>
      </c>
    </row>
    <row r="76" spans="1:13" x14ac:dyDescent="0.2">
      <c r="A76">
        <v>1953</v>
      </c>
      <c r="B76" s="2">
        <v>67.59</v>
      </c>
      <c r="C76" s="2">
        <v>32.4</v>
      </c>
      <c r="D76" s="2">
        <v>72.62</v>
      </c>
      <c r="E76" s="2">
        <v>71.45</v>
      </c>
      <c r="F76" s="2">
        <v>105.07</v>
      </c>
      <c r="G76" s="2">
        <v>60.07</v>
      </c>
      <c r="H76" s="2">
        <v>75.2</v>
      </c>
      <c r="I76" s="2">
        <v>66.959999999999994</v>
      </c>
      <c r="J76" s="2">
        <v>55.2</v>
      </c>
      <c r="K76" s="2">
        <v>19.86</v>
      </c>
      <c r="L76" s="2">
        <v>39.729999999999997</v>
      </c>
      <c r="M76" s="2">
        <v>54.8</v>
      </c>
    </row>
    <row r="77" spans="1:13" x14ac:dyDescent="0.2">
      <c r="A77">
        <v>1954</v>
      </c>
      <c r="B77" s="2">
        <v>62.14</v>
      </c>
      <c r="C77" s="2">
        <v>74.56</v>
      </c>
      <c r="D77" s="2">
        <v>109.02</v>
      </c>
      <c r="E77" s="2">
        <v>107.87</v>
      </c>
      <c r="F77" s="2">
        <v>38.909999999999997</v>
      </c>
      <c r="G77" s="2">
        <v>85.58</v>
      </c>
      <c r="H77" s="2">
        <v>63.53</v>
      </c>
      <c r="I77" s="2">
        <v>96.49</v>
      </c>
      <c r="J77" s="2">
        <v>51.42</v>
      </c>
      <c r="K77" s="2">
        <v>188.02</v>
      </c>
      <c r="L77" s="2">
        <v>49.99</v>
      </c>
      <c r="M77" s="2">
        <v>55.22</v>
      </c>
    </row>
    <row r="78" spans="1:13" x14ac:dyDescent="0.2">
      <c r="A78">
        <v>1955</v>
      </c>
      <c r="B78" s="2">
        <v>51.58</v>
      </c>
      <c r="C78" s="2">
        <v>54.07</v>
      </c>
      <c r="D78" s="2">
        <v>94.92</v>
      </c>
      <c r="E78" s="2">
        <v>77.63</v>
      </c>
      <c r="F78" s="2">
        <v>58.88</v>
      </c>
      <c r="G78" s="2">
        <v>50.99</v>
      </c>
      <c r="H78" s="2">
        <v>81.27</v>
      </c>
      <c r="I78" s="2">
        <v>95.55</v>
      </c>
      <c r="J78" s="2">
        <v>48.47</v>
      </c>
      <c r="K78" s="2">
        <v>130.80000000000001</v>
      </c>
      <c r="L78" s="2">
        <v>94.68</v>
      </c>
      <c r="M78" s="2">
        <v>29.35</v>
      </c>
    </row>
    <row r="79" spans="1:13" x14ac:dyDescent="0.2">
      <c r="A79">
        <v>1956</v>
      </c>
      <c r="B79" s="2">
        <v>39.21</v>
      </c>
      <c r="C79" s="2">
        <v>73.8</v>
      </c>
      <c r="D79" s="2">
        <v>92.44</v>
      </c>
      <c r="E79" s="2">
        <v>94.38</v>
      </c>
      <c r="F79" s="2">
        <v>131.94999999999999</v>
      </c>
      <c r="G79" s="2">
        <v>79.790000000000006</v>
      </c>
      <c r="H79" s="2">
        <v>95.71</v>
      </c>
      <c r="I79" s="2">
        <v>132.85</v>
      </c>
      <c r="J79" s="2">
        <v>41.76</v>
      </c>
      <c r="K79" s="2">
        <v>18.760000000000002</v>
      </c>
      <c r="L79" s="2">
        <v>54.47</v>
      </c>
      <c r="M79" s="2">
        <v>64.73</v>
      </c>
    </row>
    <row r="80" spans="1:13" x14ac:dyDescent="0.2">
      <c r="A80">
        <v>1957</v>
      </c>
      <c r="B80" s="2">
        <v>58.54</v>
      </c>
      <c r="C80" s="2">
        <v>47.75</v>
      </c>
      <c r="D80" s="2">
        <v>34.770000000000003</v>
      </c>
      <c r="E80" s="2">
        <v>138.59</v>
      </c>
      <c r="F80" s="2">
        <v>88.81</v>
      </c>
      <c r="G80" s="2">
        <v>134.49</v>
      </c>
      <c r="H80" s="2">
        <v>78.94</v>
      </c>
      <c r="I80" s="2">
        <v>54.34</v>
      </c>
      <c r="J80" s="2">
        <v>99.62</v>
      </c>
      <c r="K80" s="2">
        <v>77.98</v>
      </c>
      <c r="L80" s="2">
        <v>65.7</v>
      </c>
      <c r="M80" s="2">
        <v>93.89</v>
      </c>
    </row>
    <row r="81" spans="1:13" x14ac:dyDescent="0.2">
      <c r="A81">
        <v>1958</v>
      </c>
      <c r="B81" s="2">
        <v>41.15</v>
      </c>
      <c r="C81" s="2">
        <v>24.64</v>
      </c>
      <c r="D81" s="2">
        <v>19.64</v>
      </c>
      <c r="E81" s="2">
        <v>69.069999999999993</v>
      </c>
      <c r="F81" s="2">
        <v>55.35</v>
      </c>
      <c r="G81" s="2">
        <v>122.76</v>
      </c>
      <c r="H81" s="2">
        <v>138.66999999999999</v>
      </c>
      <c r="I81" s="2">
        <v>100.26</v>
      </c>
      <c r="J81" s="2">
        <v>97.74</v>
      </c>
      <c r="K81" s="2">
        <v>38.71</v>
      </c>
      <c r="L81" s="2">
        <v>99.28</v>
      </c>
      <c r="M81" s="2">
        <v>19.89</v>
      </c>
    </row>
    <row r="82" spans="1:13" x14ac:dyDescent="0.2">
      <c r="A82">
        <v>1959</v>
      </c>
      <c r="B82" s="2">
        <v>104.39</v>
      </c>
      <c r="C82" s="2">
        <v>81.319999999999993</v>
      </c>
      <c r="D82" s="2">
        <v>70.16</v>
      </c>
      <c r="E82" s="2">
        <v>107.45</v>
      </c>
      <c r="F82" s="2">
        <v>86.54</v>
      </c>
      <c r="G82" s="2">
        <v>59.31</v>
      </c>
      <c r="H82" s="2">
        <v>90.36</v>
      </c>
      <c r="I82" s="2">
        <v>77.94</v>
      </c>
      <c r="J82" s="2">
        <v>74.55</v>
      </c>
      <c r="K82" s="2">
        <v>120.79</v>
      </c>
      <c r="L82" s="2">
        <v>86.2</v>
      </c>
      <c r="M82" s="2">
        <v>71.91</v>
      </c>
    </row>
    <row r="83" spans="1:13" x14ac:dyDescent="0.2">
      <c r="A83">
        <v>1960</v>
      </c>
      <c r="B83" s="2">
        <v>75.94</v>
      </c>
      <c r="C83" s="2">
        <v>67.569999999999993</v>
      </c>
      <c r="D83" s="2">
        <v>33.19</v>
      </c>
      <c r="E83" s="2">
        <v>59.13</v>
      </c>
      <c r="F83" s="2">
        <v>97.21</v>
      </c>
      <c r="G83" s="2">
        <v>101.02</v>
      </c>
      <c r="H83" s="2">
        <v>82.04</v>
      </c>
      <c r="I83" s="2">
        <v>68.8</v>
      </c>
      <c r="J83" s="2">
        <v>31.96</v>
      </c>
      <c r="K83" s="2">
        <v>42.5</v>
      </c>
      <c r="L83" s="2">
        <v>48.76</v>
      </c>
      <c r="M83" s="2">
        <v>26.27</v>
      </c>
    </row>
    <row r="84" spans="1:13" x14ac:dyDescent="0.2">
      <c r="A84">
        <v>1961</v>
      </c>
      <c r="B84" s="2">
        <v>12.79</v>
      </c>
      <c r="C84" s="2">
        <v>77.989999999999995</v>
      </c>
      <c r="D84" s="2">
        <v>87.27</v>
      </c>
      <c r="E84" s="2">
        <v>147.52000000000001</v>
      </c>
      <c r="F84" s="2">
        <v>56.29</v>
      </c>
      <c r="G84" s="2">
        <v>92.19</v>
      </c>
      <c r="H84" s="2">
        <v>95.35</v>
      </c>
      <c r="I84" s="2">
        <v>94.05</v>
      </c>
      <c r="J84" s="2">
        <v>91.17</v>
      </c>
      <c r="K84" s="2">
        <v>43.12</v>
      </c>
      <c r="L84" s="2">
        <v>67.66</v>
      </c>
      <c r="M84" s="2">
        <v>47.12</v>
      </c>
    </row>
    <row r="85" spans="1:13" x14ac:dyDescent="0.2">
      <c r="A85">
        <v>1962</v>
      </c>
      <c r="B85" s="2">
        <v>70.87</v>
      </c>
      <c r="C85" s="2">
        <v>54.7</v>
      </c>
      <c r="D85" s="2">
        <v>36.94</v>
      </c>
      <c r="E85" s="2">
        <v>38.49</v>
      </c>
      <c r="F85" s="2">
        <v>59.65</v>
      </c>
      <c r="G85" s="2">
        <v>71.34</v>
      </c>
      <c r="H85" s="2">
        <v>89.97</v>
      </c>
      <c r="I85" s="2">
        <v>64.489999999999995</v>
      </c>
      <c r="J85" s="2">
        <v>86.66</v>
      </c>
      <c r="K85" s="2">
        <v>70.8</v>
      </c>
      <c r="L85" s="2">
        <v>52.57</v>
      </c>
      <c r="M85" s="2">
        <v>52.08</v>
      </c>
    </row>
    <row r="86" spans="1:13" x14ac:dyDescent="0.2">
      <c r="A86">
        <v>1963</v>
      </c>
      <c r="B86" s="2">
        <v>27.25</v>
      </c>
      <c r="C86" s="2">
        <v>21.15</v>
      </c>
      <c r="D86" s="2">
        <v>81.62</v>
      </c>
      <c r="E86" s="2">
        <v>72.62</v>
      </c>
      <c r="F86" s="2">
        <v>63.04</v>
      </c>
      <c r="G86" s="2">
        <v>55.14</v>
      </c>
      <c r="H86" s="2">
        <v>83.27</v>
      </c>
      <c r="I86" s="2">
        <v>58.18</v>
      </c>
      <c r="J86" s="2">
        <v>31.24</v>
      </c>
      <c r="K86" s="2">
        <v>10.8</v>
      </c>
      <c r="L86" s="2">
        <v>64.37</v>
      </c>
      <c r="M86" s="2">
        <v>35.14</v>
      </c>
    </row>
    <row r="87" spans="1:13" x14ac:dyDescent="0.2">
      <c r="A87">
        <v>1964</v>
      </c>
      <c r="B87" s="2">
        <v>49.08</v>
      </c>
      <c r="C87" s="2">
        <v>29.08</v>
      </c>
      <c r="D87" s="2">
        <v>111.97</v>
      </c>
      <c r="E87" s="2">
        <v>123.69</v>
      </c>
      <c r="F87" s="2">
        <v>63.61</v>
      </c>
      <c r="G87" s="2">
        <v>69.510000000000005</v>
      </c>
      <c r="H87" s="2">
        <v>70.5</v>
      </c>
      <c r="I87" s="2">
        <v>115.73</v>
      </c>
      <c r="J87" s="2">
        <v>42.19</v>
      </c>
      <c r="K87" s="2">
        <v>26.04</v>
      </c>
      <c r="L87" s="2">
        <v>33.57</v>
      </c>
      <c r="M87" s="2">
        <v>71.19</v>
      </c>
    </row>
    <row r="88" spans="1:13" x14ac:dyDescent="0.2">
      <c r="A88">
        <v>1965</v>
      </c>
      <c r="B88" s="2">
        <v>98.75</v>
      </c>
      <c r="C88" s="2">
        <v>73.52</v>
      </c>
      <c r="D88" s="2">
        <v>66.92</v>
      </c>
      <c r="E88" s="2">
        <v>71.78</v>
      </c>
      <c r="F88" s="2">
        <v>60.06</v>
      </c>
      <c r="G88" s="2">
        <v>58.03</v>
      </c>
      <c r="H88" s="2">
        <v>65.650000000000006</v>
      </c>
      <c r="I88" s="2">
        <v>100.14</v>
      </c>
      <c r="J88" s="2">
        <v>79.150000000000006</v>
      </c>
      <c r="K88" s="2">
        <v>97.91</v>
      </c>
      <c r="L88" s="2">
        <v>63.81</v>
      </c>
      <c r="M88" s="2">
        <v>72.180000000000007</v>
      </c>
    </row>
    <row r="89" spans="1:13" x14ac:dyDescent="0.2">
      <c r="A89">
        <v>1966</v>
      </c>
      <c r="B89" s="2">
        <v>40.75</v>
      </c>
      <c r="C89" s="2">
        <v>39.76</v>
      </c>
      <c r="D89" s="2">
        <v>60.45</v>
      </c>
      <c r="E89" s="2">
        <v>75.87</v>
      </c>
      <c r="F89" s="2">
        <v>64.099999999999994</v>
      </c>
      <c r="G89" s="2">
        <v>74.819999999999993</v>
      </c>
      <c r="H89" s="2">
        <v>86.66</v>
      </c>
      <c r="I89" s="2">
        <v>90.53</v>
      </c>
      <c r="J89" s="2">
        <v>63.86</v>
      </c>
      <c r="K89" s="2">
        <v>35.28</v>
      </c>
      <c r="L89" s="2">
        <v>125.62</v>
      </c>
      <c r="M89" s="2">
        <v>107.23</v>
      </c>
    </row>
    <row r="90" spans="1:13" x14ac:dyDescent="0.2">
      <c r="A90">
        <v>1967</v>
      </c>
      <c r="B90" s="2">
        <v>41.46</v>
      </c>
      <c r="C90" s="2">
        <v>47.34</v>
      </c>
      <c r="D90" s="2">
        <v>52.66</v>
      </c>
      <c r="E90" s="2">
        <v>84.85</v>
      </c>
      <c r="F90" s="2">
        <v>83.5</v>
      </c>
      <c r="G90" s="2">
        <v>96.51</v>
      </c>
      <c r="H90" s="2">
        <v>77.55</v>
      </c>
      <c r="I90" s="2">
        <v>64.040000000000006</v>
      </c>
      <c r="J90" s="2">
        <v>73.25</v>
      </c>
      <c r="K90" s="2">
        <v>86.94</v>
      </c>
      <c r="L90" s="2">
        <v>78.959999999999994</v>
      </c>
      <c r="M90" s="2">
        <v>106.42</v>
      </c>
    </row>
    <row r="91" spans="1:13" x14ac:dyDescent="0.2">
      <c r="A91">
        <v>1968</v>
      </c>
      <c r="B91" s="2">
        <v>67.48</v>
      </c>
      <c r="C91" s="2">
        <v>32.17</v>
      </c>
      <c r="D91" s="2">
        <v>54.08</v>
      </c>
      <c r="E91" s="2">
        <v>57.41</v>
      </c>
      <c r="F91" s="2">
        <v>124.02</v>
      </c>
      <c r="G91" s="2">
        <v>104.52</v>
      </c>
      <c r="H91" s="2">
        <v>83.33</v>
      </c>
      <c r="I91" s="2">
        <v>88.91</v>
      </c>
      <c r="J91" s="2">
        <v>73.239999999999995</v>
      </c>
      <c r="K91" s="2">
        <v>48.28</v>
      </c>
      <c r="L91" s="2">
        <v>100.55</v>
      </c>
      <c r="M91" s="2">
        <v>91.69</v>
      </c>
    </row>
    <row r="92" spans="1:13" x14ac:dyDescent="0.2">
      <c r="A92">
        <v>1969</v>
      </c>
      <c r="B92" s="2">
        <v>84.57</v>
      </c>
      <c r="C92" s="2">
        <v>14.69</v>
      </c>
      <c r="D92" s="2">
        <v>40.04</v>
      </c>
      <c r="E92" s="2">
        <v>112.7</v>
      </c>
      <c r="F92" s="2">
        <v>112.46</v>
      </c>
      <c r="G92" s="2">
        <v>109.69</v>
      </c>
      <c r="H92" s="2">
        <v>135.61000000000001</v>
      </c>
      <c r="I92" s="2">
        <v>34.409999999999997</v>
      </c>
      <c r="J92" s="2">
        <v>81.36</v>
      </c>
      <c r="K92" s="2">
        <v>62.58</v>
      </c>
      <c r="L92" s="2">
        <v>88.87</v>
      </c>
      <c r="M92" s="2">
        <v>52.41</v>
      </c>
    </row>
    <row r="93" spans="1:13" x14ac:dyDescent="0.2">
      <c r="A93">
        <v>1970</v>
      </c>
      <c r="B93" s="2">
        <v>34.020000000000003</v>
      </c>
      <c r="C93" s="2">
        <v>32.85</v>
      </c>
      <c r="D93" s="2">
        <v>57.97</v>
      </c>
      <c r="E93" s="2">
        <v>96.02</v>
      </c>
      <c r="F93" s="2">
        <v>88.08</v>
      </c>
      <c r="G93" s="2">
        <v>91.38</v>
      </c>
      <c r="H93" s="2">
        <v>121.28</v>
      </c>
      <c r="I93" s="2">
        <v>39.880000000000003</v>
      </c>
      <c r="J93" s="2">
        <v>102.53</v>
      </c>
      <c r="K93" s="2">
        <v>81.81</v>
      </c>
      <c r="L93" s="2">
        <v>79.319999999999993</v>
      </c>
      <c r="M93" s="2">
        <v>61.37</v>
      </c>
    </row>
    <row r="94" spans="1:13" x14ac:dyDescent="0.2">
      <c r="A94">
        <v>1971</v>
      </c>
      <c r="B94" s="2">
        <v>37.049999999999997</v>
      </c>
      <c r="C94" s="2">
        <v>79.010000000000005</v>
      </c>
      <c r="D94" s="2">
        <v>42.39</v>
      </c>
      <c r="E94" s="2">
        <v>31.53</v>
      </c>
      <c r="F94" s="2">
        <v>77.790000000000006</v>
      </c>
      <c r="G94" s="2">
        <v>77.62</v>
      </c>
      <c r="H94" s="2">
        <v>85.61</v>
      </c>
      <c r="I94" s="2">
        <v>53.12</v>
      </c>
      <c r="J94" s="2">
        <v>82.39</v>
      </c>
      <c r="K94" s="2">
        <v>48.41</v>
      </c>
      <c r="L94" s="2">
        <v>50.85</v>
      </c>
      <c r="M94" s="2">
        <v>103.62</v>
      </c>
    </row>
    <row r="95" spans="1:13" x14ac:dyDescent="0.2">
      <c r="A95">
        <v>1972</v>
      </c>
      <c r="B95" s="2">
        <v>44.93</v>
      </c>
      <c r="C95" s="2">
        <v>39.03</v>
      </c>
      <c r="D95" s="2">
        <v>82.64</v>
      </c>
      <c r="E95" s="2">
        <v>102.4</v>
      </c>
      <c r="F95" s="2">
        <v>88.96</v>
      </c>
      <c r="G95" s="2">
        <v>104.68</v>
      </c>
      <c r="H95" s="2">
        <v>83.34</v>
      </c>
      <c r="I95" s="2">
        <v>86.32</v>
      </c>
      <c r="J95" s="2">
        <v>145.09</v>
      </c>
      <c r="K95" s="2">
        <v>64.53</v>
      </c>
      <c r="L95" s="2">
        <v>101.63</v>
      </c>
      <c r="M95" s="2">
        <v>85.32</v>
      </c>
    </row>
    <row r="96" spans="1:13" x14ac:dyDescent="0.2">
      <c r="A96">
        <v>1973</v>
      </c>
      <c r="B96" s="2">
        <v>41.48</v>
      </c>
      <c r="C96" s="2">
        <v>37.659999999999997</v>
      </c>
      <c r="D96" s="2">
        <v>117.9</v>
      </c>
      <c r="E96" s="2">
        <v>70.34</v>
      </c>
      <c r="F96" s="2">
        <v>105.95</v>
      </c>
      <c r="G96" s="2">
        <v>126.2</v>
      </c>
      <c r="H96" s="2">
        <v>93.96</v>
      </c>
      <c r="I96" s="2">
        <v>60.41</v>
      </c>
      <c r="J96" s="2">
        <v>44.39</v>
      </c>
      <c r="K96" s="2">
        <v>82.7</v>
      </c>
      <c r="L96" s="2">
        <v>90.02</v>
      </c>
      <c r="M96" s="2">
        <v>85.56</v>
      </c>
    </row>
    <row r="97" spans="1:13" x14ac:dyDescent="0.2">
      <c r="A97">
        <v>1974</v>
      </c>
      <c r="B97" s="2">
        <v>74.61</v>
      </c>
      <c r="C97" s="2">
        <v>53.17</v>
      </c>
      <c r="D97" s="2">
        <v>96.14</v>
      </c>
      <c r="E97" s="2">
        <v>81.5</v>
      </c>
      <c r="F97" s="2">
        <v>113.63</v>
      </c>
      <c r="G97" s="2">
        <v>86.1</v>
      </c>
      <c r="H97" s="2">
        <v>34.520000000000003</v>
      </c>
      <c r="I97" s="2">
        <v>78.16</v>
      </c>
      <c r="J97" s="2">
        <v>66.540000000000006</v>
      </c>
      <c r="K97" s="2">
        <v>30.74</v>
      </c>
      <c r="L97" s="2">
        <v>101.93</v>
      </c>
      <c r="M97" s="2">
        <v>78.760000000000005</v>
      </c>
    </row>
    <row r="98" spans="1:13" x14ac:dyDescent="0.2">
      <c r="A98">
        <v>1975</v>
      </c>
      <c r="B98" s="2">
        <v>78.89</v>
      </c>
      <c r="C98" s="2">
        <v>74.91</v>
      </c>
      <c r="D98" s="2">
        <v>66.27</v>
      </c>
      <c r="E98" s="2">
        <v>60.26</v>
      </c>
      <c r="F98" s="2">
        <v>79.290000000000006</v>
      </c>
      <c r="G98" s="2">
        <v>116.19</v>
      </c>
      <c r="H98" s="2">
        <v>69.98</v>
      </c>
      <c r="I98" s="2">
        <v>171.76</v>
      </c>
      <c r="J98" s="2">
        <v>86.93</v>
      </c>
      <c r="K98" s="2">
        <v>48.03</v>
      </c>
      <c r="L98" s="2">
        <v>61.68</v>
      </c>
      <c r="M98" s="2">
        <v>90.28</v>
      </c>
    </row>
    <row r="99" spans="1:13" x14ac:dyDescent="0.2">
      <c r="A99">
        <v>1976</v>
      </c>
      <c r="B99" s="2">
        <v>76.16</v>
      </c>
      <c r="C99" s="2">
        <v>80.67</v>
      </c>
      <c r="D99" s="2">
        <v>108.6</v>
      </c>
      <c r="E99" s="2">
        <v>66.67</v>
      </c>
      <c r="F99" s="2">
        <v>77.53</v>
      </c>
      <c r="G99" s="2">
        <v>95.65</v>
      </c>
      <c r="H99" s="2">
        <v>99.11</v>
      </c>
      <c r="I99" s="2">
        <v>59.06</v>
      </c>
      <c r="J99" s="2">
        <v>95.3</v>
      </c>
      <c r="K99" s="2">
        <v>70.88</v>
      </c>
      <c r="L99" s="2">
        <v>27.42</v>
      </c>
      <c r="M99" s="2">
        <v>34.729999999999997</v>
      </c>
    </row>
    <row r="100" spans="1:13" x14ac:dyDescent="0.2">
      <c r="A100">
        <v>1977</v>
      </c>
      <c r="B100" s="2">
        <v>35.99</v>
      </c>
      <c r="C100" s="2">
        <v>45.3</v>
      </c>
      <c r="D100" s="2">
        <v>101.07</v>
      </c>
      <c r="E100" s="2">
        <v>108.23</v>
      </c>
      <c r="F100" s="2">
        <v>40.42</v>
      </c>
      <c r="G100" s="2">
        <v>93.56</v>
      </c>
      <c r="H100" s="2">
        <v>110.17</v>
      </c>
      <c r="I100" s="2">
        <v>136.85</v>
      </c>
      <c r="J100" s="2">
        <v>148.46</v>
      </c>
      <c r="K100" s="2">
        <v>52.8</v>
      </c>
      <c r="L100" s="2">
        <v>79.16</v>
      </c>
      <c r="M100" s="2">
        <v>108.89</v>
      </c>
    </row>
    <row r="101" spans="1:13" x14ac:dyDescent="0.2">
      <c r="A101">
        <v>1978</v>
      </c>
      <c r="B101" s="2">
        <v>91.98</v>
      </c>
      <c r="C101" s="2">
        <v>14.45</v>
      </c>
      <c r="D101" s="2">
        <v>61.84</v>
      </c>
      <c r="E101" s="2">
        <v>87.25</v>
      </c>
      <c r="F101" s="2">
        <v>81.650000000000006</v>
      </c>
      <c r="G101" s="2">
        <v>76.14</v>
      </c>
      <c r="H101" s="2">
        <v>54.24</v>
      </c>
      <c r="I101" s="2">
        <v>73.2</v>
      </c>
      <c r="J101" s="2">
        <v>74.540000000000006</v>
      </c>
      <c r="K101" s="2">
        <v>76.19</v>
      </c>
      <c r="L101" s="2">
        <v>55.98</v>
      </c>
      <c r="M101" s="2">
        <v>77.58</v>
      </c>
    </row>
    <row r="102" spans="1:13" x14ac:dyDescent="0.2">
      <c r="A102">
        <v>1979</v>
      </c>
      <c r="B102" s="2">
        <v>74.59</v>
      </c>
      <c r="C102" s="2">
        <v>36.51</v>
      </c>
      <c r="D102" s="2">
        <v>60.45</v>
      </c>
      <c r="E102" s="2">
        <v>103.1</v>
      </c>
      <c r="F102" s="2">
        <v>91.32</v>
      </c>
      <c r="G102" s="2">
        <v>75.180000000000007</v>
      </c>
      <c r="H102" s="2">
        <v>83.05</v>
      </c>
      <c r="I102" s="2">
        <v>123.2</v>
      </c>
      <c r="J102" s="2">
        <v>65.819999999999993</v>
      </c>
      <c r="K102" s="2">
        <v>66.45</v>
      </c>
      <c r="L102" s="2">
        <v>105.3</v>
      </c>
      <c r="M102" s="2">
        <v>78.88</v>
      </c>
    </row>
    <row r="103" spans="1:13" x14ac:dyDescent="0.2">
      <c r="A103">
        <v>1980</v>
      </c>
      <c r="B103" s="2">
        <v>30.71</v>
      </c>
      <c r="C103" s="2">
        <v>32.119999999999997</v>
      </c>
      <c r="D103" s="2">
        <v>99.84</v>
      </c>
      <c r="E103" s="2">
        <v>80.239999999999995</v>
      </c>
      <c r="F103" s="2">
        <v>72.61</v>
      </c>
      <c r="G103" s="2">
        <v>107.56</v>
      </c>
      <c r="H103" s="2">
        <v>114.01</v>
      </c>
      <c r="I103" s="2">
        <v>120.62</v>
      </c>
      <c r="J103" s="2">
        <v>78.790000000000006</v>
      </c>
      <c r="K103" s="2">
        <v>63.25</v>
      </c>
      <c r="L103" s="2">
        <v>35.9</v>
      </c>
      <c r="M103" s="2">
        <v>58.4</v>
      </c>
    </row>
    <row r="104" spans="1:13" x14ac:dyDescent="0.2">
      <c r="A104">
        <v>1981</v>
      </c>
      <c r="B104" s="2">
        <v>20.6</v>
      </c>
      <c r="C104" s="2">
        <v>76.37</v>
      </c>
      <c r="D104" s="2">
        <v>27.69</v>
      </c>
      <c r="E104" s="2">
        <v>111.35</v>
      </c>
      <c r="F104" s="2">
        <v>82.46</v>
      </c>
      <c r="G104" s="2">
        <v>157.82</v>
      </c>
      <c r="H104" s="2">
        <v>93.69</v>
      </c>
      <c r="I104" s="2">
        <v>84.77</v>
      </c>
      <c r="J104" s="2">
        <v>136</v>
      </c>
      <c r="K104" s="2">
        <v>90.65</v>
      </c>
      <c r="L104" s="2">
        <v>43.88</v>
      </c>
      <c r="M104" s="2">
        <v>66.94</v>
      </c>
    </row>
    <row r="105" spans="1:13" x14ac:dyDescent="0.2">
      <c r="A105">
        <v>1982</v>
      </c>
      <c r="B105" s="2">
        <v>86.3</v>
      </c>
      <c r="C105" s="2">
        <v>45.69</v>
      </c>
      <c r="D105" s="2">
        <v>90.3</v>
      </c>
      <c r="E105" s="2">
        <v>50.02</v>
      </c>
      <c r="F105" s="2">
        <v>95.37</v>
      </c>
      <c r="G105" s="2">
        <v>107.67</v>
      </c>
      <c r="H105" s="2">
        <v>69.55</v>
      </c>
      <c r="I105" s="2">
        <v>57.25</v>
      </c>
      <c r="J105" s="2">
        <v>78.14</v>
      </c>
      <c r="K105" s="2">
        <v>30.7</v>
      </c>
      <c r="L105" s="2">
        <v>150.47999999999999</v>
      </c>
      <c r="M105" s="2">
        <v>89.22</v>
      </c>
    </row>
    <row r="106" spans="1:13" x14ac:dyDescent="0.2">
      <c r="A106">
        <v>1983</v>
      </c>
      <c r="B106" s="2">
        <v>27.73</v>
      </c>
      <c r="C106" s="2">
        <v>25.16</v>
      </c>
      <c r="D106" s="2">
        <v>60.6</v>
      </c>
      <c r="E106" s="2">
        <v>99.06</v>
      </c>
      <c r="F106" s="2">
        <v>116.62</v>
      </c>
      <c r="G106" s="2">
        <v>83.68</v>
      </c>
      <c r="H106" s="2">
        <v>88.63</v>
      </c>
      <c r="I106" s="2">
        <v>70.040000000000006</v>
      </c>
      <c r="J106" s="2">
        <v>69.319999999999993</v>
      </c>
      <c r="K106" s="2">
        <v>97.24</v>
      </c>
      <c r="L106" s="2">
        <v>121.47</v>
      </c>
      <c r="M106" s="2">
        <v>95.09</v>
      </c>
    </row>
    <row r="107" spans="1:13" x14ac:dyDescent="0.2">
      <c r="A107">
        <v>1984</v>
      </c>
      <c r="B107" s="2">
        <v>29.72</v>
      </c>
      <c r="C107" s="2">
        <v>51.63</v>
      </c>
      <c r="D107" s="2">
        <v>71.11</v>
      </c>
      <c r="E107" s="2">
        <v>90.55</v>
      </c>
      <c r="F107" s="2">
        <v>120.13</v>
      </c>
      <c r="G107" s="2">
        <v>65.5</v>
      </c>
      <c r="H107" s="2">
        <v>68.27</v>
      </c>
      <c r="I107" s="2">
        <v>76.900000000000006</v>
      </c>
      <c r="J107" s="2">
        <v>90.53</v>
      </c>
      <c r="K107" s="2">
        <v>51.16</v>
      </c>
      <c r="L107" s="2">
        <v>76.64</v>
      </c>
      <c r="M107" s="2">
        <v>79.790000000000006</v>
      </c>
    </row>
    <row r="108" spans="1:13" x14ac:dyDescent="0.2">
      <c r="A108">
        <v>1985</v>
      </c>
      <c r="B108" s="2">
        <v>54.41</v>
      </c>
      <c r="C108" s="2">
        <v>77.81</v>
      </c>
      <c r="D108" s="2">
        <v>107.02</v>
      </c>
      <c r="E108" s="2">
        <v>44.72</v>
      </c>
      <c r="F108" s="2">
        <v>79.47</v>
      </c>
      <c r="G108" s="2">
        <v>74.75</v>
      </c>
      <c r="H108" s="2">
        <v>86.51</v>
      </c>
      <c r="I108" s="2">
        <v>116.85</v>
      </c>
      <c r="J108" s="2">
        <v>55.76</v>
      </c>
      <c r="K108" s="2">
        <v>89.56</v>
      </c>
      <c r="L108" s="2">
        <v>174.89</v>
      </c>
      <c r="M108" s="2">
        <v>59.17</v>
      </c>
    </row>
    <row r="109" spans="1:13" x14ac:dyDescent="0.2">
      <c r="A109">
        <v>1986</v>
      </c>
      <c r="B109" s="2">
        <v>31.32</v>
      </c>
      <c r="C109" s="2">
        <v>66.599999999999994</v>
      </c>
      <c r="D109" s="2">
        <v>55.47</v>
      </c>
      <c r="E109" s="2">
        <v>70.75</v>
      </c>
      <c r="F109" s="2">
        <v>83.06</v>
      </c>
      <c r="G109" s="2">
        <v>122.47</v>
      </c>
      <c r="H109" s="2">
        <v>115.78</v>
      </c>
      <c r="I109" s="2">
        <v>87.79</v>
      </c>
      <c r="J109" s="2">
        <v>136.09</v>
      </c>
      <c r="K109" s="2">
        <v>96.74</v>
      </c>
      <c r="L109" s="2">
        <v>56.67</v>
      </c>
      <c r="M109" s="2">
        <v>63.63</v>
      </c>
    </row>
    <row r="110" spans="1:13" x14ac:dyDescent="0.2">
      <c r="A110">
        <v>1987</v>
      </c>
      <c r="B110" s="2">
        <v>49.05</v>
      </c>
      <c r="C110" s="2">
        <v>8.83</v>
      </c>
      <c r="D110" s="2">
        <v>57.21</v>
      </c>
      <c r="E110" s="2">
        <v>51.7</v>
      </c>
      <c r="F110" s="2">
        <v>64.42</v>
      </c>
      <c r="G110" s="2">
        <v>116.69</v>
      </c>
      <c r="H110" s="2">
        <v>89.38</v>
      </c>
      <c r="I110" s="2">
        <v>121.99</v>
      </c>
      <c r="J110" s="2">
        <v>62.53</v>
      </c>
      <c r="K110" s="2">
        <v>64.48</v>
      </c>
      <c r="L110" s="2">
        <v>63.65</v>
      </c>
      <c r="M110" s="2">
        <v>81.010000000000005</v>
      </c>
    </row>
    <row r="111" spans="1:13" x14ac:dyDescent="0.2">
      <c r="A111">
        <v>1988</v>
      </c>
      <c r="B111" s="2">
        <v>29.17</v>
      </c>
      <c r="C111" s="2">
        <v>57.96</v>
      </c>
      <c r="D111" s="2">
        <v>46.12</v>
      </c>
      <c r="E111" s="2">
        <v>57.72</v>
      </c>
      <c r="F111" s="2">
        <v>35.950000000000003</v>
      </c>
      <c r="G111" s="2">
        <v>16.38</v>
      </c>
      <c r="H111" s="2">
        <v>96.92</v>
      </c>
      <c r="I111" s="2">
        <v>89.83</v>
      </c>
      <c r="J111" s="2">
        <v>71.48</v>
      </c>
      <c r="K111" s="2">
        <v>94.41</v>
      </c>
      <c r="L111" s="2">
        <v>97.96</v>
      </c>
      <c r="M111" s="2">
        <v>56.89</v>
      </c>
    </row>
    <row r="112" spans="1:13" x14ac:dyDescent="0.2">
      <c r="A112">
        <v>1989</v>
      </c>
      <c r="B112" s="2">
        <v>46.22</v>
      </c>
      <c r="C112" s="2">
        <v>30.49</v>
      </c>
      <c r="D112" s="2">
        <v>56.78</v>
      </c>
      <c r="E112" s="2">
        <v>71.510000000000005</v>
      </c>
      <c r="F112" s="2">
        <v>132.69</v>
      </c>
      <c r="G112" s="2">
        <v>123.55</v>
      </c>
      <c r="H112" s="2">
        <v>79</v>
      </c>
      <c r="I112" s="2">
        <v>58.94</v>
      </c>
      <c r="J112" s="2">
        <v>91.71</v>
      </c>
      <c r="K112" s="2">
        <v>61.02</v>
      </c>
      <c r="L112" s="2">
        <v>80.41</v>
      </c>
      <c r="M112" s="2">
        <v>43.14</v>
      </c>
    </row>
    <row r="113" spans="1:13" x14ac:dyDescent="0.2">
      <c r="A113">
        <v>1990</v>
      </c>
      <c r="B113" s="2">
        <v>52.67</v>
      </c>
      <c r="C113" s="2">
        <v>118.66</v>
      </c>
      <c r="D113" s="2">
        <v>45.88</v>
      </c>
      <c r="E113" s="2">
        <v>71.900000000000006</v>
      </c>
      <c r="F113" s="2">
        <v>129.07</v>
      </c>
      <c r="G113" s="2">
        <v>90.18</v>
      </c>
      <c r="H113" s="2">
        <v>112.14</v>
      </c>
      <c r="I113" s="2">
        <v>109.52</v>
      </c>
      <c r="J113" s="2">
        <v>109.11</v>
      </c>
      <c r="K113" s="2">
        <v>108.81</v>
      </c>
      <c r="L113" s="2">
        <v>66.760000000000005</v>
      </c>
      <c r="M113" s="2">
        <v>158.69999999999999</v>
      </c>
    </row>
    <row r="114" spans="1:13" x14ac:dyDescent="0.2">
      <c r="A114">
        <v>1991</v>
      </c>
      <c r="B114" s="2">
        <v>48.37</v>
      </c>
      <c r="C114" s="2">
        <v>36.130000000000003</v>
      </c>
      <c r="D114" s="2">
        <v>68.03</v>
      </c>
      <c r="E114" s="2">
        <v>97.8</v>
      </c>
      <c r="F114" s="2">
        <v>88.98</v>
      </c>
      <c r="G114" s="2">
        <v>33.61</v>
      </c>
      <c r="H114" s="2">
        <v>77.459999999999994</v>
      </c>
      <c r="I114" s="2">
        <v>84.21</v>
      </c>
      <c r="J114" s="2">
        <v>50.19</v>
      </c>
      <c r="K114" s="2">
        <v>105.63</v>
      </c>
      <c r="L114" s="2">
        <v>63.91</v>
      </c>
      <c r="M114" s="2">
        <v>50.33</v>
      </c>
    </row>
    <row r="115" spans="1:13" x14ac:dyDescent="0.2">
      <c r="A115">
        <v>1992</v>
      </c>
      <c r="B115" s="2">
        <v>53.69</v>
      </c>
      <c r="C115" s="2">
        <v>41.91</v>
      </c>
      <c r="D115" s="2">
        <v>68.790000000000006</v>
      </c>
      <c r="E115" s="2">
        <v>97.3</v>
      </c>
      <c r="F115" s="2">
        <v>65.97</v>
      </c>
      <c r="G115" s="2">
        <v>63.48</v>
      </c>
      <c r="H115" s="2">
        <v>194.16</v>
      </c>
      <c r="I115" s="2">
        <v>107.11</v>
      </c>
      <c r="J115" s="2">
        <v>131.75</v>
      </c>
      <c r="K115" s="2">
        <v>64.650000000000006</v>
      </c>
      <c r="L115" s="2">
        <v>134.06</v>
      </c>
      <c r="M115" s="2">
        <v>68.75</v>
      </c>
    </row>
    <row r="116" spans="1:13" x14ac:dyDescent="0.2">
      <c r="A116">
        <v>1993</v>
      </c>
      <c r="B116" s="2">
        <v>96.2</v>
      </c>
      <c r="C116" s="2">
        <v>44.01</v>
      </c>
      <c r="D116" s="2">
        <v>69.25</v>
      </c>
      <c r="E116" s="2">
        <v>90.95</v>
      </c>
      <c r="F116" s="2">
        <v>46.03</v>
      </c>
      <c r="G116" s="2">
        <v>126.29</v>
      </c>
      <c r="H116" s="2">
        <v>76.510000000000005</v>
      </c>
      <c r="I116" s="2">
        <v>46.99</v>
      </c>
      <c r="J116" s="2">
        <v>112.03</v>
      </c>
      <c r="K116" s="2">
        <v>65.36</v>
      </c>
      <c r="L116" s="2">
        <v>88.95</v>
      </c>
      <c r="M116" s="2">
        <v>44.32</v>
      </c>
    </row>
    <row r="117" spans="1:13" x14ac:dyDescent="0.2">
      <c r="A117">
        <v>1994</v>
      </c>
      <c r="B117" s="2">
        <v>70.16</v>
      </c>
      <c r="C117" s="2">
        <v>31.61</v>
      </c>
      <c r="D117" s="2">
        <v>47.53</v>
      </c>
      <c r="E117" s="2">
        <v>106.56</v>
      </c>
      <c r="F117" s="2">
        <v>51.05</v>
      </c>
      <c r="G117" s="2">
        <v>110.96</v>
      </c>
      <c r="H117" s="2">
        <v>75.52</v>
      </c>
      <c r="I117" s="2">
        <v>100.66</v>
      </c>
      <c r="J117" s="2">
        <v>45.18</v>
      </c>
      <c r="K117" s="2">
        <v>36.950000000000003</v>
      </c>
      <c r="L117" s="2">
        <v>80.11</v>
      </c>
      <c r="M117" s="2">
        <v>64.8</v>
      </c>
    </row>
    <row r="118" spans="1:13" x14ac:dyDescent="0.2">
      <c r="A118">
        <v>1995</v>
      </c>
      <c r="B118" s="2">
        <v>91.84</v>
      </c>
      <c r="C118" s="2">
        <v>28.51</v>
      </c>
      <c r="D118" s="2">
        <v>43.74</v>
      </c>
      <c r="E118" s="2">
        <v>95.25</v>
      </c>
      <c r="F118" s="2">
        <v>89.6</v>
      </c>
      <c r="G118" s="2">
        <v>77.59</v>
      </c>
      <c r="H118" s="2">
        <v>75.8</v>
      </c>
      <c r="I118" s="2">
        <v>87.64</v>
      </c>
      <c r="J118" s="2">
        <v>33.380000000000003</v>
      </c>
      <c r="K118" s="2">
        <v>111.18</v>
      </c>
      <c r="L118" s="2">
        <v>93.34</v>
      </c>
      <c r="M118" s="2">
        <v>36.46</v>
      </c>
    </row>
    <row r="119" spans="1:13" x14ac:dyDescent="0.2">
      <c r="A119">
        <v>1996</v>
      </c>
      <c r="B119" s="2">
        <v>66.41</v>
      </c>
      <c r="C119" s="2">
        <v>40.26</v>
      </c>
      <c r="D119" s="2">
        <v>53.17</v>
      </c>
      <c r="E119" s="2">
        <v>116.65</v>
      </c>
      <c r="F119" s="2">
        <v>103.3</v>
      </c>
      <c r="G119" s="2">
        <v>117.08</v>
      </c>
      <c r="H119" s="2">
        <v>95.18</v>
      </c>
      <c r="I119" s="2">
        <v>41.75</v>
      </c>
      <c r="J119" s="2">
        <v>140.54</v>
      </c>
      <c r="K119" s="2">
        <v>73.239999999999995</v>
      </c>
      <c r="L119" s="2">
        <v>81.62</v>
      </c>
      <c r="M119" s="2">
        <v>89.57</v>
      </c>
    </row>
    <row r="120" spans="1:13" x14ac:dyDescent="0.2">
      <c r="A120">
        <v>1997</v>
      </c>
      <c r="B120" s="2">
        <v>63.11</v>
      </c>
      <c r="C120" s="2">
        <v>88.17</v>
      </c>
      <c r="D120" s="2">
        <v>90.66</v>
      </c>
      <c r="E120" s="2">
        <v>41.13</v>
      </c>
      <c r="F120" s="2">
        <v>139.19</v>
      </c>
      <c r="G120" s="2">
        <v>104.64</v>
      </c>
      <c r="H120" s="2">
        <v>86.59</v>
      </c>
      <c r="I120" s="2">
        <v>105.32</v>
      </c>
      <c r="J120" s="2">
        <v>89.93</v>
      </c>
      <c r="K120" s="2">
        <v>49.89</v>
      </c>
      <c r="L120" s="2">
        <v>59.51</v>
      </c>
      <c r="M120" s="2">
        <v>54.24</v>
      </c>
    </row>
    <row r="121" spans="1:13" x14ac:dyDescent="0.2">
      <c r="A121">
        <v>1998</v>
      </c>
      <c r="B121" s="2">
        <v>87.83</v>
      </c>
      <c r="C121" s="2">
        <v>54.11</v>
      </c>
      <c r="D121" s="2">
        <v>89.25</v>
      </c>
      <c r="E121" s="2">
        <v>99.89</v>
      </c>
      <c r="F121" s="2">
        <v>49.2</v>
      </c>
      <c r="G121" s="2">
        <v>100.94</v>
      </c>
      <c r="H121" s="2">
        <v>88.6</v>
      </c>
      <c r="I121" s="2">
        <v>121.69</v>
      </c>
      <c r="J121" s="2">
        <v>34.700000000000003</v>
      </c>
      <c r="K121" s="2">
        <v>50.54</v>
      </c>
      <c r="L121" s="2">
        <v>40.14</v>
      </c>
      <c r="M121" s="2">
        <v>36.909999999999997</v>
      </c>
    </row>
    <row r="122" spans="1:13" x14ac:dyDescent="0.2">
      <c r="A122">
        <v>1999</v>
      </c>
      <c r="B122" s="2">
        <v>99.71</v>
      </c>
      <c r="C122" s="2">
        <v>48.55</v>
      </c>
      <c r="D122" s="2">
        <v>39.159999999999997</v>
      </c>
      <c r="E122" s="2">
        <v>108.54</v>
      </c>
      <c r="F122" s="2">
        <v>64.849999999999994</v>
      </c>
      <c r="G122" s="2">
        <v>75.28</v>
      </c>
      <c r="H122" s="2">
        <v>80.31</v>
      </c>
      <c r="I122" s="2">
        <v>65.45</v>
      </c>
      <c r="J122" s="2">
        <v>70.3</v>
      </c>
      <c r="K122" s="2">
        <v>60.15</v>
      </c>
      <c r="L122" s="2">
        <v>61.26</v>
      </c>
      <c r="M122" s="2">
        <v>61.79</v>
      </c>
    </row>
    <row r="123" spans="1:13" x14ac:dyDescent="0.2">
      <c r="A123">
        <v>2000</v>
      </c>
      <c r="B123" s="2">
        <v>44.88</v>
      </c>
      <c r="C123" s="2">
        <v>46.54</v>
      </c>
      <c r="D123" s="2">
        <v>45.17</v>
      </c>
      <c r="E123" s="2">
        <v>87.14</v>
      </c>
      <c r="F123" s="2">
        <v>131.88999999999999</v>
      </c>
      <c r="G123" s="2">
        <v>160.52000000000001</v>
      </c>
      <c r="H123" s="2">
        <v>96.76</v>
      </c>
      <c r="I123" s="2">
        <v>98.45</v>
      </c>
      <c r="J123" s="2">
        <v>103.38</v>
      </c>
      <c r="K123" s="2">
        <v>58.12</v>
      </c>
      <c r="L123" s="2">
        <v>52.92</v>
      </c>
      <c r="M123" s="2">
        <v>79.03</v>
      </c>
    </row>
    <row r="124" spans="1:13" x14ac:dyDescent="0.2">
      <c r="A124">
        <v>2001</v>
      </c>
      <c r="B124" s="2">
        <v>28.01</v>
      </c>
      <c r="C124" s="2">
        <v>60.32</v>
      </c>
      <c r="D124" s="2">
        <v>34.450000000000003</v>
      </c>
      <c r="E124" s="2">
        <v>76.150000000000006</v>
      </c>
      <c r="F124" s="2">
        <v>109.3</v>
      </c>
      <c r="G124" s="2">
        <v>70.040000000000006</v>
      </c>
      <c r="H124" s="2">
        <v>50.63</v>
      </c>
      <c r="I124" s="2">
        <v>78.930000000000007</v>
      </c>
      <c r="J124" s="2">
        <v>95.1</v>
      </c>
      <c r="K124" s="2">
        <v>150.12</v>
      </c>
      <c r="L124" s="2">
        <v>64.47</v>
      </c>
      <c r="M124" s="2">
        <v>63.54</v>
      </c>
    </row>
    <row r="125" spans="1:13" x14ac:dyDescent="0.2">
      <c r="A125">
        <v>2002</v>
      </c>
      <c r="B125" s="2">
        <v>57.92</v>
      </c>
      <c r="C125" s="2">
        <v>54.35</v>
      </c>
      <c r="D125" s="2">
        <v>70.95</v>
      </c>
      <c r="E125" s="2">
        <v>102.78</v>
      </c>
      <c r="F125" s="2">
        <v>112.08</v>
      </c>
      <c r="G125" s="2">
        <v>60.45</v>
      </c>
      <c r="H125" s="2">
        <v>72.150000000000006</v>
      </c>
      <c r="I125" s="2">
        <v>51.44</v>
      </c>
      <c r="J125" s="2">
        <v>82.9</v>
      </c>
      <c r="K125" s="2">
        <v>48.85</v>
      </c>
      <c r="L125" s="2">
        <v>74</v>
      </c>
      <c r="M125" s="2">
        <v>57.69</v>
      </c>
    </row>
    <row r="126" spans="1:13" x14ac:dyDescent="0.2">
      <c r="A126">
        <v>2003</v>
      </c>
      <c r="B126" s="2">
        <v>34.700000000000003</v>
      </c>
      <c r="C126" s="2">
        <v>47.42</v>
      </c>
      <c r="D126" s="2">
        <v>57.14</v>
      </c>
      <c r="E126" s="2">
        <v>64.48</v>
      </c>
      <c r="F126" s="2">
        <v>144.16999999999999</v>
      </c>
      <c r="G126" s="2">
        <v>80.81</v>
      </c>
      <c r="H126" s="2">
        <v>136.91</v>
      </c>
      <c r="I126" s="2">
        <v>93.88</v>
      </c>
      <c r="J126" s="2">
        <v>136.36000000000001</v>
      </c>
      <c r="K126" s="2">
        <v>69.73</v>
      </c>
      <c r="L126" s="2">
        <v>85.12</v>
      </c>
      <c r="M126" s="2">
        <v>69.89</v>
      </c>
    </row>
    <row r="127" spans="1:13" x14ac:dyDescent="0.2">
      <c r="A127">
        <v>2004</v>
      </c>
      <c r="B127" s="2">
        <v>60.4</v>
      </c>
      <c r="C127" s="2">
        <v>17.84</v>
      </c>
      <c r="D127" s="2">
        <v>78.02</v>
      </c>
      <c r="E127" s="2">
        <v>49.68</v>
      </c>
      <c r="F127" s="2">
        <v>170.19</v>
      </c>
      <c r="G127" s="2">
        <v>96.76</v>
      </c>
      <c r="H127" s="2">
        <v>112.73</v>
      </c>
      <c r="I127" s="2">
        <v>86.48</v>
      </c>
      <c r="J127" s="2">
        <v>54.58</v>
      </c>
      <c r="K127" s="2">
        <v>59.09</v>
      </c>
      <c r="L127" s="2">
        <v>85.66</v>
      </c>
      <c r="M127" s="2">
        <v>83.55</v>
      </c>
    </row>
    <row r="128" spans="1:13" x14ac:dyDescent="0.2">
      <c r="A128">
        <v>2005</v>
      </c>
      <c r="B128" s="2">
        <v>119.53</v>
      </c>
      <c r="C128" s="2">
        <v>57.83</v>
      </c>
      <c r="D128" s="2">
        <v>33.880000000000003</v>
      </c>
      <c r="E128" s="2">
        <v>91.65</v>
      </c>
      <c r="F128" s="2">
        <v>42.36</v>
      </c>
      <c r="G128" s="2">
        <v>48.98</v>
      </c>
      <c r="H128" s="2">
        <v>123.31</v>
      </c>
      <c r="I128" s="2">
        <v>88.81</v>
      </c>
      <c r="J128" s="2">
        <v>106.13</v>
      </c>
      <c r="K128" s="2">
        <v>42.96</v>
      </c>
      <c r="L128" s="2">
        <v>100.98</v>
      </c>
      <c r="M128" s="2">
        <v>60.28</v>
      </c>
    </row>
    <row r="129" spans="1:13" x14ac:dyDescent="0.2">
      <c r="A129">
        <v>2006</v>
      </c>
      <c r="B129" s="2">
        <v>77.83</v>
      </c>
      <c r="C129" s="2">
        <v>59.71</v>
      </c>
      <c r="D129" s="2">
        <v>57.63</v>
      </c>
      <c r="E129" s="2">
        <v>65.180000000000007</v>
      </c>
      <c r="F129" s="2">
        <v>121.52</v>
      </c>
      <c r="G129" s="2">
        <v>93.48</v>
      </c>
      <c r="H129" s="2">
        <v>142.79</v>
      </c>
      <c r="I129" s="2">
        <v>76.53</v>
      </c>
      <c r="J129" s="2">
        <v>99.61</v>
      </c>
      <c r="K129" s="2">
        <v>135.11000000000001</v>
      </c>
      <c r="L129" s="2">
        <v>64.86</v>
      </c>
      <c r="M129" s="2">
        <v>100.46</v>
      </c>
    </row>
    <row r="130" spans="1:13" x14ac:dyDescent="0.2">
      <c r="A130" s="21">
        <v>2007</v>
      </c>
      <c r="B130" s="22">
        <v>122.07</v>
      </c>
      <c r="C130" s="22">
        <v>36.31</v>
      </c>
      <c r="D130" s="22">
        <v>74.89</v>
      </c>
      <c r="E130" s="22">
        <v>86.03</v>
      </c>
      <c r="F130" s="22">
        <v>47.12</v>
      </c>
      <c r="G130" s="22">
        <v>51.98</v>
      </c>
      <c r="H130" s="22">
        <v>69.989999999999995</v>
      </c>
      <c r="I130" s="22">
        <v>182.38</v>
      </c>
      <c r="J130" s="22">
        <v>59.24</v>
      </c>
      <c r="K130" s="22">
        <v>63.62</v>
      </c>
      <c r="L130" s="22">
        <v>89.5</v>
      </c>
      <c r="M130" s="22">
        <v>108.99</v>
      </c>
    </row>
    <row r="131" spans="1:13" x14ac:dyDescent="0.2">
      <c r="A131" s="21">
        <v>2008</v>
      </c>
      <c r="B131" s="22">
        <v>72.81</v>
      </c>
      <c r="C131" s="22">
        <v>124.67</v>
      </c>
      <c r="D131" s="22">
        <v>106.96</v>
      </c>
      <c r="E131" s="22">
        <v>58.62</v>
      </c>
      <c r="F131" s="22">
        <v>89.35</v>
      </c>
      <c r="G131" s="22">
        <v>127.88</v>
      </c>
      <c r="H131" s="22">
        <v>103.08</v>
      </c>
      <c r="I131" s="22">
        <v>52.96</v>
      </c>
      <c r="J131" s="22">
        <v>107.89</v>
      </c>
      <c r="K131" s="22">
        <v>63.18</v>
      </c>
      <c r="L131" s="22">
        <v>81.22</v>
      </c>
      <c r="M131" s="22">
        <v>117.91</v>
      </c>
    </row>
    <row r="132" spans="1:13" x14ac:dyDescent="0.2">
      <c r="A132" s="21">
        <v>2009</v>
      </c>
      <c r="B132" s="22">
        <v>53.59</v>
      </c>
      <c r="C132" s="22">
        <v>68.72</v>
      </c>
      <c r="D132" s="22">
        <v>104.14</v>
      </c>
      <c r="E132" s="22">
        <v>106.76</v>
      </c>
      <c r="F132" s="22">
        <v>84.95</v>
      </c>
      <c r="G132" s="22">
        <v>94.98</v>
      </c>
      <c r="H132" s="22">
        <v>84.08</v>
      </c>
      <c r="I132" s="22">
        <v>99.43</v>
      </c>
      <c r="J132" s="22">
        <v>51.73</v>
      </c>
      <c r="K132" s="22">
        <v>106.05</v>
      </c>
      <c r="L132" s="22">
        <v>32.76</v>
      </c>
      <c r="M132" s="22">
        <v>76.03</v>
      </c>
    </row>
    <row r="133" spans="1:13" x14ac:dyDescent="0.2">
      <c r="A133" s="21">
        <v>2010</v>
      </c>
      <c r="B133" s="22">
        <v>34.700000000000003</v>
      </c>
      <c r="C133" s="22">
        <v>45.78</v>
      </c>
      <c r="D133" s="22">
        <v>56.7</v>
      </c>
      <c r="E133" s="22">
        <v>74.63</v>
      </c>
      <c r="F133" s="22">
        <v>127.79</v>
      </c>
      <c r="G133" s="22">
        <v>141.41999999999999</v>
      </c>
      <c r="H133" s="22">
        <v>96.66</v>
      </c>
      <c r="I133" s="22">
        <v>52.98</v>
      </c>
      <c r="J133" s="22">
        <v>71.260000000000005</v>
      </c>
      <c r="K133" s="22">
        <v>57.2</v>
      </c>
      <c r="L133" s="22">
        <v>96.07</v>
      </c>
      <c r="M133" s="22">
        <v>44.23</v>
      </c>
    </row>
    <row r="134" spans="1:13" x14ac:dyDescent="0.2">
      <c r="A134" s="21">
        <v>2011</v>
      </c>
      <c r="B134" s="22">
        <v>45.41</v>
      </c>
      <c r="C134" s="22">
        <v>99.51</v>
      </c>
      <c r="D134" s="22">
        <v>94.85</v>
      </c>
      <c r="E134" s="22">
        <v>151.58000000000001</v>
      </c>
      <c r="F134" s="22">
        <v>176.97</v>
      </c>
      <c r="G134" s="22">
        <v>65.63</v>
      </c>
      <c r="H134" s="22">
        <v>86.51</v>
      </c>
      <c r="I134" s="22">
        <v>114.95</v>
      </c>
      <c r="J134" s="22">
        <v>149.30000000000001</v>
      </c>
      <c r="K134" s="22">
        <v>112.32</v>
      </c>
      <c r="L134" s="22">
        <v>138.1</v>
      </c>
      <c r="M134" s="22">
        <v>97.31</v>
      </c>
    </row>
    <row r="135" spans="1:13" x14ac:dyDescent="0.2">
      <c r="A135" s="21">
        <v>2012</v>
      </c>
      <c r="B135" s="22">
        <v>77.180000000000007</v>
      </c>
      <c r="C135" s="22">
        <v>45.28</v>
      </c>
      <c r="D135" s="22">
        <v>71.510000000000005</v>
      </c>
      <c r="E135" s="22">
        <v>39.229999999999997</v>
      </c>
      <c r="F135" s="22">
        <v>59.85</v>
      </c>
      <c r="G135" s="22">
        <v>54.94</v>
      </c>
      <c r="H135" s="22">
        <v>70.89</v>
      </c>
      <c r="I135" s="22">
        <v>91.8</v>
      </c>
      <c r="J135" s="22">
        <v>105.81</v>
      </c>
      <c r="K135" s="22">
        <v>128.30000000000001</v>
      </c>
      <c r="L135" s="22">
        <v>26.03</v>
      </c>
      <c r="M135" s="22">
        <v>80.23</v>
      </c>
    </row>
    <row r="136" spans="1:13" x14ac:dyDescent="0.2">
      <c r="A136" s="21">
        <v>2013</v>
      </c>
      <c r="B136" s="22">
        <v>79.239999999999995</v>
      </c>
      <c r="C136" s="22">
        <v>62.17</v>
      </c>
      <c r="D136" s="22">
        <v>37.89</v>
      </c>
      <c r="E136" s="22">
        <v>128.19</v>
      </c>
      <c r="F136" s="22">
        <v>62.87</v>
      </c>
      <c r="G136" s="22">
        <v>145.77000000000001</v>
      </c>
      <c r="H136" s="22">
        <v>145.11000000000001</v>
      </c>
      <c r="I136" s="22">
        <v>72.44</v>
      </c>
      <c r="J136" s="22">
        <v>71.58</v>
      </c>
      <c r="K136" s="22">
        <v>103.19</v>
      </c>
      <c r="L136" s="22">
        <v>69.67</v>
      </c>
      <c r="M136" s="22">
        <v>88.91</v>
      </c>
    </row>
    <row r="137" spans="1:13" x14ac:dyDescent="0.2">
      <c r="A137" s="21">
        <v>2014</v>
      </c>
      <c r="B137" s="22">
        <v>64.239999999999995</v>
      </c>
      <c r="C137" s="22">
        <v>71.53</v>
      </c>
      <c r="D137" s="22">
        <v>40.96</v>
      </c>
      <c r="E137" s="22">
        <v>105.61</v>
      </c>
      <c r="F137" s="22">
        <v>94.26</v>
      </c>
      <c r="G137" s="22">
        <v>118.25</v>
      </c>
      <c r="H137" s="22">
        <v>95.49</v>
      </c>
      <c r="I137" s="22">
        <v>82.21</v>
      </c>
      <c r="J137" s="22">
        <v>111.27</v>
      </c>
      <c r="K137" s="22">
        <v>71.89</v>
      </c>
      <c r="L137" s="22">
        <v>65.22</v>
      </c>
      <c r="M137" s="22">
        <v>43.61</v>
      </c>
    </row>
    <row r="138" spans="1:13" x14ac:dyDescent="0.2">
      <c r="A138" s="21">
        <v>2015</v>
      </c>
      <c r="B138" s="22">
        <v>57.3</v>
      </c>
      <c r="C138" s="22">
        <v>41.72</v>
      </c>
      <c r="D138" s="22">
        <v>37.79</v>
      </c>
      <c r="E138" s="22">
        <v>76.06</v>
      </c>
      <c r="F138" s="22">
        <v>101.26</v>
      </c>
      <c r="G138" s="22">
        <v>212.9</v>
      </c>
      <c r="H138" s="22">
        <v>106.18</v>
      </c>
      <c r="I138" s="22">
        <v>79.64</v>
      </c>
      <c r="J138" s="22">
        <v>75.400000000000006</v>
      </c>
      <c r="K138" s="22">
        <v>68.38</v>
      </c>
      <c r="L138" s="22">
        <v>55.58</v>
      </c>
      <c r="M138" s="22">
        <v>84.59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104" workbookViewId="0">
      <selection activeCell="A124" sqref="A124"/>
    </sheetView>
  </sheetViews>
  <sheetFormatPr defaultRowHeight="12.75" x14ac:dyDescent="0.2"/>
  <sheetData>
    <row r="1" spans="1:14" x14ac:dyDescent="0.2">
      <c r="A1" t="s">
        <v>47</v>
      </c>
    </row>
    <row r="4" spans="1:14" s="1" customFormat="1" x14ac:dyDescent="0.2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1898</v>
      </c>
      <c r="B5" s="2" t="s">
        <v>51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  <c r="H5" s="2" t="s">
        <v>51</v>
      </c>
      <c r="I5" s="2" t="s">
        <v>51</v>
      </c>
      <c r="J5" s="2" t="s">
        <v>51</v>
      </c>
      <c r="K5" s="2" t="s">
        <v>51</v>
      </c>
      <c r="L5" s="2">
        <v>27.02538210116731</v>
      </c>
      <c r="M5" s="2">
        <v>92.167183190661476</v>
      </c>
      <c r="N5" s="2"/>
    </row>
    <row r="6" spans="1:14" x14ac:dyDescent="0.2">
      <c r="A6">
        <v>1899</v>
      </c>
      <c r="B6" s="2">
        <v>118.41550319066148</v>
      </c>
      <c r="C6" s="2">
        <v>62.084014319066149</v>
      </c>
      <c r="D6" s="2">
        <v>211.98024840466925</v>
      </c>
      <c r="E6" s="2">
        <v>67.197347859922175</v>
      </c>
      <c r="F6" s="2">
        <v>21.70858832684825</v>
      </c>
      <c r="G6" s="2">
        <v>11.161736964980545</v>
      </c>
      <c r="H6" s="2">
        <v>3.1119464591439687</v>
      </c>
      <c r="I6" s="2">
        <v>14.86043019455253</v>
      </c>
      <c r="J6" s="2">
        <v>2.7342070038910506</v>
      </c>
      <c r="K6" s="2">
        <v>0.52421603112840465</v>
      </c>
      <c r="L6" s="2">
        <v>5.5349789883268485</v>
      </c>
      <c r="M6" s="2">
        <v>25.336413385214012</v>
      </c>
      <c r="N6" s="2"/>
    </row>
    <row r="7" spans="1:14" x14ac:dyDescent="0.2">
      <c r="A7">
        <v>1900</v>
      </c>
      <c r="B7" s="2">
        <v>55.13126848249027</v>
      </c>
      <c r="C7" s="2">
        <v>78.5035106614786</v>
      </c>
      <c r="D7" s="2">
        <v>170.37229447470818</v>
      </c>
      <c r="E7" s="2">
        <v>86.150213229571989</v>
      </c>
      <c r="F7" s="2">
        <v>10.264420856031128</v>
      </c>
      <c r="G7" s="2">
        <v>36.35355642023346</v>
      </c>
      <c r="H7" s="2">
        <v>22.838310350194547</v>
      </c>
      <c r="I7" s="2">
        <v>6.138434241245136</v>
      </c>
      <c r="J7" s="2">
        <v>0.28340544747081714</v>
      </c>
      <c r="K7" s="2">
        <v>0.44292607003891049</v>
      </c>
      <c r="L7" s="2">
        <v>27.648672373540851</v>
      </c>
      <c r="M7" s="2">
        <v>16.493524669260697</v>
      </c>
      <c r="N7" s="2"/>
    </row>
    <row r="8" spans="1:14" x14ac:dyDescent="0.2">
      <c r="A8">
        <v>1901</v>
      </c>
      <c r="B8" s="2">
        <v>26.068023035019454</v>
      </c>
      <c r="C8" s="2">
        <v>36.621228326848254</v>
      </c>
      <c r="D8" s="2">
        <v>122.30387299610895</v>
      </c>
      <c r="E8" s="2">
        <v>38.493721400778213</v>
      </c>
      <c r="F8" s="2">
        <v>34.337713307393003</v>
      </c>
      <c r="G8" s="2">
        <v>37.952124513618678</v>
      </c>
      <c r="H8" s="2">
        <v>27.317595642023345</v>
      </c>
      <c r="I8" s="2">
        <v>0.52108949416342409</v>
      </c>
      <c r="J8" s="2">
        <v>0.44376653696498053</v>
      </c>
      <c r="K8" s="2">
        <v>2.6846530739299612</v>
      </c>
      <c r="L8" s="2">
        <v>1.0347828793774319</v>
      </c>
      <c r="M8" s="2">
        <v>28.207616498054481</v>
      </c>
      <c r="N8" s="2"/>
    </row>
    <row r="9" spans="1:14" x14ac:dyDescent="0.2">
      <c r="A9">
        <v>1902</v>
      </c>
      <c r="B9" s="2" t="s">
        <v>51</v>
      </c>
      <c r="C9" s="2" t="s">
        <v>51</v>
      </c>
      <c r="D9" s="2" t="s">
        <v>51</v>
      </c>
      <c r="E9" s="2" t="s">
        <v>51</v>
      </c>
      <c r="F9" s="2" t="s">
        <v>51</v>
      </c>
      <c r="G9" s="2" t="s">
        <v>51</v>
      </c>
      <c r="H9" s="2" t="s">
        <v>51</v>
      </c>
      <c r="I9" s="2" t="s">
        <v>51</v>
      </c>
      <c r="J9" s="2" t="s">
        <v>51</v>
      </c>
      <c r="K9" s="2" t="s">
        <v>51</v>
      </c>
      <c r="L9" s="2" t="s">
        <v>51</v>
      </c>
      <c r="M9" s="2" t="s">
        <v>51</v>
      </c>
      <c r="N9" s="2"/>
    </row>
    <row r="10" spans="1:14" x14ac:dyDescent="0.2">
      <c r="A10">
        <v>1903</v>
      </c>
      <c r="B10" s="2" t="s">
        <v>51</v>
      </c>
      <c r="C10" s="2" t="s">
        <v>51</v>
      </c>
      <c r="D10" s="2" t="s">
        <v>51</v>
      </c>
      <c r="E10" s="2" t="s">
        <v>51</v>
      </c>
      <c r="F10" s="2">
        <v>23.143668793774317</v>
      </c>
      <c r="G10" s="2">
        <v>38.620800000000003</v>
      </c>
      <c r="H10" s="2">
        <v>8.7042789105058365</v>
      </c>
      <c r="I10" s="2">
        <v>7.740263346303502</v>
      </c>
      <c r="J10" s="2">
        <v>20.272062256809338</v>
      </c>
      <c r="K10" s="2">
        <v>8.7188694163424127</v>
      </c>
      <c r="L10" s="2">
        <v>7.6620326848249025</v>
      </c>
      <c r="M10" s="2">
        <v>6.9992740856031128</v>
      </c>
      <c r="N10" s="2"/>
    </row>
    <row r="11" spans="1:14" x14ac:dyDescent="0.2">
      <c r="A11">
        <v>1904</v>
      </c>
      <c r="B11" s="2" t="s">
        <v>51</v>
      </c>
      <c r="C11" s="2" t="s">
        <v>51</v>
      </c>
      <c r="D11" s="2">
        <v>315.4227660700389</v>
      </c>
      <c r="E11" s="2">
        <v>195.24517354085603</v>
      </c>
      <c r="F11" s="2">
        <v>34.390864435797667</v>
      </c>
      <c r="G11" s="2">
        <v>25.295701167315176</v>
      </c>
      <c r="H11" s="2">
        <v>41.103539299610894</v>
      </c>
      <c r="I11" s="2">
        <v>9.4973771206225663</v>
      </c>
      <c r="J11" s="2">
        <v>6.8148420233463032</v>
      </c>
      <c r="K11" s="2">
        <v>6.9419542412451358</v>
      </c>
      <c r="L11" s="2">
        <v>3.3090863813229574</v>
      </c>
      <c r="M11" s="2" t="s">
        <v>51</v>
      </c>
      <c r="N11" s="2"/>
    </row>
    <row r="12" spans="1:14" x14ac:dyDescent="0.2">
      <c r="A12">
        <v>1905</v>
      </c>
      <c r="B12" s="2" t="s">
        <v>51</v>
      </c>
      <c r="C12" s="2" t="s">
        <v>51</v>
      </c>
      <c r="D12" s="2">
        <v>115.2097606225681</v>
      </c>
      <c r="E12" s="2">
        <v>72.635505058365766</v>
      </c>
      <c r="F12" s="2">
        <v>139.07253291828795</v>
      </c>
      <c r="G12" s="2">
        <v>79.611716731517504</v>
      </c>
      <c r="H12" s="2">
        <v>16.228811206225682</v>
      </c>
      <c r="I12" s="2">
        <v>8.4989696498054457</v>
      </c>
      <c r="J12" s="2">
        <v>14.921649805447471</v>
      </c>
      <c r="K12" s="2">
        <v>9.3066583657587536</v>
      </c>
      <c r="L12" s="2">
        <v>17.506589883268486</v>
      </c>
      <c r="M12" s="2">
        <v>52.441404513618679</v>
      </c>
      <c r="N12" s="2"/>
    </row>
    <row r="13" spans="1:14" x14ac:dyDescent="0.2">
      <c r="A13">
        <v>1906</v>
      </c>
      <c r="B13" s="2">
        <v>82.842807782101161</v>
      </c>
      <c r="C13" s="2">
        <v>28.303698677042807</v>
      </c>
      <c r="D13" s="2">
        <v>72.973372762645909</v>
      </c>
      <c r="E13" s="2">
        <v>87.385699610894946</v>
      </c>
      <c r="F13" s="2">
        <v>15.995363112840467</v>
      </c>
      <c r="G13" s="2">
        <v>27.324924513618676</v>
      </c>
      <c r="H13" s="2">
        <v>23.882573696498053</v>
      </c>
      <c r="I13" s="2" t="s">
        <v>51</v>
      </c>
      <c r="J13" s="2" t="s">
        <v>51</v>
      </c>
      <c r="K13" s="2" t="s">
        <v>51</v>
      </c>
      <c r="L13" s="2" t="s">
        <v>51</v>
      </c>
      <c r="M13" s="2" t="s">
        <v>51</v>
      </c>
      <c r="N13" s="2"/>
    </row>
    <row r="14" spans="1:14" x14ac:dyDescent="0.2">
      <c r="A14">
        <v>1907</v>
      </c>
      <c r="B14" s="2" t="s">
        <v>51</v>
      </c>
      <c r="C14" s="2" t="s">
        <v>51</v>
      </c>
      <c r="D14" s="2" t="s">
        <v>51</v>
      </c>
      <c r="E14" s="2" t="s">
        <v>51</v>
      </c>
      <c r="F14" s="2" t="s">
        <v>51</v>
      </c>
      <c r="G14" s="2" t="s">
        <v>51</v>
      </c>
      <c r="H14" s="2" t="s">
        <v>51</v>
      </c>
      <c r="I14" s="2" t="s">
        <v>51</v>
      </c>
      <c r="J14" s="2" t="s">
        <v>51</v>
      </c>
      <c r="K14" s="2" t="s">
        <v>51</v>
      </c>
      <c r="L14" s="2" t="s">
        <v>51</v>
      </c>
      <c r="M14" s="2" t="s">
        <v>51</v>
      </c>
      <c r="N14" s="2"/>
    </row>
    <row r="15" spans="1:14" x14ac:dyDescent="0.2">
      <c r="A15">
        <v>1908</v>
      </c>
      <c r="B15" s="2" t="s">
        <v>51</v>
      </c>
      <c r="C15" s="2" t="s">
        <v>51</v>
      </c>
      <c r="D15" s="2" t="s">
        <v>51</v>
      </c>
      <c r="E15" s="2" t="s">
        <v>51</v>
      </c>
      <c r="F15" s="2" t="s">
        <v>51</v>
      </c>
      <c r="G15" s="2" t="s">
        <v>51</v>
      </c>
      <c r="H15" s="2" t="s">
        <v>51</v>
      </c>
      <c r="I15" s="2" t="s">
        <v>51</v>
      </c>
      <c r="J15" s="2" t="s">
        <v>51</v>
      </c>
      <c r="K15" s="2" t="s">
        <v>51</v>
      </c>
      <c r="L15" s="2" t="s">
        <v>51</v>
      </c>
      <c r="M15" s="2" t="s">
        <v>51</v>
      </c>
      <c r="N15" s="2"/>
    </row>
    <row r="16" spans="1:14" x14ac:dyDescent="0.2">
      <c r="A16">
        <v>1909</v>
      </c>
      <c r="B16" s="2" t="s">
        <v>51</v>
      </c>
      <c r="C16" s="2" t="s">
        <v>51</v>
      </c>
      <c r="D16" s="2" t="s">
        <v>51</v>
      </c>
      <c r="E16" s="2" t="s">
        <v>51</v>
      </c>
      <c r="F16" s="2" t="s">
        <v>51</v>
      </c>
      <c r="G16" s="2" t="s">
        <v>51</v>
      </c>
      <c r="H16" s="2" t="s">
        <v>51</v>
      </c>
      <c r="I16" s="2" t="s">
        <v>51</v>
      </c>
      <c r="J16" s="2" t="s">
        <v>51</v>
      </c>
      <c r="K16" s="2" t="s">
        <v>51</v>
      </c>
      <c r="L16" s="2" t="s">
        <v>51</v>
      </c>
      <c r="M16" s="2" t="s">
        <v>51</v>
      </c>
      <c r="N16" s="2"/>
    </row>
    <row r="17" spans="1:14" x14ac:dyDescent="0.2">
      <c r="A17">
        <v>1910</v>
      </c>
      <c r="B17" s="2" t="s">
        <v>51</v>
      </c>
      <c r="C17" s="2" t="s">
        <v>51</v>
      </c>
      <c r="D17" s="2" t="s">
        <v>51</v>
      </c>
      <c r="E17" s="2" t="s">
        <v>51</v>
      </c>
      <c r="F17" s="2" t="s">
        <v>51</v>
      </c>
      <c r="G17" s="2" t="s">
        <v>51</v>
      </c>
      <c r="H17" s="2" t="s">
        <v>51</v>
      </c>
      <c r="I17" s="2" t="s">
        <v>51</v>
      </c>
      <c r="J17" s="2" t="s">
        <v>51</v>
      </c>
      <c r="K17" s="2" t="s">
        <v>51</v>
      </c>
      <c r="L17" s="2" t="s">
        <v>51</v>
      </c>
      <c r="M17" s="2" t="s">
        <v>51</v>
      </c>
      <c r="N17" s="2"/>
    </row>
    <row r="18" spans="1:14" x14ac:dyDescent="0.2">
      <c r="A18">
        <v>1911</v>
      </c>
      <c r="B18" s="2" t="s">
        <v>51</v>
      </c>
      <c r="C18" s="2" t="s">
        <v>51</v>
      </c>
      <c r="D18" s="2" t="s">
        <v>51</v>
      </c>
      <c r="E18" s="2" t="s">
        <v>51</v>
      </c>
      <c r="F18" s="2" t="s">
        <v>51</v>
      </c>
      <c r="G18" s="2" t="s">
        <v>51</v>
      </c>
      <c r="H18" s="2" t="s">
        <v>51</v>
      </c>
      <c r="I18" s="2" t="s">
        <v>51</v>
      </c>
      <c r="J18" s="2" t="s">
        <v>51</v>
      </c>
      <c r="K18" s="2" t="s">
        <v>51</v>
      </c>
      <c r="L18" s="2" t="s">
        <v>51</v>
      </c>
      <c r="M18" s="2" t="s">
        <v>51</v>
      </c>
      <c r="N18" s="2"/>
    </row>
    <row r="19" spans="1:14" x14ac:dyDescent="0.2">
      <c r="A19">
        <v>1912</v>
      </c>
      <c r="B19" s="2" t="s">
        <v>51</v>
      </c>
      <c r="C19" s="2" t="s">
        <v>51</v>
      </c>
      <c r="D19" s="2" t="s">
        <v>51</v>
      </c>
      <c r="E19" s="2" t="s">
        <v>51</v>
      </c>
      <c r="F19" s="2" t="s">
        <v>51</v>
      </c>
      <c r="G19" s="2" t="s">
        <v>51</v>
      </c>
      <c r="H19" s="2" t="s">
        <v>51</v>
      </c>
      <c r="I19" s="2" t="s">
        <v>51</v>
      </c>
      <c r="J19" s="2" t="s">
        <v>51</v>
      </c>
      <c r="K19" s="2" t="s">
        <v>51</v>
      </c>
      <c r="L19" s="2" t="s">
        <v>51</v>
      </c>
      <c r="M19" s="2" t="s">
        <v>51</v>
      </c>
      <c r="N19" s="2"/>
    </row>
    <row r="20" spans="1:14" x14ac:dyDescent="0.2">
      <c r="A20">
        <v>1913</v>
      </c>
      <c r="B20" s="2" t="s">
        <v>51</v>
      </c>
      <c r="C20" s="2" t="s">
        <v>51</v>
      </c>
      <c r="D20" s="2" t="s">
        <v>51</v>
      </c>
      <c r="E20" s="2" t="s">
        <v>51</v>
      </c>
      <c r="F20" s="2" t="s">
        <v>51</v>
      </c>
      <c r="G20" s="2" t="s">
        <v>51</v>
      </c>
      <c r="H20" s="2">
        <v>14.444600778210114</v>
      </c>
      <c r="I20" s="2">
        <v>10.449928715953307</v>
      </c>
      <c r="J20" s="2">
        <v>9.597459922178988</v>
      </c>
      <c r="K20" s="2">
        <v>12.683318287937743</v>
      </c>
      <c r="L20" s="2">
        <v>51.357908171206226</v>
      </c>
      <c r="M20" s="2">
        <v>27.654219455252917</v>
      </c>
      <c r="N20" s="2"/>
    </row>
    <row r="21" spans="1:14" x14ac:dyDescent="0.2">
      <c r="A21">
        <v>1914</v>
      </c>
      <c r="B21" s="2">
        <v>31.333111284046694</v>
      </c>
      <c r="C21" s="2">
        <v>41.923700544747085</v>
      </c>
      <c r="D21" s="2">
        <v>146.56788420233462</v>
      </c>
      <c r="E21" s="2">
        <v>90.798667704280149</v>
      </c>
      <c r="F21" s="2">
        <v>59.796061634241248</v>
      </c>
      <c r="G21" s="2">
        <v>20.866104280155643</v>
      </c>
      <c r="H21" s="2">
        <v>16.937492918287937</v>
      </c>
      <c r="I21" s="2">
        <v>12.123668171206226</v>
      </c>
      <c r="J21" s="2">
        <v>19.082969649805449</v>
      </c>
      <c r="K21" s="2">
        <v>16.645682801556422</v>
      </c>
      <c r="L21" s="2">
        <v>23.846399999999999</v>
      </c>
      <c r="M21" s="2">
        <v>28.953816653696499</v>
      </c>
      <c r="N21" s="2"/>
    </row>
    <row r="22" spans="1:14" x14ac:dyDescent="0.2">
      <c r="A22">
        <v>1915</v>
      </c>
      <c r="B22" s="2">
        <v>26.216012451361866</v>
      </c>
      <c r="C22" s="2">
        <v>62.853075175097274</v>
      </c>
      <c r="D22" s="2">
        <v>102.96519968871596</v>
      </c>
      <c r="E22" s="2">
        <v>71.409095719844345</v>
      </c>
      <c r="F22" s="2">
        <v>27.808461945525291</v>
      </c>
      <c r="G22" s="2">
        <v>20.816684824902723</v>
      </c>
      <c r="H22" s="2">
        <v>20.852959377431908</v>
      </c>
      <c r="I22" s="2">
        <v>71.575810739299598</v>
      </c>
      <c r="J22" s="2">
        <v>68.320884046692612</v>
      </c>
      <c r="K22" s="2">
        <v>52.016195486381321</v>
      </c>
      <c r="L22" s="2">
        <v>33.822070038910503</v>
      </c>
      <c r="M22" s="2">
        <v>35.850957198443581</v>
      </c>
      <c r="N22" s="2"/>
    </row>
    <row r="23" spans="1:14" x14ac:dyDescent="0.2">
      <c r="A23">
        <v>1916</v>
      </c>
      <c r="B23" s="2">
        <v>244.34094817120624</v>
      </c>
      <c r="C23" s="2">
        <v>92.758871906614786</v>
      </c>
      <c r="D23" s="2">
        <v>142.08964108949419</v>
      </c>
      <c r="E23" s="2">
        <v>123.56679221789884</v>
      </c>
      <c r="F23" s="2">
        <v>83.607767159533068</v>
      </c>
      <c r="G23" s="2">
        <v>83.341372762645918</v>
      </c>
      <c r="H23" s="2">
        <v>14.565493540856028</v>
      </c>
      <c r="I23" s="2">
        <v>7.3140121400778222</v>
      </c>
      <c r="J23" s="2">
        <v>4.8037727626459148</v>
      </c>
      <c r="K23" s="2">
        <v>8.4624933852140085</v>
      </c>
      <c r="L23" s="2">
        <v>8.7270723735408566</v>
      </c>
      <c r="M23" s="2">
        <v>14.459191284046694</v>
      </c>
      <c r="N23" s="2"/>
    </row>
    <row r="24" spans="1:14" x14ac:dyDescent="0.2">
      <c r="A24">
        <v>1917</v>
      </c>
      <c r="B24" s="2">
        <v>43.824668638132295</v>
      </c>
      <c r="C24" s="2">
        <v>25.575744747081711</v>
      </c>
      <c r="D24" s="2">
        <v>128.70389416342414</v>
      </c>
      <c r="E24" s="2">
        <v>123.52342412451362</v>
      </c>
      <c r="F24" s="2">
        <v>60.813228326848247</v>
      </c>
      <c r="G24" s="2">
        <v>46.962602334630347</v>
      </c>
      <c r="H24" s="2">
        <v>52.962494007782098</v>
      </c>
      <c r="I24" s="2">
        <v>9.7454157198443578</v>
      </c>
      <c r="J24" s="2">
        <v>7.1849836575875479</v>
      </c>
      <c r="K24" s="2">
        <v>24.553736964980544</v>
      </c>
      <c r="L24" s="2">
        <v>27.49032840466926</v>
      </c>
      <c r="M24" s="2">
        <v>17.960912684824901</v>
      </c>
      <c r="N24" s="2"/>
    </row>
    <row r="25" spans="1:14" x14ac:dyDescent="0.2">
      <c r="A25">
        <v>1918</v>
      </c>
      <c r="B25" s="2">
        <v>10.112262723735409</v>
      </c>
      <c r="C25" s="2">
        <v>136.48335688715954</v>
      </c>
      <c r="D25" s="2">
        <v>183.38181478599222</v>
      </c>
      <c r="E25" s="2">
        <v>37.20578988326848</v>
      </c>
      <c r="F25" s="2">
        <v>24.094136031128404</v>
      </c>
      <c r="G25" s="2">
        <v>16.168230350194552</v>
      </c>
      <c r="H25" s="2">
        <v>6.4031477042801557</v>
      </c>
      <c r="I25" s="2">
        <v>5.4589335408560311</v>
      </c>
      <c r="J25" s="2">
        <v>20.08043579766537</v>
      </c>
      <c r="K25" s="2">
        <v>11.185707081712062</v>
      </c>
      <c r="L25" s="2">
        <v>23.098048249027237</v>
      </c>
      <c r="M25" s="2">
        <v>93.203109105058346</v>
      </c>
      <c r="N25" s="2"/>
    </row>
    <row r="26" spans="1:14" x14ac:dyDescent="0.2">
      <c r="A26">
        <v>1919</v>
      </c>
      <c r="B26" s="2">
        <v>42.091524980544747</v>
      </c>
      <c r="C26" s="2">
        <v>20.293981634241248</v>
      </c>
      <c r="D26" s="2">
        <v>186.15192653696499</v>
      </c>
      <c r="E26" s="2">
        <v>77.19016342412452</v>
      </c>
      <c r="F26" s="2">
        <v>81.425444357976659</v>
      </c>
      <c r="G26" s="2">
        <v>18.08449494163424</v>
      </c>
      <c r="H26" s="2">
        <v>9.4588164980544747</v>
      </c>
      <c r="I26" s="2">
        <v>11.197171050583657</v>
      </c>
      <c r="J26" s="2">
        <v>6.5677447470817123</v>
      </c>
      <c r="K26" s="2">
        <v>38.277149883268478</v>
      </c>
      <c r="L26" s="2">
        <v>57.602913618677043</v>
      </c>
      <c r="M26" s="2">
        <v>40.794012140077818</v>
      </c>
      <c r="N26" s="2"/>
    </row>
    <row r="27" spans="1:14" x14ac:dyDescent="0.2">
      <c r="A27">
        <v>1920</v>
      </c>
      <c r="B27" s="2">
        <v>9.7204034241245143</v>
      </c>
      <c r="C27" s="2">
        <v>15.838901789883268</v>
      </c>
      <c r="D27" s="2">
        <v>152.19877727626462</v>
      </c>
      <c r="E27" s="2">
        <v>127.82695097276266</v>
      </c>
      <c r="F27" s="2">
        <v>31.105916264591446</v>
      </c>
      <c r="G27" s="2">
        <v>14.329624902723738</v>
      </c>
      <c r="H27" s="2">
        <v>45.453594396887162</v>
      </c>
      <c r="I27" s="2">
        <v>12.818801556420233</v>
      </c>
      <c r="J27" s="2">
        <v>8.1794241245136181</v>
      </c>
      <c r="K27" s="2">
        <v>9.2243262256809331</v>
      </c>
      <c r="L27" s="2">
        <v>50.117378988326848</v>
      </c>
      <c r="M27" s="2">
        <v>78.374986459143969</v>
      </c>
      <c r="N27" s="2"/>
    </row>
    <row r="28" spans="1:14" x14ac:dyDescent="0.2">
      <c r="A28">
        <v>1921</v>
      </c>
      <c r="B28" s="2">
        <v>64.403534941634234</v>
      </c>
      <c r="C28" s="2">
        <v>73.272578988326842</v>
      </c>
      <c r="D28" s="2">
        <v>201.74396638132296</v>
      </c>
      <c r="E28" s="2">
        <v>109.70715642023346</v>
      </c>
      <c r="F28" s="2">
        <v>75.14840031128405</v>
      </c>
      <c r="G28" s="2">
        <v>18.472790661478598</v>
      </c>
      <c r="H28" s="2">
        <v>13.602520155642026</v>
      </c>
      <c r="I28" s="2">
        <v>7.2400174319066144</v>
      </c>
      <c r="J28" s="2">
        <v>8.456778210116731</v>
      </c>
      <c r="K28" s="2">
        <v>12.914682023346304</v>
      </c>
      <c r="L28" s="2">
        <v>70.692009338521387</v>
      </c>
      <c r="M28" s="2">
        <v>67.097567626459153</v>
      </c>
      <c r="N28" s="2"/>
    </row>
    <row r="29" spans="1:14" x14ac:dyDescent="0.2">
      <c r="A29">
        <v>1922</v>
      </c>
      <c r="B29" s="2">
        <v>36.158399999999993</v>
      </c>
      <c r="C29" s="2">
        <v>56.076491206225683</v>
      </c>
      <c r="D29" s="2">
        <v>150.97942785992217</v>
      </c>
      <c r="E29" s="2">
        <v>236.43578521400778</v>
      </c>
      <c r="F29" s="2">
        <v>96.741306770428011</v>
      </c>
      <c r="G29" s="2">
        <v>23.245298054474709</v>
      </c>
      <c r="H29" s="2">
        <v>12.890711906614786</v>
      </c>
      <c r="I29" s="2">
        <v>6.0081618677042803</v>
      </c>
      <c r="J29" s="2">
        <v>13.650863813229572</v>
      </c>
      <c r="K29" s="2">
        <v>5.2525821011673148</v>
      </c>
      <c r="L29" s="2">
        <v>6.1340638132295719</v>
      </c>
      <c r="M29" s="2">
        <v>16.466428015564201</v>
      </c>
      <c r="N29" s="2"/>
    </row>
    <row r="30" spans="1:14" x14ac:dyDescent="0.2">
      <c r="A30">
        <v>1923</v>
      </c>
      <c r="B30" s="2">
        <v>87.421100077821009</v>
      </c>
      <c r="C30" s="2">
        <v>49.204833618677043</v>
      </c>
      <c r="D30" s="2">
        <v>158.48624311284047</v>
      </c>
      <c r="E30" s="2">
        <v>75.33340389105058</v>
      </c>
      <c r="F30" s="2">
        <v>84.766670194552532</v>
      </c>
      <c r="G30" s="2">
        <v>12.00791906614786</v>
      </c>
      <c r="H30" s="2">
        <v>10.269631750972763</v>
      </c>
      <c r="I30" s="2">
        <v>7.2087520622568091</v>
      </c>
      <c r="J30" s="2">
        <v>9.1466334630350179</v>
      </c>
      <c r="K30" s="2">
        <v>4.6533291828793768</v>
      </c>
      <c r="L30" s="2">
        <v>11.027598443579766</v>
      </c>
      <c r="M30" s="2">
        <v>155.00744964980544</v>
      </c>
      <c r="N30" s="2"/>
    </row>
    <row r="31" spans="1:14" x14ac:dyDescent="0.2">
      <c r="A31">
        <v>1924</v>
      </c>
      <c r="B31" s="2">
        <v>120.92923891050583</v>
      </c>
      <c r="C31" s="2">
        <v>66.317479844357976</v>
      </c>
      <c r="D31" s="2">
        <v>169.48540015564203</v>
      </c>
      <c r="E31" s="2">
        <v>90.985251361867711</v>
      </c>
      <c r="F31" s="2">
        <v>63.735498210116724</v>
      </c>
      <c r="G31" s="2">
        <v>103.01132451361867</v>
      </c>
      <c r="H31" s="2">
        <v>42.919015097276265</v>
      </c>
      <c r="I31" s="2">
        <v>4.7481674708171209</v>
      </c>
      <c r="J31" s="2">
        <v>30.341528404669255</v>
      </c>
      <c r="K31" s="2">
        <v>16.575856809338521</v>
      </c>
      <c r="L31" s="2">
        <v>4.7372077821011667</v>
      </c>
      <c r="M31" s="2">
        <v>66.386801556420238</v>
      </c>
      <c r="N31" s="2"/>
    </row>
    <row r="32" spans="1:14" x14ac:dyDescent="0.2">
      <c r="A32">
        <v>1925</v>
      </c>
      <c r="B32" s="2">
        <v>12.274784124513619</v>
      </c>
      <c r="C32" s="2">
        <v>124.0560112062257</v>
      </c>
      <c r="D32" s="2">
        <v>139.67595455252919</v>
      </c>
      <c r="E32" s="2">
        <v>16.671501945525293</v>
      </c>
      <c r="F32" s="2">
        <v>11.793297431906614</v>
      </c>
      <c r="G32" s="2">
        <v>4.1935937743190657</v>
      </c>
      <c r="H32" s="2">
        <v>10.677123735408561</v>
      </c>
      <c r="I32" s="2">
        <v>5.859130272373541</v>
      </c>
      <c r="J32" s="2">
        <v>18.979087937743191</v>
      </c>
      <c r="K32" s="2">
        <v>38.769058365758752</v>
      </c>
      <c r="L32" s="2">
        <v>101.53378365758755</v>
      </c>
      <c r="M32" s="2">
        <v>35.897855252918283</v>
      </c>
      <c r="N32" s="2"/>
    </row>
    <row r="33" spans="1:14" x14ac:dyDescent="0.2">
      <c r="A33">
        <v>1926</v>
      </c>
      <c r="B33" s="2">
        <v>61.569850272373543</v>
      </c>
      <c r="C33" s="2">
        <v>124.66410583657586</v>
      </c>
      <c r="D33" s="2">
        <v>134.6641157976654</v>
      </c>
      <c r="E33" s="2">
        <v>164.46290428015567</v>
      </c>
      <c r="F33" s="2">
        <v>16.362210116731518</v>
      </c>
      <c r="G33" s="2">
        <v>15.349279377431907</v>
      </c>
      <c r="H33" s="2">
        <v>8.0143564202334634</v>
      </c>
      <c r="I33" s="2">
        <v>24.886192062256811</v>
      </c>
      <c r="J33" s="2">
        <v>148.14944124513622</v>
      </c>
      <c r="K33" s="2">
        <v>142.92129992217897</v>
      </c>
      <c r="L33" s="2">
        <v>80.291486381322954</v>
      </c>
      <c r="M33" s="2">
        <v>45.53384217898833</v>
      </c>
      <c r="N33" s="2"/>
    </row>
    <row r="34" spans="1:14" x14ac:dyDescent="0.2">
      <c r="A34">
        <v>1927</v>
      </c>
      <c r="B34" s="2">
        <v>99.791764669260701</v>
      </c>
      <c r="C34" s="2">
        <v>150.37728373540855</v>
      </c>
      <c r="D34" s="2">
        <v>179.53617431906613</v>
      </c>
      <c r="E34" s="2">
        <v>83.565273151750972</v>
      </c>
      <c r="F34" s="2">
        <v>82.330055719844353</v>
      </c>
      <c r="G34" s="2">
        <v>35.280448249027231</v>
      </c>
      <c r="H34" s="2">
        <v>8.208201712062257</v>
      </c>
      <c r="I34" s="2">
        <v>8.9481487937743189</v>
      </c>
      <c r="J34" s="2">
        <v>4.8552093385214006</v>
      </c>
      <c r="K34" s="2">
        <v>5.4724818677042801</v>
      </c>
      <c r="L34" s="2">
        <v>47.654474708171207</v>
      </c>
      <c r="M34" s="2">
        <v>222.11231252918287</v>
      </c>
      <c r="N34" s="2"/>
    </row>
    <row r="35" spans="1:14" x14ac:dyDescent="0.2">
      <c r="A35">
        <v>1928</v>
      </c>
      <c r="B35" s="2">
        <v>92.279738521400773</v>
      </c>
      <c r="C35" s="2">
        <v>129.2636115175097</v>
      </c>
      <c r="D35" s="2">
        <v>74.010340856031121</v>
      </c>
      <c r="E35" s="2">
        <v>83.999962645914394</v>
      </c>
      <c r="F35" s="2">
        <v>22.587145214007784</v>
      </c>
      <c r="G35" s="2">
        <v>73.251735408560307</v>
      </c>
      <c r="H35" s="2">
        <v>33.830172140077821</v>
      </c>
      <c r="I35" s="2">
        <v>6.8669173540856034</v>
      </c>
      <c r="J35" s="2">
        <v>2.8784311284046691</v>
      </c>
      <c r="K35" s="2">
        <v>4.4573995330739304</v>
      </c>
      <c r="L35" s="2">
        <v>18.087520622568093</v>
      </c>
      <c r="M35" s="2">
        <v>32.969332295719845</v>
      </c>
      <c r="N35" s="2"/>
    </row>
    <row r="36" spans="1:14" x14ac:dyDescent="0.2">
      <c r="A36">
        <v>1929</v>
      </c>
      <c r="B36" s="2">
        <v>134.14198412451364</v>
      </c>
      <c r="C36" s="2">
        <v>69.247482023346294</v>
      </c>
      <c r="D36" s="2">
        <v>160.9822617898833</v>
      </c>
      <c r="E36" s="2">
        <v>171.80018054474712</v>
      </c>
      <c r="F36" s="2">
        <v>112.69185618677042</v>
      </c>
      <c r="G36" s="2">
        <v>15.958449805447469</v>
      </c>
      <c r="H36" s="2">
        <v>50.643645758754865</v>
      </c>
      <c r="I36" s="2">
        <v>10.474941011673153</v>
      </c>
      <c r="J36" s="2">
        <v>4.6403859922178992</v>
      </c>
      <c r="K36" s="2">
        <v>32.5639246692607</v>
      </c>
      <c r="L36" s="2">
        <v>77.611741634241241</v>
      </c>
      <c r="M36" s="2">
        <v>116.47392373540856</v>
      </c>
      <c r="N36" s="2"/>
    </row>
    <row r="37" spans="1:14" x14ac:dyDescent="0.2">
      <c r="A37">
        <v>1930</v>
      </c>
      <c r="B37" s="2">
        <v>317.40707486381325</v>
      </c>
      <c r="C37" s="2">
        <v>107.5329693385214</v>
      </c>
      <c r="D37" s="2">
        <v>103.35393245136187</v>
      </c>
      <c r="E37" s="2">
        <v>86.529431906614789</v>
      </c>
      <c r="F37" s="2">
        <v>15.907820077821009</v>
      </c>
      <c r="G37" s="2">
        <v>10.313537743190663</v>
      </c>
      <c r="H37" s="2">
        <v>3.4162627237354086</v>
      </c>
      <c r="I37" s="2">
        <v>2.1812806225680932</v>
      </c>
      <c r="J37" s="2">
        <v>2.8996108949416342</v>
      </c>
      <c r="K37" s="2">
        <v>3.6611747859922179</v>
      </c>
      <c r="L37" s="2">
        <v>3.9666677042801552</v>
      </c>
      <c r="M37" s="2">
        <v>13.141877042801557</v>
      </c>
      <c r="N37" s="2"/>
    </row>
    <row r="38" spans="1:14" x14ac:dyDescent="0.2">
      <c r="A38">
        <v>1931</v>
      </c>
      <c r="B38" s="2">
        <v>19.476240933852139</v>
      </c>
      <c r="C38" s="2">
        <v>22.981458677042802</v>
      </c>
      <c r="D38" s="2">
        <v>39.962353307392995</v>
      </c>
      <c r="E38" s="2">
        <v>66.865531517509737</v>
      </c>
      <c r="F38" s="2">
        <v>25.787676887159535</v>
      </c>
      <c r="G38" s="2">
        <v>19.01438754863813</v>
      </c>
      <c r="H38" s="2">
        <v>8.3832877821011671</v>
      </c>
      <c r="I38" s="2">
        <v>3.8769058365758755</v>
      </c>
      <c r="J38" s="2">
        <v>6.7694568093385215</v>
      </c>
      <c r="K38" s="2">
        <v>6.6522284824902727</v>
      </c>
      <c r="L38" s="2">
        <v>12.632217898832685</v>
      </c>
      <c r="M38" s="2">
        <v>59.810652140077813</v>
      </c>
      <c r="N38" s="2"/>
    </row>
    <row r="39" spans="1:14" x14ac:dyDescent="0.2">
      <c r="A39">
        <v>1932</v>
      </c>
      <c r="B39" s="2">
        <v>180.10624622568093</v>
      </c>
      <c r="C39" s="2">
        <v>62.021887003891052</v>
      </c>
      <c r="D39" s="2">
        <v>52.861402645914403</v>
      </c>
      <c r="E39" s="2">
        <v>54.901989105058362</v>
      </c>
      <c r="F39" s="2">
        <v>42.950280466926067</v>
      </c>
      <c r="G39" s="2">
        <v>9.5813229571984433</v>
      </c>
      <c r="H39" s="2">
        <v>10.869926848249028</v>
      </c>
      <c r="I39" s="2">
        <v>3.1890677042801556</v>
      </c>
      <c r="J39" s="2">
        <v>5.8607439688715957</v>
      </c>
      <c r="K39" s="2">
        <v>7.0388768871595344</v>
      </c>
      <c r="L39" s="2">
        <v>35.85633618677042</v>
      </c>
      <c r="M39" s="2">
        <v>99.222734941634243</v>
      </c>
      <c r="N39" s="2"/>
    </row>
    <row r="40" spans="1:14" x14ac:dyDescent="0.2">
      <c r="A40">
        <v>1933</v>
      </c>
      <c r="B40" s="2">
        <v>91.855571673151758</v>
      </c>
      <c r="C40" s="2">
        <v>46.949423813229572</v>
      </c>
      <c r="D40" s="2">
        <v>166.81846412451364</v>
      </c>
      <c r="E40" s="2">
        <v>124.04787548638133</v>
      </c>
      <c r="F40" s="2">
        <v>146.64708980544745</v>
      </c>
      <c r="G40" s="2">
        <v>7.2828140077821004</v>
      </c>
      <c r="H40" s="2">
        <v>4.997248249027237</v>
      </c>
      <c r="I40" s="2">
        <v>3.6163610894941636</v>
      </c>
      <c r="J40" s="2">
        <v>8.3498708171206246</v>
      </c>
      <c r="K40" s="2">
        <v>10.38635579766537</v>
      </c>
      <c r="L40" s="2">
        <v>11.969593774319065</v>
      </c>
      <c r="M40" s="2">
        <v>20.574697587548634</v>
      </c>
      <c r="N40" s="2"/>
    </row>
    <row r="41" spans="1:14" x14ac:dyDescent="0.2">
      <c r="A41">
        <v>1934</v>
      </c>
      <c r="B41" s="2">
        <v>32.129336031128403</v>
      </c>
      <c r="C41" s="2">
        <v>6.2682695719844359</v>
      </c>
      <c r="D41" s="2">
        <v>73.374611673151747</v>
      </c>
      <c r="E41" s="2">
        <v>94.645316731517511</v>
      </c>
      <c r="F41" s="2">
        <v>7.4859716731517514</v>
      </c>
      <c r="G41" s="2">
        <v>4.2420046692607007</v>
      </c>
      <c r="H41" s="2">
        <v>3.1567601556420235</v>
      </c>
      <c r="I41" s="2">
        <v>6.1634465369649805</v>
      </c>
      <c r="J41" s="2">
        <v>4.7563704280155639</v>
      </c>
      <c r="K41" s="2">
        <v>3.1828146303501947</v>
      </c>
      <c r="L41" s="2">
        <v>10.859168871595331</v>
      </c>
      <c r="M41" s="2">
        <v>13.333637976653696</v>
      </c>
      <c r="N41" s="2"/>
    </row>
    <row r="42" spans="1:14" x14ac:dyDescent="0.2">
      <c r="A42">
        <v>1935</v>
      </c>
      <c r="B42" s="2">
        <v>45.566149727626467</v>
      </c>
      <c r="C42" s="2">
        <v>43.317799844357978</v>
      </c>
      <c r="D42" s="2">
        <v>80.592743346303493</v>
      </c>
      <c r="E42" s="2">
        <v>18.916557198443581</v>
      </c>
      <c r="F42" s="2">
        <v>80.32177680933853</v>
      </c>
      <c r="G42" s="2">
        <v>10.161245136186771</v>
      </c>
      <c r="H42" s="2">
        <v>17.818134163424123</v>
      </c>
      <c r="I42" s="2">
        <v>28.907960778210118</v>
      </c>
      <c r="J42" s="2">
        <v>3.7992466926070043</v>
      </c>
      <c r="K42" s="2">
        <v>2.9504087159533072</v>
      </c>
      <c r="L42" s="2">
        <v>6.743234241245136</v>
      </c>
      <c r="M42" s="2">
        <v>24.209817898832686</v>
      </c>
      <c r="N42" s="2"/>
    </row>
    <row r="43" spans="1:14" x14ac:dyDescent="0.2">
      <c r="A43">
        <v>1936</v>
      </c>
      <c r="B43" s="2">
        <v>12.616618832684825</v>
      </c>
      <c r="C43" s="2">
        <v>89.146713151750973</v>
      </c>
      <c r="D43" s="2">
        <v>130.34636824902725</v>
      </c>
      <c r="E43" s="2">
        <v>41.437708949416347</v>
      </c>
      <c r="F43" s="2">
        <v>25.540680466926069</v>
      </c>
      <c r="G43" s="2">
        <v>4.3216809338521402</v>
      </c>
      <c r="H43" s="2">
        <v>2.1479308949416343</v>
      </c>
      <c r="I43" s="2">
        <v>1.1912105836575875</v>
      </c>
      <c r="J43" s="2">
        <v>2.4497929961089491</v>
      </c>
      <c r="K43" s="2">
        <v>5.2577929961089493</v>
      </c>
      <c r="L43" s="2">
        <v>11.824361089494163</v>
      </c>
      <c r="M43" s="2">
        <v>8.5927657587548651</v>
      </c>
      <c r="N43" s="2"/>
    </row>
    <row r="44" spans="1:14" x14ac:dyDescent="0.2">
      <c r="A44">
        <v>1937</v>
      </c>
      <c r="B44" s="2">
        <v>241.79594708171203</v>
      </c>
      <c r="C44" s="2">
        <v>92.945287470817121</v>
      </c>
      <c r="D44" s="2">
        <v>47.759936498054472</v>
      </c>
      <c r="E44" s="2">
        <v>121.10691361867703</v>
      </c>
      <c r="F44" s="2">
        <v>43.613106303501944</v>
      </c>
      <c r="G44" s="2">
        <v>86.522371984435793</v>
      </c>
      <c r="H44" s="2">
        <v>64.717230817120623</v>
      </c>
      <c r="I44" s="2">
        <v>20.011920933852139</v>
      </c>
      <c r="J44" s="2">
        <v>9.3786023346303491</v>
      </c>
      <c r="K44" s="2">
        <v>17.8754540077821</v>
      </c>
      <c r="L44" s="2">
        <v>6.8904840466926069</v>
      </c>
      <c r="M44" s="2">
        <v>36.336612607003893</v>
      </c>
      <c r="N44" s="2"/>
    </row>
    <row r="45" spans="1:14" x14ac:dyDescent="0.2">
      <c r="A45">
        <v>1938</v>
      </c>
      <c r="B45" s="2">
        <v>24.62773167315175</v>
      </c>
      <c r="C45" s="2">
        <v>114.53829478599219</v>
      </c>
      <c r="D45" s="2">
        <v>170.82876887159534</v>
      </c>
      <c r="E45" s="2">
        <v>143.06125447470816</v>
      </c>
      <c r="F45" s="2">
        <v>19.335546770428017</v>
      </c>
      <c r="G45" s="2">
        <v>27.323915953307392</v>
      </c>
      <c r="H45" s="2">
        <v>19.869142412451364</v>
      </c>
      <c r="I45" s="2">
        <v>15.150155953307394</v>
      </c>
      <c r="J45" s="2">
        <v>9.4885354085603115</v>
      </c>
      <c r="K45" s="2">
        <v>3.5611256031128407</v>
      </c>
      <c r="L45" s="2">
        <v>9.6680591439688737</v>
      </c>
      <c r="M45" s="2">
        <v>14.011054319066147</v>
      </c>
      <c r="N45" s="2"/>
    </row>
    <row r="46" spans="1:14" x14ac:dyDescent="0.2">
      <c r="A46">
        <v>1939</v>
      </c>
      <c r="B46" s="2">
        <v>19.021850894941633</v>
      </c>
      <c r="C46" s="2">
        <v>133.02776031128406</v>
      </c>
      <c r="D46" s="2">
        <v>190.46237883268483</v>
      </c>
      <c r="E46" s="2">
        <v>123.55872373540856</v>
      </c>
      <c r="F46" s="2">
        <v>17.424190505836577</v>
      </c>
      <c r="G46" s="2">
        <v>26.213491050583663</v>
      </c>
      <c r="H46" s="2">
        <v>11.643223657587548</v>
      </c>
      <c r="I46" s="2">
        <v>6.5334200778210114</v>
      </c>
      <c r="J46" s="2">
        <v>2.8592684824902723</v>
      </c>
      <c r="K46" s="2">
        <v>6.3895993774319066</v>
      </c>
      <c r="L46" s="2">
        <v>7.6438785992217912</v>
      </c>
      <c r="M46" s="2">
        <v>12.837560778210118</v>
      </c>
      <c r="N46" s="2"/>
    </row>
    <row r="47" spans="1:14" x14ac:dyDescent="0.2">
      <c r="A47">
        <v>1940</v>
      </c>
      <c r="B47" s="2">
        <v>15.112637509727625</v>
      </c>
      <c r="C47" s="2">
        <v>46.085491050583656</v>
      </c>
      <c r="D47" s="2">
        <v>124.75090926070038</v>
      </c>
      <c r="E47" s="2">
        <v>176.36895875486383</v>
      </c>
      <c r="F47" s="2">
        <v>37.108867237354083</v>
      </c>
      <c r="G47" s="2">
        <v>58.023483268482494</v>
      </c>
      <c r="H47" s="2">
        <v>16.323649494163423</v>
      </c>
      <c r="I47" s="2">
        <v>7.7704865369649809</v>
      </c>
      <c r="J47" s="2">
        <v>9.3049774319066163</v>
      </c>
      <c r="K47" s="2">
        <v>6.8252301945525282</v>
      </c>
      <c r="L47" s="2">
        <v>16.986172762645911</v>
      </c>
      <c r="M47" s="2">
        <v>75.429788638132294</v>
      </c>
      <c r="N47" s="2"/>
    </row>
    <row r="48" spans="1:14" x14ac:dyDescent="0.2">
      <c r="A48">
        <v>1941</v>
      </c>
      <c r="B48" s="2">
        <v>59.274972140077821</v>
      </c>
      <c r="C48" s="2">
        <v>32.48599657587549</v>
      </c>
      <c r="D48" s="2">
        <v>50.00270568093385</v>
      </c>
      <c r="E48" s="2">
        <v>56.211100389105056</v>
      </c>
      <c r="F48" s="2">
        <v>12.472798132295722</v>
      </c>
      <c r="G48" s="2">
        <v>23.806057587548636</v>
      </c>
      <c r="H48" s="2">
        <v>7.6600155642023342</v>
      </c>
      <c r="I48" s="2">
        <v>4.4271763424124506</v>
      </c>
      <c r="J48" s="2">
        <v>3.6852793774319066</v>
      </c>
      <c r="K48" s="2">
        <v>9.5703296498054478</v>
      </c>
      <c r="L48" s="2">
        <v>14.310462256809339</v>
      </c>
      <c r="M48" s="2">
        <v>22.483969494163425</v>
      </c>
      <c r="N48" s="2"/>
    </row>
    <row r="49" spans="1:14" x14ac:dyDescent="0.2">
      <c r="A49">
        <v>1942</v>
      </c>
      <c r="B49" s="2">
        <v>24.373439999999999</v>
      </c>
      <c r="C49" s="2">
        <v>110.2373901945525</v>
      </c>
      <c r="D49" s="2">
        <v>180.41056249027238</v>
      </c>
      <c r="E49" s="2">
        <v>134.92116420233464</v>
      </c>
      <c r="F49" s="2">
        <v>35.198553151750971</v>
      </c>
      <c r="G49" s="2">
        <v>31.331934630350201</v>
      </c>
      <c r="H49" s="2">
        <v>15.917199688715954</v>
      </c>
      <c r="I49" s="2">
        <v>25.58340980544747</v>
      </c>
      <c r="J49" s="2">
        <v>12.798630350194552</v>
      </c>
      <c r="K49" s="2">
        <v>16.720719688715953</v>
      </c>
      <c r="L49" s="2">
        <v>67.36779455252919</v>
      </c>
      <c r="M49" s="2">
        <v>100.64739361867704</v>
      </c>
      <c r="N49" s="2"/>
    </row>
    <row r="50" spans="1:14" x14ac:dyDescent="0.2">
      <c r="A50">
        <v>1943</v>
      </c>
      <c r="B50" s="2">
        <v>90.999942723735415</v>
      </c>
      <c r="C50" s="2">
        <v>99.009289961089493</v>
      </c>
      <c r="D50" s="2">
        <v>135.24252513618677</v>
      </c>
      <c r="E50" s="2">
        <v>62.222119844357977</v>
      </c>
      <c r="F50" s="2">
        <v>258.45517821011674</v>
      </c>
      <c r="G50" s="2">
        <v>86.303514396887181</v>
      </c>
      <c r="H50" s="2">
        <v>78.733496031128411</v>
      </c>
      <c r="I50" s="2">
        <v>19.262594241245139</v>
      </c>
      <c r="J50" s="2">
        <v>16.23580389105058</v>
      </c>
      <c r="K50" s="2">
        <v>11.021042801556421</v>
      </c>
      <c r="L50" s="2">
        <v>22.739000778210116</v>
      </c>
      <c r="M50" s="2">
        <v>12.411309571984436</v>
      </c>
      <c r="N50" s="2"/>
    </row>
    <row r="51" spans="1:14" x14ac:dyDescent="0.2">
      <c r="A51">
        <v>1944</v>
      </c>
      <c r="B51" s="2">
        <v>15.226235019455251</v>
      </c>
      <c r="C51" s="2">
        <v>47.674645914396891</v>
      </c>
      <c r="D51" s="2">
        <v>137.69894101167316</v>
      </c>
      <c r="E51" s="2">
        <v>187.46211361867705</v>
      </c>
      <c r="F51" s="2">
        <v>69.300734007782111</v>
      </c>
      <c r="G51" s="2">
        <v>33.770633463035011</v>
      </c>
      <c r="H51" s="2">
        <v>6.1478138521400778</v>
      </c>
      <c r="I51" s="2">
        <v>4.5053397665369648</v>
      </c>
      <c r="J51" s="2">
        <v>4.4467424124513615</v>
      </c>
      <c r="K51" s="2">
        <v>5.0743694941634239</v>
      </c>
      <c r="L51" s="2">
        <v>8.1985867704280171</v>
      </c>
      <c r="M51" s="2">
        <v>10.19772140077821</v>
      </c>
      <c r="N51" s="2"/>
    </row>
    <row r="52" spans="1:14" x14ac:dyDescent="0.2">
      <c r="A52">
        <v>1945</v>
      </c>
      <c r="B52" s="2">
        <v>10.471814474708172</v>
      </c>
      <c r="C52" s="2">
        <v>75.357609338521385</v>
      </c>
      <c r="D52" s="2">
        <v>169.03934754863812</v>
      </c>
      <c r="E52" s="2">
        <v>98.06534474708171</v>
      </c>
      <c r="F52" s="2">
        <v>126.5090652140078</v>
      </c>
      <c r="G52" s="2">
        <v>66.892762645914402</v>
      </c>
      <c r="H52" s="2">
        <v>20.187007003891051</v>
      </c>
      <c r="I52" s="2">
        <v>9.4952927626459136</v>
      </c>
      <c r="J52" s="2">
        <v>14.014954085603113</v>
      </c>
      <c r="K52" s="2">
        <v>72.808708482490275</v>
      </c>
      <c r="L52" s="2">
        <v>36.418104280155639</v>
      </c>
      <c r="M52" s="2">
        <v>51.207464591439688</v>
      </c>
      <c r="N52" s="2"/>
    </row>
    <row r="53" spans="1:14" x14ac:dyDescent="0.2">
      <c r="A53">
        <v>1946</v>
      </c>
      <c r="B53" s="2">
        <v>80.462470972762631</v>
      </c>
      <c r="C53" s="2">
        <v>56.237457431906606</v>
      </c>
      <c r="D53" s="2">
        <v>116.41764607003891</v>
      </c>
      <c r="E53" s="2">
        <v>17.026515175097273</v>
      </c>
      <c r="F53" s="2">
        <v>53.620108949416341</v>
      </c>
      <c r="G53" s="2">
        <v>98.141995330739306</v>
      </c>
      <c r="H53" s="2">
        <v>16.300721556420232</v>
      </c>
      <c r="I53" s="2">
        <v>7.4557484824902733</v>
      </c>
      <c r="J53" s="2">
        <v>5.1920684824902716</v>
      </c>
      <c r="K53" s="2">
        <v>7.6787747859922195</v>
      </c>
      <c r="L53" s="2">
        <v>14.836930739299611</v>
      </c>
      <c r="M53" s="2">
        <v>30.823485758754863</v>
      </c>
      <c r="N53" s="2"/>
    </row>
    <row r="54" spans="1:14" x14ac:dyDescent="0.2">
      <c r="A54">
        <v>1947</v>
      </c>
      <c r="B54" s="2">
        <v>104.71189167315175</v>
      </c>
      <c r="C54" s="2">
        <v>48.584501789883269</v>
      </c>
      <c r="D54" s="2">
        <v>93.328170583657581</v>
      </c>
      <c r="E54" s="2">
        <v>219.1702412451362</v>
      </c>
      <c r="F54" s="2">
        <v>158.36535035019455</v>
      </c>
      <c r="G54" s="2">
        <v>150.82716887159532</v>
      </c>
      <c r="H54" s="2">
        <v>24.648575252918288</v>
      </c>
      <c r="I54" s="2">
        <v>15.077203424124511</v>
      </c>
      <c r="J54" s="2">
        <v>23.069808560311287</v>
      </c>
      <c r="K54" s="2">
        <v>11.984016186770429</v>
      </c>
      <c r="L54" s="2">
        <v>22.509049027237353</v>
      </c>
      <c r="M54" s="2">
        <v>44.257172918287935</v>
      </c>
      <c r="N54" s="2"/>
    </row>
    <row r="55" spans="1:14" x14ac:dyDescent="0.2">
      <c r="A55">
        <v>1948</v>
      </c>
      <c r="B55" s="2">
        <v>56.02441587548639</v>
      </c>
      <c r="C55" s="2">
        <v>101.21551564202335</v>
      </c>
      <c r="D55" s="2">
        <v>244.49831719844363</v>
      </c>
      <c r="E55" s="2">
        <v>105.03449649805448</v>
      </c>
      <c r="F55" s="2">
        <v>105.52166474708172</v>
      </c>
      <c r="G55" s="2">
        <v>24.304286381322957</v>
      </c>
      <c r="H55" s="2">
        <v>53.674302256809341</v>
      </c>
      <c r="I55" s="2">
        <v>37.67789696498054</v>
      </c>
      <c r="J55" s="2">
        <v>24.910431128404674</v>
      </c>
      <c r="K55" s="2">
        <v>23.953441867704282</v>
      </c>
      <c r="L55" s="2">
        <v>53.972096498054476</v>
      </c>
      <c r="M55" s="2">
        <v>89.847292762645921</v>
      </c>
      <c r="N55" s="2"/>
    </row>
    <row r="56" spans="1:14" x14ac:dyDescent="0.2">
      <c r="A56">
        <v>1949</v>
      </c>
      <c r="B56" s="2">
        <v>236.77681307392996</v>
      </c>
      <c r="C56" s="2">
        <v>277.99996762645912</v>
      </c>
      <c r="D56" s="2">
        <v>167.53965198443581</v>
      </c>
      <c r="E56" s="2">
        <v>120.83964513618679</v>
      </c>
      <c r="F56" s="2">
        <v>81.396263346303499</v>
      </c>
      <c r="G56" s="2">
        <v>39.691891050583656</v>
      </c>
      <c r="H56" s="2">
        <v>31.031921556420233</v>
      </c>
      <c r="I56" s="2">
        <v>21.731516264591441</v>
      </c>
      <c r="J56" s="2">
        <v>25.861503501945524</v>
      </c>
      <c r="K56" s="2">
        <v>26.838193307392991</v>
      </c>
      <c r="L56" s="2">
        <v>26.407134630350196</v>
      </c>
      <c r="M56" s="2">
        <v>148.68142319066149</v>
      </c>
      <c r="N56" s="2"/>
    </row>
    <row r="57" spans="1:14" x14ac:dyDescent="0.2">
      <c r="A57">
        <v>1950</v>
      </c>
      <c r="B57" s="2">
        <v>472.80013073929962</v>
      </c>
      <c r="C57" s="2">
        <v>267.60399688715955</v>
      </c>
      <c r="D57" s="2">
        <v>406.26846630350201</v>
      </c>
      <c r="E57" s="2">
        <v>307.62804046692611</v>
      </c>
      <c r="F57" s="2">
        <v>89.033350972762648</v>
      </c>
      <c r="G57" s="2">
        <v>57.674521400778211</v>
      </c>
      <c r="H57" s="2">
        <v>40.907609649805444</v>
      </c>
      <c r="I57" s="2">
        <v>29.90741042801557</v>
      </c>
      <c r="J57" s="2">
        <v>49.48904591439689</v>
      </c>
      <c r="K57" s="2">
        <v>57.648130739299603</v>
      </c>
      <c r="L57" s="2">
        <v>124.21731361867704</v>
      </c>
      <c r="M57" s="2">
        <v>262.48945307392995</v>
      </c>
      <c r="N57" s="2"/>
    </row>
    <row r="58" spans="1:14" x14ac:dyDescent="0.2">
      <c r="A58">
        <v>1951</v>
      </c>
      <c r="B58" s="2">
        <v>262.67912964980547</v>
      </c>
      <c r="C58" s="2">
        <v>343.14798817120624</v>
      </c>
      <c r="D58" s="2">
        <v>332.9324152529183</v>
      </c>
      <c r="E58" s="2">
        <v>246.01408249027239</v>
      </c>
      <c r="F58" s="2">
        <v>116.85536124513618</v>
      </c>
      <c r="G58" s="2">
        <v>65.423290272373535</v>
      </c>
      <c r="H58" s="2">
        <v>60.077449961089506</v>
      </c>
      <c r="I58" s="2">
        <v>22.125459922178987</v>
      </c>
      <c r="J58" s="2">
        <v>20.134898054474707</v>
      </c>
      <c r="K58" s="2">
        <v>28.668259610894943</v>
      </c>
      <c r="L58" s="2">
        <v>103.48030505836576</v>
      </c>
      <c r="M58" s="2">
        <v>140.12513369649807</v>
      </c>
      <c r="N58" s="2"/>
    </row>
    <row r="59" spans="1:14" x14ac:dyDescent="0.2">
      <c r="A59">
        <v>1952</v>
      </c>
      <c r="B59" s="2">
        <v>382.07323891050584</v>
      </c>
      <c r="C59" s="2">
        <v>157.91324638132295</v>
      </c>
      <c r="D59" s="2">
        <v>274.42657120622567</v>
      </c>
      <c r="E59" s="2">
        <v>223.01991595330742</v>
      </c>
      <c r="F59" s="2">
        <v>106.71183315175097</v>
      </c>
      <c r="G59" s="2">
        <v>36.415078599221786</v>
      </c>
      <c r="H59" s="2">
        <v>24.760088404669261</v>
      </c>
      <c r="I59" s="2">
        <v>24.390114863813231</v>
      </c>
      <c r="J59" s="2">
        <v>20.226677042801555</v>
      </c>
      <c r="K59" s="2">
        <v>21.624171828793774</v>
      </c>
      <c r="L59" s="2">
        <v>29.953232684824908</v>
      </c>
      <c r="M59" s="2">
        <v>55.379307081712064</v>
      </c>
      <c r="N59" s="2"/>
    </row>
    <row r="60" spans="1:14" x14ac:dyDescent="0.2">
      <c r="A60">
        <v>1953</v>
      </c>
      <c r="B60" s="2">
        <v>95.63347050583657</v>
      </c>
      <c r="C60" s="2">
        <v>78.371725447470823</v>
      </c>
      <c r="D60" s="2">
        <v>176.9567813229572</v>
      </c>
      <c r="E60" s="2">
        <v>98.763268482490275</v>
      </c>
      <c r="F60" s="2">
        <v>124.70817992217897</v>
      </c>
      <c r="G60" s="2">
        <v>50.126456031128406</v>
      </c>
      <c r="H60" s="2">
        <v>30.19505182879378</v>
      </c>
      <c r="I60" s="2">
        <v>25.757453696498054</v>
      </c>
      <c r="J60" s="2">
        <v>19.44201712062257</v>
      </c>
      <c r="K60" s="2">
        <v>16.043303346303503</v>
      </c>
      <c r="L60" s="2">
        <v>19.98563112840467</v>
      </c>
      <c r="M60" s="2">
        <v>29.536394708171212</v>
      </c>
      <c r="N60" s="2"/>
    </row>
    <row r="61" spans="1:14" x14ac:dyDescent="0.2">
      <c r="A61">
        <v>1954</v>
      </c>
      <c r="B61" s="2">
        <v>65.853205914396881</v>
      </c>
      <c r="C61" s="2">
        <v>160.76666521400779</v>
      </c>
      <c r="D61" s="2">
        <v>234.92694536964981</v>
      </c>
      <c r="E61" s="2">
        <v>201.31166381322959</v>
      </c>
      <c r="F61" s="2">
        <v>40.802349571984436</v>
      </c>
      <c r="G61" s="2">
        <v>26.831738521400784</v>
      </c>
      <c r="H61" s="2">
        <v>22.941486070038909</v>
      </c>
      <c r="I61" s="2">
        <v>32.732757665369647</v>
      </c>
      <c r="J61" s="2">
        <v>22.485852140077821</v>
      </c>
      <c r="K61" s="2">
        <v>222.73136684824902</v>
      </c>
      <c r="L61" s="2">
        <v>75.470568093385211</v>
      </c>
      <c r="M61" s="2">
        <v>125.48043455252919</v>
      </c>
      <c r="N61" s="2"/>
    </row>
    <row r="62" spans="1:14" x14ac:dyDescent="0.2">
      <c r="A62">
        <v>1955</v>
      </c>
      <c r="B62" s="2">
        <v>140.42423906614786</v>
      </c>
      <c r="C62" s="2">
        <v>147.27656591439688</v>
      </c>
      <c r="D62" s="2">
        <v>345.18844015564201</v>
      </c>
      <c r="E62" s="2">
        <v>146.69509727626459</v>
      </c>
      <c r="F62" s="2">
        <v>59.682464124513622</v>
      </c>
      <c r="G62" s="2">
        <v>30.774200778210115</v>
      </c>
      <c r="H62" s="2">
        <v>22.335980077821013</v>
      </c>
      <c r="I62" s="2">
        <v>24.943511906614788</v>
      </c>
      <c r="J62" s="2">
        <v>14.855084824902724</v>
      </c>
      <c r="K62" s="2">
        <v>24.306740544747083</v>
      </c>
      <c r="L62" s="2">
        <v>73.648099610894945</v>
      </c>
      <c r="M62" s="2">
        <v>49.86826459143969</v>
      </c>
      <c r="N62" s="2"/>
    </row>
    <row r="63" spans="1:14" x14ac:dyDescent="0.2">
      <c r="A63">
        <v>1956</v>
      </c>
      <c r="B63" s="2">
        <v>22.901883268482489</v>
      </c>
      <c r="C63" s="2">
        <v>136.08235330739296</v>
      </c>
      <c r="D63" s="2">
        <v>208.20547610894943</v>
      </c>
      <c r="E63" s="2">
        <v>131.29034708171207</v>
      </c>
      <c r="F63" s="2">
        <v>188.03931268482489</v>
      </c>
      <c r="G63" s="2">
        <v>53.109777431906615</v>
      </c>
      <c r="H63" s="2">
        <v>28.008560311284047</v>
      </c>
      <c r="I63" s="2">
        <v>48.415467081712059</v>
      </c>
      <c r="J63" s="2">
        <v>36.950624124513617</v>
      </c>
      <c r="K63" s="2">
        <v>17.450244980544745</v>
      </c>
      <c r="L63" s="2">
        <v>19.867629571984438</v>
      </c>
      <c r="M63" s="2">
        <v>57.16143315175097</v>
      </c>
      <c r="N63" s="2"/>
    </row>
    <row r="64" spans="1:14" x14ac:dyDescent="0.2">
      <c r="A64">
        <v>1957</v>
      </c>
      <c r="B64" s="2">
        <v>76.541793618677048</v>
      </c>
      <c r="C64" s="2">
        <v>79.816656186770416</v>
      </c>
      <c r="D64" s="2">
        <v>71.813427548638145</v>
      </c>
      <c r="E64" s="2">
        <v>240.40749571984441</v>
      </c>
      <c r="F64" s="2">
        <v>70.255369961089499</v>
      </c>
      <c r="G64" s="2">
        <v>57.684607003891053</v>
      </c>
      <c r="H64" s="2">
        <v>59.370852607003883</v>
      </c>
      <c r="I64" s="2">
        <v>12.974086225680933</v>
      </c>
      <c r="J64" s="2">
        <v>19.69415719844358</v>
      </c>
      <c r="K64" s="2">
        <v>23.392749571984435</v>
      </c>
      <c r="L64" s="2">
        <v>47.174399999999999</v>
      </c>
      <c r="M64" s="2">
        <v>140.56597540856032</v>
      </c>
      <c r="N64" s="2"/>
    </row>
    <row r="65" spans="1:14" x14ac:dyDescent="0.2">
      <c r="A65">
        <v>1958</v>
      </c>
      <c r="B65" s="2">
        <v>45.703717354085605</v>
      </c>
      <c r="C65" s="2">
        <v>44.052973073929962</v>
      </c>
      <c r="D65" s="2">
        <v>87.064674863813224</v>
      </c>
      <c r="E65" s="2">
        <v>69.996102723735405</v>
      </c>
      <c r="F65" s="2">
        <v>39.927961400778209</v>
      </c>
      <c r="G65" s="2">
        <v>55.518219455252925</v>
      </c>
      <c r="H65" s="2">
        <v>65.218518910505821</v>
      </c>
      <c r="I65" s="2">
        <v>62.822549416342412</v>
      </c>
      <c r="J65" s="2">
        <v>39.266278599221792</v>
      </c>
      <c r="K65" s="2">
        <v>16.973969182879376</v>
      </c>
      <c r="L65" s="2">
        <v>58.582225680933853</v>
      </c>
      <c r="M65" s="2">
        <v>33.004766381322959</v>
      </c>
      <c r="N65" s="2"/>
    </row>
    <row r="66" spans="1:14" x14ac:dyDescent="0.2">
      <c r="A66">
        <v>1959</v>
      </c>
      <c r="B66" s="2">
        <v>140.92240062256809</v>
      </c>
      <c r="C66" s="2">
        <v>190.91818085603114</v>
      </c>
      <c r="D66" s="2">
        <v>168.51513151750973</v>
      </c>
      <c r="E66" s="2">
        <v>151.39599688715953</v>
      </c>
      <c r="F66" s="2">
        <v>84.442552529182876</v>
      </c>
      <c r="G66" s="2">
        <v>27.579081712062258</v>
      </c>
      <c r="H66" s="2">
        <v>16.158985214007782</v>
      </c>
      <c r="I66" s="2">
        <v>12.579100389105058</v>
      </c>
      <c r="J66" s="2">
        <v>12.892426459143969</v>
      </c>
      <c r="K66" s="2">
        <v>45.976768249027238</v>
      </c>
      <c r="L66" s="2">
        <v>69.754048249027221</v>
      </c>
      <c r="M66" s="2">
        <v>114.94400498054476</v>
      </c>
      <c r="N66" s="2"/>
    </row>
    <row r="67" spans="1:14" x14ac:dyDescent="0.2">
      <c r="A67">
        <v>1960</v>
      </c>
      <c r="B67" s="2">
        <v>127.91600684824904</v>
      </c>
      <c r="C67" s="2">
        <v>114.9524432684825</v>
      </c>
      <c r="D67" s="2">
        <v>87.374202023346299</v>
      </c>
      <c r="E67" s="2">
        <v>146.8715953307393</v>
      </c>
      <c r="F67" s="2">
        <v>73.587216186770434</v>
      </c>
      <c r="G67" s="2">
        <v>62.605372762645914</v>
      </c>
      <c r="H67" s="2">
        <v>21.778414319066147</v>
      </c>
      <c r="I67" s="2">
        <v>15.433628638132296</v>
      </c>
      <c r="J67" s="2">
        <v>10.662499610894942</v>
      </c>
      <c r="K67" s="2">
        <v>10.39990412451362</v>
      </c>
      <c r="L67" s="2">
        <v>13.100189883268483</v>
      </c>
      <c r="M67" s="2">
        <v>10.222733696498054</v>
      </c>
      <c r="N67" s="2"/>
    </row>
    <row r="68" spans="1:14" x14ac:dyDescent="0.2">
      <c r="A68">
        <v>1961</v>
      </c>
      <c r="B68" s="2">
        <v>11.432703501945525</v>
      </c>
      <c r="C68" s="2">
        <v>71.474652140077808</v>
      </c>
      <c r="D68" s="2">
        <v>132.35464715953307</v>
      </c>
      <c r="E68" s="2">
        <v>219.18436108949416</v>
      </c>
      <c r="F68" s="2">
        <v>66.658810272373543</v>
      </c>
      <c r="G68" s="2">
        <v>36.247657587548638</v>
      </c>
      <c r="H68" s="2">
        <v>19.09688778210117</v>
      </c>
      <c r="I68" s="2">
        <v>22.201538988326849</v>
      </c>
      <c r="J68" s="2">
        <v>16.790512062256806</v>
      </c>
      <c r="K68" s="2">
        <v>12.886543190661479</v>
      </c>
      <c r="L68" s="2">
        <v>30.527103501945525</v>
      </c>
      <c r="M68" s="2">
        <v>33.771810116731523</v>
      </c>
      <c r="N68" s="2"/>
    </row>
    <row r="69" spans="1:14" x14ac:dyDescent="0.2">
      <c r="A69">
        <v>1962</v>
      </c>
      <c r="B69" s="2">
        <v>74.752372295719837</v>
      </c>
      <c r="C69" s="2">
        <v>65.223326381322948</v>
      </c>
      <c r="D69" s="2">
        <v>166.90183844357978</v>
      </c>
      <c r="E69" s="2">
        <v>57.055265369649817</v>
      </c>
      <c r="F69" s="2">
        <v>25.860629416342409</v>
      </c>
      <c r="G69" s="2">
        <v>16.789503501945529</v>
      </c>
      <c r="H69" s="2">
        <v>10.140401556420231</v>
      </c>
      <c r="I69" s="2">
        <v>10.44576</v>
      </c>
      <c r="J69" s="2">
        <v>9.6660420233463054</v>
      </c>
      <c r="K69" s="2">
        <v>14.305990972762645</v>
      </c>
      <c r="L69" s="2">
        <v>33.238113618677041</v>
      </c>
      <c r="M69" s="2">
        <v>24.596466303501945</v>
      </c>
      <c r="N69" s="2"/>
    </row>
    <row r="70" spans="1:14" x14ac:dyDescent="0.2">
      <c r="A70">
        <v>1963</v>
      </c>
      <c r="B70" s="2">
        <v>20.44234085603113</v>
      </c>
      <c r="C70" s="2">
        <v>13.368668638132299</v>
      </c>
      <c r="D70" s="2">
        <v>208.11793307392995</v>
      </c>
      <c r="E70" s="2">
        <v>66.626502723735413</v>
      </c>
      <c r="F70" s="2">
        <v>28.900665525291828</v>
      </c>
      <c r="G70" s="2">
        <v>19.569095719844356</v>
      </c>
      <c r="H70" s="2">
        <v>11.114838910505837</v>
      </c>
      <c r="I70" s="2">
        <v>11.452504902723735</v>
      </c>
      <c r="J70" s="2">
        <v>6.9489805447470818</v>
      </c>
      <c r="K70" s="2">
        <v>6.1603199999999996</v>
      </c>
      <c r="L70" s="2">
        <v>12.094655252918288</v>
      </c>
      <c r="M70" s="2">
        <v>14.786435486381324</v>
      </c>
      <c r="N70" s="2"/>
    </row>
    <row r="71" spans="1:14" x14ac:dyDescent="0.2">
      <c r="A71">
        <v>1964</v>
      </c>
      <c r="B71" s="2">
        <v>35.708178677042802</v>
      </c>
      <c r="C71" s="2">
        <v>17.263291517509728</v>
      </c>
      <c r="D71" s="2">
        <v>149.24732638132295</v>
      </c>
      <c r="E71" s="2">
        <v>155.80037976653696</v>
      </c>
      <c r="F71" s="2">
        <v>44.275932140077821</v>
      </c>
      <c r="G71" s="2">
        <v>19.650789105058365</v>
      </c>
      <c r="H71" s="2">
        <v>9.884025525291829</v>
      </c>
      <c r="I71" s="2">
        <v>16.666526381322956</v>
      </c>
      <c r="J71" s="2">
        <v>8.4124015564202317</v>
      </c>
      <c r="K71" s="2">
        <v>8.2405092607003887</v>
      </c>
      <c r="L71" s="2">
        <v>10.451710505836573</v>
      </c>
      <c r="M71" s="2">
        <v>33.891660700389103</v>
      </c>
      <c r="N71" s="2"/>
    </row>
    <row r="72" spans="1:14" x14ac:dyDescent="0.2">
      <c r="A72">
        <v>1965</v>
      </c>
      <c r="B72" s="2">
        <v>78.976323735408556</v>
      </c>
      <c r="C72" s="2">
        <v>107.16302941634241</v>
      </c>
      <c r="D72" s="2">
        <v>159.06882116731518</v>
      </c>
      <c r="E72" s="2">
        <v>131.97415097276263</v>
      </c>
      <c r="F72" s="2">
        <v>37.983255408560311</v>
      </c>
      <c r="G72" s="2">
        <v>17.801089494163424</v>
      </c>
      <c r="H72" s="2">
        <v>8.9627392996108952</v>
      </c>
      <c r="I72" s="2">
        <v>8.7782736186770425</v>
      </c>
      <c r="J72" s="2">
        <v>9.8697712062256819</v>
      </c>
      <c r="K72" s="2">
        <v>25.880430817120622</v>
      </c>
      <c r="L72" s="2">
        <v>36.530054474708173</v>
      </c>
      <c r="M72" s="2">
        <v>76.716879688715949</v>
      </c>
      <c r="N72" s="2"/>
    </row>
    <row r="73" spans="1:14" x14ac:dyDescent="0.2">
      <c r="A73">
        <v>1966</v>
      </c>
      <c r="B73" s="2">
        <v>56.352702256809337</v>
      </c>
      <c r="C73" s="2">
        <v>78.509158599221792</v>
      </c>
      <c r="D73" s="2">
        <v>96.067016964980539</v>
      </c>
      <c r="E73" s="2">
        <v>70.597204669260705</v>
      </c>
      <c r="F73" s="2">
        <v>77.830969027237344</v>
      </c>
      <c r="G73" s="2">
        <v>20.441500389105062</v>
      </c>
      <c r="H73" s="2">
        <v>32.223132140077823</v>
      </c>
      <c r="I73" s="2">
        <v>12.321682178988327</v>
      </c>
      <c r="J73" s="2">
        <v>8.7845603112840465</v>
      </c>
      <c r="K73" s="2">
        <v>8.7991171984435805</v>
      </c>
      <c r="L73" s="2">
        <v>58.888828015564201</v>
      </c>
      <c r="M73" s="2">
        <v>181.10152715953308</v>
      </c>
      <c r="N73" s="2"/>
    </row>
    <row r="74" spans="1:14" x14ac:dyDescent="0.2">
      <c r="A74">
        <v>1967</v>
      </c>
      <c r="B74" s="2">
        <v>48.534275486381325</v>
      </c>
      <c r="C74" s="2">
        <v>79.674516420233459</v>
      </c>
      <c r="D74" s="2">
        <v>162.66121214007782</v>
      </c>
      <c r="E74" s="2">
        <v>115.15943346303501</v>
      </c>
      <c r="F74" s="2">
        <v>103.72807470817121</v>
      </c>
      <c r="G74" s="2">
        <v>29.511483268482493</v>
      </c>
      <c r="H74" s="2">
        <v>26.568268949416343</v>
      </c>
      <c r="I74" s="2">
        <v>17.515902256809337</v>
      </c>
      <c r="J74" s="2">
        <v>16.80765758754864</v>
      </c>
      <c r="K74" s="2">
        <v>34.907785214007781</v>
      </c>
      <c r="L74" s="2">
        <v>69.021833463035023</v>
      </c>
      <c r="M74" s="2">
        <v>147.17130583657587</v>
      </c>
      <c r="N74" s="2"/>
    </row>
    <row r="75" spans="1:14" x14ac:dyDescent="0.2">
      <c r="A75">
        <v>1968</v>
      </c>
      <c r="B75" s="2">
        <v>91.635671906614789</v>
      </c>
      <c r="C75" s="2">
        <v>130.50178739299611</v>
      </c>
      <c r="D75" s="2">
        <v>122.37369898832685</v>
      </c>
      <c r="E75" s="2">
        <v>67.868040466926061</v>
      </c>
      <c r="F75" s="2">
        <v>84.91987050583657</v>
      </c>
      <c r="G75" s="2">
        <v>59.432442023346297</v>
      </c>
      <c r="H75" s="2">
        <v>34.095927782101171</v>
      </c>
      <c r="I75" s="2">
        <v>26.940326848249029</v>
      </c>
      <c r="J75" s="2">
        <v>17.729481712062256</v>
      </c>
      <c r="K75" s="2">
        <v>19.850383190661478</v>
      </c>
      <c r="L75" s="2">
        <v>59.214592996108941</v>
      </c>
      <c r="M75" s="2">
        <v>115.16598910505834</v>
      </c>
      <c r="N75" s="2"/>
    </row>
    <row r="76" spans="1:14" x14ac:dyDescent="0.2">
      <c r="A76">
        <v>1969</v>
      </c>
      <c r="B76" s="2">
        <v>166.66839035019456</v>
      </c>
      <c r="C76" s="2">
        <v>92.806912996108949</v>
      </c>
      <c r="D76" s="2">
        <v>67.399799533073931</v>
      </c>
      <c r="E76" s="2">
        <v>181.15962023346304</v>
      </c>
      <c r="F76" s="2">
        <v>134.07632684824904</v>
      </c>
      <c r="G76" s="2">
        <v>44.369593774319064</v>
      </c>
      <c r="H76" s="2">
        <v>86.655098521400774</v>
      </c>
      <c r="I76" s="2">
        <v>15.545141789883269</v>
      </c>
      <c r="J76" s="2">
        <v>12.375035019455252</v>
      </c>
      <c r="K76" s="2">
        <v>15.841120622568093</v>
      </c>
      <c r="L76" s="2">
        <v>63.471726070038919</v>
      </c>
      <c r="M76" s="2">
        <v>47.134629105058366</v>
      </c>
      <c r="N76" s="2"/>
    </row>
    <row r="77" spans="1:14" x14ac:dyDescent="0.2">
      <c r="A77">
        <v>1970</v>
      </c>
      <c r="B77" s="2">
        <v>44.054990194552538</v>
      </c>
      <c r="C77" s="2">
        <v>85.362931050583654</v>
      </c>
      <c r="D77" s="2">
        <v>114.53338645914397</v>
      </c>
      <c r="E77" s="2">
        <v>141.76626303501945</v>
      </c>
      <c r="F77" s="2">
        <v>73.339177587548647</v>
      </c>
      <c r="G77" s="2">
        <v>33.55782723735409</v>
      </c>
      <c r="H77" s="2">
        <v>27.62399626459144</v>
      </c>
      <c r="I77" s="2">
        <v>15.274175252918289</v>
      </c>
      <c r="J77" s="2">
        <v>21.540831128404669</v>
      </c>
      <c r="K77" s="2">
        <v>34.957809805447468</v>
      </c>
      <c r="L77" s="2">
        <v>67.550343968871587</v>
      </c>
      <c r="M77" s="2">
        <v>80.467681867704286</v>
      </c>
      <c r="N77" s="2"/>
    </row>
    <row r="78" spans="1:14" x14ac:dyDescent="0.2">
      <c r="A78">
        <v>1971</v>
      </c>
      <c r="B78" s="2">
        <v>34.258507704280163</v>
      </c>
      <c r="C78" s="2">
        <v>153.22102038910506</v>
      </c>
      <c r="D78" s="2">
        <v>125.4304099610895</v>
      </c>
      <c r="E78" s="2">
        <v>68.908874708171211</v>
      </c>
      <c r="F78" s="2">
        <v>53.018771673151754</v>
      </c>
      <c r="G78" s="2">
        <v>33.189702723735408</v>
      </c>
      <c r="H78" s="2">
        <v>13.814082490272373</v>
      </c>
      <c r="I78" s="2">
        <v>9.29519439688716</v>
      </c>
      <c r="J78" s="2">
        <v>12.034141634241244</v>
      </c>
      <c r="K78" s="2">
        <v>12.529075797665369</v>
      </c>
      <c r="L78" s="2">
        <v>17.498521400778209</v>
      </c>
      <c r="M78" s="2">
        <v>75.1661173540856</v>
      </c>
      <c r="N78" s="2"/>
    </row>
    <row r="79" spans="1:14" x14ac:dyDescent="0.2">
      <c r="A79">
        <v>1972</v>
      </c>
      <c r="B79" s="2">
        <v>60.087871750972752</v>
      </c>
      <c r="C79" s="2">
        <v>33.889946147859924</v>
      </c>
      <c r="D79" s="2">
        <v>169.325946770428</v>
      </c>
      <c r="E79" s="2">
        <v>172.66249961089494</v>
      </c>
      <c r="F79" s="2">
        <v>64.391028793774325</v>
      </c>
      <c r="G79" s="2">
        <v>61.815670038910504</v>
      </c>
      <c r="H79" s="2">
        <v>43.301494785992219</v>
      </c>
      <c r="I79" s="2">
        <v>21.123925914396889</v>
      </c>
      <c r="J79" s="2">
        <v>57.240840466926073</v>
      </c>
      <c r="K79" s="2">
        <v>52.350734941634244</v>
      </c>
      <c r="L79" s="2">
        <v>157.35356264591439</v>
      </c>
      <c r="M79" s="2">
        <v>143.20060389105058</v>
      </c>
      <c r="N79" s="2"/>
    </row>
    <row r="80" spans="1:14" x14ac:dyDescent="0.2">
      <c r="A80">
        <v>1973</v>
      </c>
      <c r="B80" s="2">
        <v>89.57632622568093</v>
      </c>
      <c r="C80" s="2">
        <v>62.113195330739302</v>
      </c>
      <c r="D80" s="2">
        <v>247.05999315175097</v>
      </c>
      <c r="E80" s="2">
        <v>111.55483891050582</v>
      </c>
      <c r="F80" s="2">
        <v>83.997542101167312</v>
      </c>
      <c r="G80" s="2">
        <v>91.084090272373544</v>
      </c>
      <c r="H80" s="2">
        <v>41.093117509727634</v>
      </c>
      <c r="I80" s="2">
        <v>22.917515953307394</v>
      </c>
      <c r="J80" s="2">
        <v>10.311520622568093</v>
      </c>
      <c r="K80" s="2">
        <v>16.113129338521404</v>
      </c>
      <c r="L80" s="2">
        <v>50.101242023346302</v>
      </c>
      <c r="M80" s="2">
        <v>92.853979143968871</v>
      </c>
      <c r="N80" s="2"/>
    </row>
    <row r="81" spans="1:14" x14ac:dyDescent="0.2">
      <c r="A81">
        <v>1974</v>
      </c>
      <c r="B81" s="2">
        <v>176.38358287937743</v>
      </c>
      <c r="C81" s="2">
        <v>94.184068482490275</v>
      </c>
      <c r="D81" s="2">
        <v>193.1397366536965</v>
      </c>
      <c r="E81" s="2">
        <v>135.36997354085605</v>
      </c>
      <c r="F81" s="2">
        <v>105.57585805447471</v>
      </c>
      <c r="G81" s="2">
        <v>32.518001556420231</v>
      </c>
      <c r="H81" s="2">
        <v>21.536628793774319</v>
      </c>
      <c r="I81" s="2">
        <v>13.83179953307393</v>
      </c>
      <c r="J81" s="2">
        <v>12.939828793774321</v>
      </c>
      <c r="K81" s="2">
        <v>13.320089649805448</v>
      </c>
      <c r="L81" s="2">
        <v>53.187436575875488</v>
      </c>
      <c r="M81" s="2">
        <v>88.729034708171213</v>
      </c>
      <c r="N81" s="2"/>
    </row>
    <row r="82" spans="1:14" x14ac:dyDescent="0.2">
      <c r="A82">
        <v>1975</v>
      </c>
      <c r="B82" s="2">
        <v>124.86971766536965</v>
      </c>
      <c r="C82" s="2">
        <v>142.10493758754865</v>
      </c>
      <c r="D82" s="2">
        <v>133.57920747081712</v>
      </c>
      <c r="E82" s="2">
        <v>84.367078599221784</v>
      </c>
      <c r="F82" s="2">
        <v>62.502600466926069</v>
      </c>
      <c r="G82" s="2">
        <v>67.636071595330733</v>
      </c>
      <c r="H82" s="2">
        <v>19.051031906614785</v>
      </c>
      <c r="I82" s="2">
        <v>34.897363424124514</v>
      </c>
      <c r="J82" s="2">
        <v>54.624635019455255</v>
      </c>
      <c r="K82" s="2">
        <v>27.259233618677044</v>
      </c>
      <c r="L82" s="2">
        <v>31.416653696498056</v>
      </c>
      <c r="M82" s="2">
        <v>101.40818428015564</v>
      </c>
      <c r="N82" s="2"/>
    </row>
    <row r="83" spans="1:14" x14ac:dyDescent="0.2">
      <c r="A83">
        <v>1976</v>
      </c>
      <c r="B83" s="2">
        <v>88.254843268482489</v>
      </c>
      <c r="C83" s="2">
        <v>259.37347237354089</v>
      </c>
      <c r="D83" s="2">
        <v>189.88709603112841</v>
      </c>
      <c r="E83" s="2">
        <v>66.833257587548644</v>
      </c>
      <c r="F83" s="2">
        <v>57.808626303501953</v>
      </c>
      <c r="G83" s="2">
        <v>25.767707392996115</v>
      </c>
      <c r="H83" s="2">
        <v>37.829012918287944</v>
      </c>
      <c r="I83" s="2">
        <v>19.488747081712063</v>
      </c>
      <c r="J83" s="2">
        <v>20.518150972762648</v>
      </c>
      <c r="K83" s="2">
        <v>28.30141260700389</v>
      </c>
      <c r="L83" s="2">
        <v>26.486810894941634</v>
      </c>
      <c r="M83" s="2">
        <v>24.287981322957197</v>
      </c>
      <c r="N83" s="2"/>
    </row>
    <row r="84" spans="1:14" x14ac:dyDescent="0.2">
      <c r="A84">
        <v>1977</v>
      </c>
      <c r="B84" s="2">
        <v>12.828181167315176</v>
      </c>
      <c r="C84" s="2">
        <v>59.322172762645927</v>
      </c>
      <c r="D84" s="2">
        <v>197.90978988326847</v>
      </c>
      <c r="E84" s="2">
        <v>133.04019922178986</v>
      </c>
      <c r="F84" s="2">
        <v>43.588094007782104</v>
      </c>
      <c r="G84" s="2">
        <v>15.77892607003891</v>
      </c>
      <c r="H84" s="2">
        <v>36.978594863813228</v>
      </c>
      <c r="I84" s="2">
        <v>39.504836731517507</v>
      </c>
      <c r="J84" s="2">
        <v>77.233531517509718</v>
      </c>
      <c r="K84" s="2">
        <v>46.86470474708171</v>
      </c>
      <c r="L84" s="2">
        <v>62.151520622568093</v>
      </c>
      <c r="M84" s="2">
        <v>215.78524389105058</v>
      </c>
      <c r="N84" s="2"/>
    </row>
    <row r="85" spans="1:14" x14ac:dyDescent="0.2">
      <c r="A85">
        <v>1978</v>
      </c>
      <c r="B85" s="2">
        <v>59.094675175097279</v>
      </c>
      <c r="C85" s="2">
        <v>28.684934474708172</v>
      </c>
      <c r="D85" s="2">
        <v>289.89459175097278</v>
      </c>
      <c r="E85" s="2">
        <v>185.20999844357976</v>
      </c>
      <c r="F85" s="2">
        <v>67.030868171206222</v>
      </c>
      <c r="G85" s="2">
        <v>28.052096498054471</v>
      </c>
      <c r="H85" s="2">
        <v>21.537670972762648</v>
      </c>
      <c r="I85" s="2">
        <v>11.781833463035019</v>
      </c>
      <c r="J85" s="2">
        <v>12.853092607003891</v>
      </c>
      <c r="K85" s="2">
        <v>18.035949571984435</v>
      </c>
      <c r="L85" s="2">
        <v>16.7340326848249</v>
      </c>
      <c r="M85" s="2">
        <v>41.957083891050587</v>
      </c>
      <c r="N85" s="2"/>
    </row>
    <row r="86" spans="1:14" x14ac:dyDescent="0.2">
      <c r="A86">
        <v>1979</v>
      </c>
      <c r="B86" s="2">
        <v>66.696328715953314</v>
      </c>
      <c r="C86" s="2">
        <v>48.833011050583657</v>
      </c>
      <c r="D86" s="2">
        <v>212.30332389105058</v>
      </c>
      <c r="E86" s="2">
        <v>177.52275175097276</v>
      </c>
      <c r="F86" s="2">
        <v>69.640484357976661</v>
      </c>
      <c r="G86" s="2">
        <v>27.604295719844359</v>
      </c>
      <c r="H86" s="2">
        <v>29.8427953307393</v>
      </c>
      <c r="I86" s="2">
        <v>41.313017276264596</v>
      </c>
      <c r="J86" s="2">
        <v>44.371610894941632</v>
      </c>
      <c r="K86" s="2">
        <v>34.20639875486382</v>
      </c>
      <c r="L86" s="2">
        <v>71.918418677042808</v>
      </c>
      <c r="M86" s="2">
        <v>135.89076046692608</v>
      </c>
      <c r="N86" s="2"/>
    </row>
    <row r="87" spans="1:14" x14ac:dyDescent="0.2">
      <c r="A87">
        <v>1980</v>
      </c>
      <c r="B87" s="2">
        <v>62.675602178988328</v>
      </c>
      <c r="C87" s="2">
        <v>39.268699143968867</v>
      </c>
      <c r="D87" s="2">
        <v>182.37402770428017</v>
      </c>
      <c r="E87" s="2">
        <v>139.16619455252919</v>
      </c>
      <c r="F87" s="2">
        <v>47.62653758754864</v>
      </c>
      <c r="G87" s="2">
        <v>76.894655252918284</v>
      </c>
      <c r="H87" s="2">
        <v>36.325148638132298</v>
      </c>
      <c r="I87" s="2">
        <v>51.994309727626458</v>
      </c>
      <c r="J87" s="2">
        <v>26.827704280155643</v>
      </c>
      <c r="K87" s="2">
        <v>27.674020856031127</v>
      </c>
      <c r="L87" s="2">
        <v>25.134331517509729</v>
      </c>
      <c r="M87" s="2">
        <v>47.231551750972763</v>
      </c>
      <c r="N87" s="2"/>
    </row>
    <row r="88" spans="1:14" x14ac:dyDescent="0.2">
      <c r="A88">
        <v>1981</v>
      </c>
      <c r="B88" s="2">
        <v>25.880430817120622</v>
      </c>
      <c r="C88" s="2">
        <v>182.69007688715953</v>
      </c>
      <c r="D88" s="2">
        <v>55.10834054474708</v>
      </c>
      <c r="E88" s="2">
        <v>100.97907548638132</v>
      </c>
      <c r="F88" s="2">
        <v>75.530879999999996</v>
      </c>
      <c r="G88" s="2">
        <v>151.67738521400778</v>
      </c>
      <c r="H88" s="2">
        <v>33.986498988326851</v>
      </c>
      <c r="I88" s="2">
        <v>24.629816031128403</v>
      </c>
      <c r="J88" s="2">
        <v>85.706446692606988</v>
      </c>
      <c r="K88" s="2">
        <v>84.275803891050586</v>
      </c>
      <c r="L88" s="2">
        <v>56.967520622568095</v>
      </c>
      <c r="M88" s="2">
        <v>72.697195330739305</v>
      </c>
      <c r="N88" s="2"/>
    </row>
    <row r="89" spans="1:14" x14ac:dyDescent="0.2">
      <c r="A89">
        <v>1982</v>
      </c>
      <c r="B89" s="2">
        <v>88.892656809338519</v>
      </c>
      <c r="C89" s="2">
        <v>106.46739175097277</v>
      </c>
      <c r="D89" s="2">
        <v>316.13353214007782</v>
      </c>
      <c r="E89" s="2">
        <v>138.85858365758756</v>
      </c>
      <c r="F89" s="2">
        <v>51.182452295719841</v>
      </c>
      <c r="G89" s="2">
        <v>58.186870038910499</v>
      </c>
      <c r="H89" s="2">
        <v>36.764948171206221</v>
      </c>
      <c r="I89" s="2">
        <v>14.140284513618678</v>
      </c>
      <c r="J89" s="2">
        <v>16.474832684824904</v>
      </c>
      <c r="K89" s="2">
        <v>15.441966070038909</v>
      </c>
      <c r="L89" s="2">
        <v>93.847545525291835</v>
      </c>
      <c r="M89" s="2">
        <v>164.56423097276266</v>
      </c>
      <c r="N89" s="2"/>
    </row>
    <row r="90" spans="1:14" x14ac:dyDescent="0.2">
      <c r="A90">
        <v>1983</v>
      </c>
      <c r="B90" s="2">
        <v>47.334727470817121</v>
      </c>
      <c r="C90" s="2">
        <v>58.670777276264594</v>
      </c>
      <c r="D90" s="2">
        <v>72.862901789883267</v>
      </c>
      <c r="E90" s="2">
        <v>133.88638132295719</v>
      </c>
      <c r="F90" s="2">
        <v>136.99130147859921</v>
      </c>
      <c r="G90" s="2">
        <v>37.665693385214006</v>
      </c>
      <c r="H90" s="2">
        <v>37.54345587548638</v>
      </c>
      <c r="I90" s="2">
        <v>25.714724357976653</v>
      </c>
      <c r="J90" s="2">
        <v>16.411293385214009</v>
      </c>
      <c r="K90" s="2">
        <v>28.131537431906615</v>
      </c>
      <c r="L90" s="2">
        <v>113.10600466926071</v>
      </c>
      <c r="M90" s="2">
        <v>144.23652980544747</v>
      </c>
      <c r="N90" s="2"/>
    </row>
    <row r="91" spans="1:14" x14ac:dyDescent="0.2">
      <c r="A91">
        <v>1984</v>
      </c>
      <c r="B91" s="2">
        <v>34.200145680933858</v>
      </c>
      <c r="C91" s="2">
        <v>172.13277011673151</v>
      </c>
      <c r="D91" s="2">
        <v>183.40161618677044</v>
      </c>
      <c r="E91" s="2">
        <v>153.32738988326849</v>
      </c>
      <c r="F91" s="2">
        <v>113.1097699610895</v>
      </c>
      <c r="G91" s="2">
        <v>46.786104280155641</v>
      </c>
      <c r="H91" s="2">
        <v>21.418862568093385</v>
      </c>
      <c r="I91" s="2">
        <v>17.940069105058363</v>
      </c>
      <c r="J91" s="2">
        <v>20.69767470817121</v>
      </c>
      <c r="K91" s="2">
        <v>19.472072217898834</v>
      </c>
      <c r="L91" s="2">
        <v>53.039178210116731</v>
      </c>
      <c r="M91" s="2">
        <v>92.586139143968865</v>
      </c>
      <c r="N91" s="2"/>
    </row>
    <row r="92" spans="1:14" x14ac:dyDescent="0.2">
      <c r="A92">
        <v>1985</v>
      </c>
      <c r="B92" s="2">
        <v>78.623025058365755</v>
      </c>
      <c r="C92" s="2">
        <v>165.26524762645914</v>
      </c>
      <c r="D92" s="2">
        <v>197.24487968871591</v>
      </c>
      <c r="E92" s="2">
        <v>134.52580856031128</v>
      </c>
      <c r="F92" s="2">
        <v>28.938183968871595</v>
      </c>
      <c r="G92" s="2">
        <v>32.555318287937745</v>
      </c>
      <c r="H92" s="2">
        <v>20.923827548638133</v>
      </c>
      <c r="I92" s="2">
        <v>18.584135719844358</v>
      </c>
      <c r="J92" s="2">
        <v>21.287682490272374</v>
      </c>
      <c r="K92" s="2">
        <v>32.718167159533074</v>
      </c>
      <c r="L92" s="2">
        <v>184.34566225680933</v>
      </c>
      <c r="M92" s="2">
        <v>104.60037852140078</v>
      </c>
      <c r="N92" s="2"/>
    </row>
    <row r="93" spans="1:14" x14ac:dyDescent="0.2">
      <c r="A93">
        <v>1986</v>
      </c>
      <c r="B93" s="2">
        <v>74.811776498054471</v>
      </c>
      <c r="C93" s="2">
        <v>126.84326848249027</v>
      </c>
      <c r="D93" s="2">
        <v>171.5103539299611</v>
      </c>
      <c r="E93" s="2">
        <v>66.173659143968862</v>
      </c>
      <c r="F93" s="2">
        <v>50.891684357976651</v>
      </c>
      <c r="G93" s="2">
        <v>82.230947859922182</v>
      </c>
      <c r="H93" s="2">
        <v>59.813778677042791</v>
      </c>
      <c r="I93" s="2">
        <v>25.162369494163425</v>
      </c>
      <c r="J93" s="2">
        <v>55.195480155642016</v>
      </c>
      <c r="K93" s="2">
        <v>110.27608529182881</v>
      </c>
      <c r="L93" s="2">
        <v>62.792964980544745</v>
      </c>
      <c r="M93" s="2">
        <v>108.62214723735408</v>
      </c>
      <c r="N93" s="2"/>
    </row>
    <row r="94" spans="1:14" x14ac:dyDescent="0.2">
      <c r="A94">
        <v>1987</v>
      </c>
      <c r="B94" s="2">
        <v>47.671351284046693</v>
      </c>
      <c r="C94" s="2">
        <v>39.12138210116732</v>
      </c>
      <c r="D94" s="2">
        <v>90.160988638132295</v>
      </c>
      <c r="E94" s="2">
        <v>109.60428326848249</v>
      </c>
      <c r="F94" s="2">
        <v>32.302337743190655</v>
      </c>
      <c r="G94" s="2">
        <v>39.968236575875494</v>
      </c>
      <c r="H94" s="2">
        <v>59.873182879377431</v>
      </c>
      <c r="I94" s="2">
        <v>23.24267579766537</v>
      </c>
      <c r="J94" s="2">
        <v>24.779318287937745</v>
      </c>
      <c r="K94" s="2">
        <v>29.129944902723736</v>
      </c>
      <c r="L94" s="2">
        <v>33.580015564202334</v>
      </c>
      <c r="M94" s="2">
        <v>107.46428638132296</v>
      </c>
      <c r="N94" s="2"/>
    </row>
    <row r="95" spans="1:14" x14ac:dyDescent="0.2">
      <c r="A95">
        <v>1988</v>
      </c>
      <c r="B95" s="2">
        <v>45.888183035019452</v>
      </c>
      <c r="C95" s="2">
        <v>87.98165789883268</v>
      </c>
      <c r="D95" s="2">
        <v>94.038936653696496</v>
      </c>
      <c r="E95" s="2">
        <v>74.228021789883272</v>
      </c>
      <c r="F95" s="2">
        <v>27.382210739299612</v>
      </c>
      <c r="G95" s="2">
        <v>8.47594085603113</v>
      </c>
      <c r="H95" s="2">
        <v>10.410325914396887</v>
      </c>
      <c r="I95" s="2">
        <v>12.837560778210118</v>
      </c>
      <c r="J95" s="2">
        <v>13.357372762645914</v>
      </c>
      <c r="K95" s="2">
        <v>27.633375875486383</v>
      </c>
      <c r="L95" s="2">
        <v>72.85032840466927</v>
      </c>
      <c r="M95" s="2">
        <v>48.662463501945524</v>
      </c>
      <c r="N95" s="2"/>
    </row>
    <row r="96" spans="1:14" x14ac:dyDescent="0.2">
      <c r="A96">
        <v>1989</v>
      </c>
      <c r="B96" s="2">
        <v>87.991171984435795</v>
      </c>
      <c r="C96" s="2">
        <v>41.474689494163428</v>
      </c>
      <c r="D96" s="2">
        <v>68.154337120622571</v>
      </c>
      <c r="E96" s="2">
        <v>109.16656809338524</v>
      </c>
      <c r="F96" s="2">
        <v>107.64979424124513</v>
      </c>
      <c r="G96" s="2">
        <v>128.78810894941634</v>
      </c>
      <c r="H96" s="2">
        <v>40.372971828793773</v>
      </c>
      <c r="I96" s="2">
        <v>13.477458677042799</v>
      </c>
      <c r="J96" s="2">
        <v>21.322982101167316</v>
      </c>
      <c r="K96" s="2">
        <v>18.426766692607004</v>
      </c>
      <c r="L96" s="2">
        <v>47.456796887159534</v>
      </c>
      <c r="M96" s="2">
        <v>20.838368871595332</v>
      </c>
      <c r="N96" s="2"/>
    </row>
    <row r="97" spans="1:14" x14ac:dyDescent="0.2">
      <c r="A97">
        <v>1990</v>
      </c>
      <c r="B97" s="2">
        <v>116.56771984435798</v>
      </c>
      <c r="C97" s="2">
        <v>199.92946552529182</v>
      </c>
      <c r="D97" s="2">
        <v>99.874096809338525</v>
      </c>
      <c r="E97" s="2">
        <v>103.89784902723737</v>
      </c>
      <c r="F97" s="2">
        <v>107.25897712062257</v>
      </c>
      <c r="G97" s="2">
        <v>42.078144747081716</v>
      </c>
      <c r="H97" s="2">
        <v>58.359938988326846</v>
      </c>
      <c r="I97" s="2">
        <v>36.841027237354083</v>
      </c>
      <c r="J97" s="2">
        <v>63.520136964980544</v>
      </c>
      <c r="K97" s="2">
        <v>94.347421634241243</v>
      </c>
      <c r="L97" s="2">
        <v>62.87163268482491</v>
      </c>
      <c r="M97" s="2">
        <v>230.84889898832685</v>
      </c>
      <c r="N97" s="2"/>
    </row>
    <row r="98" spans="1:14" x14ac:dyDescent="0.2">
      <c r="A98">
        <v>1991</v>
      </c>
      <c r="B98" s="2">
        <v>140.39297369649805</v>
      </c>
      <c r="C98" s="2">
        <v>103.34502350194551</v>
      </c>
      <c r="D98" s="2">
        <v>115.04405416342415</v>
      </c>
      <c r="E98" s="2">
        <v>120.67222412451362</v>
      </c>
      <c r="F98" s="2">
        <v>40.953465525291826</v>
      </c>
      <c r="G98" s="2">
        <v>34.391906614785995</v>
      </c>
      <c r="H98" s="2">
        <v>12.672896498054474</v>
      </c>
      <c r="I98" s="2">
        <v>12.903218054474708</v>
      </c>
      <c r="J98" s="2">
        <v>9.1496591439688721</v>
      </c>
      <c r="K98" s="2">
        <v>23.266645914396886</v>
      </c>
      <c r="L98" s="2">
        <v>28.105550194552528</v>
      </c>
      <c r="M98" s="2">
        <v>39.007717354085607</v>
      </c>
      <c r="N98" s="2"/>
    </row>
    <row r="99" spans="1:14" x14ac:dyDescent="0.2">
      <c r="A99">
        <v>1992</v>
      </c>
      <c r="B99" s="2">
        <v>55.730521400778208</v>
      </c>
      <c r="C99" s="2">
        <v>81.512920155642021</v>
      </c>
      <c r="D99" s="2">
        <v>101.42069042801556</v>
      </c>
      <c r="E99" s="2">
        <v>126.99488871595332</v>
      </c>
      <c r="F99" s="2">
        <v>43.559955175097286</v>
      </c>
      <c r="G99" s="2">
        <v>31.967327626459138</v>
      </c>
      <c r="H99" s="2">
        <v>110.33236295719847</v>
      </c>
      <c r="I99" s="2">
        <v>60.553725758754865</v>
      </c>
      <c r="J99" s="2">
        <v>104.65729494163425</v>
      </c>
      <c r="K99" s="2">
        <v>50.893768715953307</v>
      </c>
      <c r="L99" s="2">
        <v>209.91569182879377</v>
      </c>
      <c r="M99" s="2">
        <v>88.279855564202336</v>
      </c>
      <c r="N99" s="2"/>
    </row>
    <row r="100" spans="1:14" x14ac:dyDescent="0.2">
      <c r="A100">
        <v>1993</v>
      </c>
      <c r="B100" s="2">
        <v>228.44771859922179</v>
      </c>
      <c r="C100" s="2">
        <v>37.419470194552531</v>
      </c>
      <c r="D100" s="2">
        <v>218.97639595330739</v>
      </c>
      <c r="E100" s="2">
        <v>153.4262287937743</v>
      </c>
      <c r="F100" s="2">
        <v>34.89944778210117</v>
      </c>
      <c r="G100" s="2">
        <v>63.472734630350196</v>
      </c>
      <c r="H100" s="2">
        <v>37.926977743190662</v>
      </c>
      <c r="I100" s="2">
        <v>10.773004202334631</v>
      </c>
      <c r="J100" s="2">
        <v>18.281164202334629</v>
      </c>
      <c r="K100" s="2">
        <v>21.987892295719845</v>
      </c>
      <c r="L100" s="2">
        <v>63.36683579766536</v>
      </c>
      <c r="M100" s="2">
        <v>57.698155330739297</v>
      </c>
      <c r="N100" s="2"/>
    </row>
    <row r="101" spans="1:14" x14ac:dyDescent="0.2">
      <c r="A101">
        <v>1994</v>
      </c>
      <c r="B101" s="2">
        <v>53.871274085603112</v>
      </c>
      <c r="C101" s="2">
        <v>90.552444513618681</v>
      </c>
      <c r="D101" s="2">
        <v>119.76199844357977</v>
      </c>
      <c r="E101" s="2">
        <v>156.21489805447473</v>
      </c>
      <c r="F101" s="2">
        <v>42.717874552529182</v>
      </c>
      <c r="G101" s="2">
        <v>33.784753307393004</v>
      </c>
      <c r="H101" s="2">
        <v>30.258624747081708</v>
      </c>
      <c r="I101" s="2">
        <v>28.666175252918286</v>
      </c>
      <c r="J101" s="2">
        <v>11.308986770428014</v>
      </c>
      <c r="K101" s="2">
        <v>13.383662568093383</v>
      </c>
      <c r="L101" s="2">
        <v>26.765173540856033</v>
      </c>
      <c r="M101" s="2">
        <v>48.744795642023355</v>
      </c>
      <c r="N101" s="2"/>
    </row>
    <row r="102" spans="1:14" x14ac:dyDescent="0.2">
      <c r="A102">
        <v>1995</v>
      </c>
      <c r="B102" s="2">
        <v>110.57414848249027</v>
      </c>
      <c r="C102" s="2">
        <v>33.965756264591441</v>
      </c>
      <c r="D102" s="2">
        <v>107.61123361867702</v>
      </c>
      <c r="E102" s="2">
        <v>112.03894785992217</v>
      </c>
      <c r="F102" s="2">
        <v>54.246458521400776</v>
      </c>
      <c r="G102" s="2">
        <v>41.117995330739305</v>
      </c>
      <c r="H102" s="2">
        <v>29.856343657587555</v>
      </c>
      <c r="I102" s="2">
        <v>28.218038287937745</v>
      </c>
      <c r="J102" s="2">
        <v>8.21472373540856</v>
      </c>
      <c r="K102" s="2">
        <v>21.826354552529182</v>
      </c>
      <c r="L102" s="2">
        <v>80.324768871595325</v>
      </c>
      <c r="M102" s="2">
        <v>36.297009805447466</v>
      </c>
      <c r="N102" s="2"/>
    </row>
    <row r="103" spans="1:14" x14ac:dyDescent="0.2">
      <c r="A103">
        <v>1996</v>
      </c>
      <c r="B103" s="2">
        <v>131.89191968871594</v>
      </c>
      <c r="C103" s="2">
        <v>80.513604980544741</v>
      </c>
      <c r="D103" s="2">
        <v>114.6240560311284</v>
      </c>
      <c r="E103" s="2">
        <v>144.18176498054473</v>
      </c>
      <c r="F103" s="2">
        <v>163.73569867704279</v>
      </c>
      <c r="G103" s="2">
        <v>97.170751750972784</v>
      </c>
      <c r="H103" s="2">
        <v>28.061711439688715</v>
      </c>
      <c r="I103" s="2">
        <v>17.909845914396886</v>
      </c>
      <c r="J103" s="2">
        <v>41.350972762645917</v>
      </c>
      <c r="K103" s="2">
        <v>46.907434085603114</v>
      </c>
      <c r="L103" s="2">
        <v>76.52854785992217</v>
      </c>
      <c r="M103" s="2">
        <v>148.973233307393</v>
      </c>
      <c r="N103" s="2"/>
    </row>
    <row r="104" spans="1:14" x14ac:dyDescent="0.2">
      <c r="A104">
        <v>1997</v>
      </c>
      <c r="B104" s="2">
        <v>83.86414319066148</v>
      </c>
      <c r="C104" s="2">
        <v>164.45288591439686</v>
      </c>
      <c r="D104" s="2">
        <v>195.92964980544747</v>
      </c>
      <c r="E104" s="2">
        <v>66.831240466926076</v>
      </c>
      <c r="F104" s="2">
        <v>116.66151595330739</v>
      </c>
      <c r="G104" s="2">
        <v>127.90763579766536</v>
      </c>
      <c r="H104" s="2">
        <v>44.572953151750973</v>
      </c>
      <c r="I104" s="2">
        <v>30.65256840466926</v>
      </c>
      <c r="J104" s="2">
        <v>33.704068482490271</v>
      </c>
      <c r="K104" s="2">
        <v>20.199513151750974</v>
      </c>
      <c r="L104" s="2">
        <v>40.922334630350193</v>
      </c>
      <c r="M104" s="2">
        <v>83.871438443579763</v>
      </c>
      <c r="N104" s="2"/>
    </row>
    <row r="105" spans="1:14" x14ac:dyDescent="0.2">
      <c r="A105">
        <v>1998</v>
      </c>
      <c r="B105" s="2">
        <v>164.62363517509726</v>
      </c>
      <c r="C105" s="2">
        <v>112.48715206225681</v>
      </c>
      <c r="D105" s="2">
        <v>155.6067025680934</v>
      </c>
      <c r="E105" s="2">
        <v>132.28377898832682</v>
      </c>
      <c r="F105" s="2">
        <v>57.893042801556419</v>
      </c>
      <c r="G105" s="2">
        <v>41.145226459143963</v>
      </c>
      <c r="H105" s="2">
        <v>38.374072529182882</v>
      </c>
      <c r="I105" s="2">
        <v>68.075131517509732</v>
      </c>
      <c r="J105" s="2">
        <v>12.089612451361869</v>
      </c>
      <c r="K105" s="2">
        <v>12.137216498054475</v>
      </c>
      <c r="L105" s="2">
        <v>13.014462256809338</v>
      </c>
      <c r="M105" s="2">
        <v>16.224642490272373</v>
      </c>
      <c r="N105" s="2"/>
    </row>
    <row r="106" spans="1:14" x14ac:dyDescent="0.2">
      <c r="A106">
        <v>1999</v>
      </c>
      <c r="B106" s="2">
        <v>115.00340918287938</v>
      </c>
      <c r="C106" s="2">
        <v>60.214546926070028</v>
      </c>
      <c r="D106" s="2">
        <v>95.168658677042799</v>
      </c>
      <c r="E106" s="2">
        <v>124.83051828793776</v>
      </c>
      <c r="F106" s="2">
        <v>31.672861634241251</v>
      </c>
      <c r="G106" s="2">
        <v>29.115119066147859</v>
      </c>
      <c r="H106" s="2">
        <v>14.780182412451362</v>
      </c>
      <c r="I106" s="2">
        <v>9.779807626459144</v>
      </c>
      <c r="J106" s="2">
        <v>11.004401556420234</v>
      </c>
      <c r="K106" s="2">
        <v>14.907328249027238</v>
      </c>
      <c r="L106" s="2">
        <v>33.75651361867704</v>
      </c>
      <c r="M106" s="2">
        <v>42.983630194552532</v>
      </c>
      <c r="N106" s="2"/>
    </row>
    <row r="107" spans="1:14" x14ac:dyDescent="0.2">
      <c r="A107">
        <v>2000</v>
      </c>
      <c r="B107" s="2">
        <v>37.323556108949418</v>
      </c>
      <c r="C107" s="2">
        <v>72.651675642023349</v>
      </c>
      <c r="D107" s="2">
        <v>51.311682490272375</v>
      </c>
      <c r="E107" s="2">
        <v>105.24629416342412</v>
      </c>
      <c r="F107" s="2">
        <v>90.538257431906615</v>
      </c>
      <c r="G107" s="2">
        <v>118.24663657587548</v>
      </c>
      <c r="H107" s="2">
        <v>43.637076420233463</v>
      </c>
      <c r="I107" s="2">
        <v>46.330066926070039</v>
      </c>
      <c r="J107" s="2">
        <v>37.670736186770426</v>
      </c>
      <c r="K107" s="2">
        <v>32.63583501945525</v>
      </c>
      <c r="L107" s="2">
        <v>33.140283268482484</v>
      </c>
      <c r="M107" s="2">
        <v>67.710368871595335</v>
      </c>
      <c r="N107" s="2"/>
    </row>
    <row r="108" spans="1:14" x14ac:dyDescent="0.2">
      <c r="A108">
        <v>2001</v>
      </c>
      <c r="B108" s="2">
        <v>36.062519533073925</v>
      </c>
      <c r="C108" s="2">
        <v>157.58216964980545</v>
      </c>
      <c r="D108" s="2">
        <v>74.377187859922174</v>
      </c>
      <c r="E108" s="2">
        <v>101.90089961089494</v>
      </c>
      <c r="F108" s="2">
        <v>67.378955953307397</v>
      </c>
      <c r="G108" s="2">
        <v>41.987374319066149</v>
      </c>
      <c r="H108" s="2">
        <v>12.28416373540856</v>
      </c>
      <c r="I108" s="2">
        <v>11.774538210116731</v>
      </c>
      <c r="J108" s="2">
        <v>14.608996108949416</v>
      </c>
      <c r="K108" s="2">
        <v>87.926556887159535</v>
      </c>
      <c r="L108" s="2">
        <v>32.497830350194555</v>
      </c>
      <c r="M108" s="2">
        <v>108.82016124513621</v>
      </c>
      <c r="N108" s="2"/>
    </row>
    <row r="109" spans="1:14" x14ac:dyDescent="0.2">
      <c r="A109" s="10">
        <v>2002</v>
      </c>
      <c r="B109" s="2">
        <v>47.280534163424122</v>
      </c>
      <c r="C109" s="2">
        <v>122.69674085603113</v>
      </c>
      <c r="D109" s="2">
        <v>115.1003318287938</v>
      </c>
      <c r="E109" s="2">
        <v>159.80032996108952</v>
      </c>
      <c r="F109" s="2">
        <v>122.03499081712063</v>
      </c>
      <c r="G109" s="2">
        <v>34.616815564202341</v>
      </c>
      <c r="H109" s="2">
        <v>14.201773073929962</v>
      </c>
      <c r="I109" s="2">
        <v>11.898557509727626</v>
      </c>
      <c r="J109" s="2">
        <v>11.022555642023347</v>
      </c>
      <c r="K109" s="2">
        <v>11.072109571984436</v>
      </c>
      <c r="L109" s="2">
        <v>26.967894163424123</v>
      </c>
      <c r="M109" s="2">
        <v>48.303953929961089</v>
      </c>
      <c r="N109" s="2"/>
    </row>
    <row r="110" spans="1:14" x14ac:dyDescent="0.2">
      <c r="A110" s="10">
        <v>2003</v>
      </c>
      <c r="B110" s="2">
        <v>44.764714085603103</v>
      </c>
      <c r="C110" s="2">
        <v>32.333502256809346</v>
      </c>
      <c r="D110" s="2">
        <v>145.84356980544746</v>
      </c>
      <c r="E110" s="2">
        <v>95.134468482490277</v>
      </c>
      <c r="F110" s="2">
        <v>136.49626645914398</v>
      </c>
      <c r="G110" s="2">
        <v>64.085939299610885</v>
      </c>
      <c r="H110" s="2">
        <v>84.216399688715953</v>
      </c>
      <c r="I110" s="2">
        <v>44.492705369649805</v>
      </c>
      <c r="J110" s="2">
        <v>51.497089494163426</v>
      </c>
      <c r="K110" s="2">
        <v>49.5931293385214</v>
      </c>
      <c r="L110" s="2">
        <v>84.112921400778205</v>
      </c>
      <c r="M110" s="2">
        <v>131.190533229572</v>
      </c>
      <c r="N110" s="2"/>
    </row>
    <row r="111" spans="1:14" x14ac:dyDescent="0.2">
      <c r="A111" s="10">
        <v>2004</v>
      </c>
      <c r="B111" s="2">
        <v>77.969578832684832</v>
      </c>
      <c r="C111" s="2">
        <v>58.353181634241245</v>
      </c>
      <c r="D111" s="2">
        <v>162.65912778210117</v>
      </c>
      <c r="E111" s="2">
        <v>87.797192217898839</v>
      </c>
      <c r="F111" s="2">
        <v>157.53786023346302</v>
      </c>
      <c r="G111" s="2">
        <v>113.33595642023344</v>
      </c>
      <c r="H111" s="2">
        <v>33.339305836575875</v>
      </c>
      <c r="I111" s="2">
        <v>42.360407159533075</v>
      </c>
      <c r="J111" s="2">
        <v>48.565204669260702</v>
      </c>
      <c r="K111" s="2">
        <v>18.921801712062258</v>
      </c>
      <c r="L111" s="2">
        <v>60.430916731517499</v>
      </c>
      <c r="M111" s="2">
        <v>108.2928186770428</v>
      </c>
      <c r="N111" s="2"/>
    </row>
    <row r="112" spans="1:14" x14ac:dyDescent="0.2">
      <c r="A112">
        <v>2005</v>
      </c>
      <c r="B112" s="2">
        <v>292.78455408560308</v>
      </c>
      <c r="C112" s="2">
        <v>142.76951159533073</v>
      </c>
      <c r="D112" s="2">
        <v>94.278637821011671</v>
      </c>
      <c r="E112" s="2">
        <v>153.09642957198443</v>
      </c>
      <c r="F112" s="2">
        <v>41.310932918287939</v>
      </c>
      <c r="G112" s="2">
        <v>19.42991439688716</v>
      </c>
      <c r="H112" s="2">
        <v>24.639195642023346</v>
      </c>
      <c r="I112" s="2">
        <v>16.509157354085602</v>
      </c>
      <c r="J112" s="2">
        <v>30.969861478599221</v>
      </c>
      <c r="K112" s="2">
        <v>29.423839377431907</v>
      </c>
      <c r="L112" s="2">
        <v>57.930695719844358</v>
      </c>
      <c r="M112" s="2">
        <v>82.358194552529184</v>
      </c>
      <c r="N112" s="2"/>
    </row>
    <row r="113" spans="1:14" x14ac:dyDescent="0.2">
      <c r="A113">
        <v>2006</v>
      </c>
      <c r="B113" s="2">
        <v>153.10234645914397</v>
      </c>
      <c r="C113" s="2">
        <v>115.26687875486381</v>
      </c>
      <c r="D113" s="2">
        <v>98.532812451361863</v>
      </c>
      <c r="E113" s="2">
        <v>61.447545525291829</v>
      </c>
      <c r="F113" s="2">
        <v>101.46967284046693</v>
      </c>
      <c r="G113" s="2">
        <v>64.002228793774322</v>
      </c>
      <c r="H113" s="2">
        <v>68.215825680933847</v>
      </c>
      <c r="I113" s="2">
        <v>23.576173073929962</v>
      </c>
      <c r="J113" s="2">
        <v>34.123629571984431</v>
      </c>
      <c r="K113" s="2">
        <v>121.49931081712062</v>
      </c>
      <c r="L113" s="2">
        <v>89.838518287937745</v>
      </c>
      <c r="M113" s="2">
        <v>180.79408435797666</v>
      </c>
      <c r="N113" s="2"/>
    </row>
    <row r="114" spans="1:14" x14ac:dyDescent="0.2">
      <c r="A114">
        <v>2007</v>
      </c>
      <c r="B114" s="2">
        <v>237.22807657587549</v>
      </c>
      <c r="C114" s="2">
        <v>28.990864435797665</v>
      </c>
      <c r="D114" s="2">
        <v>219.07540295719849</v>
      </c>
      <c r="E114" s="2">
        <v>104.97499143968869</v>
      </c>
      <c r="F114" s="2">
        <v>47.782864435797663</v>
      </c>
      <c r="G114" s="2">
        <v>18.845957976653697</v>
      </c>
      <c r="H114" s="2">
        <v>11.786002178988326</v>
      </c>
      <c r="I114" s="2">
        <v>87.161597509727628</v>
      </c>
      <c r="J114" s="2">
        <v>20.947797665369649</v>
      </c>
      <c r="K114" s="2">
        <v>14.842713151750971</v>
      </c>
      <c r="L114" s="2">
        <v>61.31239844357976</v>
      </c>
      <c r="M114" s="2">
        <v>157.35652108949418</v>
      </c>
      <c r="N114" s="3"/>
    </row>
    <row r="115" spans="1:14" x14ac:dyDescent="0.2">
      <c r="A115">
        <v>2008</v>
      </c>
      <c r="B115" s="2">
        <v>133.62923206225682</v>
      </c>
      <c r="C115" s="2">
        <v>214.2824217898833</v>
      </c>
      <c r="D115" s="2">
        <v>258.80639252918286</v>
      </c>
      <c r="E115" s="2">
        <v>129.86625992217901</v>
      </c>
      <c r="F115" s="2">
        <v>64.94129929961089</v>
      </c>
      <c r="G115" s="2">
        <v>66.199881712062265</v>
      </c>
      <c r="H115" s="2">
        <v>66.290921089494162</v>
      </c>
      <c r="I115" s="2">
        <v>21.183330116731518</v>
      </c>
      <c r="J115" s="2">
        <v>29.900787548638132</v>
      </c>
      <c r="K115" s="2">
        <v>23.062378832684825</v>
      </c>
      <c r="L115" s="2">
        <v>53.513201556420235</v>
      </c>
      <c r="M115" s="2">
        <v>160.30588762645914</v>
      </c>
      <c r="N115" s="3"/>
    </row>
    <row r="116" spans="1:14" x14ac:dyDescent="0.2">
      <c r="A116">
        <v>2009</v>
      </c>
      <c r="B116" s="3">
        <v>47.77556918287938</v>
      </c>
      <c r="C116" s="3">
        <v>176.97812918287937</v>
      </c>
      <c r="D116" s="3">
        <v>203.1540345525292</v>
      </c>
      <c r="E116" s="3">
        <v>125.70796575875488</v>
      </c>
      <c r="F116" s="3">
        <v>70.027132762645905</v>
      </c>
      <c r="G116" s="3">
        <v>49.685715175097279</v>
      </c>
      <c r="H116" s="3">
        <v>26.22851859922179</v>
      </c>
      <c r="I116" s="3">
        <v>31.4071059922179</v>
      </c>
      <c r="J116" s="3">
        <v>16.196470038910505</v>
      </c>
      <c r="K116" s="3">
        <v>34.670168404669262</v>
      </c>
      <c r="L116" s="3">
        <v>29.100999221789888</v>
      </c>
      <c r="M116" s="3">
        <v>69.810359533073935</v>
      </c>
      <c r="N116" s="3"/>
    </row>
    <row r="117" spans="1:14" x14ac:dyDescent="0.2">
      <c r="A117">
        <v>2010</v>
      </c>
      <c r="B117" s="3">
        <v>62.086771050583657</v>
      </c>
      <c r="C117" s="3">
        <v>27.477217120622562</v>
      </c>
      <c r="D117" s="3">
        <v>161.53044793774319</v>
      </c>
      <c r="E117" s="3">
        <v>73.805435019455246</v>
      </c>
      <c r="F117" s="3">
        <v>115.41611206225683</v>
      </c>
      <c r="G117" s="3">
        <v>91.518779766536966</v>
      </c>
      <c r="H117" s="3">
        <v>31.544673618677042</v>
      </c>
      <c r="I117" s="3">
        <v>15.499285914396888</v>
      </c>
      <c r="J117" s="3">
        <v>12.462779766536965</v>
      </c>
      <c r="K117" s="3">
        <v>19.885817276264593</v>
      </c>
      <c r="L117" s="3">
        <v>38.52801245136186</v>
      </c>
      <c r="M117" s="3">
        <v>52.137088249027236</v>
      </c>
      <c r="N117" s="3"/>
    </row>
    <row r="118" spans="1:14" x14ac:dyDescent="0.2">
      <c r="A118">
        <v>2011</v>
      </c>
      <c r="B118" s="3">
        <v>50.547765291828796</v>
      </c>
      <c r="C118" s="3">
        <v>106.95217307392996</v>
      </c>
      <c r="D118" s="3">
        <v>287.42254319066154</v>
      </c>
      <c r="E118" s="3">
        <v>201.8048498054475</v>
      </c>
      <c r="F118" s="3">
        <v>236.7747287159533</v>
      </c>
      <c r="G118" s="3">
        <v>56.144535408560301</v>
      </c>
      <c r="H118" s="3">
        <v>34.420045447470812</v>
      </c>
      <c r="I118" s="3">
        <v>33.136080933852135</v>
      </c>
      <c r="J118" s="3">
        <v>59.920585214007772</v>
      </c>
      <c r="K118" s="3">
        <v>111.12650334630351</v>
      </c>
      <c r="L118" s="3">
        <v>142.28264591439688</v>
      </c>
      <c r="M118" s="3">
        <v>242.89857245136187</v>
      </c>
      <c r="N118" s="3"/>
    </row>
    <row r="119" spans="1:14" x14ac:dyDescent="0.2">
      <c r="A119">
        <v>2012</v>
      </c>
      <c r="B119" s="3">
        <v>155.34719999999999</v>
      </c>
      <c r="C119" s="3">
        <v>80.914305992217905</v>
      </c>
      <c r="D119" s="3">
        <v>121.97871315175099</v>
      </c>
      <c r="E119" s="3">
        <v>30.999109727626465</v>
      </c>
      <c r="F119" s="3">
        <v>39.696597665369652</v>
      </c>
      <c r="G119" s="3">
        <v>16.45466147859922</v>
      </c>
      <c r="H119" s="3">
        <v>9.8444227237354074</v>
      </c>
      <c r="I119" s="3">
        <v>12.274784124513619</v>
      </c>
      <c r="J119" s="3">
        <v>15.854568093385215</v>
      </c>
      <c r="K119" s="3">
        <v>57.714830194552519</v>
      </c>
      <c r="L119" s="3">
        <v>45.339828793774316</v>
      </c>
      <c r="M119" s="3">
        <v>60.525586926070041</v>
      </c>
      <c r="N119" s="3"/>
    </row>
    <row r="120" spans="1:14" x14ac:dyDescent="0.2">
      <c r="A120">
        <v>2013</v>
      </c>
      <c r="B120" s="3">
        <v>125.44708482490275</v>
      </c>
      <c r="C120" s="3">
        <v>75.249357198443576</v>
      </c>
      <c r="D120" s="3">
        <v>116.30821727626459</v>
      </c>
      <c r="E120" s="3">
        <v>165.58845758754862</v>
      </c>
      <c r="F120" s="3">
        <v>38.933722645914393</v>
      </c>
      <c r="G120" s="3">
        <v>75.277933073929958</v>
      </c>
      <c r="H120" s="3">
        <v>111.57047159533072</v>
      </c>
      <c r="I120" s="3">
        <v>25.269713929961089</v>
      </c>
      <c r="J120" s="3">
        <v>16.286231906614784</v>
      </c>
      <c r="K120" s="3">
        <v>41.916438910505839</v>
      </c>
      <c r="L120" s="3">
        <v>60.286692607003893</v>
      </c>
      <c r="M120" s="3">
        <v>130.72259486381324</v>
      </c>
      <c r="N120" s="3"/>
    </row>
    <row r="121" spans="1:14" x14ac:dyDescent="0.2">
      <c r="A121">
        <v>2014</v>
      </c>
      <c r="B121" s="3">
        <v>73.807115953307388</v>
      </c>
      <c r="C121" s="3">
        <v>70.97575097276264</v>
      </c>
      <c r="D121" s="3">
        <v>66.261740077821017</v>
      </c>
      <c r="E121" s="3">
        <v>115.54066926070038</v>
      </c>
      <c r="F121" s="3">
        <v>47.627579766536968</v>
      </c>
      <c r="G121" s="3">
        <v>23.58014007782101</v>
      </c>
      <c r="H121" s="3">
        <v>16.039134630350198</v>
      </c>
      <c r="I121" s="3">
        <v>29.00384124513619</v>
      </c>
      <c r="J121" s="3">
        <v>50.700326848249027</v>
      </c>
      <c r="K121" s="3">
        <v>23.813789883268484</v>
      </c>
      <c r="L121" s="3">
        <v>37.730241245136185</v>
      </c>
      <c r="M121" s="3">
        <v>39.383943968871598</v>
      </c>
      <c r="N121" s="3"/>
    </row>
    <row r="122" spans="1:14" x14ac:dyDescent="0.2">
      <c r="A122">
        <v>2015</v>
      </c>
      <c r="B122" s="3">
        <v>49.044943190661478</v>
      </c>
      <c r="C122" s="3">
        <v>19.570104280155643</v>
      </c>
      <c r="D122" s="3">
        <v>62.249350972762649</v>
      </c>
      <c r="E122" s="3">
        <v>70.740420233463041</v>
      </c>
      <c r="F122" s="3">
        <v>22.167147081712063</v>
      </c>
      <c r="G122" s="3">
        <v>94.088591439688713</v>
      </c>
      <c r="H122" s="3">
        <v>51.879670038910504</v>
      </c>
      <c r="I122" s="3">
        <v>11.078362645914396</v>
      </c>
      <c r="J122" s="3">
        <v>24.286132295719845</v>
      </c>
      <c r="K122" s="3">
        <v>29.243542412451362</v>
      </c>
      <c r="L122" s="3">
        <v>30.186210116731516</v>
      </c>
      <c r="M122" s="3">
        <v>57.538701945525304</v>
      </c>
      <c r="N122" s="3"/>
    </row>
    <row r="123" spans="1:14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A2" sqref="A2"/>
    </sheetView>
  </sheetViews>
  <sheetFormatPr defaultRowHeight="12.75" x14ac:dyDescent="0.2"/>
  <sheetData>
    <row r="1" spans="1:15" x14ac:dyDescent="0.2">
      <c r="A1" t="s">
        <v>48</v>
      </c>
    </row>
    <row r="2" spans="1:15" x14ac:dyDescent="0.2">
      <c r="A2" t="s">
        <v>14</v>
      </c>
    </row>
    <row r="3" spans="1:15" x14ac:dyDescent="0.2">
      <c r="A3" s="21"/>
      <c r="N3" s="1"/>
    </row>
    <row r="4" spans="1:1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  <c r="O4" s="1"/>
    </row>
    <row r="5" spans="1:15" x14ac:dyDescent="0.2">
      <c r="A5">
        <v>1950</v>
      </c>
      <c r="B5" s="3">
        <v>38.479999999999997</v>
      </c>
      <c r="C5" s="3">
        <v>38.89</v>
      </c>
      <c r="D5" s="3">
        <v>30.52</v>
      </c>
      <c r="E5" s="3">
        <v>14.06</v>
      </c>
      <c r="F5" s="3">
        <v>7</v>
      </c>
      <c r="G5" s="3">
        <v>49.83</v>
      </c>
      <c r="H5" s="3">
        <v>73.900000000000006</v>
      </c>
      <c r="I5" s="3">
        <v>113.48</v>
      </c>
      <c r="J5" s="3">
        <v>152.04</v>
      </c>
      <c r="K5" s="3">
        <v>138.72</v>
      </c>
      <c r="L5" s="3">
        <v>191.88</v>
      </c>
      <c r="M5" s="3">
        <v>78.14</v>
      </c>
      <c r="N5" s="3"/>
    </row>
    <row r="6" spans="1:15" x14ac:dyDescent="0.2">
      <c r="A6">
        <v>1951</v>
      </c>
      <c r="B6" s="3">
        <v>31.25</v>
      </c>
      <c r="C6" s="3">
        <v>16.489999999999998</v>
      </c>
      <c r="D6" s="3">
        <v>15.75</v>
      </c>
      <c r="E6" s="3">
        <v>3.3</v>
      </c>
      <c r="F6" s="3">
        <v>15.55</v>
      </c>
      <c r="G6" s="3">
        <v>34.200000000000003</v>
      </c>
      <c r="H6" s="3">
        <v>79.05</v>
      </c>
      <c r="I6" s="3">
        <v>124.35</v>
      </c>
      <c r="J6" s="3">
        <v>178.93</v>
      </c>
      <c r="K6" s="3">
        <v>156.69999999999999</v>
      </c>
      <c r="L6" s="3">
        <v>161.22999999999999</v>
      </c>
      <c r="M6" s="3">
        <v>74.78</v>
      </c>
      <c r="N6" s="3"/>
    </row>
    <row r="7" spans="1:15" x14ac:dyDescent="0.2">
      <c r="A7">
        <v>1952</v>
      </c>
      <c r="B7" s="3">
        <v>29.74</v>
      </c>
      <c r="C7" s="3">
        <v>22.41</v>
      </c>
      <c r="D7" s="3">
        <v>19.04</v>
      </c>
      <c r="E7" s="3">
        <v>5.82</v>
      </c>
      <c r="F7" s="3">
        <v>29.47</v>
      </c>
      <c r="G7" s="3">
        <v>37.479999999999997</v>
      </c>
      <c r="H7" s="3">
        <v>102.13</v>
      </c>
      <c r="I7" s="3">
        <v>121.89</v>
      </c>
      <c r="J7" s="3">
        <v>169.5</v>
      </c>
      <c r="K7" s="3">
        <v>235.02</v>
      </c>
      <c r="L7" s="3">
        <v>110.33</v>
      </c>
      <c r="M7" s="3">
        <v>77.03</v>
      </c>
      <c r="N7" s="3"/>
    </row>
    <row r="8" spans="1:15" x14ac:dyDescent="0.2">
      <c r="A8">
        <v>1953</v>
      </c>
      <c r="B8" s="3">
        <v>34.340000000000003</v>
      </c>
      <c r="C8" s="3">
        <v>35.29</v>
      </c>
      <c r="D8" s="3">
        <v>20.99</v>
      </c>
      <c r="E8" s="3">
        <v>25.17</v>
      </c>
      <c r="F8" s="3">
        <v>20.440000000000001</v>
      </c>
      <c r="G8" s="3">
        <v>36.21</v>
      </c>
      <c r="H8" s="3">
        <v>96.74</v>
      </c>
      <c r="I8" s="3">
        <v>117.7</v>
      </c>
      <c r="J8" s="3">
        <v>188.23</v>
      </c>
      <c r="K8" s="3">
        <v>152.86000000000001</v>
      </c>
      <c r="L8" s="3">
        <v>143.33000000000001</v>
      </c>
      <c r="M8" s="3">
        <v>124.16</v>
      </c>
      <c r="N8" s="3"/>
    </row>
    <row r="9" spans="1:15" x14ac:dyDescent="0.2">
      <c r="A9">
        <v>1954</v>
      </c>
      <c r="B9" s="3">
        <v>44.31</v>
      </c>
      <c r="C9" s="3">
        <v>13.88</v>
      </c>
      <c r="D9" s="3">
        <v>30.88</v>
      </c>
      <c r="E9" s="3">
        <v>7.26</v>
      </c>
      <c r="F9" s="3">
        <v>37.43</v>
      </c>
      <c r="G9" s="3">
        <v>37.119999999999997</v>
      </c>
      <c r="H9" s="3">
        <v>90</v>
      </c>
      <c r="I9" s="3">
        <v>129.41999999999999</v>
      </c>
      <c r="J9" s="3">
        <v>143.69</v>
      </c>
      <c r="K9" s="3">
        <v>165.01</v>
      </c>
      <c r="L9" s="3">
        <v>138.54</v>
      </c>
      <c r="M9" s="3">
        <v>94.05</v>
      </c>
      <c r="N9" s="3"/>
    </row>
    <row r="10" spans="1:15" x14ac:dyDescent="0.2">
      <c r="A10">
        <v>1955</v>
      </c>
      <c r="B10" s="3">
        <v>48.02</v>
      </c>
      <c r="C10" s="3">
        <v>16.27</v>
      </c>
      <c r="D10" s="3">
        <v>22.38</v>
      </c>
      <c r="E10" s="3">
        <v>1.64</v>
      </c>
      <c r="F10" s="3">
        <v>30.83</v>
      </c>
      <c r="G10" s="3">
        <v>52.5</v>
      </c>
      <c r="H10" s="3">
        <v>83.96</v>
      </c>
      <c r="I10" s="3">
        <v>139.19999999999999</v>
      </c>
      <c r="J10" s="3">
        <v>170.49</v>
      </c>
      <c r="K10" s="3">
        <v>174.12</v>
      </c>
      <c r="L10" s="3">
        <v>168.51</v>
      </c>
      <c r="M10" s="3">
        <v>74.88</v>
      </c>
      <c r="N10" s="3"/>
    </row>
    <row r="11" spans="1:15" x14ac:dyDescent="0.2">
      <c r="A11">
        <v>1956</v>
      </c>
      <c r="B11" s="3">
        <v>29.9</v>
      </c>
      <c r="C11" s="3">
        <v>16.2</v>
      </c>
      <c r="D11" s="3">
        <v>18.79</v>
      </c>
      <c r="E11" s="3">
        <v>4.5999999999999996</v>
      </c>
      <c r="F11" s="3">
        <v>14.43</v>
      </c>
      <c r="G11" s="3">
        <v>30.43</v>
      </c>
      <c r="H11" s="3">
        <v>64.28</v>
      </c>
      <c r="I11" s="3">
        <v>95.1</v>
      </c>
      <c r="J11" s="3">
        <v>155.41999999999999</v>
      </c>
      <c r="K11" s="3">
        <v>125.26</v>
      </c>
      <c r="L11" s="3">
        <v>155.52000000000001</v>
      </c>
      <c r="M11" s="3">
        <v>63.39</v>
      </c>
      <c r="N11" s="3"/>
    </row>
    <row r="12" spans="1:15" x14ac:dyDescent="0.2">
      <c r="A12">
        <v>1957</v>
      </c>
      <c r="B12" s="3">
        <v>40.340000000000003</v>
      </c>
      <c r="C12" s="3">
        <v>12.6</v>
      </c>
      <c r="D12" s="3">
        <v>11.35</v>
      </c>
      <c r="E12" s="3">
        <v>5.95</v>
      </c>
      <c r="F12" s="3">
        <v>21.99</v>
      </c>
      <c r="G12" s="3">
        <v>34.72</v>
      </c>
      <c r="H12" s="3">
        <v>71.98</v>
      </c>
      <c r="I12" s="3">
        <v>123.76</v>
      </c>
      <c r="J12" s="3">
        <v>126.18</v>
      </c>
      <c r="K12" s="3">
        <v>167.54</v>
      </c>
      <c r="L12" s="3">
        <v>136.02000000000001</v>
      </c>
      <c r="M12" s="3">
        <v>68.69</v>
      </c>
      <c r="N12" s="3"/>
    </row>
    <row r="13" spans="1:15" x14ac:dyDescent="0.2">
      <c r="A13">
        <v>1958</v>
      </c>
      <c r="B13" s="3">
        <v>39.35</v>
      </c>
      <c r="C13" s="3">
        <v>23.58</v>
      </c>
      <c r="D13" s="3">
        <v>10.89</v>
      </c>
      <c r="E13" s="3">
        <v>5</v>
      </c>
      <c r="F13" s="3">
        <v>19.87</v>
      </c>
      <c r="G13" s="3">
        <v>46.13</v>
      </c>
      <c r="H13" s="3">
        <v>48.48</v>
      </c>
      <c r="I13" s="3">
        <v>111.02</v>
      </c>
      <c r="J13" s="3">
        <v>122.68</v>
      </c>
      <c r="K13" s="3">
        <v>163.92</v>
      </c>
      <c r="L13" s="3">
        <v>137.55000000000001</v>
      </c>
      <c r="M13" s="3">
        <v>80.5</v>
      </c>
      <c r="N13" s="3"/>
    </row>
    <row r="14" spans="1:15" x14ac:dyDescent="0.2">
      <c r="A14">
        <v>1959</v>
      </c>
      <c r="B14" s="3">
        <v>20.190000000000001</v>
      </c>
      <c r="C14" s="3">
        <v>12.21</v>
      </c>
      <c r="D14" s="3">
        <v>14.64</v>
      </c>
      <c r="E14" s="3">
        <v>0.03</v>
      </c>
      <c r="F14" s="3">
        <v>-4.05</v>
      </c>
      <c r="G14" s="3">
        <v>29.37</v>
      </c>
      <c r="H14" s="3">
        <v>55.71</v>
      </c>
      <c r="I14" s="3">
        <v>75.06</v>
      </c>
      <c r="J14" s="3">
        <v>162.59</v>
      </c>
      <c r="K14" s="3">
        <v>187.28</v>
      </c>
      <c r="L14" s="3">
        <v>151.9</v>
      </c>
      <c r="M14" s="3">
        <v>56.69</v>
      </c>
      <c r="N14" s="3"/>
    </row>
    <row r="15" spans="1:15" x14ac:dyDescent="0.2">
      <c r="A15">
        <v>1960</v>
      </c>
      <c r="B15" s="3">
        <v>39.42</v>
      </c>
      <c r="C15" s="3">
        <v>27.73</v>
      </c>
      <c r="D15" s="3">
        <v>19.48</v>
      </c>
      <c r="E15" s="3">
        <v>0.56999999999999995</v>
      </c>
      <c r="F15" s="3">
        <v>-3.87</v>
      </c>
      <c r="G15" s="3">
        <v>25.09</v>
      </c>
      <c r="H15" s="3">
        <v>70.709999999999994</v>
      </c>
      <c r="I15" s="3">
        <v>94.09</v>
      </c>
      <c r="J15" s="3">
        <v>123.07</v>
      </c>
      <c r="K15" s="3">
        <v>168.5</v>
      </c>
      <c r="L15" s="3">
        <v>120.23</v>
      </c>
      <c r="M15" s="3">
        <v>101.56</v>
      </c>
      <c r="N15" s="3"/>
    </row>
    <row r="16" spans="1:15" x14ac:dyDescent="0.2">
      <c r="A16">
        <v>1961</v>
      </c>
      <c r="B16" s="3">
        <v>22.61</v>
      </c>
      <c r="C16" s="3">
        <v>5.16</v>
      </c>
      <c r="D16" s="3">
        <v>13.06</v>
      </c>
      <c r="E16" s="3">
        <v>4.2300000000000004</v>
      </c>
      <c r="F16" s="3">
        <v>17.559999999999999</v>
      </c>
      <c r="G16" s="3">
        <v>29.88</v>
      </c>
      <c r="H16" s="3">
        <v>43.58</v>
      </c>
      <c r="I16" s="3">
        <v>97.4</v>
      </c>
      <c r="J16" s="3">
        <v>129.35</v>
      </c>
      <c r="K16" s="3">
        <v>163.29</v>
      </c>
      <c r="L16" s="3">
        <v>145.80000000000001</v>
      </c>
      <c r="M16" s="3">
        <v>97.67</v>
      </c>
      <c r="N16" s="3"/>
    </row>
    <row r="17" spans="1:14" x14ac:dyDescent="0.2">
      <c r="A17">
        <v>1962</v>
      </c>
      <c r="B17" s="3">
        <v>34.08</v>
      </c>
      <c r="C17" s="3">
        <v>5.96</v>
      </c>
      <c r="D17" s="3">
        <v>8.86</v>
      </c>
      <c r="E17" s="3">
        <v>5.55</v>
      </c>
      <c r="F17" s="3">
        <v>-0.03</v>
      </c>
      <c r="G17" s="3">
        <v>21.14</v>
      </c>
      <c r="H17" s="3">
        <v>81.59</v>
      </c>
      <c r="I17" s="3">
        <v>86.09</v>
      </c>
      <c r="J17" s="3">
        <v>151.37</v>
      </c>
      <c r="K17" s="3">
        <v>132.5</v>
      </c>
      <c r="L17" s="3">
        <v>111.27</v>
      </c>
      <c r="M17" s="3">
        <v>93.23</v>
      </c>
      <c r="N17" s="3"/>
    </row>
    <row r="18" spans="1:14" x14ac:dyDescent="0.2">
      <c r="A18">
        <v>1963</v>
      </c>
      <c r="B18" s="3">
        <v>19.12</v>
      </c>
      <c r="C18" s="3">
        <v>8.18</v>
      </c>
      <c r="D18" s="3">
        <v>7.78</v>
      </c>
      <c r="E18" s="3">
        <v>2.67</v>
      </c>
      <c r="F18" s="3">
        <v>0.92</v>
      </c>
      <c r="G18" s="3">
        <v>20.190000000000001</v>
      </c>
      <c r="H18" s="3">
        <v>65.08</v>
      </c>
      <c r="I18" s="3">
        <v>111.83</v>
      </c>
      <c r="J18" s="3">
        <v>130.5</v>
      </c>
      <c r="K18" s="3">
        <v>114.2</v>
      </c>
      <c r="L18" s="3">
        <v>147.37</v>
      </c>
      <c r="M18" s="3">
        <v>115.36</v>
      </c>
      <c r="N18" s="3"/>
    </row>
    <row r="19" spans="1:14" x14ac:dyDescent="0.2">
      <c r="A19">
        <v>1964</v>
      </c>
      <c r="B19" s="3">
        <v>31.42</v>
      </c>
      <c r="C19" s="3">
        <v>25.41</v>
      </c>
      <c r="D19" s="3">
        <v>16.71</v>
      </c>
      <c r="E19" s="3">
        <v>4.07</v>
      </c>
      <c r="F19" s="3">
        <v>25.86</v>
      </c>
      <c r="G19" s="3">
        <v>38.520000000000003</v>
      </c>
      <c r="H19" s="3">
        <v>89.03</v>
      </c>
      <c r="I19" s="3">
        <v>129.81</v>
      </c>
      <c r="J19" s="3">
        <v>162.34</v>
      </c>
      <c r="K19" s="3">
        <v>168.92</v>
      </c>
      <c r="L19" s="3">
        <v>122.82</v>
      </c>
      <c r="M19" s="3">
        <v>80.61</v>
      </c>
      <c r="N19" s="3"/>
    </row>
    <row r="20" spans="1:14" x14ac:dyDescent="0.2">
      <c r="A20">
        <v>1965</v>
      </c>
      <c r="B20" s="3">
        <v>47.12</v>
      </c>
      <c r="C20" s="3">
        <v>22.4</v>
      </c>
      <c r="D20" s="3">
        <v>19.350000000000001</v>
      </c>
      <c r="E20" s="3">
        <v>2.54</v>
      </c>
      <c r="F20" s="3">
        <v>7.51</v>
      </c>
      <c r="G20" s="3">
        <v>41.64</v>
      </c>
      <c r="H20" s="3">
        <v>78.989999999999995</v>
      </c>
      <c r="I20" s="3">
        <v>105.18</v>
      </c>
      <c r="J20" s="3">
        <v>106.07</v>
      </c>
      <c r="K20" s="3">
        <v>178.91</v>
      </c>
      <c r="L20" s="3">
        <v>122.33</v>
      </c>
      <c r="M20" s="3">
        <v>68.05</v>
      </c>
      <c r="N20" s="3"/>
    </row>
    <row r="21" spans="1:14" x14ac:dyDescent="0.2">
      <c r="A21">
        <v>1966</v>
      </c>
      <c r="B21" s="3">
        <v>56.03</v>
      </c>
      <c r="C21" s="3">
        <v>14.98</v>
      </c>
      <c r="D21" s="3">
        <v>15.16</v>
      </c>
      <c r="E21" s="3">
        <v>7.06</v>
      </c>
      <c r="F21" s="3">
        <v>29.34</v>
      </c>
      <c r="G21" s="3">
        <v>17.440000000000001</v>
      </c>
      <c r="H21" s="3">
        <v>86.88</v>
      </c>
      <c r="I21" s="3">
        <v>106.82</v>
      </c>
      <c r="J21" s="3">
        <v>161.75</v>
      </c>
      <c r="K21" s="3">
        <v>171.41</v>
      </c>
      <c r="L21" s="3">
        <v>102.15</v>
      </c>
      <c r="M21" s="3">
        <v>94.42</v>
      </c>
      <c r="N21" s="3"/>
    </row>
    <row r="22" spans="1:14" x14ac:dyDescent="0.2">
      <c r="A22">
        <v>1967</v>
      </c>
      <c r="B22" s="3">
        <v>41.53</v>
      </c>
      <c r="C22" s="3">
        <v>39.4</v>
      </c>
      <c r="D22" s="3">
        <v>13.57</v>
      </c>
      <c r="E22" s="3">
        <v>2.67</v>
      </c>
      <c r="F22" s="3">
        <v>19.21</v>
      </c>
      <c r="G22" s="3">
        <v>21.9</v>
      </c>
      <c r="H22" s="3">
        <v>65.84</v>
      </c>
      <c r="I22" s="3">
        <v>116.17</v>
      </c>
      <c r="J22" s="3">
        <v>147.03</v>
      </c>
      <c r="K22" s="3">
        <v>157.9</v>
      </c>
      <c r="L22" s="3">
        <v>137.82</v>
      </c>
      <c r="M22" s="3">
        <v>65.25</v>
      </c>
      <c r="N22" s="3"/>
    </row>
    <row r="23" spans="1:14" x14ac:dyDescent="0.2">
      <c r="A23">
        <v>1968</v>
      </c>
      <c r="B23" s="3">
        <v>33.64</v>
      </c>
      <c r="C23" s="3">
        <v>25.82</v>
      </c>
      <c r="D23" s="3">
        <v>12.53</v>
      </c>
      <c r="E23" s="3">
        <v>2.2999999999999998</v>
      </c>
      <c r="F23" s="3">
        <v>11.55</v>
      </c>
      <c r="G23" s="3">
        <v>29.88</v>
      </c>
      <c r="H23" s="3">
        <v>67.59</v>
      </c>
      <c r="I23" s="3">
        <v>105.06</v>
      </c>
      <c r="J23" s="3">
        <v>120.35</v>
      </c>
      <c r="K23" s="3">
        <v>179.69</v>
      </c>
      <c r="L23" s="3">
        <v>144.43</v>
      </c>
      <c r="M23" s="3">
        <v>114.51</v>
      </c>
      <c r="N23" s="3"/>
    </row>
    <row r="24" spans="1:14" x14ac:dyDescent="0.2">
      <c r="A24">
        <v>1969</v>
      </c>
      <c r="B24" s="3">
        <v>32</v>
      </c>
      <c r="C24" s="3">
        <v>18.27</v>
      </c>
      <c r="D24" s="3">
        <v>21.4</v>
      </c>
      <c r="E24" s="3">
        <v>0.05</v>
      </c>
      <c r="F24" s="3">
        <v>10.84</v>
      </c>
      <c r="G24" s="3">
        <v>28.02</v>
      </c>
      <c r="H24" s="3">
        <v>52.44</v>
      </c>
      <c r="I24" s="3">
        <v>106.89</v>
      </c>
      <c r="J24" s="3">
        <v>156.99</v>
      </c>
      <c r="K24" s="3">
        <v>190.28</v>
      </c>
      <c r="L24" s="3">
        <v>134.55000000000001</v>
      </c>
      <c r="M24" s="3">
        <v>97.19</v>
      </c>
      <c r="N24" s="3"/>
    </row>
    <row r="25" spans="1:14" x14ac:dyDescent="0.2">
      <c r="A25">
        <v>1970</v>
      </c>
      <c r="B25" s="3">
        <v>34.18</v>
      </c>
      <c r="C25" s="3">
        <v>17.010000000000002</v>
      </c>
      <c r="D25" s="3">
        <v>12.43</v>
      </c>
      <c r="E25" s="3">
        <v>1.8</v>
      </c>
      <c r="F25" s="3">
        <v>0.94</v>
      </c>
      <c r="G25" s="3">
        <v>30.93</v>
      </c>
      <c r="H25" s="3">
        <v>44.52</v>
      </c>
      <c r="I25" s="3">
        <v>104.28</v>
      </c>
      <c r="J25" s="3">
        <v>117.96</v>
      </c>
      <c r="K25" s="3">
        <v>140.28</v>
      </c>
      <c r="L25" s="3">
        <v>161.69999999999999</v>
      </c>
      <c r="M25" s="3">
        <v>111.47</v>
      </c>
      <c r="N25" s="3"/>
    </row>
    <row r="26" spans="1:14" x14ac:dyDescent="0.2">
      <c r="A26">
        <v>1971</v>
      </c>
      <c r="B26" s="3">
        <v>50.81</v>
      </c>
      <c r="C26" s="3">
        <v>14.32</v>
      </c>
      <c r="D26" s="3">
        <v>16.8</v>
      </c>
      <c r="E26" s="3">
        <v>5.74</v>
      </c>
      <c r="F26" s="3">
        <v>6.61</v>
      </c>
      <c r="G26" s="3">
        <v>12.82</v>
      </c>
      <c r="H26" s="3">
        <v>84.41</v>
      </c>
      <c r="I26" s="3">
        <v>100.22</v>
      </c>
      <c r="J26" s="3">
        <v>101.26</v>
      </c>
      <c r="K26" s="3">
        <v>109.49</v>
      </c>
      <c r="L26" s="3">
        <v>202.24</v>
      </c>
      <c r="M26" s="3">
        <v>95.13</v>
      </c>
      <c r="N26" s="3"/>
    </row>
    <row r="27" spans="1:14" x14ac:dyDescent="0.2">
      <c r="A27">
        <v>1972</v>
      </c>
      <c r="B27" s="3">
        <v>69.23</v>
      </c>
      <c r="C27" s="3">
        <v>25.19</v>
      </c>
      <c r="D27" s="3">
        <v>19.46</v>
      </c>
      <c r="E27" s="3">
        <v>8.73</v>
      </c>
      <c r="F27" s="3">
        <v>2.44</v>
      </c>
      <c r="G27" s="3">
        <v>36.590000000000003</v>
      </c>
      <c r="H27" s="3">
        <v>44.38</v>
      </c>
      <c r="I27" s="3">
        <v>81.16</v>
      </c>
      <c r="J27" s="3">
        <v>133.36000000000001</v>
      </c>
      <c r="K27" s="3">
        <v>186.32</v>
      </c>
      <c r="L27" s="3">
        <v>119.31</v>
      </c>
      <c r="M27" s="3">
        <v>79.63</v>
      </c>
      <c r="N27" s="3"/>
    </row>
    <row r="28" spans="1:14" x14ac:dyDescent="0.2">
      <c r="A28">
        <v>1973</v>
      </c>
      <c r="B28" s="3">
        <v>49.74</v>
      </c>
      <c r="C28" s="3">
        <v>34.29</v>
      </c>
      <c r="D28" s="3">
        <v>6.06</v>
      </c>
      <c r="E28" s="3">
        <v>13.84</v>
      </c>
      <c r="F28" s="3">
        <v>21.16</v>
      </c>
      <c r="G28" s="3">
        <v>23.96</v>
      </c>
      <c r="H28" s="3">
        <v>70.66</v>
      </c>
      <c r="I28" s="3">
        <v>92.15</v>
      </c>
      <c r="J28" s="3">
        <v>175.84</v>
      </c>
      <c r="K28" s="3">
        <v>160.57</v>
      </c>
      <c r="L28" s="3">
        <v>153.91999999999999</v>
      </c>
      <c r="M28" s="3">
        <v>107.77</v>
      </c>
      <c r="N28" s="3"/>
    </row>
    <row r="29" spans="1:14" x14ac:dyDescent="0.2">
      <c r="A29">
        <v>1974</v>
      </c>
      <c r="B29" s="3">
        <v>28.3</v>
      </c>
      <c r="C29" s="3">
        <v>35.24</v>
      </c>
      <c r="D29" s="3">
        <v>21.63</v>
      </c>
      <c r="E29" s="3">
        <v>6.19</v>
      </c>
      <c r="F29" s="3">
        <v>18.8</v>
      </c>
      <c r="G29" s="3">
        <v>35.590000000000003</v>
      </c>
      <c r="H29" s="3">
        <v>68.66</v>
      </c>
      <c r="I29" s="3">
        <v>96.25</v>
      </c>
      <c r="J29" s="3">
        <v>166.66</v>
      </c>
      <c r="K29" s="3">
        <v>158.11000000000001</v>
      </c>
      <c r="L29" s="3">
        <v>122.98</v>
      </c>
      <c r="M29" s="3">
        <v>78.760000000000005</v>
      </c>
      <c r="N29" s="3"/>
    </row>
    <row r="30" spans="1:14" x14ac:dyDescent="0.2">
      <c r="A30">
        <v>1975</v>
      </c>
      <c r="B30" s="3">
        <v>37.950000000000003</v>
      </c>
      <c r="C30" s="3">
        <v>30.63</v>
      </c>
      <c r="D30" s="3">
        <v>27.95</v>
      </c>
      <c r="E30" s="3">
        <v>19.71</v>
      </c>
      <c r="F30" s="3">
        <v>-0.56999999999999995</v>
      </c>
      <c r="G30" s="3">
        <v>19.59</v>
      </c>
      <c r="H30" s="3">
        <v>78.09</v>
      </c>
      <c r="I30" s="3">
        <v>103.41</v>
      </c>
      <c r="J30" s="3">
        <v>171.18</v>
      </c>
      <c r="K30" s="3">
        <v>155.46</v>
      </c>
      <c r="L30" s="3">
        <v>120.5</v>
      </c>
      <c r="M30" s="3">
        <v>108.39</v>
      </c>
      <c r="N30" s="3"/>
    </row>
    <row r="31" spans="1:14" x14ac:dyDescent="0.2">
      <c r="A31">
        <v>1976</v>
      </c>
      <c r="B31" s="3">
        <v>48.26</v>
      </c>
      <c r="C31" s="3">
        <v>10.8</v>
      </c>
      <c r="D31" s="3">
        <v>11.62</v>
      </c>
      <c r="E31" s="3">
        <v>13.28</v>
      </c>
      <c r="F31" s="3">
        <v>25.92</v>
      </c>
      <c r="G31" s="3">
        <v>22.62</v>
      </c>
      <c r="H31" s="3">
        <v>70.66</v>
      </c>
      <c r="I31" s="3">
        <v>120.21</v>
      </c>
      <c r="J31" s="3">
        <v>163.52000000000001</v>
      </c>
      <c r="K31" s="3">
        <v>201.71</v>
      </c>
      <c r="L31" s="3">
        <v>140.75</v>
      </c>
      <c r="M31" s="3">
        <v>68.599999999999994</v>
      </c>
      <c r="N31" s="3"/>
    </row>
    <row r="32" spans="1:14" x14ac:dyDescent="0.2">
      <c r="A32">
        <v>1977</v>
      </c>
      <c r="B32" s="3">
        <v>19.53</v>
      </c>
      <c r="C32" s="3">
        <v>12</v>
      </c>
      <c r="D32" s="3">
        <v>8.58</v>
      </c>
      <c r="E32" s="3">
        <v>1.26</v>
      </c>
      <c r="F32" s="3">
        <v>2.56</v>
      </c>
      <c r="G32" s="3">
        <v>29.48</v>
      </c>
      <c r="H32" s="3">
        <v>63.58</v>
      </c>
      <c r="I32" s="3">
        <v>109.55</v>
      </c>
      <c r="J32" s="3">
        <v>135.38999999999999</v>
      </c>
      <c r="K32" s="3">
        <v>200.19</v>
      </c>
      <c r="L32" s="3">
        <v>139.51</v>
      </c>
      <c r="M32" s="3">
        <v>95.48</v>
      </c>
      <c r="N32" s="3"/>
    </row>
    <row r="33" spans="1:14" x14ac:dyDescent="0.2">
      <c r="A33">
        <v>1978</v>
      </c>
      <c r="B33" s="3">
        <v>32.69</v>
      </c>
      <c r="C33" s="3">
        <v>8.19</v>
      </c>
      <c r="D33" s="3">
        <v>11.82</v>
      </c>
      <c r="E33" s="3">
        <v>3.51</v>
      </c>
      <c r="F33" s="3">
        <v>-3.3</v>
      </c>
      <c r="G33" s="3">
        <v>9.17</v>
      </c>
      <c r="H33" s="3">
        <v>51.63</v>
      </c>
      <c r="I33" s="3">
        <v>74.040000000000006</v>
      </c>
      <c r="J33" s="3">
        <v>135.25</v>
      </c>
      <c r="K33" s="3">
        <v>181.47</v>
      </c>
      <c r="L33" s="3">
        <v>128.68</v>
      </c>
      <c r="M33" s="3">
        <v>94.65</v>
      </c>
      <c r="N33" s="3"/>
    </row>
    <row r="34" spans="1:14" x14ac:dyDescent="0.2">
      <c r="A34">
        <v>1979</v>
      </c>
      <c r="B34" s="3">
        <v>40.75</v>
      </c>
      <c r="C34" s="3">
        <v>12.06</v>
      </c>
      <c r="D34" s="3">
        <v>10.86</v>
      </c>
      <c r="E34" s="3">
        <v>2.87</v>
      </c>
      <c r="F34" s="3">
        <v>5.74</v>
      </c>
      <c r="G34" s="3">
        <v>27.51</v>
      </c>
      <c r="H34" s="3">
        <v>43.54</v>
      </c>
      <c r="I34" s="3">
        <v>110.54</v>
      </c>
      <c r="J34" s="3">
        <v>135.30000000000001</v>
      </c>
      <c r="K34" s="3">
        <v>191.57</v>
      </c>
      <c r="L34" s="3">
        <v>124.14</v>
      </c>
      <c r="M34" s="3">
        <v>91.99</v>
      </c>
      <c r="N34" s="3"/>
    </row>
    <row r="35" spans="1:14" x14ac:dyDescent="0.2">
      <c r="A35">
        <v>1980</v>
      </c>
      <c r="B35" s="3">
        <v>52.24</v>
      </c>
      <c r="C35" s="3">
        <v>29.74</v>
      </c>
      <c r="D35" s="3">
        <v>14.91</v>
      </c>
      <c r="E35" s="3">
        <v>1.04</v>
      </c>
      <c r="F35" s="3">
        <v>5.23</v>
      </c>
      <c r="G35" s="3">
        <v>38.42</v>
      </c>
      <c r="H35" s="3">
        <v>48.93</v>
      </c>
      <c r="I35" s="3">
        <v>80.33</v>
      </c>
      <c r="J35" s="3">
        <v>175.1</v>
      </c>
      <c r="K35" s="3">
        <v>240.44</v>
      </c>
      <c r="L35" s="3">
        <v>140.12</v>
      </c>
      <c r="M35" s="3">
        <v>84.78</v>
      </c>
      <c r="N35" s="3"/>
    </row>
    <row r="36" spans="1:14" x14ac:dyDescent="0.2">
      <c r="A36">
        <v>1981</v>
      </c>
      <c r="B36" s="3">
        <v>31.03</v>
      </c>
      <c r="C36" s="3">
        <v>12.64</v>
      </c>
      <c r="D36" s="3">
        <v>16.260000000000002</v>
      </c>
      <c r="E36" s="3">
        <v>0.78</v>
      </c>
      <c r="F36" s="3">
        <v>10.84</v>
      </c>
      <c r="G36" s="3">
        <v>25.55</v>
      </c>
      <c r="H36" s="3">
        <v>69.930000000000007</v>
      </c>
      <c r="I36" s="3">
        <v>98.83</v>
      </c>
      <c r="J36" s="3">
        <v>183.63</v>
      </c>
      <c r="K36" s="3">
        <v>185.93</v>
      </c>
      <c r="L36" s="3">
        <v>131.27000000000001</v>
      </c>
      <c r="M36" s="3">
        <v>96.99</v>
      </c>
      <c r="N36" s="3"/>
    </row>
    <row r="37" spans="1:14" x14ac:dyDescent="0.2">
      <c r="A37">
        <v>1982</v>
      </c>
      <c r="B37" s="3">
        <v>49.8</v>
      </c>
      <c r="C37" s="3">
        <v>12.08</v>
      </c>
      <c r="D37" s="3">
        <v>13.17</v>
      </c>
      <c r="E37" s="3">
        <v>13.05</v>
      </c>
      <c r="F37" s="3">
        <v>-3.39</v>
      </c>
      <c r="G37" s="3">
        <v>24.16</v>
      </c>
      <c r="H37" s="3">
        <v>50.74</v>
      </c>
      <c r="I37" s="3">
        <v>125.32</v>
      </c>
      <c r="J37" s="3">
        <v>119.86</v>
      </c>
      <c r="K37" s="3">
        <v>166.1</v>
      </c>
      <c r="L37" s="3">
        <v>143.33000000000001</v>
      </c>
      <c r="M37" s="3">
        <v>94.17</v>
      </c>
      <c r="N37" s="3"/>
    </row>
    <row r="38" spans="1:14" x14ac:dyDescent="0.2">
      <c r="A38">
        <v>1983</v>
      </c>
      <c r="B38" s="3">
        <v>60.01</v>
      </c>
      <c r="C38" s="3">
        <v>31.92</v>
      </c>
      <c r="D38" s="3">
        <v>27.88</v>
      </c>
      <c r="E38" s="3">
        <v>23.73</v>
      </c>
      <c r="F38" s="3">
        <v>32.4</v>
      </c>
      <c r="G38" s="3">
        <v>31.65</v>
      </c>
      <c r="H38" s="3">
        <v>72.52</v>
      </c>
      <c r="I38" s="3">
        <v>113.46</v>
      </c>
      <c r="J38" s="3">
        <v>196.07</v>
      </c>
      <c r="K38" s="3">
        <v>200.6</v>
      </c>
      <c r="L38" s="3">
        <v>138.21</v>
      </c>
      <c r="M38" s="3">
        <v>122.07</v>
      </c>
      <c r="N38" s="3"/>
    </row>
    <row r="39" spans="1:14" x14ac:dyDescent="0.2">
      <c r="A39">
        <v>1984</v>
      </c>
      <c r="B39" s="3">
        <v>28.03</v>
      </c>
      <c r="C39" s="3">
        <v>14.77</v>
      </c>
      <c r="D39" s="3">
        <v>23.78</v>
      </c>
      <c r="E39" s="3">
        <v>2.4900000000000002</v>
      </c>
      <c r="F39" s="3">
        <v>17.87</v>
      </c>
      <c r="G39" s="3">
        <v>22.16</v>
      </c>
      <c r="H39" s="3">
        <v>66.430000000000007</v>
      </c>
      <c r="I39" s="3">
        <v>100.76</v>
      </c>
      <c r="J39" s="3">
        <v>152.94</v>
      </c>
      <c r="K39" s="3">
        <v>110.95</v>
      </c>
      <c r="L39" s="3">
        <v>181.39</v>
      </c>
      <c r="M39" s="3">
        <v>91.1</v>
      </c>
      <c r="N39" s="3"/>
    </row>
    <row r="40" spans="1:14" x14ac:dyDescent="0.2">
      <c r="A40">
        <v>1985</v>
      </c>
      <c r="B40" s="3">
        <v>65.91</v>
      </c>
      <c r="C40" s="3">
        <v>16.03</v>
      </c>
      <c r="D40" s="3">
        <v>10.31</v>
      </c>
      <c r="E40" s="3">
        <v>5.41</v>
      </c>
      <c r="F40" s="3">
        <v>14.39</v>
      </c>
      <c r="G40" s="3">
        <v>45.13</v>
      </c>
      <c r="H40" s="3">
        <v>64.7</v>
      </c>
      <c r="I40" s="3">
        <v>104.19</v>
      </c>
      <c r="J40" s="3">
        <v>143.33000000000001</v>
      </c>
      <c r="K40" s="3">
        <v>178.12</v>
      </c>
      <c r="L40" s="3">
        <v>128.38</v>
      </c>
      <c r="M40" s="3">
        <v>144.55000000000001</v>
      </c>
      <c r="N40" s="3"/>
    </row>
    <row r="41" spans="1:14" x14ac:dyDescent="0.2">
      <c r="A41">
        <v>1986</v>
      </c>
      <c r="B41" s="3">
        <v>30.02</v>
      </c>
      <c r="C41" s="3">
        <v>16.36</v>
      </c>
      <c r="D41" s="3">
        <v>11.21</v>
      </c>
      <c r="E41" s="3">
        <v>1.3</v>
      </c>
      <c r="F41" s="3">
        <v>0.04</v>
      </c>
      <c r="G41" s="3">
        <v>27.31</v>
      </c>
      <c r="H41" s="3">
        <v>44.17</v>
      </c>
      <c r="I41" s="3">
        <v>132.58000000000001</v>
      </c>
      <c r="J41" s="3">
        <v>99.32</v>
      </c>
      <c r="K41" s="3">
        <v>179.84</v>
      </c>
      <c r="L41" s="3">
        <v>162.26</v>
      </c>
      <c r="M41" s="3">
        <v>83.57</v>
      </c>
      <c r="N41" s="3"/>
    </row>
    <row r="42" spans="1:14" x14ac:dyDescent="0.2">
      <c r="A42">
        <v>1987</v>
      </c>
      <c r="B42" s="3">
        <v>49.99</v>
      </c>
      <c r="C42" s="3">
        <v>28.34</v>
      </c>
      <c r="D42" s="3">
        <v>21.33</v>
      </c>
      <c r="E42" s="3">
        <v>6.89</v>
      </c>
      <c r="F42" s="3">
        <v>11.33</v>
      </c>
      <c r="G42" s="3">
        <v>39.69</v>
      </c>
      <c r="H42" s="3">
        <v>62.9</v>
      </c>
      <c r="I42" s="3">
        <v>145.08000000000001</v>
      </c>
      <c r="J42" s="3">
        <v>128.07</v>
      </c>
      <c r="K42" s="3">
        <v>214.14</v>
      </c>
      <c r="L42" s="3">
        <v>121.14</v>
      </c>
      <c r="M42" s="3">
        <v>90.46</v>
      </c>
      <c r="N42" s="3"/>
    </row>
    <row r="43" spans="1:14" x14ac:dyDescent="0.2">
      <c r="A43">
        <v>1988</v>
      </c>
      <c r="B43" s="3">
        <v>49.17</v>
      </c>
      <c r="C43" s="3">
        <v>29.48</v>
      </c>
      <c r="D43" s="3">
        <v>17.899999999999999</v>
      </c>
      <c r="E43" s="3">
        <v>3.92</v>
      </c>
      <c r="F43" s="3">
        <v>6.55</v>
      </c>
      <c r="G43" s="3">
        <v>45.11</v>
      </c>
      <c r="H43" s="3">
        <v>36.880000000000003</v>
      </c>
      <c r="I43" s="3">
        <v>120.25</v>
      </c>
      <c r="J43" s="3">
        <v>148.97</v>
      </c>
      <c r="K43" s="3">
        <v>233.67</v>
      </c>
      <c r="L43" s="3">
        <v>107.75</v>
      </c>
      <c r="M43" s="3">
        <v>93.68</v>
      </c>
      <c r="N43" s="3"/>
    </row>
    <row r="44" spans="1:14" x14ac:dyDescent="0.2">
      <c r="A44">
        <v>1989</v>
      </c>
      <c r="B44" s="3">
        <v>32.76</v>
      </c>
      <c r="C44" s="3">
        <v>38.29</v>
      </c>
      <c r="D44" s="3">
        <v>18.48</v>
      </c>
      <c r="E44" s="3">
        <v>5.37</v>
      </c>
      <c r="F44" s="3">
        <v>3.86</v>
      </c>
      <c r="G44" s="3">
        <v>21.04</v>
      </c>
      <c r="H44" s="3">
        <v>58.8</v>
      </c>
      <c r="I44" s="3">
        <v>101.25</v>
      </c>
      <c r="J44" s="3">
        <v>165.06</v>
      </c>
      <c r="K44" s="3">
        <v>170.79</v>
      </c>
      <c r="L44" s="3">
        <v>170.95</v>
      </c>
      <c r="M44" s="3">
        <v>84.53</v>
      </c>
      <c r="N44" s="3"/>
    </row>
    <row r="45" spans="1:14" x14ac:dyDescent="0.2">
      <c r="A45">
        <v>1990</v>
      </c>
      <c r="B45" s="3">
        <v>14.91</v>
      </c>
      <c r="C45" s="3">
        <v>20.63</v>
      </c>
      <c r="D45" s="3">
        <v>16.420000000000002</v>
      </c>
      <c r="E45" s="3">
        <v>8.5399999999999991</v>
      </c>
      <c r="F45" s="3">
        <v>21.01</v>
      </c>
      <c r="G45" s="3">
        <v>28.01</v>
      </c>
      <c r="H45" s="3">
        <v>64.02</v>
      </c>
      <c r="I45" s="3">
        <v>93.72</v>
      </c>
      <c r="J45" s="3">
        <v>175.75</v>
      </c>
      <c r="K45" s="3">
        <v>188.52</v>
      </c>
      <c r="L45" s="3">
        <v>127.09</v>
      </c>
      <c r="M45" s="3">
        <v>100.11</v>
      </c>
      <c r="N45" s="3"/>
    </row>
    <row r="46" spans="1:14" x14ac:dyDescent="0.2">
      <c r="A46">
        <v>1991</v>
      </c>
      <c r="B46" s="3">
        <v>54.91</v>
      </c>
      <c r="C46" s="3">
        <v>22.78</v>
      </c>
      <c r="D46" s="3">
        <v>15.05</v>
      </c>
      <c r="E46" s="3">
        <v>6.65</v>
      </c>
      <c r="F46" s="3">
        <v>13.6</v>
      </c>
      <c r="G46" s="3">
        <v>47.44</v>
      </c>
      <c r="H46" s="3">
        <v>99.53</v>
      </c>
      <c r="I46" s="3">
        <v>110.92</v>
      </c>
      <c r="J46" s="3">
        <v>216.63</v>
      </c>
      <c r="K46" s="3">
        <v>169.36</v>
      </c>
      <c r="L46" s="3">
        <v>154.87</v>
      </c>
      <c r="M46" s="3">
        <v>88.25</v>
      </c>
      <c r="N46" s="3"/>
    </row>
    <row r="47" spans="1:14" x14ac:dyDescent="0.2">
      <c r="A47">
        <v>1992</v>
      </c>
      <c r="B47" s="3">
        <v>42.19</v>
      </c>
      <c r="C47" s="3">
        <v>19.52</v>
      </c>
      <c r="D47" s="3">
        <v>28.1</v>
      </c>
      <c r="E47" s="3">
        <v>8.02</v>
      </c>
      <c r="F47" s="3">
        <v>24.24</v>
      </c>
      <c r="G47" s="3">
        <v>45.13</v>
      </c>
      <c r="H47" s="3">
        <v>65.89</v>
      </c>
      <c r="I47" s="3">
        <v>104.54</v>
      </c>
      <c r="J47" s="3">
        <v>149.81</v>
      </c>
      <c r="K47" s="3">
        <v>190.98</v>
      </c>
      <c r="L47" s="3">
        <v>129.01</v>
      </c>
      <c r="M47" s="3">
        <v>94.98</v>
      </c>
      <c r="N47" s="3"/>
    </row>
    <row r="48" spans="1:14" x14ac:dyDescent="0.2">
      <c r="A48">
        <v>1993</v>
      </c>
      <c r="B48" s="3">
        <v>45.44</v>
      </c>
      <c r="C48" s="3">
        <v>37.67</v>
      </c>
      <c r="D48" s="3">
        <v>19.47</v>
      </c>
      <c r="E48" s="3">
        <v>1.35</v>
      </c>
      <c r="F48" s="3">
        <v>6.96</v>
      </c>
      <c r="G48" s="3">
        <v>19.28</v>
      </c>
      <c r="H48" s="3">
        <v>57.91</v>
      </c>
      <c r="I48" s="3">
        <v>87.88</v>
      </c>
      <c r="J48" s="3">
        <v>209.2</v>
      </c>
      <c r="K48" s="3">
        <v>188.82</v>
      </c>
      <c r="L48" s="3">
        <v>124.29</v>
      </c>
      <c r="M48" s="3">
        <v>91.14</v>
      </c>
      <c r="N48" s="3"/>
    </row>
    <row r="49" spans="1:15" x14ac:dyDescent="0.2">
      <c r="A49">
        <v>1994</v>
      </c>
      <c r="B49" s="3">
        <v>39.19</v>
      </c>
      <c r="C49" s="3">
        <v>12.21</v>
      </c>
      <c r="D49" s="3">
        <v>10.89</v>
      </c>
      <c r="E49" s="3">
        <v>-0.1</v>
      </c>
      <c r="F49" s="3">
        <v>2.2799999999999998</v>
      </c>
      <c r="G49" s="3">
        <v>14.23</v>
      </c>
      <c r="H49" s="3">
        <v>46.64</v>
      </c>
      <c r="I49" s="3">
        <v>103.85</v>
      </c>
      <c r="J49" s="3">
        <v>136.66</v>
      </c>
      <c r="K49" s="3">
        <v>170.57</v>
      </c>
      <c r="L49" s="3">
        <v>167.68</v>
      </c>
      <c r="M49" s="3">
        <v>81.83</v>
      </c>
      <c r="N49" s="3"/>
    </row>
    <row r="50" spans="1:15" x14ac:dyDescent="0.2">
      <c r="A50">
        <v>1995</v>
      </c>
      <c r="B50" s="3">
        <v>63.75</v>
      </c>
      <c r="C50" s="3">
        <v>39.33</v>
      </c>
      <c r="D50" s="3">
        <v>8.48</v>
      </c>
      <c r="E50" s="3">
        <v>10.95</v>
      </c>
      <c r="F50" s="3">
        <v>8.5</v>
      </c>
      <c r="G50" s="3">
        <v>15.62</v>
      </c>
      <c r="H50" s="3">
        <v>58.78</v>
      </c>
      <c r="I50" s="3">
        <v>107.67</v>
      </c>
      <c r="J50" s="3">
        <v>190.01</v>
      </c>
      <c r="K50" s="3">
        <v>200.3</v>
      </c>
      <c r="L50" s="3">
        <v>171.07</v>
      </c>
      <c r="M50" s="3">
        <v>87.87</v>
      </c>
      <c r="N50" s="3"/>
    </row>
    <row r="51" spans="1:15" x14ac:dyDescent="0.2">
      <c r="A51">
        <v>1996</v>
      </c>
      <c r="B51" s="3">
        <v>35.049999999999997</v>
      </c>
      <c r="C51" s="3">
        <v>12.61</v>
      </c>
      <c r="D51" s="3">
        <v>19.37</v>
      </c>
      <c r="E51" s="3">
        <v>1.62</v>
      </c>
      <c r="F51" s="3">
        <v>6.43</v>
      </c>
      <c r="G51" s="3">
        <v>11.94</v>
      </c>
      <c r="H51" s="3">
        <v>80.92</v>
      </c>
      <c r="I51" s="3">
        <v>91.08</v>
      </c>
      <c r="J51" s="3">
        <v>175.53</v>
      </c>
      <c r="K51" s="3">
        <v>178.31</v>
      </c>
      <c r="L51" s="3">
        <v>161.78</v>
      </c>
      <c r="M51" s="3">
        <v>75.2</v>
      </c>
      <c r="N51" s="3"/>
    </row>
    <row r="52" spans="1:15" x14ac:dyDescent="0.2">
      <c r="A52">
        <v>1997</v>
      </c>
      <c r="B52" s="3">
        <v>55.06</v>
      </c>
      <c r="C52" s="3">
        <v>14.58</v>
      </c>
      <c r="D52" s="3">
        <v>18.64</v>
      </c>
      <c r="E52" s="3">
        <v>10.130000000000001</v>
      </c>
      <c r="F52" s="3">
        <v>19.28</v>
      </c>
      <c r="G52" s="3">
        <v>10.25</v>
      </c>
      <c r="H52" s="3">
        <v>76.23</v>
      </c>
      <c r="I52" s="3">
        <v>112.75</v>
      </c>
      <c r="J52" s="3">
        <v>153.28</v>
      </c>
      <c r="K52" s="3">
        <v>191.39</v>
      </c>
      <c r="L52" s="3">
        <v>143.1</v>
      </c>
      <c r="M52" s="3">
        <v>72.709999999999994</v>
      </c>
      <c r="N52" s="3"/>
    </row>
    <row r="53" spans="1:15" x14ac:dyDescent="0.2">
      <c r="A53">
        <v>1998</v>
      </c>
      <c r="B53" s="3">
        <v>32.590000000000003</v>
      </c>
      <c r="C53" s="3">
        <v>18.329999999999998</v>
      </c>
      <c r="D53" s="3">
        <v>31.18</v>
      </c>
      <c r="E53" s="3">
        <v>20.190000000000001</v>
      </c>
      <c r="F53" s="3">
        <v>17.48</v>
      </c>
      <c r="G53" s="3">
        <v>46.09</v>
      </c>
      <c r="H53" s="3">
        <v>101.63</v>
      </c>
      <c r="I53" s="3">
        <v>111.44</v>
      </c>
      <c r="J53" s="3">
        <v>162.44</v>
      </c>
      <c r="K53" s="3">
        <v>207.5</v>
      </c>
      <c r="L53" s="3">
        <v>152.81</v>
      </c>
      <c r="M53" s="3">
        <v>120.18</v>
      </c>
      <c r="N53" s="3"/>
    </row>
    <row r="54" spans="1:15" x14ac:dyDescent="0.2">
      <c r="A54">
        <v>1999</v>
      </c>
      <c r="B54" s="3">
        <v>49.77</v>
      </c>
      <c r="C54" s="3">
        <v>19.489999999999998</v>
      </c>
      <c r="D54" s="3">
        <v>26.62</v>
      </c>
      <c r="E54" s="3">
        <v>11.85</v>
      </c>
      <c r="F54" s="3">
        <v>28.38</v>
      </c>
      <c r="G54" s="3">
        <v>46.37</v>
      </c>
      <c r="H54" s="3">
        <v>70.98</v>
      </c>
      <c r="I54" s="3">
        <v>156.07</v>
      </c>
      <c r="J54" s="3">
        <v>183.58</v>
      </c>
      <c r="K54" s="3">
        <v>212.7</v>
      </c>
      <c r="L54" s="3">
        <v>133.74</v>
      </c>
      <c r="M54" s="3">
        <v>110.08</v>
      </c>
      <c r="N54" s="3"/>
    </row>
    <row r="55" spans="1:15" x14ac:dyDescent="0.2">
      <c r="A55">
        <v>2000</v>
      </c>
      <c r="B55" s="3">
        <v>50.86</v>
      </c>
      <c r="C55" s="3">
        <v>16.399999999999999</v>
      </c>
      <c r="D55" s="3">
        <v>10.95</v>
      </c>
      <c r="E55" s="3">
        <v>18.55</v>
      </c>
      <c r="F55" s="3">
        <v>25.9</v>
      </c>
      <c r="G55" s="3">
        <v>40.01</v>
      </c>
      <c r="H55" s="3">
        <v>87.23</v>
      </c>
      <c r="I55" s="3">
        <v>114.01</v>
      </c>
      <c r="J55" s="3">
        <v>204.12</v>
      </c>
      <c r="K55" s="3">
        <v>145.74</v>
      </c>
      <c r="L55" s="3">
        <v>181.06</v>
      </c>
      <c r="M55" s="3">
        <v>103.12</v>
      </c>
      <c r="N55" s="3"/>
    </row>
    <row r="56" spans="1:15" x14ac:dyDescent="0.2">
      <c r="A56">
        <v>2001</v>
      </c>
      <c r="B56" s="18">
        <v>19.95</v>
      </c>
      <c r="C56" s="18">
        <v>20.260000000000002</v>
      </c>
      <c r="D56" s="18">
        <v>14.46</v>
      </c>
      <c r="E56" s="18">
        <v>-0.38</v>
      </c>
      <c r="F56" s="18">
        <v>13.79</v>
      </c>
      <c r="G56" s="18">
        <v>21.27</v>
      </c>
      <c r="H56" s="18">
        <v>94.07</v>
      </c>
      <c r="I56" s="18">
        <v>115.36</v>
      </c>
      <c r="J56" s="18">
        <v>176.68</v>
      </c>
      <c r="K56" s="18">
        <v>195.07</v>
      </c>
      <c r="L56" s="18">
        <v>88.02</v>
      </c>
      <c r="M56" s="18">
        <v>118.99</v>
      </c>
      <c r="N56" s="3"/>
    </row>
    <row r="57" spans="1:15" x14ac:dyDescent="0.2">
      <c r="A57">
        <v>2002</v>
      </c>
      <c r="B57" s="18">
        <v>46.87</v>
      </c>
      <c r="C57" s="18">
        <v>43.08</v>
      </c>
      <c r="D57" s="18">
        <v>38.46</v>
      </c>
      <c r="E57" s="18">
        <v>24.11</v>
      </c>
      <c r="F57" s="18">
        <v>38.18</v>
      </c>
      <c r="G57" s="18">
        <v>28.44</v>
      </c>
      <c r="H57" s="18">
        <v>89.71</v>
      </c>
      <c r="I57" s="18">
        <v>122.68</v>
      </c>
      <c r="J57" s="18">
        <v>145.58000000000001</v>
      </c>
      <c r="K57" s="18">
        <v>222.45</v>
      </c>
      <c r="L57" s="18">
        <v>152.65</v>
      </c>
      <c r="M57" s="18">
        <v>94.52</v>
      </c>
      <c r="N57" s="3"/>
    </row>
    <row r="58" spans="1:15" x14ac:dyDescent="0.2">
      <c r="A58">
        <v>2003</v>
      </c>
      <c r="B58" s="18">
        <v>17.73</v>
      </c>
      <c r="C58" s="18">
        <v>7.61</v>
      </c>
      <c r="D58" s="18">
        <v>6.62</v>
      </c>
      <c r="E58" s="18">
        <v>1.68</v>
      </c>
      <c r="F58" s="18">
        <v>-4.57</v>
      </c>
      <c r="G58" s="18">
        <v>12.07</v>
      </c>
      <c r="H58" s="18">
        <v>56.81</v>
      </c>
      <c r="I58" s="18">
        <v>94.44</v>
      </c>
      <c r="J58" s="18">
        <v>166.17</v>
      </c>
      <c r="K58" s="18">
        <v>175.14</v>
      </c>
      <c r="L58" s="18">
        <v>129.61000000000001</v>
      </c>
      <c r="M58" s="18">
        <v>101.35</v>
      </c>
      <c r="N58" s="3"/>
    </row>
    <row r="59" spans="1:15" x14ac:dyDescent="0.2">
      <c r="A59">
        <v>2004</v>
      </c>
      <c r="B59" s="18">
        <v>52.89</v>
      </c>
      <c r="C59" s="18">
        <v>15.01</v>
      </c>
      <c r="D59" s="18">
        <v>9.43</v>
      </c>
      <c r="E59" s="18">
        <v>7.83</v>
      </c>
      <c r="F59" s="18">
        <v>20.399999999999999</v>
      </c>
      <c r="G59" s="18">
        <v>58.29</v>
      </c>
      <c r="H59" s="18">
        <v>76.25</v>
      </c>
      <c r="I59" s="18">
        <v>117.67</v>
      </c>
      <c r="J59" s="18">
        <v>175.27</v>
      </c>
      <c r="K59" s="18">
        <v>155.27000000000001</v>
      </c>
      <c r="L59" s="18">
        <v>96.93</v>
      </c>
      <c r="M59" s="18">
        <v>99.72</v>
      </c>
      <c r="N59" s="3"/>
    </row>
    <row r="60" spans="1:15" x14ac:dyDescent="0.2">
      <c r="A60">
        <v>2005</v>
      </c>
      <c r="B60" s="18">
        <v>40.340000000000003</v>
      </c>
      <c r="C60" s="18">
        <v>15.37</v>
      </c>
      <c r="D60" s="18">
        <v>14.52</v>
      </c>
      <c r="E60" s="18">
        <v>3.19</v>
      </c>
      <c r="F60" s="18">
        <v>13.83</v>
      </c>
      <c r="G60" s="18">
        <v>18.760000000000002</v>
      </c>
      <c r="H60" s="18">
        <v>73.58</v>
      </c>
      <c r="I60" s="18">
        <v>109.15</v>
      </c>
      <c r="J60" s="18">
        <v>145.36000000000001</v>
      </c>
      <c r="K60" s="18">
        <v>189.05</v>
      </c>
      <c r="L60" s="18">
        <v>162.97</v>
      </c>
      <c r="M60" s="18">
        <v>94.97</v>
      </c>
      <c r="N60" s="3"/>
    </row>
    <row r="61" spans="1:15" x14ac:dyDescent="0.2">
      <c r="A61" s="23">
        <v>2006</v>
      </c>
      <c r="B61" s="19">
        <v>24.34</v>
      </c>
      <c r="C61" s="19">
        <v>40.299999999999997</v>
      </c>
      <c r="D61" s="19">
        <v>21.8</v>
      </c>
      <c r="E61" s="19">
        <v>10.88</v>
      </c>
      <c r="F61" s="19">
        <v>21.62</v>
      </c>
      <c r="G61" s="19">
        <v>34.14</v>
      </c>
      <c r="H61" s="19">
        <v>62.26</v>
      </c>
      <c r="I61" s="19">
        <v>134.32</v>
      </c>
      <c r="J61" s="19">
        <v>162.66</v>
      </c>
      <c r="K61" s="19">
        <v>199.26</v>
      </c>
      <c r="L61" s="19">
        <v>80.39</v>
      </c>
      <c r="M61" s="19">
        <v>95.34</v>
      </c>
      <c r="N61" s="24"/>
      <c r="O61" s="23"/>
    </row>
    <row r="62" spans="1:15" x14ac:dyDescent="0.2">
      <c r="A62" s="21">
        <v>2007</v>
      </c>
      <c r="B62" s="26">
        <v>56.96</v>
      </c>
      <c r="C62" s="26">
        <v>35.25</v>
      </c>
      <c r="D62" s="26">
        <v>13.43</v>
      </c>
      <c r="E62" s="26">
        <v>6.93</v>
      </c>
      <c r="F62" s="26">
        <v>6.66</v>
      </c>
      <c r="G62" s="26">
        <v>37.49</v>
      </c>
      <c r="H62" s="26">
        <v>68.27</v>
      </c>
      <c r="I62" s="26">
        <v>98.95</v>
      </c>
      <c r="J62" s="26">
        <v>130.84</v>
      </c>
      <c r="K62" s="26">
        <v>161.91</v>
      </c>
      <c r="L62" s="26">
        <v>161.28</v>
      </c>
      <c r="M62" s="26">
        <v>99.49</v>
      </c>
      <c r="N62" s="25"/>
      <c r="O62" s="21"/>
    </row>
    <row r="63" spans="1:15" x14ac:dyDescent="0.2">
      <c r="A63" s="21">
        <v>2008</v>
      </c>
      <c r="B63" s="26">
        <v>51.26</v>
      </c>
      <c r="C63" s="26">
        <v>26.84</v>
      </c>
      <c r="D63" s="26">
        <v>18.32</v>
      </c>
      <c r="E63" s="26">
        <v>2.14</v>
      </c>
      <c r="F63" s="26">
        <v>18.55</v>
      </c>
      <c r="G63" s="26">
        <v>22.43</v>
      </c>
      <c r="H63" s="26">
        <v>57.96</v>
      </c>
      <c r="I63" s="26">
        <v>112.19</v>
      </c>
      <c r="J63" s="26">
        <v>123.75</v>
      </c>
      <c r="K63" s="26">
        <v>199.74</v>
      </c>
      <c r="L63" s="26">
        <v>134.86000000000001</v>
      </c>
      <c r="M63" s="26">
        <v>96.42</v>
      </c>
      <c r="N63" s="25"/>
      <c r="O63" s="20"/>
    </row>
    <row r="64" spans="1:15" x14ac:dyDescent="0.2">
      <c r="A64" s="21">
        <v>2009</v>
      </c>
      <c r="B64" s="26">
        <v>41.62</v>
      </c>
      <c r="C64" s="26">
        <v>14.14</v>
      </c>
      <c r="D64" s="26">
        <v>9.2799999999999994</v>
      </c>
      <c r="E64" s="26">
        <v>1.57</v>
      </c>
      <c r="F64" s="26">
        <v>9.68</v>
      </c>
      <c r="G64" s="26">
        <v>22.81</v>
      </c>
      <c r="H64" s="26">
        <v>63.89</v>
      </c>
      <c r="I64" s="26">
        <v>99.95</v>
      </c>
      <c r="J64" s="26">
        <v>134.72999999999999</v>
      </c>
      <c r="K64" s="26">
        <v>166.92</v>
      </c>
      <c r="L64" s="26">
        <v>99.14</v>
      </c>
      <c r="M64" s="26">
        <v>119.7</v>
      </c>
      <c r="N64" s="25"/>
      <c r="O64" s="20"/>
    </row>
    <row r="65" spans="1:15" x14ac:dyDescent="0.2">
      <c r="A65" s="17">
        <v>2010</v>
      </c>
      <c r="B65" s="18">
        <v>43.24</v>
      </c>
      <c r="C65" s="18">
        <v>19.8</v>
      </c>
      <c r="D65" s="18">
        <v>7.8</v>
      </c>
      <c r="E65" s="18">
        <v>10.15</v>
      </c>
      <c r="F65" s="18">
        <v>17.71</v>
      </c>
      <c r="G65" s="18">
        <v>46.16</v>
      </c>
      <c r="H65" s="18">
        <v>75.930000000000007</v>
      </c>
      <c r="I65" s="18">
        <v>103.27</v>
      </c>
      <c r="J65" s="18">
        <v>161.81</v>
      </c>
      <c r="K65" s="18">
        <v>187.96</v>
      </c>
      <c r="L65" s="18">
        <v>136.5</v>
      </c>
      <c r="M65" s="18">
        <v>99.67</v>
      </c>
      <c r="N65" s="25"/>
      <c r="O65" s="17"/>
    </row>
    <row r="66" spans="1:15" x14ac:dyDescent="0.2">
      <c r="A66" s="17">
        <v>2011</v>
      </c>
      <c r="B66" s="18">
        <v>34.67</v>
      </c>
      <c r="C66" s="18">
        <v>21.73</v>
      </c>
      <c r="D66" s="18">
        <v>13.2</v>
      </c>
      <c r="E66" s="18">
        <v>5.54</v>
      </c>
      <c r="F66" s="18">
        <v>15.44</v>
      </c>
      <c r="G66" s="18">
        <v>53.61</v>
      </c>
      <c r="H66" s="18">
        <v>79.599999999999994</v>
      </c>
      <c r="I66" s="18">
        <v>136.63999999999999</v>
      </c>
      <c r="J66" s="18">
        <v>145.47999999999999</v>
      </c>
      <c r="K66" s="18">
        <v>176.07</v>
      </c>
      <c r="L66" s="18">
        <v>128.79</v>
      </c>
      <c r="M66" s="18">
        <v>80.92</v>
      </c>
      <c r="N66" s="25"/>
      <c r="O66" s="17"/>
    </row>
    <row r="67" spans="1:15" x14ac:dyDescent="0.2">
      <c r="A67" s="17">
        <v>2012</v>
      </c>
      <c r="B67" s="17">
        <v>55.61</v>
      </c>
      <c r="C67" s="17">
        <v>26.21</v>
      </c>
      <c r="D67" s="17">
        <v>19.71</v>
      </c>
      <c r="E67" s="17">
        <v>44.19</v>
      </c>
      <c r="F67" s="17">
        <v>35.229999999999997</v>
      </c>
      <c r="G67" s="17">
        <v>70.62</v>
      </c>
      <c r="H67" s="17">
        <v>103.51</v>
      </c>
      <c r="I67" s="17">
        <v>134.78</v>
      </c>
      <c r="J67" s="17">
        <v>170.8</v>
      </c>
      <c r="K67" s="17">
        <v>172.55</v>
      </c>
      <c r="L67" s="17">
        <v>114.81</v>
      </c>
      <c r="M67" s="17">
        <v>73.88</v>
      </c>
      <c r="N67" s="17"/>
      <c r="O67" s="17"/>
    </row>
    <row r="68" spans="1:15" x14ac:dyDescent="0.2">
      <c r="A68" s="17">
        <v>2013</v>
      </c>
      <c r="B68" s="17">
        <v>48.83</v>
      </c>
      <c r="C68" s="17">
        <v>29.17</v>
      </c>
      <c r="D68" s="17">
        <v>25.16</v>
      </c>
      <c r="E68" s="17">
        <v>15.69</v>
      </c>
      <c r="F68" s="17">
        <v>28.34</v>
      </c>
      <c r="G68" s="17">
        <v>39.85</v>
      </c>
      <c r="H68" s="17">
        <v>88.31</v>
      </c>
      <c r="I68" s="17">
        <v>98.44</v>
      </c>
      <c r="J68" s="17">
        <v>148.84</v>
      </c>
      <c r="K68" s="17">
        <v>162.83000000000001</v>
      </c>
      <c r="L68" s="17">
        <v>172.85</v>
      </c>
      <c r="M68" s="17">
        <v>86.7</v>
      </c>
      <c r="N68" s="17"/>
      <c r="O68" s="17"/>
    </row>
    <row r="69" spans="1:15" x14ac:dyDescent="0.2">
      <c r="A69" s="17">
        <v>2014</v>
      </c>
      <c r="B69" s="17">
        <v>44.45</v>
      </c>
      <c r="C69" s="17">
        <v>20.61</v>
      </c>
      <c r="D69" s="17">
        <v>14.94</v>
      </c>
      <c r="E69" s="17">
        <v>0.91</v>
      </c>
      <c r="F69" s="17">
        <v>3.42</v>
      </c>
      <c r="G69" s="17">
        <v>28.95</v>
      </c>
      <c r="H69" s="17">
        <v>86.57</v>
      </c>
      <c r="I69" s="17">
        <v>91.1</v>
      </c>
      <c r="J69" s="17">
        <v>120.43</v>
      </c>
      <c r="K69" s="17">
        <v>152.63999999999999</v>
      </c>
      <c r="L69" s="17">
        <v>154.28</v>
      </c>
      <c r="M69" s="17">
        <v>67.38</v>
      </c>
      <c r="N69" s="17"/>
      <c r="O69" s="17"/>
    </row>
    <row r="70" spans="1:15" x14ac:dyDescent="0.2">
      <c r="A70" s="17">
        <v>2015</v>
      </c>
      <c r="B70" s="17">
        <v>57.67</v>
      </c>
      <c r="C70" s="17">
        <v>34.24</v>
      </c>
      <c r="D70" s="17">
        <v>10.74</v>
      </c>
      <c r="E70" s="17">
        <v>5.6</v>
      </c>
      <c r="F70" s="17">
        <v>18.760000000000002</v>
      </c>
      <c r="G70" s="17">
        <v>42.85</v>
      </c>
      <c r="H70" s="17">
        <v>74.84</v>
      </c>
      <c r="I70" s="17">
        <v>122.05</v>
      </c>
      <c r="J70" s="17">
        <v>126.22</v>
      </c>
      <c r="K70" s="17">
        <v>184.63</v>
      </c>
      <c r="L70" s="17">
        <v>128.01</v>
      </c>
      <c r="M70" s="17">
        <v>70.47</v>
      </c>
      <c r="N70" s="17"/>
      <c r="O70" s="17"/>
    </row>
    <row r="71" spans="1:1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1:1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pans="1:1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1:1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1:1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1:1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 spans="1:1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2016-08-02T16:47:54Z</dcterms:modified>
</cp:coreProperties>
</file>