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5" yWindow="300" windowWidth="15165" windowHeight="9090"/>
  </bookViews>
  <sheets>
    <sheet name="Metadata" sheetId="16" r:id="rId1"/>
    <sheet name="NBS_comp_mm _LakePrc" sheetId="1" r:id="rId2"/>
    <sheet name="NBS_comp_mm_LandPrc" sheetId="2" r:id="rId3"/>
    <sheet name="NBS_comp_cms_LakePrc" sheetId="3" r:id="rId4"/>
    <sheet name="NBS_comp_cms_LandPrc" sheetId="4" r:id="rId5"/>
    <sheet name="PrcLk" sheetId="6" r:id="rId6"/>
    <sheet name="PrcLd" sheetId="8" r:id="rId7"/>
    <sheet name="Run" sheetId="10" r:id="rId8"/>
    <sheet name="Evp" sheetId="9" r:id="rId9"/>
    <sheet name="Area" sheetId="14" r:id="rId10"/>
    <sheet name="Days" sheetId="15" r:id="rId11"/>
  </sheets>
  <externalReferences>
    <externalReference r:id="rId12"/>
  </externalReferences>
  <calcPr calcId="145621"/>
</workbook>
</file>

<file path=xl/calcChain.xml><?xml version="1.0" encoding="utf-8"?>
<calcChain xmlns="http://schemas.openxmlformats.org/spreadsheetml/2006/main">
  <c r="M120" i="6" l="1"/>
  <c r="L120" i="6"/>
  <c r="K120" i="6"/>
  <c r="J120" i="6"/>
  <c r="I120" i="6"/>
  <c r="H120" i="6"/>
  <c r="G120" i="6"/>
  <c r="F120" i="6"/>
  <c r="E120" i="6"/>
  <c r="D120" i="6"/>
  <c r="C120" i="6"/>
  <c r="B120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M99" i="6"/>
  <c r="L99" i="6"/>
  <c r="K99" i="6"/>
  <c r="J99" i="6"/>
  <c r="I99" i="6"/>
  <c r="H99" i="6"/>
  <c r="G99" i="6"/>
  <c r="F99" i="6"/>
  <c r="E99" i="6"/>
  <c r="D99" i="6"/>
  <c r="C99" i="6"/>
  <c r="B99" i="6"/>
  <c r="M98" i="6"/>
  <c r="L98" i="6"/>
  <c r="K98" i="6"/>
  <c r="J98" i="6"/>
  <c r="I98" i="6"/>
  <c r="H98" i="6"/>
  <c r="G98" i="6"/>
  <c r="F98" i="6"/>
  <c r="E98" i="6"/>
  <c r="D98" i="6"/>
  <c r="C98" i="6"/>
  <c r="B98" i="6"/>
  <c r="M97" i="6"/>
  <c r="L97" i="6"/>
  <c r="K97" i="6"/>
  <c r="J97" i="6"/>
  <c r="I97" i="6"/>
  <c r="H97" i="6"/>
  <c r="G97" i="6"/>
  <c r="F97" i="6"/>
  <c r="E97" i="6"/>
  <c r="D97" i="6"/>
  <c r="C97" i="6"/>
  <c r="B97" i="6"/>
  <c r="M96" i="6"/>
  <c r="L96" i="6"/>
  <c r="K96" i="6"/>
  <c r="J96" i="6"/>
  <c r="I96" i="6"/>
  <c r="H96" i="6"/>
  <c r="G96" i="6"/>
  <c r="F96" i="6"/>
  <c r="E96" i="6"/>
  <c r="D96" i="6"/>
  <c r="C96" i="6"/>
  <c r="B96" i="6"/>
  <c r="M95" i="6"/>
  <c r="L95" i="6"/>
  <c r="K95" i="6"/>
  <c r="J95" i="6"/>
  <c r="I95" i="6"/>
  <c r="H95" i="6"/>
  <c r="G95" i="6"/>
  <c r="F95" i="6"/>
  <c r="E95" i="6"/>
  <c r="D95" i="6"/>
  <c r="C95" i="6"/>
  <c r="B95" i="6"/>
  <c r="M94" i="6"/>
  <c r="L94" i="6"/>
  <c r="K94" i="6"/>
  <c r="J94" i="6"/>
  <c r="I94" i="6"/>
  <c r="H94" i="6"/>
  <c r="G94" i="6"/>
  <c r="F94" i="6"/>
  <c r="E94" i="6"/>
  <c r="D94" i="6"/>
  <c r="C94" i="6"/>
  <c r="B94" i="6"/>
  <c r="M93" i="6"/>
  <c r="L93" i="6"/>
  <c r="K93" i="6"/>
  <c r="J93" i="6"/>
  <c r="I93" i="6"/>
  <c r="H93" i="6"/>
  <c r="G93" i="6"/>
  <c r="F93" i="6"/>
  <c r="E93" i="6"/>
  <c r="D93" i="6"/>
  <c r="C93" i="6"/>
  <c r="B93" i="6"/>
  <c r="M92" i="6"/>
  <c r="L92" i="6"/>
  <c r="K92" i="6"/>
  <c r="J92" i="6"/>
  <c r="I92" i="6"/>
  <c r="H92" i="6"/>
  <c r="G92" i="6"/>
  <c r="F92" i="6"/>
  <c r="E92" i="6"/>
  <c r="D92" i="6"/>
  <c r="C92" i="6"/>
  <c r="B92" i="6"/>
  <c r="M91" i="6"/>
  <c r="L91" i="6"/>
  <c r="K91" i="6"/>
  <c r="J91" i="6"/>
  <c r="I91" i="6"/>
  <c r="H91" i="6"/>
  <c r="G91" i="6"/>
  <c r="F91" i="6"/>
  <c r="E91" i="6"/>
  <c r="D91" i="6"/>
  <c r="C91" i="6"/>
  <c r="B91" i="6"/>
  <c r="M90" i="6"/>
  <c r="L90" i="6"/>
  <c r="K90" i="6"/>
  <c r="J90" i="6"/>
  <c r="I90" i="6"/>
  <c r="H90" i="6"/>
  <c r="G90" i="6"/>
  <c r="F90" i="6"/>
  <c r="E90" i="6"/>
  <c r="D90" i="6"/>
  <c r="C90" i="6"/>
  <c r="B90" i="6"/>
  <c r="M89" i="6"/>
  <c r="L89" i="6"/>
  <c r="K89" i="6"/>
  <c r="J89" i="6"/>
  <c r="I89" i="6"/>
  <c r="H89" i="6"/>
  <c r="G89" i="6"/>
  <c r="F89" i="6"/>
  <c r="E89" i="6"/>
  <c r="D89" i="6"/>
  <c r="C89" i="6"/>
  <c r="B89" i="6"/>
  <c r="M88" i="6"/>
  <c r="L88" i="6"/>
  <c r="K88" i="6"/>
  <c r="J88" i="6"/>
  <c r="I88" i="6"/>
  <c r="H88" i="6"/>
  <c r="G88" i="6"/>
  <c r="F88" i="6"/>
  <c r="E88" i="6"/>
  <c r="D88" i="6"/>
  <c r="C88" i="6"/>
  <c r="B88" i="6"/>
  <c r="M87" i="6"/>
  <c r="L87" i="6"/>
  <c r="K87" i="6"/>
  <c r="J87" i="6"/>
  <c r="I87" i="6"/>
  <c r="H87" i="6"/>
  <c r="G87" i="6"/>
  <c r="F87" i="6"/>
  <c r="E87" i="6"/>
  <c r="D87" i="6"/>
  <c r="C87" i="6"/>
  <c r="B87" i="6"/>
  <c r="M86" i="6"/>
  <c r="L86" i="6"/>
  <c r="K86" i="6"/>
  <c r="J86" i="6"/>
  <c r="I86" i="6"/>
  <c r="H86" i="6"/>
  <c r="G86" i="6"/>
  <c r="F86" i="6"/>
  <c r="E86" i="6"/>
  <c r="D86" i="6"/>
  <c r="C86" i="6"/>
  <c r="B86" i="6"/>
  <c r="M85" i="6"/>
  <c r="L85" i="6"/>
  <c r="K85" i="6"/>
  <c r="J85" i="6"/>
  <c r="I85" i="6"/>
  <c r="H85" i="6"/>
  <c r="G85" i="6"/>
  <c r="F85" i="6"/>
  <c r="E85" i="6"/>
  <c r="D85" i="6"/>
  <c r="C85" i="6"/>
  <c r="B85" i="6"/>
  <c r="M84" i="6"/>
  <c r="L84" i="6"/>
  <c r="K84" i="6"/>
  <c r="J84" i="6"/>
  <c r="I84" i="6"/>
  <c r="H84" i="6"/>
  <c r="G84" i="6"/>
  <c r="F84" i="6"/>
  <c r="E84" i="6"/>
  <c r="D84" i="6"/>
  <c r="C84" i="6"/>
  <c r="B84" i="6"/>
  <c r="M83" i="6"/>
  <c r="L83" i="6"/>
  <c r="K83" i="6"/>
  <c r="J83" i="6"/>
  <c r="I83" i="6"/>
  <c r="H83" i="6"/>
  <c r="G83" i="6"/>
  <c r="F83" i="6"/>
  <c r="E83" i="6"/>
  <c r="D83" i="6"/>
  <c r="C83" i="6"/>
  <c r="B83" i="6"/>
  <c r="M82" i="6"/>
  <c r="L82" i="6"/>
  <c r="K82" i="6"/>
  <c r="J82" i="6"/>
  <c r="I82" i="6"/>
  <c r="H82" i="6"/>
  <c r="G82" i="6"/>
  <c r="F82" i="6"/>
  <c r="E82" i="6"/>
  <c r="D82" i="6"/>
  <c r="C82" i="6"/>
  <c r="B82" i="6"/>
  <c r="M81" i="6"/>
  <c r="L81" i="6"/>
  <c r="K81" i="6"/>
  <c r="J81" i="6"/>
  <c r="I81" i="6"/>
  <c r="H81" i="6"/>
  <c r="G81" i="6"/>
  <c r="F81" i="6"/>
  <c r="E81" i="6"/>
  <c r="D81" i="6"/>
  <c r="C81" i="6"/>
  <c r="B81" i="6"/>
  <c r="M80" i="6"/>
  <c r="L80" i="6"/>
  <c r="K80" i="6"/>
  <c r="J80" i="6"/>
  <c r="I80" i="6"/>
  <c r="H80" i="6"/>
  <c r="G80" i="6"/>
  <c r="F80" i="6"/>
  <c r="E80" i="6"/>
  <c r="D80" i="6"/>
  <c r="C80" i="6"/>
  <c r="B80" i="6"/>
  <c r="M79" i="6"/>
  <c r="L79" i="6"/>
  <c r="K79" i="6"/>
  <c r="J79" i="6"/>
  <c r="I79" i="6"/>
  <c r="H79" i="6"/>
  <c r="G79" i="6"/>
  <c r="F79" i="6"/>
  <c r="E79" i="6"/>
  <c r="D79" i="6"/>
  <c r="C79" i="6"/>
  <c r="B79" i="6"/>
  <c r="M78" i="6"/>
  <c r="L78" i="6"/>
  <c r="K78" i="6"/>
  <c r="J78" i="6"/>
  <c r="I78" i="6"/>
  <c r="H78" i="6"/>
  <c r="G78" i="6"/>
  <c r="F78" i="6"/>
  <c r="E78" i="6"/>
  <c r="D78" i="6"/>
  <c r="C78" i="6"/>
  <c r="B78" i="6"/>
  <c r="M77" i="6"/>
  <c r="L77" i="6"/>
  <c r="K77" i="6"/>
  <c r="J77" i="6"/>
  <c r="I77" i="6"/>
  <c r="H77" i="6"/>
  <c r="G77" i="6"/>
  <c r="F77" i="6"/>
  <c r="E77" i="6"/>
  <c r="D77" i="6"/>
  <c r="C77" i="6"/>
  <c r="B77" i="6"/>
  <c r="M76" i="6"/>
  <c r="L76" i="6"/>
  <c r="K76" i="6"/>
  <c r="J76" i="6"/>
  <c r="I76" i="6"/>
  <c r="H76" i="6"/>
  <c r="G76" i="6"/>
  <c r="F76" i="6"/>
  <c r="E76" i="6"/>
  <c r="D76" i="6"/>
  <c r="C76" i="6"/>
  <c r="B76" i="6"/>
  <c r="M75" i="6"/>
  <c r="L75" i="6"/>
  <c r="K75" i="6"/>
  <c r="J75" i="6"/>
  <c r="I75" i="6"/>
  <c r="H75" i="6"/>
  <c r="G75" i="6"/>
  <c r="F75" i="6"/>
  <c r="E75" i="6"/>
  <c r="D75" i="6"/>
  <c r="C75" i="6"/>
  <c r="B75" i="6"/>
  <c r="M74" i="6"/>
  <c r="L74" i="6"/>
  <c r="K74" i="6"/>
  <c r="J74" i="6"/>
  <c r="I74" i="6"/>
  <c r="H74" i="6"/>
  <c r="G74" i="6"/>
  <c r="F74" i="6"/>
  <c r="E74" i="6"/>
  <c r="D74" i="6"/>
  <c r="C74" i="6"/>
  <c r="B74" i="6"/>
  <c r="M73" i="6"/>
  <c r="L73" i="6"/>
  <c r="K73" i="6"/>
  <c r="J73" i="6"/>
  <c r="I73" i="6"/>
  <c r="H73" i="6"/>
  <c r="G73" i="6"/>
  <c r="F73" i="6"/>
  <c r="E73" i="6"/>
  <c r="D73" i="6"/>
  <c r="C73" i="6"/>
  <c r="B73" i="6"/>
  <c r="M72" i="6"/>
  <c r="L72" i="6"/>
  <c r="K72" i="6"/>
  <c r="J72" i="6"/>
  <c r="I72" i="6"/>
  <c r="H72" i="6"/>
  <c r="G72" i="6"/>
  <c r="F72" i="6"/>
  <c r="E72" i="6"/>
  <c r="D72" i="6"/>
  <c r="C72" i="6"/>
  <c r="B72" i="6"/>
  <c r="M71" i="6"/>
  <c r="L71" i="6"/>
  <c r="K71" i="6"/>
  <c r="J71" i="6"/>
  <c r="I71" i="6"/>
  <c r="H71" i="6"/>
  <c r="G71" i="6"/>
  <c r="F71" i="6"/>
  <c r="E71" i="6"/>
  <c r="D71" i="6"/>
  <c r="C71" i="6"/>
  <c r="B71" i="6"/>
  <c r="M70" i="6"/>
  <c r="L70" i="6"/>
  <c r="K70" i="6"/>
  <c r="J70" i="6"/>
  <c r="I70" i="6"/>
  <c r="H70" i="6"/>
  <c r="G70" i="6"/>
  <c r="F70" i="6"/>
  <c r="E70" i="6"/>
  <c r="D70" i="6"/>
  <c r="C70" i="6"/>
  <c r="B70" i="6"/>
  <c r="M69" i="6"/>
  <c r="L69" i="6"/>
  <c r="K69" i="6"/>
  <c r="J69" i="6"/>
  <c r="I69" i="6"/>
  <c r="H69" i="6"/>
  <c r="G69" i="6"/>
  <c r="F69" i="6"/>
  <c r="E69" i="6"/>
  <c r="D69" i="6"/>
  <c r="C69" i="6"/>
  <c r="B69" i="6"/>
  <c r="M68" i="6"/>
  <c r="L68" i="6"/>
  <c r="K68" i="6"/>
  <c r="J68" i="6"/>
  <c r="I68" i="6"/>
  <c r="H68" i="6"/>
  <c r="G68" i="6"/>
  <c r="F68" i="6"/>
  <c r="E68" i="6"/>
  <c r="D68" i="6"/>
  <c r="C68" i="6"/>
  <c r="B68" i="6"/>
  <c r="M67" i="6"/>
  <c r="L67" i="6"/>
  <c r="K67" i="6"/>
  <c r="J67" i="6"/>
  <c r="I67" i="6"/>
  <c r="H67" i="6"/>
  <c r="G67" i="6"/>
  <c r="F67" i="6"/>
  <c r="E67" i="6"/>
  <c r="D67" i="6"/>
  <c r="C67" i="6"/>
  <c r="B67" i="6"/>
  <c r="M66" i="6"/>
  <c r="L66" i="6"/>
  <c r="K66" i="6"/>
  <c r="J66" i="6"/>
  <c r="I66" i="6"/>
  <c r="H66" i="6"/>
  <c r="G66" i="6"/>
  <c r="F66" i="6"/>
  <c r="E66" i="6"/>
  <c r="D66" i="6"/>
  <c r="C66" i="6"/>
  <c r="B66" i="6"/>
  <c r="M65" i="6"/>
  <c r="L65" i="6"/>
  <c r="K65" i="6"/>
  <c r="J65" i="6"/>
  <c r="I65" i="6"/>
  <c r="H65" i="6"/>
  <c r="G65" i="6"/>
  <c r="F65" i="6"/>
  <c r="E65" i="6"/>
  <c r="D65" i="6"/>
  <c r="C65" i="6"/>
  <c r="B65" i="6"/>
  <c r="M64" i="6"/>
  <c r="L64" i="6"/>
  <c r="K64" i="6"/>
  <c r="J64" i="6"/>
  <c r="I64" i="6"/>
  <c r="H64" i="6"/>
  <c r="G64" i="6"/>
  <c r="F64" i="6"/>
  <c r="E64" i="6"/>
  <c r="D64" i="6"/>
  <c r="C64" i="6"/>
  <c r="B64" i="6"/>
  <c r="M63" i="6"/>
  <c r="L63" i="6"/>
  <c r="K63" i="6"/>
  <c r="J63" i="6"/>
  <c r="I63" i="6"/>
  <c r="H63" i="6"/>
  <c r="G63" i="6"/>
  <c r="F63" i="6"/>
  <c r="E63" i="6"/>
  <c r="D63" i="6"/>
  <c r="C63" i="6"/>
  <c r="B63" i="6"/>
  <c r="M62" i="6"/>
  <c r="L62" i="6"/>
  <c r="K62" i="6"/>
  <c r="J62" i="6"/>
  <c r="I62" i="6"/>
  <c r="H62" i="6"/>
  <c r="G62" i="6"/>
  <c r="F62" i="6"/>
  <c r="E62" i="6"/>
  <c r="D62" i="6"/>
  <c r="C62" i="6"/>
  <c r="B62" i="6"/>
  <c r="M61" i="6"/>
  <c r="L61" i="6"/>
  <c r="K61" i="6"/>
  <c r="J61" i="6"/>
  <c r="I61" i="6"/>
  <c r="H61" i="6"/>
  <c r="G61" i="6"/>
  <c r="F61" i="6"/>
  <c r="E61" i="6"/>
  <c r="D61" i="6"/>
  <c r="C61" i="6"/>
  <c r="B61" i="6"/>
  <c r="M60" i="6"/>
  <c r="L60" i="6"/>
  <c r="K60" i="6"/>
  <c r="J60" i="6"/>
  <c r="I60" i="6"/>
  <c r="H60" i="6"/>
  <c r="G60" i="6"/>
  <c r="F60" i="6"/>
  <c r="E60" i="6"/>
  <c r="D60" i="6"/>
  <c r="C60" i="6"/>
  <c r="B60" i="6"/>
  <c r="M59" i="6"/>
  <c r="L59" i="6"/>
  <c r="K59" i="6"/>
  <c r="J59" i="6"/>
  <c r="I59" i="6"/>
  <c r="H59" i="6"/>
  <c r="G59" i="6"/>
  <c r="F59" i="6"/>
  <c r="E59" i="6"/>
  <c r="D59" i="6"/>
  <c r="C59" i="6"/>
  <c r="B59" i="6"/>
  <c r="M58" i="6"/>
  <c r="L58" i="6"/>
  <c r="K58" i="6"/>
  <c r="J58" i="6"/>
  <c r="I58" i="6"/>
  <c r="H58" i="6"/>
  <c r="G58" i="6"/>
  <c r="F58" i="6"/>
  <c r="E58" i="6"/>
  <c r="D58" i="6"/>
  <c r="C58" i="6"/>
  <c r="B58" i="6"/>
  <c r="M57" i="6"/>
  <c r="L57" i="6"/>
  <c r="K57" i="6"/>
  <c r="J57" i="6"/>
  <c r="I57" i="6"/>
  <c r="H57" i="6"/>
  <c r="G57" i="6"/>
  <c r="F57" i="6"/>
  <c r="E57" i="6"/>
  <c r="D57" i="6"/>
  <c r="C57" i="6"/>
  <c r="B57" i="6"/>
  <c r="M56" i="6"/>
  <c r="L56" i="6"/>
  <c r="K56" i="6"/>
  <c r="J56" i="6"/>
  <c r="I56" i="6"/>
  <c r="H56" i="6"/>
  <c r="G56" i="6"/>
  <c r="F56" i="6"/>
  <c r="E56" i="6"/>
  <c r="D56" i="6"/>
  <c r="C56" i="6"/>
  <c r="B56" i="6"/>
  <c r="M55" i="6"/>
  <c r="L55" i="6"/>
  <c r="K55" i="6"/>
  <c r="J55" i="6"/>
  <c r="I55" i="6"/>
  <c r="H55" i="6"/>
  <c r="G55" i="6"/>
  <c r="F55" i="6"/>
  <c r="E55" i="6"/>
  <c r="D55" i="6"/>
  <c r="C55" i="6"/>
  <c r="B55" i="6"/>
  <c r="M54" i="6"/>
  <c r="L54" i="6"/>
  <c r="K54" i="6"/>
  <c r="J54" i="6"/>
  <c r="I54" i="6"/>
  <c r="H54" i="6"/>
  <c r="G54" i="6"/>
  <c r="F54" i="6"/>
  <c r="E54" i="6"/>
  <c r="D54" i="6"/>
  <c r="C54" i="6"/>
  <c r="B54" i="6"/>
  <c r="M53" i="6"/>
  <c r="L53" i="6"/>
  <c r="K53" i="6"/>
  <c r="J53" i="6"/>
  <c r="I53" i="6"/>
  <c r="H53" i="6"/>
  <c r="G53" i="6"/>
  <c r="F53" i="6"/>
  <c r="E53" i="6"/>
  <c r="D53" i="6"/>
  <c r="C53" i="6"/>
  <c r="B53" i="6"/>
  <c r="B62" i="4" l="1"/>
  <c r="N62" i="4" s="1"/>
  <c r="C62" i="4"/>
  <c r="D62" i="4"/>
  <c r="E62" i="4"/>
  <c r="F62" i="4"/>
  <c r="G62" i="4"/>
  <c r="H62" i="4"/>
  <c r="I62" i="4"/>
  <c r="J62" i="4"/>
  <c r="K62" i="4"/>
  <c r="L62" i="4"/>
  <c r="M62" i="4"/>
  <c r="B63" i="4"/>
  <c r="C63" i="4"/>
  <c r="D63" i="4"/>
  <c r="N63" i="4" s="1"/>
  <c r="E63" i="4"/>
  <c r="F63" i="4"/>
  <c r="G63" i="4"/>
  <c r="H63" i="4"/>
  <c r="I63" i="4"/>
  <c r="J63" i="4"/>
  <c r="K63" i="4"/>
  <c r="L63" i="4"/>
  <c r="M63" i="4"/>
  <c r="B64" i="4"/>
  <c r="N64" i="4" s="1"/>
  <c r="C64" i="4"/>
  <c r="D64" i="4"/>
  <c r="E64" i="4"/>
  <c r="F64" i="4"/>
  <c r="G64" i="4"/>
  <c r="H64" i="4"/>
  <c r="I64" i="4"/>
  <c r="J64" i="4"/>
  <c r="K64" i="4"/>
  <c r="L64" i="4"/>
  <c r="M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B66" i="4"/>
  <c r="C66" i="4"/>
  <c r="D66" i="4"/>
  <c r="E66" i="4"/>
  <c r="N66" i="4" s="1"/>
  <c r="F66" i="4"/>
  <c r="G66" i="4"/>
  <c r="H66" i="4"/>
  <c r="I66" i="4"/>
  <c r="J66" i="4"/>
  <c r="K66" i="4"/>
  <c r="L66" i="4"/>
  <c r="M66" i="4"/>
  <c r="B67" i="4"/>
  <c r="N67" i="4" s="1"/>
  <c r="C67" i="4"/>
  <c r="D67" i="4"/>
  <c r="E67" i="4"/>
  <c r="F67" i="4"/>
  <c r="G67" i="4"/>
  <c r="H67" i="4"/>
  <c r="I67" i="4"/>
  <c r="J67" i="4"/>
  <c r="K67" i="4"/>
  <c r="L67" i="4"/>
  <c r="M67" i="4"/>
  <c r="B68" i="4"/>
  <c r="C68" i="4"/>
  <c r="N68" i="4" s="1"/>
  <c r="D68" i="4"/>
  <c r="E68" i="4"/>
  <c r="F68" i="4"/>
  <c r="G68" i="4"/>
  <c r="H68" i="4"/>
  <c r="I68" i="4"/>
  <c r="J68" i="4"/>
  <c r="K68" i="4"/>
  <c r="L68" i="4"/>
  <c r="M68" i="4"/>
  <c r="B69" i="4"/>
  <c r="N69" i="4" s="1"/>
  <c r="C69" i="4"/>
  <c r="D69" i="4"/>
  <c r="E69" i="4"/>
  <c r="F69" i="4"/>
  <c r="G69" i="4"/>
  <c r="H69" i="4"/>
  <c r="I69" i="4"/>
  <c r="J69" i="4"/>
  <c r="K69" i="4"/>
  <c r="L69" i="4"/>
  <c r="M69" i="4"/>
  <c r="B70" i="4"/>
  <c r="N70" i="4" s="1"/>
  <c r="C70" i="4"/>
  <c r="D70" i="4"/>
  <c r="E70" i="4"/>
  <c r="F70" i="4"/>
  <c r="G70" i="4"/>
  <c r="H70" i="4"/>
  <c r="I70" i="4"/>
  <c r="J70" i="4"/>
  <c r="K70" i="4"/>
  <c r="L70" i="4"/>
  <c r="M70" i="4"/>
  <c r="D62" i="3"/>
  <c r="E62" i="3"/>
  <c r="H62" i="3"/>
  <c r="I62" i="3"/>
  <c r="L62" i="3"/>
  <c r="M62" i="3"/>
  <c r="D63" i="3"/>
  <c r="E63" i="3"/>
  <c r="H63" i="3"/>
  <c r="I63" i="3"/>
  <c r="L63" i="3"/>
  <c r="M63" i="3"/>
  <c r="D64" i="3"/>
  <c r="E64" i="3"/>
  <c r="H64" i="3"/>
  <c r="I64" i="3"/>
  <c r="L64" i="3"/>
  <c r="M64" i="3"/>
  <c r="D65" i="3"/>
  <c r="E65" i="3"/>
  <c r="G65" i="3"/>
  <c r="H65" i="3"/>
  <c r="L65" i="3"/>
  <c r="M65" i="3"/>
  <c r="C66" i="3"/>
  <c r="D66" i="3"/>
  <c r="H66" i="3"/>
  <c r="I66" i="3"/>
  <c r="K66" i="3"/>
  <c r="L66" i="3"/>
  <c r="D67" i="3"/>
  <c r="E67" i="3"/>
  <c r="G67" i="3"/>
  <c r="H67" i="3"/>
  <c r="L67" i="3"/>
  <c r="M67" i="3"/>
  <c r="C68" i="3"/>
  <c r="D68" i="3"/>
  <c r="H68" i="3"/>
  <c r="I68" i="3"/>
  <c r="K68" i="3"/>
  <c r="L68" i="3"/>
  <c r="D69" i="3"/>
  <c r="E69" i="3"/>
  <c r="G69" i="3"/>
  <c r="H69" i="3"/>
  <c r="L69" i="3"/>
  <c r="M69" i="3"/>
  <c r="C70" i="3"/>
  <c r="D70" i="3"/>
  <c r="G70" i="3"/>
  <c r="H70" i="3"/>
  <c r="K70" i="3"/>
  <c r="L70" i="3"/>
  <c r="B62" i="2"/>
  <c r="C62" i="2"/>
  <c r="D62" i="2"/>
  <c r="E62" i="2"/>
  <c r="F62" i="2"/>
  <c r="G62" i="2"/>
  <c r="N62" i="2" s="1"/>
  <c r="H62" i="2"/>
  <c r="I62" i="2"/>
  <c r="J62" i="2"/>
  <c r="K62" i="2"/>
  <c r="L62" i="2"/>
  <c r="M62" i="2"/>
  <c r="B63" i="2"/>
  <c r="N63" i="2" s="1"/>
  <c r="C63" i="2"/>
  <c r="D63" i="2"/>
  <c r="E63" i="2"/>
  <c r="F63" i="2"/>
  <c r="G63" i="2"/>
  <c r="H63" i="2"/>
  <c r="I63" i="2"/>
  <c r="J63" i="2"/>
  <c r="K63" i="2"/>
  <c r="L63" i="2"/>
  <c r="M63" i="2"/>
  <c r="B64" i="2"/>
  <c r="C64" i="2"/>
  <c r="D64" i="2"/>
  <c r="E64" i="2"/>
  <c r="F64" i="2"/>
  <c r="G64" i="2"/>
  <c r="N64" i="2" s="1"/>
  <c r="H64" i="2"/>
  <c r="I64" i="2"/>
  <c r="J64" i="2"/>
  <c r="K64" i="2"/>
  <c r="L64" i="2"/>
  <c r="M64" i="2"/>
  <c r="B65" i="2"/>
  <c r="N65" i="2" s="1"/>
  <c r="C65" i="2"/>
  <c r="D65" i="2"/>
  <c r="E65" i="2"/>
  <c r="F65" i="2"/>
  <c r="G65" i="2"/>
  <c r="H65" i="2"/>
  <c r="I65" i="2"/>
  <c r="J65" i="2"/>
  <c r="K65" i="2"/>
  <c r="L65" i="2"/>
  <c r="M65" i="2"/>
  <c r="B66" i="2"/>
  <c r="C66" i="2"/>
  <c r="N66" i="2" s="1"/>
  <c r="D66" i="2"/>
  <c r="E66" i="2"/>
  <c r="F66" i="2"/>
  <c r="G66" i="2"/>
  <c r="H66" i="2"/>
  <c r="I66" i="2"/>
  <c r="J66" i="2"/>
  <c r="K66" i="2"/>
  <c r="L66" i="2"/>
  <c r="M66" i="2"/>
  <c r="B67" i="2"/>
  <c r="C67" i="2"/>
  <c r="D67" i="2"/>
  <c r="E67" i="2"/>
  <c r="F67" i="2"/>
  <c r="G67" i="2"/>
  <c r="N67" i="2" s="1"/>
  <c r="H67" i="2"/>
  <c r="I67" i="2"/>
  <c r="J67" i="2"/>
  <c r="K67" i="2"/>
  <c r="L67" i="2"/>
  <c r="M67" i="2"/>
  <c r="B68" i="2"/>
  <c r="N68" i="2" s="1"/>
  <c r="C68" i="2"/>
  <c r="D68" i="2"/>
  <c r="E68" i="2"/>
  <c r="F68" i="2"/>
  <c r="G68" i="2"/>
  <c r="H68" i="2"/>
  <c r="I68" i="2"/>
  <c r="J68" i="2"/>
  <c r="K68" i="2"/>
  <c r="L68" i="2"/>
  <c r="M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B70" i="2"/>
  <c r="N70" i="2" s="1"/>
  <c r="C70" i="2"/>
  <c r="D70" i="2"/>
  <c r="E70" i="2"/>
  <c r="F70" i="2"/>
  <c r="G70" i="2"/>
  <c r="H70" i="2"/>
  <c r="I70" i="2"/>
  <c r="J70" i="2"/>
  <c r="K70" i="2"/>
  <c r="L70" i="2"/>
  <c r="M70" i="2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B62" i="3" s="1"/>
  <c r="N62" i="3" s="1"/>
  <c r="C62" i="1"/>
  <c r="C62" i="3" s="1"/>
  <c r="D62" i="1"/>
  <c r="E62" i="1"/>
  <c r="F62" i="1"/>
  <c r="F62" i="3" s="1"/>
  <c r="G62" i="1"/>
  <c r="G62" i="3" s="1"/>
  <c r="H62" i="1"/>
  <c r="I62" i="1"/>
  <c r="J62" i="1"/>
  <c r="J62" i="3" s="1"/>
  <c r="K62" i="1"/>
  <c r="K62" i="3" s="1"/>
  <c r="L62" i="1"/>
  <c r="M62" i="1"/>
  <c r="B63" i="1"/>
  <c r="C63" i="1"/>
  <c r="C63" i="3" s="1"/>
  <c r="D63" i="1"/>
  <c r="E63" i="1"/>
  <c r="F63" i="1"/>
  <c r="F63" i="3" s="1"/>
  <c r="G63" i="1"/>
  <c r="G63" i="3" s="1"/>
  <c r="H63" i="1"/>
  <c r="I63" i="1"/>
  <c r="J63" i="1"/>
  <c r="J63" i="3" s="1"/>
  <c r="K63" i="1"/>
  <c r="K63" i="3" s="1"/>
  <c r="L63" i="1"/>
  <c r="M63" i="1"/>
  <c r="B64" i="1"/>
  <c r="B64" i="3" s="1"/>
  <c r="C64" i="1"/>
  <c r="C64" i="3" s="1"/>
  <c r="D64" i="1"/>
  <c r="E64" i="1"/>
  <c r="F64" i="1"/>
  <c r="F64" i="3" s="1"/>
  <c r="G64" i="1"/>
  <c r="G64" i="3" s="1"/>
  <c r="H64" i="1"/>
  <c r="I64" i="1"/>
  <c r="J64" i="1"/>
  <c r="J64" i="3" s="1"/>
  <c r="K64" i="1"/>
  <c r="K64" i="3" s="1"/>
  <c r="L64" i="1"/>
  <c r="M64" i="1"/>
  <c r="B65" i="1"/>
  <c r="B65" i="3" s="1"/>
  <c r="C65" i="1"/>
  <c r="C65" i="3" s="1"/>
  <c r="D65" i="1"/>
  <c r="E65" i="1"/>
  <c r="F65" i="1"/>
  <c r="F65" i="3" s="1"/>
  <c r="G65" i="1"/>
  <c r="H65" i="1"/>
  <c r="I65" i="1"/>
  <c r="I65" i="3" s="1"/>
  <c r="J65" i="1"/>
  <c r="J65" i="3" s="1"/>
  <c r="K65" i="1"/>
  <c r="K65" i="3" s="1"/>
  <c r="L65" i="1"/>
  <c r="M65" i="1"/>
  <c r="B66" i="1"/>
  <c r="N66" i="1" s="1"/>
  <c r="C66" i="1"/>
  <c r="D66" i="1"/>
  <c r="E66" i="1"/>
  <c r="E66" i="3" s="1"/>
  <c r="F66" i="1"/>
  <c r="F66" i="3" s="1"/>
  <c r="G66" i="1"/>
  <c r="G66" i="3" s="1"/>
  <c r="H66" i="1"/>
  <c r="I66" i="1"/>
  <c r="J66" i="1"/>
  <c r="J66" i="3" s="1"/>
  <c r="K66" i="1"/>
  <c r="L66" i="1"/>
  <c r="M66" i="1"/>
  <c r="M66" i="3" s="1"/>
  <c r="B67" i="1"/>
  <c r="B67" i="3" s="1"/>
  <c r="C67" i="1"/>
  <c r="C67" i="3" s="1"/>
  <c r="D67" i="1"/>
  <c r="E67" i="1"/>
  <c r="F67" i="1"/>
  <c r="F67" i="3" s="1"/>
  <c r="G67" i="1"/>
  <c r="H67" i="1"/>
  <c r="I67" i="1"/>
  <c r="I67" i="3" s="1"/>
  <c r="J67" i="1"/>
  <c r="J67" i="3" s="1"/>
  <c r="K67" i="1"/>
  <c r="K67" i="3" s="1"/>
  <c r="L67" i="1"/>
  <c r="M67" i="1"/>
  <c r="B68" i="1"/>
  <c r="C68" i="1"/>
  <c r="D68" i="1"/>
  <c r="E68" i="1"/>
  <c r="E68" i="3" s="1"/>
  <c r="F68" i="1"/>
  <c r="F68" i="3" s="1"/>
  <c r="G68" i="1"/>
  <c r="G68" i="3" s="1"/>
  <c r="H68" i="1"/>
  <c r="I68" i="1"/>
  <c r="J68" i="1"/>
  <c r="J68" i="3" s="1"/>
  <c r="K68" i="1"/>
  <c r="L68" i="1"/>
  <c r="M68" i="1"/>
  <c r="M68" i="3" s="1"/>
  <c r="B69" i="1"/>
  <c r="B69" i="3" s="1"/>
  <c r="C69" i="1"/>
  <c r="C69" i="3" s="1"/>
  <c r="D69" i="1"/>
  <c r="E69" i="1"/>
  <c r="F69" i="1"/>
  <c r="F69" i="3" s="1"/>
  <c r="G69" i="1"/>
  <c r="H69" i="1"/>
  <c r="I69" i="1"/>
  <c r="I69" i="3" s="1"/>
  <c r="J69" i="1"/>
  <c r="J69" i="3" s="1"/>
  <c r="K69" i="1"/>
  <c r="K69" i="3" s="1"/>
  <c r="L69" i="1"/>
  <c r="M69" i="1"/>
  <c r="B70" i="1"/>
  <c r="B70" i="3" s="1"/>
  <c r="C70" i="1"/>
  <c r="D70" i="1"/>
  <c r="E70" i="1"/>
  <c r="E70" i="3" s="1"/>
  <c r="F70" i="1"/>
  <c r="F70" i="3" s="1"/>
  <c r="G70" i="1"/>
  <c r="H70" i="1"/>
  <c r="I70" i="1"/>
  <c r="I70" i="3" s="1"/>
  <c r="J70" i="1"/>
  <c r="J70" i="3" s="1"/>
  <c r="K70" i="1"/>
  <c r="L70" i="1"/>
  <c r="M70" i="1"/>
  <c r="M70" i="3" s="1"/>
  <c r="N69" i="3" l="1"/>
  <c r="N65" i="3"/>
  <c r="N67" i="3"/>
  <c r="N70" i="3"/>
  <c r="N64" i="3"/>
  <c r="N68" i="1"/>
  <c r="N64" i="1"/>
  <c r="N63" i="1"/>
  <c r="N61" i="1"/>
  <c r="N65" i="1"/>
  <c r="B68" i="3"/>
  <c r="N68" i="3" s="1"/>
  <c r="B66" i="3"/>
  <c r="N66" i="3" s="1"/>
  <c r="N67" i="1"/>
  <c r="N70" i="1"/>
  <c r="N62" i="1"/>
  <c r="B63" i="3"/>
  <c r="N63" i="3" s="1"/>
  <c r="N69" i="1"/>
  <c r="B59" i="2"/>
  <c r="C59" i="2"/>
  <c r="D59" i="2"/>
  <c r="E59" i="2"/>
  <c r="F59" i="2"/>
  <c r="G59" i="2"/>
  <c r="H59" i="2"/>
  <c r="I59" i="2"/>
  <c r="J59" i="2"/>
  <c r="K59" i="2"/>
  <c r="L59" i="2"/>
  <c r="M59" i="2"/>
  <c r="B60" i="2"/>
  <c r="C60" i="2"/>
  <c r="D60" i="2"/>
  <c r="E60" i="2"/>
  <c r="F60" i="2"/>
  <c r="G60" i="2"/>
  <c r="H60" i="2"/>
  <c r="I60" i="2"/>
  <c r="J60" i="2"/>
  <c r="K60" i="2"/>
  <c r="L60" i="2"/>
  <c r="M60" i="2"/>
  <c r="B61" i="2"/>
  <c r="B61" i="4" s="1"/>
  <c r="C61" i="2"/>
  <c r="C61" i="4" s="1"/>
  <c r="D61" i="2"/>
  <c r="D61" i="4" s="1"/>
  <c r="E61" i="2"/>
  <c r="E61" i="4" s="1"/>
  <c r="F61" i="2"/>
  <c r="F61" i="4" s="1"/>
  <c r="G61" i="2"/>
  <c r="G61" i="4" s="1"/>
  <c r="H61" i="2"/>
  <c r="H61" i="4" s="1"/>
  <c r="I61" i="2"/>
  <c r="I61" i="4" s="1"/>
  <c r="J61" i="2"/>
  <c r="J61" i="4" s="1"/>
  <c r="K61" i="2"/>
  <c r="K61" i="4" s="1"/>
  <c r="L61" i="2"/>
  <c r="L61" i="4" s="1"/>
  <c r="M61" i="2"/>
  <c r="M61" i="4" s="1"/>
  <c r="B61" i="3"/>
  <c r="C61" i="3"/>
  <c r="D61" i="3"/>
  <c r="E61" i="3"/>
  <c r="F61" i="3"/>
  <c r="G61" i="3"/>
  <c r="H61" i="3"/>
  <c r="I61" i="3"/>
  <c r="J61" i="3"/>
  <c r="K61" i="3"/>
  <c r="L61" i="3"/>
  <c r="M61" i="3"/>
  <c r="N59" i="2" l="1"/>
  <c r="N60" i="2"/>
  <c r="N61" i="2"/>
  <c r="N61" i="3"/>
  <c r="N61" i="4"/>
  <c r="D11" i="2"/>
  <c r="D11" i="4" s="1"/>
  <c r="D9" i="2"/>
  <c r="D9" i="4" s="1"/>
  <c r="D7" i="2"/>
  <c r="D7" i="4" s="1"/>
  <c r="D5" i="2"/>
  <c r="D5" i="4" s="1"/>
  <c r="B60" i="4"/>
  <c r="C60" i="4"/>
  <c r="D60" i="4"/>
  <c r="E60" i="4"/>
  <c r="F60" i="4"/>
  <c r="G60" i="4"/>
  <c r="H60" i="4"/>
  <c r="I60" i="4"/>
  <c r="J60" i="4"/>
  <c r="K60" i="4"/>
  <c r="L60" i="4"/>
  <c r="M60" i="4"/>
  <c r="B60" i="1"/>
  <c r="C60" i="1"/>
  <c r="C60" i="3" s="1"/>
  <c r="D60" i="1"/>
  <c r="D60" i="3" s="1"/>
  <c r="E60" i="1"/>
  <c r="E60" i="3" s="1"/>
  <c r="F60" i="1"/>
  <c r="F60" i="3" s="1"/>
  <c r="G60" i="1"/>
  <c r="G60" i="3" s="1"/>
  <c r="H60" i="1"/>
  <c r="H60" i="3" s="1"/>
  <c r="I60" i="1"/>
  <c r="I60" i="3" s="1"/>
  <c r="J60" i="1"/>
  <c r="J60" i="3" s="1"/>
  <c r="K60" i="1"/>
  <c r="K60" i="3" s="1"/>
  <c r="L60" i="1"/>
  <c r="L60" i="3" s="1"/>
  <c r="M60" i="1"/>
  <c r="M60" i="3" s="1"/>
  <c r="B58" i="2"/>
  <c r="C58" i="2"/>
  <c r="C58" i="4" s="1"/>
  <c r="D58" i="2"/>
  <c r="D58" i="4" s="1"/>
  <c r="E58" i="2"/>
  <c r="E58" i="4" s="1"/>
  <c r="F58" i="2"/>
  <c r="F58" i="4" s="1"/>
  <c r="G58" i="2"/>
  <c r="G58" i="4" s="1"/>
  <c r="H58" i="2"/>
  <c r="H58" i="4" s="1"/>
  <c r="I58" i="2"/>
  <c r="I58" i="4" s="1"/>
  <c r="J58" i="2"/>
  <c r="J58" i="4" s="1"/>
  <c r="K58" i="2"/>
  <c r="K58" i="4" s="1"/>
  <c r="L58" i="2"/>
  <c r="L58" i="4" s="1"/>
  <c r="M58" i="2"/>
  <c r="M58" i="4" s="1"/>
  <c r="B59" i="4"/>
  <c r="C59" i="4"/>
  <c r="D59" i="4"/>
  <c r="E59" i="4"/>
  <c r="F59" i="4"/>
  <c r="G59" i="4"/>
  <c r="H59" i="4"/>
  <c r="I59" i="4"/>
  <c r="J59" i="4"/>
  <c r="K59" i="4"/>
  <c r="L59" i="4"/>
  <c r="M59" i="4"/>
  <c r="B58" i="1"/>
  <c r="C58" i="1"/>
  <c r="C58" i="3" s="1"/>
  <c r="D58" i="1"/>
  <c r="D58" i="3" s="1"/>
  <c r="E58" i="1"/>
  <c r="E58" i="3" s="1"/>
  <c r="F58" i="1"/>
  <c r="F58" i="3" s="1"/>
  <c r="G58" i="1"/>
  <c r="G58" i="3" s="1"/>
  <c r="H58" i="1"/>
  <c r="H58" i="3" s="1"/>
  <c r="I58" i="1"/>
  <c r="I58" i="3" s="1"/>
  <c r="J58" i="1"/>
  <c r="J58" i="3" s="1"/>
  <c r="K58" i="1"/>
  <c r="K58" i="3" s="1"/>
  <c r="L58" i="1"/>
  <c r="L58" i="3" s="1"/>
  <c r="M58" i="1"/>
  <c r="M58" i="3" s="1"/>
  <c r="B59" i="1"/>
  <c r="C59" i="1"/>
  <c r="C59" i="3" s="1"/>
  <c r="D59" i="1"/>
  <c r="D59" i="3" s="1"/>
  <c r="E59" i="1"/>
  <c r="E59" i="3" s="1"/>
  <c r="F59" i="1"/>
  <c r="F59" i="3" s="1"/>
  <c r="G59" i="1"/>
  <c r="G59" i="3" s="1"/>
  <c r="H59" i="1"/>
  <c r="H59" i="3" s="1"/>
  <c r="I59" i="1"/>
  <c r="I59" i="3" s="1"/>
  <c r="J59" i="1"/>
  <c r="J59" i="3" s="1"/>
  <c r="K59" i="1"/>
  <c r="K59" i="3" s="1"/>
  <c r="L59" i="1"/>
  <c r="L59" i="3" s="1"/>
  <c r="M59" i="1"/>
  <c r="M59" i="3" s="1"/>
  <c r="B57" i="2"/>
  <c r="C57" i="2"/>
  <c r="C57" i="4" s="1"/>
  <c r="D57" i="2"/>
  <c r="D57" i="4" s="1"/>
  <c r="E57" i="2"/>
  <c r="E57" i="4" s="1"/>
  <c r="F57" i="2"/>
  <c r="F57" i="4" s="1"/>
  <c r="G57" i="2"/>
  <c r="G57" i="4" s="1"/>
  <c r="H57" i="2"/>
  <c r="H57" i="4" s="1"/>
  <c r="I57" i="2"/>
  <c r="I57" i="4" s="1"/>
  <c r="J57" i="2"/>
  <c r="J57" i="4" s="1"/>
  <c r="K57" i="2"/>
  <c r="K57" i="4" s="1"/>
  <c r="L57" i="2"/>
  <c r="L57" i="4" s="1"/>
  <c r="M57" i="2"/>
  <c r="M57" i="4" s="1"/>
  <c r="B56" i="1"/>
  <c r="C56" i="1"/>
  <c r="C56" i="3" s="1"/>
  <c r="D56" i="1"/>
  <c r="D56" i="3" s="1"/>
  <c r="E56" i="1"/>
  <c r="E56" i="3" s="1"/>
  <c r="F56" i="1"/>
  <c r="F56" i="3" s="1"/>
  <c r="G56" i="1"/>
  <c r="G56" i="3" s="1"/>
  <c r="H56" i="1"/>
  <c r="H56" i="3" s="1"/>
  <c r="I56" i="1"/>
  <c r="I56" i="3" s="1"/>
  <c r="J56" i="1"/>
  <c r="J56" i="3" s="1"/>
  <c r="K56" i="1"/>
  <c r="K56" i="3" s="1"/>
  <c r="L56" i="1"/>
  <c r="L56" i="3" s="1"/>
  <c r="M56" i="1"/>
  <c r="M56" i="3" s="1"/>
  <c r="B57" i="1"/>
  <c r="C57" i="1"/>
  <c r="C57" i="3" s="1"/>
  <c r="D57" i="1"/>
  <c r="D57" i="3" s="1"/>
  <c r="E57" i="1"/>
  <c r="E57" i="3" s="1"/>
  <c r="F57" i="1"/>
  <c r="F57" i="3" s="1"/>
  <c r="G57" i="1"/>
  <c r="G57" i="3" s="1"/>
  <c r="H57" i="1"/>
  <c r="H57" i="3" s="1"/>
  <c r="I57" i="1"/>
  <c r="I57" i="3" s="1"/>
  <c r="J57" i="1"/>
  <c r="J57" i="3" s="1"/>
  <c r="K57" i="1"/>
  <c r="K57" i="3" s="1"/>
  <c r="L57" i="1"/>
  <c r="L57" i="3" s="1"/>
  <c r="M57" i="1"/>
  <c r="M57" i="3" s="1"/>
  <c r="B56" i="2"/>
  <c r="B56" i="4" s="1"/>
  <c r="C56" i="2"/>
  <c r="C56" i="4" s="1"/>
  <c r="D56" i="2"/>
  <c r="D56" i="4" s="1"/>
  <c r="E56" i="2"/>
  <c r="E56" i="4" s="1"/>
  <c r="F56" i="2"/>
  <c r="F56" i="4" s="1"/>
  <c r="G56" i="2"/>
  <c r="G56" i="4" s="1"/>
  <c r="H56" i="2"/>
  <c r="H56" i="4" s="1"/>
  <c r="I56" i="2"/>
  <c r="I56" i="4" s="1"/>
  <c r="J56" i="2"/>
  <c r="J56" i="4" s="1"/>
  <c r="K56" i="2"/>
  <c r="K56" i="4" s="1"/>
  <c r="L56" i="2"/>
  <c r="L56" i="4" s="1"/>
  <c r="M56" i="2"/>
  <c r="M56" i="4" s="1"/>
  <c r="C5" i="2"/>
  <c r="C5" i="4" s="1"/>
  <c r="C6" i="2"/>
  <c r="C6" i="4" s="1"/>
  <c r="C7" i="2"/>
  <c r="C7" i="4" s="1"/>
  <c r="C8" i="2"/>
  <c r="C8" i="4" s="1"/>
  <c r="C9" i="2"/>
  <c r="C9" i="4" s="1"/>
  <c r="C10" i="2"/>
  <c r="C10" i="4" s="1"/>
  <c r="C11" i="2"/>
  <c r="C11" i="4" s="1"/>
  <c r="C12" i="2"/>
  <c r="C12" i="4" s="1"/>
  <c r="C13" i="2"/>
  <c r="C13" i="4" s="1"/>
  <c r="C14" i="2"/>
  <c r="C14" i="4" s="1"/>
  <c r="C15" i="2"/>
  <c r="C15" i="4" s="1"/>
  <c r="C16" i="2"/>
  <c r="C16" i="4" s="1"/>
  <c r="C17" i="2"/>
  <c r="C17" i="4" s="1"/>
  <c r="C18" i="2"/>
  <c r="C18" i="4" s="1"/>
  <c r="C19" i="2"/>
  <c r="C19" i="4" s="1"/>
  <c r="C20" i="2"/>
  <c r="C20" i="4" s="1"/>
  <c r="C21" i="2"/>
  <c r="C21" i="4" s="1"/>
  <c r="C22" i="2"/>
  <c r="C22" i="4" s="1"/>
  <c r="C23" i="2"/>
  <c r="C23" i="4" s="1"/>
  <c r="C24" i="2"/>
  <c r="C24" i="4" s="1"/>
  <c r="C25" i="2"/>
  <c r="C25" i="4" s="1"/>
  <c r="C26" i="2"/>
  <c r="C26" i="4" s="1"/>
  <c r="C27" i="2"/>
  <c r="C27" i="4" s="1"/>
  <c r="C28" i="2"/>
  <c r="C28" i="4" s="1"/>
  <c r="C29" i="2"/>
  <c r="C29" i="4" s="1"/>
  <c r="C30" i="2"/>
  <c r="C30" i="4" s="1"/>
  <c r="C31" i="2"/>
  <c r="C31" i="4" s="1"/>
  <c r="C32" i="2"/>
  <c r="C32" i="4" s="1"/>
  <c r="C33" i="2"/>
  <c r="C33" i="4" s="1"/>
  <c r="C34" i="2"/>
  <c r="C34" i="4" s="1"/>
  <c r="C35" i="2"/>
  <c r="C35" i="4" s="1"/>
  <c r="C36" i="2"/>
  <c r="C36" i="4" s="1"/>
  <c r="C37" i="2"/>
  <c r="C37" i="4" s="1"/>
  <c r="C38" i="2"/>
  <c r="C38" i="4" s="1"/>
  <c r="C39" i="2"/>
  <c r="C39" i="4" s="1"/>
  <c r="C40" i="2"/>
  <c r="C40" i="4" s="1"/>
  <c r="C41" i="2"/>
  <c r="C41" i="4" s="1"/>
  <c r="C42" i="2"/>
  <c r="C42" i="4" s="1"/>
  <c r="C43" i="2"/>
  <c r="C43" i="4" s="1"/>
  <c r="C44" i="2"/>
  <c r="C44" i="4" s="1"/>
  <c r="C45" i="2"/>
  <c r="C45" i="4" s="1"/>
  <c r="C46" i="2"/>
  <c r="C46" i="4" s="1"/>
  <c r="C47" i="2"/>
  <c r="C47" i="4" s="1"/>
  <c r="C48" i="2"/>
  <c r="C48" i="4" s="1"/>
  <c r="C49" i="2"/>
  <c r="C49" i="4" s="1"/>
  <c r="C50" i="2"/>
  <c r="C50" i="4" s="1"/>
  <c r="C51" i="2"/>
  <c r="C51" i="4" s="1"/>
  <c r="C52" i="2"/>
  <c r="C52" i="4" s="1"/>
  <c r="C53" i="2"/>
  <c r="C53" i="4" s="1"/>
  <c r="C54" i="2"/>
  <c r="C54" i="4" s="1"/>
  <c r="C55" i="2"/>
  <c r="C55" i="4" s="1"/>
  <c r="D6" i="2"/>
  <c r="D6" i="4" s="1"/>
  <c r="D8" i="2"/>
  <c r="D8" i="4" s="1"/>
  <c r="D10" i="2"/>
  <c r="D10" i="4" s="1"/>
  <c r="D12" i="2"/>
  <c r="D12" i="4" s="1"/>
  <c r="D13" i="2"/>
  <c r="D13" i="4" s="1"/>
  <c r="D14" i="2"/>
  <c r="D14" i="4" s="1"/>
  <c r="D15" i="2"/>
  <c r="D15" i="4" s="1"/>
  <c r="D16" i="2"/>
  <c r="D16" i="4" s="1"/>
  <c r="D17" i="2"/>
  <c r="D17" i="4" s="1"/>
  <c r="D18" i="2"/>
  <c r="D18" i="4" s="1"/>
  <c r="D19" i="2"/>
  <c r="D19" i="4" s="1"/>
  <c r="D20" i="2"/>
  <c r="D20" i="4" s="1"/>
  <c r="D21" i="2"/>
  <c r="D21" i="4" s="1"/>
  <c r="D22" i="2"/>
  <c r="D22" i="4" s="1"/>
  <c r="D23" i="2"/>
  <c r="D23" i="4" s="1"/>
  <c r="D24" i="2"/>
  <c r="D24" i="4" s="1"/>
  <c r="D25" i="2"/>
  <c r="D25" i="4" s="1"/>
  <c r="D26" i="2"/>
  <c r="D26" i="4" s="1"/>
  <c r="D27" i="2"/>
  <c r="D27" i="4" s="1"/>
  <c r="D28" i="2"/>
  <c r="D28" i="4" s="1"/>
  <c r="D29" i="2"/>
  <c r="D29" i="4" s="1"/>
  <c r="D30" i="2"/>
  <c r="D30" i="4" s="1"/>
  <c r="D31" i="2"/>
  <c r="D31" i="4" s="1"/>
  <c r="D32" i="2"/>
  <c r="D32" i="4" s="1"/>
  <c r="D33" i="2"/>
  <c r="D33" i="4" s="1"/>
  <c r="D34" i="2"/>
  <c r="D34" i="4" s="1"/>
  <c r="D35" i="2"/>
  <c r="D35" i="4" s="1"/>
  <c r="D36" i="2"/>
  <c r="D36" i="4" s="1"/>
  <c r="D37" i="2"/>
  <c r="D37" i="4" s="1"/>
  <c r="D38" i="2"/>
  <c r="D38" i="4" s="1"/>
  <c r="D39" i="2"/>
  <c r="D39" i="4" s="1"/>
  <c r="D40" i="2"/>
  <c r="D40" i="4" s="1"/>
  <c r="D41" i="2"/>
  <c r="D41" i="4" s="1"/>
  <c r="D42" i="2"/>
  <c r="D42" i="4" s="1"/>
  <c r="D43" i="2"/>
  <c r="D43" i="4" s="1"/>
  <c r="D44" i="2"/>
  <c r="D44" i="4" s="1"/>
  <c r="D45" i="2"/>
  <c r="D45" i="4" s="1"/>
  <c r="D46" i="2"/>
  <c r="D46" i="4" s="1"/>
  <c r="D47" i="2"/>
  <c r="D47" i="4" s="1"/>
  <c r="D48" i="2"/>
  <c r="D48" i="4" s="1"/>
  <c r="D49" i="2"/>
  <c r="D49" i="4" s="1"/>
  <c r="D50" i="2"/>
  <c r="D50" i="4" s="1"/>
  <c r="D51" i="2"/>
  <c r="D51" i="4" s="1"/>
  <c r="D52" i="2"/>
  <c r="D52" i="4" s="1"/>
  <c r="D53" i="2"/>
  <c r="D53" i="4" s="1"/>
  <c r="D54" i="2"/>
  <c r="D54" i="4" s="1"/>
  <c r="D55" i="2"/>
  <c r="D55" i="4" s="1"/>
  <c r="E5" i="2"/>
  <c r="E5" i="4" s="1"/>
  <c r="E6" i="2"/>
  <c r="E6" i="4" s="1"/>
  <c r="E7" i="2"/>
  <c r="E7" i="4" s="1"/>
  <c r="E8" i="2"/>
  <c r="E8" i="4" s="1"/>
  <c r="E9" i="2"/>
  <c r="E9" i="4" s="1"/>
  <c r="E10" i="2"/>
  <c r="E10" i="4" s="1"/>
  <c r="E11" i="2"/>
  <c r="E11" i="4" s="1"/>
  <c r="E12" i="2"/>
  <c r="E12" i="4" s="1"/>
  <c r="E13" i="2"/>
  <c r="E13" i="4" s="1"/>
  <c r="E14" i="2"/>
  <c r="E14" i="4" s="1"/>
  <c r="E15" i="2"/>
  <c r="E15" i="4" s="1"/>
  <c r="E16" i="2"/>
  <c r="E16" i="4" s="1"/>
  <c r="E17" i="2"/>
  <c r="E17" i="4" s="1"/>
  <c r="E18" i="2"/>
  <c r="E18" i="4" s="1"/>
  <c r="E19" i="2"/>
  <c r="E19" i="4" s="1"/>
  <c r="E20" i="2"/>
  <c r="E20" i="4" s="1"/>
  <c r="E21" i="2"/>
  <c r="E21" i="4" s="1"/>
  <c r="E22" i="2"/>
  <c r="E22" i="4" s="1"/>
  <c r="E23" i="2"/>
  <c r="E23" i="4" s="1"/>
  <c r="E24" i="2"/>
  <c r="E24" i="4" s="1"/>
  <c r="E25" i="2"/>
  <c r="E25" i="4" s="1"/>
  <c r="E26" i="2"/>
  <c r="E26" i="4" s="1"/>
  <c r="E27" i="2"/>
  <c r="E27" i="4" s="1"/>
  <c r="E28" i="2"/>
  <c r="E28" i="4" s="1"/>
  <c r="E29" i="2"/>
  <c r="E29" i="4" s="1"/>
  <c r="E30" i="2"/>
  <c r="E30" i="4" s="1"/>
  <c r="E31" i="2"/>
  <c r="E31" i="4" s="1"/>
  <c r="E32" i="2"/>
  <c r="E32" i="4" s="1"/>
  <c r="E33" i="2"/>
  <c r="E33" i="4" s="1"/>
  <c r="E34" i="2"/>
  <c r="E34" i="4" s="1"/>
  <c r="E35" i="2"/>
  <c r="E35" i="4" s="1"/>
  <c r="E36" i="2"/>
  <c r="E36" i="4" s="1"/>
  <c r="E37" i="2"/>
  <c r="E37" i="4" s="1"/>
  <c r="E38" i="2"/>
  <c r="E38" i="4" s="1"/>
  <c r="E39" i="2"/>
  <c r="E39" i="4" s="1"/>
  <c r="E40" i="2"/>
  <c r="E40" i="4" s="1"/>
  <c r="E41" i="2"/>
  <c r="E41" i="4" s="1"/>
  <c r="E42" i="2"/>
  <c r="E42" i="4" s="1"/>
  <c r="E43" i="2"/>
  <c r="E43" i="4" s="1"/>
  <c r="E44" i="2"/>
  <c r="E44" i="4" s="1"/>
  <c r="E45" i="2"/>
  <c r="E45" i="4" s="1"/>
  <c r="E46" i="2"/>
  <c r="E46" i="4" s="1"/>
  <c r="E47" i="2"/>
  <c r="E47" i="4" s="1"/>
  <c r="E48" i="2"/>
  <c r="E48" i="4" s="1"/>
  <c r="E49" i="2"/>
  <c r="E49" i="4" s="1"/>
  <c r="E50" i="2"/>
  <c r="E50" i="4" s="1"/>
  <c r="E51" i="2"/>
  <c r="E51" i="4" s="1"/>
  <c r="E52" i="2"/>
  <c r="E52" i="4" s="1"/>
  <c r="E53" i="2"/>
  <c r="E53" i="4" s="1"/>
  <c r="E54" i="2"/>
  <c r="E54" i="4" s="1"/>
  <c r="E55" i="2"/>
  <c r="E55" i="4" s="1"/>
  <c r="F5" i="2"/>
  <c r="F5" i="4" s="1"/>
  <c r="F6" i="2"/>
  <c r="F6" i="4" s="1"/>
  <c r="F7" i="2"/>
  <c r="F7" i="4" s="1"/>
  <c r="F8" i="2"/>
  <c r="F8" i="4" s="1"/>
  <c r="F9" i="2"/>
  <c r="F9" i="4" s="1"/>
  <c r="F10" i="2"/>
  <c r="F10" i="4" s="1"/>
  <c r="F11" i="2"/>
  <c r="F11" i="4" s="1"/>
  <c r="F12" i="2"/>
  <c r="F12" i="4" s="1"/>
  <c r="F13" i="2"/>
  <c r="F13" i="4" s="1"/>
  <c r="F14" i="2"/>
  <c r="F14" i="4" s="1"/>
  <c r="F15" i="2"/>
  <c r="F15" i="4" s="1"/>
  <c r="F16" i="2"/>
  <c r="F16" i="4" s="1"/>
  <c r="F17" i="2"/>
  <c r="F17" i="4" s="1"/>
  <c r="F18" i="2"/>
  <c r="F18" i="4" s="1"/>
  <c r="F19" i="2"/>
  <c r="F19" i="4" s="1"/>
  <c r="F20" i="2"/>
  <c r="F20" i="4" s="1"/>
  <c r="F21" i="2"/>
  <c r="F21" i="4" s="1"/>
  <c r="F22" i="2"/>
  <c r="F22" i="4" s="1"/>
  <c r="F23" i="2"/>
  <c r="F23" i="4" s="1"/>
  <c r="F24" i="2"/>
  <c r="F24" i="4" s="1"/>
  <c r="F25" i="2"/>
  <c r="F25" i="4" s="1"/>
  <c r="F26" i="2"/>
  <c r="F26" i="4" s="1"/>
  <c r="F27" i="2"/>
  <c r="F27" i="4" s="1"/>
  <c r="F28" i="2"/>
  <c r="F28" i="4" s="1"/>
  <c r="F29" i="2"/>
  <c r="F29" i="4" s="1"/>
  <c r="F30" i="2"/>
  <c r="F30" i="4" s="1"/>
  <c r="F31" i="2"/>
  <c r="F31" i="4" s="1"/>
  <c r="F32" i="2"/>
  <c r="F32" i="4" s="1"/>
  <c r="F33" i="2"/>
  <c r="F33" i="4" s="1"/>
  <c r="F34" i="2"/>
  <c r="F34" i="4" s="1"/>
  <c r="F35" i="2"/>
  <c r="F35" i="4" s="1"/>
  <c r="F36" i="2"/>
  <c r="F36" i="4" s="1"/>
  <c r="F37" i="2"/>
  <c r="F37" i="4" s="1"/>
  <c r="F38" i="2"/>
  <c r="F38" i="4" s="1"/>
  <c r="F39" i="2"/>
  <c r="F39" i="4" s="1"/>
  <c r="F40" i="2"/>
  <c r="F40" i="4" s="1"/>
  <c r="F41" i="2"/>
  <c r="F41" i="4" s="1"/>
  <c r="F42" i="2"/>
  <c r="F42" i="4" s="1"/>
  <c r="F43" i="2"/>
  <c r="F43" i="4" s="1"/>
  <c r="F44" i="2"/>
  <c r="F44" i="4" s="1"/>
  <c r="F45" i="2"/>
  <c r="F45" i="4" s="1"/>
  <c r="F46" i="2"/>
  <c r="F46" i="4" s="1"/>
  <c r="F47" i="2"/>
  <c r="F47" i="4" s="1"/>
  <c r="F48" i="2"/>
  <c r="F48" i="4" s="1"/>
  <c r="F49" i="2"/>
  <c r="F49" i="4" s="1"/>
  <c r="F50" i="2"/>
  <c r="F50" i="4" s="1"/>
  <c r="F51" i="2"/>
  <c r="F51" i="4" s="1"/>
  <c r="F52" i="2"/>
  <c r="F52" i="4" s="1"/>
  <c r="F53" i="2"/>
  <c r="F53" i="4" s="1"/>
  <c r="F54" i="2"/>
  <c r="F54" i="4" s="1"/>
  <c r="F55" i="2"/>
  <c r="F55" i="4" s="1"/>
  <c r="G5" i="2"/>
  <c r="G5" i="4" s="1"/>
  <c r="G6" i="2"/>
  <c r="G6" i="4" s="1"/>
  <c r="G7" i="2"/>
  <c r="G7" i="4" s="1"/>
  <c r="G8" i="2"/>
  <c r="G8" i="4" s="1"/>
  <c r="G9" i="2"/>
  <c r="G9" i="4" s="1"/>
  <c r="G10" i="2"/>
  <c r="G10" i="4" s="1"/>
  <c r="G11" i="2"/>
  <c r="G11" i="4" s="1"/>
  <c r="G12" i="2"/>
  <c r="G12" i="4" s="1"/>
  <c r="G13" i="2"/>
  <c r="G13" i="4" s="1"/>
  <c r="G14" i="2"/>
  <c r="G14" i="4" s="1"/>
  <c r="G15" i="2"/>
  <c r="G15" i="4" s="1"/>
  <c r="G16" i="2"/>
  <c r="G16" i="4" s="1"/>
  <c r="G17" i="2"/>
  <c r="G17" i="4" s="1"/>
  <c r="G18" i="2"/>
  <c r="G18" i="4" s="1"/>
  <c r="G19" i="2"/>
  <c r="G19" i="4" s="1"/>
  <c r="G20" i="2"/>
  <c r="G20" i="4" s="1"/>
  <c r="G21" i="2"/>
  <c r="G21" i="4" s="1"/>
  <c r="G22" i="2"/>
  <c r="G22" i="4" s="1"/>
  <c r="G23" i="2"/>
  <c r="G23" i="4" s="1"/>
  <c r="G24" i="2"/>
  <c r="G24" i="4" s="1"/>
  <c r="G25" i="2"/>
  <c r="G25" i="4" s="1"/>
  <c r="G26" i="2"/>
  <c r="G26" i="4" s="1"/>
  <c r="G27" i="2"/>
  <c r="G27" i="4" s="1"/>
  <c r="G28" i="2"/>
  <c r="G28" i="4" s="1"/>
  <c r="G29" i="2"/>
  <c r="G29" i="4" s="1"/>
  <c r="G30" i="2"/>
  <c r="G30" i="4" s="1"/>
  <c r="G31" i="2"/>
  <c r="G31" i="4" s="1"/>
  <c r="G32" i="2"/>
  <c r="G32" i="4" s="1"/>
  <c r="G33" i="2"/>
  <c r="G33" i="4" s="1"/>
  <c r="G34" i="2"/>
  <c r="G34" i="4" s="1"/>
  <c r="G35" i="2"/>
  <c r="G35" i="4" s="1"/>
  <c r="G36" i="2"/>
  <c r="G36" i="4" s="1"/>
  <c r="G37" i="2"/>
  <c r="G37" i="4" s="1"/>
  <c r="G38" i="2"/>
  <c r="G38" i="4" s="1"/>
  <c r="G39" i="2"/>
  <c r="G39" i="4" s="1"/>
  <c r="G40" i="2"/>
  <c r="G40" i="4" s="1"/>
  <c r="G41" i="2"/>
  <c r="G41" i="4" s="1"/>
  <c r="G42" i="2"/>
  <c r="G42" i="4" s="1"/>
  <c r="G43" i="2"/>
  <c r="G43" i="4" s="1"/>
  <c r="G44" i="2"/>
  <c r="G44" i="4" s="1"/>
  <c r="G45" i="2"/>
  <c r="G45" i="4" s="1"/>
  <c r="G46" i="2"/>
  <c r="G46" i="4" s="1"/>
  <c r="G47" i="2"/>
  <c r="G47" i="4" s="1"/>
  <c r="G48" i="2"/>
  <c r="G48" i="4" s="1"/>
  <c r="G49" i="2"/>
  <c r="G49" i="4" s="1"/>
  <c r="G50" i="2"/>
  <c r="G50" i="4" s="1"/>
  <c r="G51" i="2"/>
  <c r="G51" i="4" s="1"/>
  <c r="G52" i="2"/>
  <c r="G52" i="4" s="1"/>
  <c r="G53" i="2"/>
  <c r="G53" i="4" s="1"/>
  <c r="G54" i="2"/>
  <c r="G54" i="4" s="1"/>
  <c r="G55" i="2"/>
  <c r="G55" i="4" s="1"/>
  <c r="H5" i="2"/>
  <c r="H5" i="4" s="1"/>
  <c r="H6" i="2"/>
  <c r="H6" i="4" s="1"/>
  <c r="H7" i="2"/>
  <c r="H7" i="4"/>
  <c r="H8" i="2"/>
  <c r="H8" i="4" s="1"/>
  <c r="H9" i="2"/>
  <c r="H9" i="4" s="1"/>
  <c r="H10" i="2"/>
  <c r="H10" i="4" s="1"/>
  <c r="H11" i="2"/>
  <c r="H11" i="4" s="1"/>
  <c r="H12" i="2"/>
  <c r="H12" i="4" s="1"/>
  <c r="H13" i="2"/>
  <c r="H13" i="4" s="1"/>
  <c r="H14" i="2"/>
  <c r="H14" i="4" s="1"/>
  <c r="H15" i="2"/>
  <c r="H15" i="4" s="1"/>
  <c r="H16" i="2"/>
  <c r="H16" i="4" s="1"/>
  <c r="H17" i="2"/>
  <c r="H17" i="4"/>
  <c r="H18" i="2"/>
  <c r="H18" i="4" s="1"/>
  <c r="H19" i="2"/>
  <c r="H19" i="4" s="1"/>
  <c r="H20" i="2"/>
  <c r="H20" i="4" s="1"/>
  <c r="H21" i="2"/>
  <c r="H21" i="4" s="1"/>
  <c r="H22" i="2"/>
  <c r="H22" i="4" s="1"/>
  <c r="H23" i="2"/>
  <c r="H23" i="4" s="1"/>
  <c r="H24" i="2"/>
  <c r="H24" i="4" s="1"/>
  <c r="H25" i="2"/>
  <c r="H25" i="4" s="1"/>
  <c r="H26" i="2"/>
  <c r="H26" i="4" s="1"/>
  <c r="H27" i="2"/>
  <c r="H27" i="4" s="1"/>
  <c r="H28" i="2"/>
  <c r="H28" i="4" s="1"/>
  <c r="H29" i="2"/>
  <c r="H29" i="4" s="1"/>
  <c r="H30" i="2"/>
  <c r="H30" i="4" s="1"/>
  <c r="H31" i="2"/>
  <c r="H31" i="4" s="1"/>
  <c r="H32" i="2"/>
  <c r="H32" i="4" s="1"/>
  <c r="H33" i="2"/>
  <c r="H33" i="4" s="1"/>
  <c r="H34" i="2"/>
  <c r="H34" i="4" s="1"/>
  <c r="H35" i="2"/>
  <c r="H35" i="4" s="1"/>
  <c r="H36" i="2"/>
  <c r="H36" i="4" s="1"/>
  <c r="H37" i="2"/>
  <c r="H37" i="4" s="1"/>
  <c r="H38" i="2"/>
  <c r="H38" i="4" s="1"/>
  <c r="H39" i="2"/>
  <c r="H39" i="4" s="1"/>
  <c r="H40" i="2"/>
  <c r="H40" i="4" s="1"/>
  <c r="H41" i="2"/>
  <c r="H41" i="4" s="1"/>
  <c r="H42" i="2"/>
  <c r="H42" i="4" s="1"/>
  <c r="H43" i="2"/>
  <c r="H43" i="4" s="1"/>
  <c r="H44" i="2"/>
  <c r="H44" i="4" s="1"/>
  <c r="H45" i="2"/>
  <c r="H45" i="4" s="1"/>
  <c r="H46" i="2"/>
  <c r="H46" i="4" s="1"/>
  <c r="H47" i="2"/>
  <c r="H47" i="4"/>
  <c r="H48" i="2"/>
  <c r="H48" i="4" s="1"/>
  <c r="H49" i="2"/>
  <c r="H49" i="4" s="1"/>
  <c r="H50" i="2"/>
  <c r="H50" i="4" s="1"/>
  <c r="H51" i="2"/>
  <c r="H51" i="4" s="1"/>
  <c r="H52" i="2"/>
  <c r="H52" i="4" s="1"/>
  <c r="H53" i="2"/>
  <c r="H53" i="4" s="1"/>
  <c r="H54" i="2"/>
  <c r="H54" i="4" s="1"/>
  <c r="H55" i="2"/>
  <c r="H55" i="4" s="1"/>
  <c r="I5" i="2"/>
  <c r="I5" i="4" s="1"/>
  <c r="I6" i="2"/>
  <c r="I6" i="4" s="1"/>
  <c r="I7" i="2"/>
  <c r="I7" i="4" s="1"/>
  <c r="I8" i="2"/>
  <c r="I8" i="4" s="1"/>
  <c r="I9" i="2"/>
  <c r="I9" i="4" s="1"/>
  <c r="I10" i="2"/>
  <c r="I10" i="4" s="1"/>
  <c r="I11" i="2"/>
  <c r="I11" i="4" s="1"/>
  <c r="I12" i="2"/>
  <c r="I12" i="4" s="1"/>
  <c r="I13" i="2"/>
  <c r="I13" i="4" s="1"/>
  <c r="I14" i="2"/>
  <c r="I14" i="4" s="1"/>
  <c r="I15" i="2"/>
  <c r="I15" i="4" s="1"/>
  <c r="I16" i="2"/>
  <c r="I16" i="4" s="1"/>
  <c r="I17" i="2"/>
  <c r="I17" i="4" s="1"/>
  <c r="I18" i="2"/>
  <c r="I18" i="4" s="1"/>
  <c r="I19" i="2"/>
  <c r="I19" i="4" s="1"/>
  <c r="I20" i="2"/>
  <c r="I20" i="4" s="1"/>
  <c r="I21" i="2"/>
  <c r="I21" i="4" s="1"/>
  <c r="I22" i="2"/>
  <c r="I22" i="4" s="1"/>
  <c r="I23" i="2"/>
  <c r="I23" i="4" s="1"/>
  <c r="I24" i="2"/>
  <c r="I24" i="4" s="1"/>
  <c r="I25" i="2"/>
  <c r="I25" i="4" s="1"/>
  <c r="I26" i="2"/>
  <c r="I26" i="4" s="1"/>
  <c r="I27" i="2"/>
  <c r="I27" i="4" s="1"/>
  <c r="I28" i="2"/>
  <c r="I28" i="4" s="1"/>
  <c r="I29" i="2"/>
  <c r="I29" i="4" s="1"/>
  <c r="I30" i="2"/>
  <c r="I30" i="4" s="1"/>
  <c r="I31" i="2"/>
  <c r="I31" i="4" s="1"/>
  <c r="I32" i="2"/>
  <c r="I32" i="4" s="1"/>
  <c r="I33" i="2"/>
  <c r="I33" i="4" s="1"/>
  <c r="I34" i="2"/>
  <c r="I34" i="4" s="1"/>
  <c r="I35" i="2"/>
  <c r="I35" i="4" s="1"/>
  <c r="I36" i="2"/>
  <c r="I36" i="4" s="1"/>
  <c r="I37" i="2"/>
  <c r="I37" i="4" s="1"/>
  <c r="I38" i="2"/>
  <c r="I38" i="4" s="1"/>
  <c r="I39" i="2"/>
  <c r="I39" i="4" s="1"/>
  <c r="I40" i="2"/>
  <c r="I40" i="4" s="1"/>
  <c r="I41" i="2"/>
  <c r="I41" i="4" s="1"/>
  <c r="I42" i="2"/>
  <c r="I42" i="4" s="1"/>
  <c r="I43" i="2"/>
  <c r="I43" i="4" s="1"/>
  <c r="I44" i="2"/>
  <c r="I44" i="4" s="1"/>
  <c r="I45" i="2"/>
  <c r="I45" i="4" s="1"/>
  <c r="I46" i="2"/>
  <c r="I46" i="4" s="1"/>
  <c r="I47" i="2"/>
  <c r="I47" i="4" s="1"/>
  <c r="I48" i="2"/>
  <c r="I48" i="4" s="1"/>
  <c r="I49" i="2"/>
  <c r="I49" i="4" s="1"/>
  <c r="I50" i="2"/>
  <c r="I50" i="4" s="1"/>
  <c r="I51" i="2"/>
  <c r="I51" i="4" s="1"/>
  <c r="I52" i="2"/>
  <c r="I52" i="4" s="1"/>
  <c r="I53" i="2"/>
  <c r="I53" i="4" s="1"/>
  <c r="I54" i="2"/>
  <c r="I54" i="4" s="1"/>
  <c r="I55" i="2"/>
  <c r="I55" i="4" s="1"/>
  <c r="J5" i="2"/>
  <c r="J5" i="4" s="1"/>
  <c r="J6" i="2"/>
  <c r="J6" i="4" s="1"/>
  <c r="J7" i="2"/>
  <c r="J7" i="4" s="1"/>
  <c r="J8" i="2"/>
  <c r="J8" i="4" s="1"/>
  <c r="J9" i="2"/>
  <c r="J9" i="4" s="1"/>
  <c r="J10" i="2"/>
  <c r="J10" i="4" s="1"/>
  <c r="J11" i="2"/>
  <c r="J11" i="4" s="1"/>
  <c r="J12" i="2"/>
  <c r="J12" i="4" s="1"/>
  <c r="J13" i="2"/>
  <c r="J13" i="4" s="1"/>
  <c r="J14" i="2"/>
  <c r="J14" i="4" s="1"/>
  <c r="J15" i="2"/>
  <c r="J15" i="4" s="1"/>
  <c r="J16" i="2"/>
  <c r="J16" i="4" s="1"/>
  <c r="J17" i="2"/>
  <c r="J17" i="4" s="1"/>
  <c r="J18" i="2"/>
  <c r="J18" i="4" s="1"/>
  <c r="J19" i="2"/>
  <c r="J19" i="4" s="1"/>
  <c r="J20" i="2"/>
  <c r="J20" i="4" s="1"/>
  <c r="J21" i="2"/>
  <c r="J21" i="4" s="1"/>
  <c r="J22" i="2"/>
  <c r="J22" i="4" s="1"/>
  <c r="J23" i="2"/>
  <c r="J23" i="4" s="1"/>
  <c r="J24" i="2"/>
  <c r="J24" i="4" s="1"/>
  <c r="J25" i="2"/>
  <c r="J25" i="4" s="1"/>
  <c r="J26" i="2"/>
  <c r="J26" i="4" s="1"/>
  <c r="J27" i="2"/>
  <c r="J27" i="4" s="1"/>
  <c r="J28" i="2"/>
  <c r="J28" i="4" s="1"/>
  <c r="J29" i="2"/>
  <c r="J29" i="4" s="1"/>
  <c r="J30" i="2"/>
  <c r="J30" i="4" s="1"/>
  <c r="J31" i="2"/>
  <c r="J31" i="4" s="1"/>
  <c r="J32" i="2"/>
  <c r="J32" i="4" s="1"/>
  <c r="J33" i="2"/>
  <c r="J33" i="4" s="1"/>
  <c r="J34" i="2"/>
  <c r="J34" i="4" s="1"/>
  <c r="J35" i="2"/>
  <c r="J35" i="4" s="1"/>
  <c r="J36" i="2"/>
  <c r="J36" i="4" s="1"/>
  <c r="J37" i="2"/>
  <c r="J37" i="4" s="1"/>
  <c r="J38" i="2"/>
  <c r="J38" i="4" s="1"/>
  <c r="J39" i="2"/>
  <c r="J39" i="4" s="1"/>
  <c r="J40" i="2"/>
  <c r="J40" i="4" s="1"/>
  <c r="J41" i="2"/>
  <c r="J41" i="4" s="1"/>
  <c r="J42" i="2"/>
  <c r="J42" i="4" s="1"/>
  <c r="J43" i="2"/>
  <c r="J43" i="4" s="1"/>
  <c r="J44" i="2"/>
  <c r="J44" i="4" s="1"/>
  <c r="J45" i="2"/>
  <c r="J45" i="4" s="1"/>
  <c r="J46" i="2"/>
  <c r="J46" i="4" s="1"/>
  <c r="J47" i="2"/>
  <c r="J47" i="4"/>
  <c r="J48" i="2"/>
  <c r="J48" i="4" s="1"/>
  <c r="J49" i="2"/>
  <c r="J49" i="4" s="1"/>
  <c r="J50" i="2"/>
  <c r="J50" i="4" s="1"/>
  <c r="J51" i="2"/>
  <c r="J51" i="4" s="1"/>
  <c r="J52" i="2"/>
  <c r="J52" i="4" s="1"/>
  <c r="J53" i="2"/>
  <c r="J53" i="4" s="1"/>
  <c r="J54" i="2"/>
  <c r="J54" i="4" s="1"/>
  <c r="J55" i="2"/>
  <c r="J55" i="4" s="1"/>
  <c r="K5" i="2"/>
  <c r="K5" i="4" s="1"/>
  <c r="K6" i="2"/>
  <c r="K6" i="4" s="1"/>
  <c r="K7" i="2"/>
  <c r="K7" i="4" s="1"/>
  <c r="K8" i="2"/>
  <c r="K8" i="4" s="1"/>
  <c r="K9" i="2"/>
  <c r="K9" i="4" s="1"/>
  <c r="K10" i="2"/>
  <c r="K10" i="4" s="1"/>
  <c r="K11" i="2"/>
  <c r="K11" i="4" s="1"/>
  <c r="K12" i="2"/>
  <c r="K12" i="4" s="1"/>
  <c r="K13" i="2"/>
  <c r="K13" i="4" s="1"/>
  <c r="K14" i="2"/>
  <c r="K14" i="4" s="1"/>
  <c r="K15" i="2"/>
  <c r="K15" i="4" s="1"/>
  <c r="K16" i="2"/>
  <c r="K16" i="4" s="1"/>
  <c r="K17" i="2"/>
  <c r="K17" i="4" s="1"/>
  <c r="K18" i="2"/>
  <c r="K18" i="4" s="1"/>
  <c r="K19" i="2"/>
  <c r="K19" i="4" s="1"/>
  <c r="K20" i="2"/>
  <c r="K20" i="4" s="1"/>
  <c r="K21" i="2"/>
  <c r="K21" i="4" s="1"/>
  <c r="K22" i="2"/>
  <c r="K22" i="4" s="1"/>
  <c r="K23" i="2"/>
  <c r="K23" i="4" s="1"/>
  <c r="K24" i="2"/>
  <c r="K24" i="4" s="1"/>
  <c r="K25" i="2"/>
  <c r="K25" i="4" s="1"/>
  <c r="K26" i="2"/>
  <c r="K26" i="4" s="1"/>
  <c r="K27" i="2"/>
  <c r="K27" i="4" s="1"/>
  <c r="K28" i="2"/>
  <c r="K28" i="4" s="1"/>
  <c r="K29" i="2"/>
  <c r="K29" i="4" s="1"/>
  <c r="K30" i="2"/>
  <c r="K30" i="4" s="1"/>
  <c r="K31" i="2"/>
  <c r="K31" i="4" s="1"/>
  <c r="K32" i="2"/>
  <c r="K32" i="4" s="1"/>
  <c r="K33" i="2"/>
  <c r="K33" i="4" s="1"/>
  <c r="K34" i="2"/>
  <c r="K34" i="4" s="1"/>
  <c r="K35" i="2"/>
  <c r="K35" i="4" s="1"/>
  <c r="K36" i="2"/>
  <c r="K36" i="4" s="1"/>
  <c r="K37" i="2"/>
  <c r="K37" i="4" s="1"/>
  <c r="K38" i="2"/>
  <c r="K38" i="4" s="1"/>
  <c r="K39" i="2"/>
  <c r="K39" i="4" s="1"/>
  <c r="K40" i="2"/>
  <c r="K40" i="4" s="1"/>
  <c r="K41" i="2"/>
  <c r="K41" i="4" s="1"/>
  <c r="K42" i="2"/>
  <c r="K42" i="4" s="1"/>
  <c r="K43" i="2"/>
  <c r="K43" i="4" s="1"/>
  <c r="K44" i="2"/>
  <c r="K44" i="4" s="1"/>
  <c r="K45" i="2"/>
  <c r="K45" i="4" s="1"/>
  <c r="K46" i="2"/>
  <c r="K46" i="4" s="1"/>
  <c r="K47" i="2"/>
  <c r="K47" i="4" s="1"/>
  <c r="K48" i="2"/>
  <c r="K48" i="4" s="1"/>
  <c r="K49" i="2"/>
  <c r="K49" i="4" s="1"/>
  <c r="K50" i="2"/>
  <c r="K50" i="4" s="1"/>
  <c r="K51" i="2"/>
  <c r="K51" i="4" s="1"/>
  <c r="K52" i="2"/>
  <c r="K52" i="4" s="1"/>
  <c r="K53" i="2"/>
  <c r="K53" i="4" s="1"/>
  <c r="K54" i="2"/>
  <c r="K54" i="4" s="1"/>
  <c r="K55" i="2"/>
  <c r="K55" i="4" s="1"/>
  <c r="L5" i="2"/>
  <c r="L5" i="4" s="1"/>
  <c r="L6" i="2"/>
  <c r="L6" i="4" s="1"/>
  <c r="L7" i="2"/>
  <c r="L7" i="4" s="1"/>
  <c r="L8" i="2"/>
  <c r="L8" i="4" s="1"/>
  <c r="L9" i="2"/>
  <c r="L9" i="4" s="1"/>
  <c r="L10" i="2"/>
  <c r="L10" i="4" s="1"/>
  <c r="L11" i="2"/>
  <c r="L11" i="4" s="1"/>
  <c r="L12" i="2"/>
  <c r="L12" i="4" s="1"/>
  <c r="L13" i="2"/>
  <c r="L13" i="4" s="1"/>
  <c r="L14" i="2"/>
  <c r="L14" i="4" s="1"/>
  <c r="L15" i="2"/>
  <c r="L15" i="4" s="1"/>
  <c r="L16" i="2"/>
  <c r="L16" i="4" s="1"/>
  <c r="L17" i="2"/>
  <c r="L17" i="4" s="1"/>
  <c r="L18" i="2"/>
  <c r="L18" i="4" s="1"/>
  <c r="L19" i="2"/>
  <c r="L19" i="4" s="1"/>
  <c r="L20" i="2"/>
  <c r="L20" i="4" s="1"/>
  <c r="L21" i="2"/>
  <c r="L21" i="4" s="1"/>
  <c r="L22" i="2"/>
  <c r="L22" i="4" s="1"/>
  <c r="L23" i="2"/>
  <c r="L23" i="4" s="1"/>
  <c r="L24" i="2"/>
  <c r="L24" i="4" s="1"/>
  <c r="L25" i="2"/>
  <c r="L25" i="4" s="1"/>
  <c r="L26" i="2"/>
  <c r="L26" i="4" s="1"/>
  <c r="L27" i="2"/>
  <c r="L27" i="4" s="1"/>
  <c r="L28" i="2"/>
  <c r="L28" i="4" s="1"/>
  <c r="L29" i="2"/>
  <c r="L29" i="4" s="1"/>
  <c r="L30" i="2"/>
  <c r="L30" i="4" s="1"/>
  <c r="L31" i="2"/>
  <c r="L31" i="4" s="1"/>
  <c r="L32" i="2"/>
  <c r="L32" i="4" s="1"/>
  <c r="L33" i="2"/>
  <c r="L33" i="4" s="1"/>
  <c r="L34" i="2"/>
  <c r="L34" i="4" s="1"/>
  <c r="L35" i="2"/>
  <c r="L35" i="4" s="1"/>
  <c r="L36" i="2"/>
  <c r="L36" i="4" s="1"/>
  <c r="L37" i="2"/>
  <c r="L37" i="4" s="1"/>
  <c r="L38" i="2"/>
  <c r="L38" i="4" s="1"/>
  <c r="L39" i="2"/>
  <c r="L39" i="4" s="1"/>
  <c r="L40" i="2"/>
  <c r="L40" i="4" s="1"/>
  <c r="L41" i="2"/>
  <c r="L41" i="4" s="1"/>
  <c r="L42" i="2"/>
  <c r="L42" i="4" s="1"/>
  <c r="L43" i="2"/>
  <c r="L43" i="4" s="1"/>
  <c r="L44" i="2"/>
  <c r="L44" i="4" s="1"/>
  <c r="L45" i="2"/>
  <c r="L45" i="4" s="1"/>
  <c r="L46" i="2"/>
  <c r="L46" i="4" s="1"/>
  <c r="L47" i="2"/>
  <c r="L47" i="4" s="1"/>
  <c r="L48" i="2"/>
  <c r="L48" i="4" s="1"/>
  <c r="L49" i="2"/>
  <c r="L49" i="4" s="1"/>
  <c r="L50" i="2"/>
  <c r="L50" i="4" s="1"/>
  <c r="L51" i="2"/>
  <c r="L51" i="4" s="1"/>
  <c r="L52" i="2"/>
  <c r="L52" i="4" s="1"/>
  <c r="L53" i="2"/>
  <c r="L53" i="4" s="1"/>
  <c r="L54" i="2"/>
  <c r="L54" i="4" s="1"/>
  <c r="L55" i="2"/>
  <c r="L55" i="4" s="1"/>
  <c r="M5" i="2"/>
  <c r="M5" i="4" s="1"/>
  <c r="M6" i="2"/>
  <c r="M6" i="4" s="1"/>
  <c r="M7" i="2"/>
  <c r="M7" i="4" s="1"/>
  <c r="M8" i="2"/>
  <c r="M8" i="4" s="1"/>
  <c r="M9" i="2"/>
  <c r="M9" i="4" s="1"/>
  <c r="M10" i="2"/>
  <c r="M10" i="4" s="1"/>
  <c r="M11" i="2"/>
  <c r="M11" i="4" s="1"/>
  <c r="M12" i="2"/>
  <c r="M12" i="4" s="1"/>
  <c r="M13" i="2"/>
  <c r="M13" i="4" s="1"/>
  <c r="M14" i="2"/>
  <c r="M14" i="4" s="1"/>
  <c r="M15" i="2"/>
  <c r="M15" i="4" s="1"/>
  <c r="M16" i="2"/>
  <c r="M16" i="4" s="1"/>
  <c r="M17" i="2"/>
  <c r="M17" i="4" s="1"/>
  <c r="M18" i="2"/>
  <c r="M18" i="4" s="1"/>
  <c r="M19" i="2"/>
  <c r="M19" i="4" s="1"/>
  <c r="M20" i="2"/>
  <c r="M20" i="4" s="1"/>
  <c r="M21" i="2"/>
  <c r="M21" i="4" s="1"/>
  <c r="M22" i="2"/>
  <c r="M22" i="4" s="1"/>
  <c r="M23" i="2"/>
  <c r="M23" i="4" s="1"/>
  <c r="M24" i="2"/>
  <c r="M24" i="4" s="1"/>
  <c r="M25" i="2"/>
  <c r="M25" i="4" s="1"/>
  <c r="M26" i="2"/>
  <c r="M26" i="4" s="1"/>
  <c r="M27" i="2"/>
  <c r="M27" i="4" s="1"/>
  <c r="M28" i="2"/>
  <c r="M28" i="4" s="1"/>
  <c r="M29" i="2"/>
  <c r="M29" i="4" s="1"/>
  <c r="M30" i="2"/>
  <c r="M30" i="4" s="1"/>
  <c r="M31" i="2"/>
  <c r="M31" i="4" s="1"/>
  <c r="M32" i="2"/>
  <c r="M32" i="4" s="1"/>
  <c r="M33" i="2"/>
  <c r="M33" i="4" s="1"/>
  <c r="M34" i="2"/>
  <c r="M34" i="4" s="1"/>
  <c r="M35" i="2"/>
  <c r="M35" i="4" s="1"/>
  <c r="M36" i="2"/>
  <c r="M36" i="4" s="1"/>
  <c r="M37" i="2"/>
  <c r="M37" i="4" s="1"/>
  <c r="M38" i="2"/>
  <c r="M38" i="4" s="1"/>
  <c r="M39" i="2"/>
  <c r="M39" i="4" s="1"/>
  <c r="M40" i="2"/>
  <c r="M40" i="4" s="1"/>
  <c r="M41" i="2"/>
  <c r="M41" i="4" s="1"/>
  <c r="M42" i="2"/>
  <c r="M42" i="4" s="1"/>
  <c r="M43" i="2"/>
  <c r="M43" i="4" s="1"/>
  <c r="M44" i="2"/>
  <c r="M44" i="4" s="1"/>
  <c r="M45" i="2"/>
  <c r="M45" i="4" s="1"/>
  <c r="M46" i="2"/>
  <c r="M46" i="4" s="1"/>
  <c r="M47" i="2"/>
  <c r="M47" i="4" s="1"/>
  <c r="M48" i="2"/>
  <c r="M48" i="4" s="1"/>
  <c r="M49" i="2"/>
  <c r="M49" i="4" s="1"/>
  <c r="M50" i="2"/>
  <c r="M50" i="4" s="1"/>
  <c r="M51" i="2"/>
  <c r="M51" i="4" s="1"/>
  <c r="M52" i="2"/>
  <c r="M52" i="4" s="1"/>
  <c r="M53" i="2"/>
  <c r="M53" i="4" s="1"/>
  <c r="M54" i="2"/>
  <c r="M54" i="4" s="1"/>
  <c r="M55" i="2"/>
  <c r="M55" i="4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C5" i="1"/>
  <c r="C5" i="3" s="1"/>
  <c r="C6" i="1"/>
  <c r="C6" i="3" s="1"/>
  <c r="C7" i="1"/>
  <c r="C7" i="3" s="1"/>
  <c r="C8" i="1"/>
  <c r="C8" i="3" s="1"/>
  <c r="C9" i="1"/>
  <c r="C9" i="3" s="1"/>
  <c r="C10" i="1"/>
  <c r="C10" i="3" s="1"/>
  <c r="C11" i="1"/>
  <c r="C11" i="3" s="1"/>
  <c r="C12" i="1"/>
  <c r="C12" i="3" s="1"/>
  <c r="C13" i="1"/>
  <c r="C13" i="3" s="1"/>
  <c r="C14" i="1"/>
  <c r="C14" i="3" s="1"/>
  <c r="C15" i="1"/>
  <c r="C15" i="3" s="1"/>
  <c r="C16" i="1"/>
  <c r="C16" i="3" s="1"/>
  <c r="C17" i="1"/>
  <c r="C17" i="3" s="1"/>
  <c r="C18" i="1"/>
  <c r="C18" i="3" s="1"/>
  <c r="C19" i="1"/>
  <c r="C19" i="3" s="1"/>
  <c r="C20" i="1"/>
  <c r="C20" i="3" s="1"/>
  <c r="C21" i="1"/>
  <c r="C21" i="3" s="1"/>
  <c r="C22" i="1"/>
  <c r="C22" i="3" s="1"/>
  <c r="C23" i="1"/>
  <c r="C23" i="3" s="1"/>
  <c r="C24" i="1"/>
  <c r="C24" i="3" s="1"/>
  <c r="C25" i="1"/>
  <c r="C25" i="3" s="1"/>
  <c r="C26" i="1"/>
  <c r="C26" i="3" s="1"/>
  <c r="C27" i="1"/>
  <c r="C27" i="3" s="1"/>
  <c r="C28" i="1"/>
  <c r="C28" i="3" s="1"/>
  <c r="C29" i="1"/>
  <c r="C29" i="3" s="1"/>
  <c r="C30" i="1"/>
  <c r="C30" i="3" s="1"/>
  <c r="C31" i="1"/>
  <c r="C31" i="3" s="1"/>
  <c r="C32" i="1"/>
  <c r="C32" i="3" s="1"/>
  <c r="C33" i="1"/>
  <c r="C33" i="3" s="1"/>
  <c r="C34" i="1"/>
  <c r="C34" i="3" s="1"/>
  <c r="C35" i="1"/>
  <c r="C35" i="3" s="1"/>
  <c r="C36" i="1"/>
  <c r="C36" i="3" s="1"/>
  <c r="C37" i="1"/>
  <c r="C37" i="3" s="1"/>
  <c r="C38" i="1"/>
  <c r="C38" i="3" s="1"/>
  <c r="C39" i="1"/>
  <c r="C39" i="3" s="1"/>
  <c r="C40" i="1"/>
  <c r="C40" i="3" s="1"/>
  <c r="C41" i="1"/>
  <c r="C41" i="3" s="1"/>
  <c r="C42" i="1"/>
  <c r="C42" i="3" s="1"/>
  <c r="C43" i="1"/>
  <c r="C43" i="3" s="1"/>
  <c r="C44" i="1"/>
  <c r="C44" i="3" s="1"/>
  <c r="C45" i="1"/>
  <c r="C45" i="3" s="1"/>
  <c r="C46" i="1"/>
  <c r="C46" i="3" s="1"/>
  <c r="C47" i="1"/>
  <c r="C47" i="3" s="1"/>
  <c r="C48" i="1"/>
  <c r="C48" i="3" s="1"/>
  <c r="C49" i="1"/>
  <c r="C49" i="3" s="1"/>
  <c r="C50" i="1"/>
  <c r="C50" i="3" s="1"/>
  <c r="C51" i="1"/>
  <c r="C51" i="3" s="1"/>
  <c r="C52" i="1"/>
  <c r="C52" i="3" s="1"/>
  <c r="C53" i="1"/>
  <c r="C53" i="3" s="1"/>
  <c r="C54" i="1"/>
  <c r="C54" i="3" s="1"/>
  <c r="C55" i="1"/>
  <c r="C55" i="3" s="1"/>
  <c r="D5" i="1"/>
  <c r="D5" i="3" s="1"/>
  <c r="D6" i="1"/>
  <c r="D6" i="3" s="1"/>
  <c r="D7" i="1"/>
  <c r="D7" i="3" s="1"/>
  <c r="D8" i="1"/>
  <c r="D8" i="3" s="1"/>
  <c r="D9" i="1"/>
  <c r="D9" i="3" s="1"/>
  <c r="D10" i="1"/>
  <c r="D10" i="3" s="1"/>
  <c r="D11" i="1"/>
  <c r="D11" i="3" s="1"/>
  <c r="D12" i="1"/>
  <c r="D12" i="3" s="1"/>
  <c r="D13" i="1"/>
  <c r="D13" i="3" s="1"/>
  <c r="D14" i="1"/>
  <c r="D14" i="3" s="1"/>
  <c r="D15" i="1"/>
  <c r="D15" i="3" s="1"/>
  <c r="D16" i="1"/>
  <c r="D16" i="3" s="1"/>
  <c r="D17" i="1"/>
  <c r="D17" i="3" s="1"/>
  <c r="D18" i="1"/>
  <c r="D18" i="3" s="1"/>
  <c r="D19" i="1"/>
  <c r="D19" i="3" s="1"/>
  <c r="D20" i="1"/>
  <c r="D20" i="3" s="1"/>
  <c r="D21" i="1"/>
  <c r="D21" i="3" s="1"/>
  <c r="D22" i="1"/>
  <c r="D22" i="3" s="1"/>
  <c r="D23" i="1"/>
  <c r="D23" i="3" s="1"/>
  <c r="D24" i="1"/>
  <c r="D24" i="3" s="1"/>
  <c r="D25" i="1"/>
  <c r="D25" i="3" s="1"/>
  <c r="D26" i="1"/>
  <c r="D26" i="3" s="1"/>
  <c r="D27" i="1"/>
  <c r="D27" i="3" s="1"/>
  <c r="D28" i="1"/>
  <c r="D28" i="3" s="1"/>
  <c r="D29" i="1"/>
  <c r="D29" i="3" s="1"/>
  <c r="D30" i="1"/>
  <c r="D30" i="3" s="1"/>
  <c r="D31" i="1"/>
  <c r="D31" i="3" s="1"/>
  <c r="D32" i="1"/>
  <c r="D32" i="3" s="1"/>
  <c r="D33" i="1"/>
  <c r="D33" i="3" s="1"/>
  <c r="D34" i="1"/>
  <c r="D34" i="3" s="1"/>
  <c r="D35" i="1"/>
  <c r="D35" i="3" s="1"/>
  <c r="D36" i="1"/>
  <c r="D36" i="3" s="1"/>
  <c r="D37" i="1"/>
  <c r="D37" i="3" s="1"/>
  <c r="D38" i="1"/>
  <c r="D38" i="3" s="1"/>
  <c r="D39" i="1"/>
  <c r="D39" i="3" s="1"/>
  <c r="D40" i="1"/>
  <c r="D40" i="3" s="1"/>
  <c r="D41" i="1"/>
  <c r="D41" i="3" s="1"/>
  <c r="D42" i="1"/>
  <c r="D42" i="3" s="1"/>
  <c r="D43" i="1"/>
  <c r="D43" i="3" s="1"/>
  <c r="D44" i="1"/>
  <c r="D44" i="3" s="1"/>
  <c r="D45" i="1"/>
  <c r="D45" i="3" s="1"/>
  <c r="D46" i="1"/>
  <c r="D46" i="3" s="1"/>
  <c r="D47" i="1"/>
  <c r="D47" i="3" s="1"/>
  <c r="D48" i="1"/>
  <c r="D48" i="3" s="1"/>
  <c r="D49" i="1"/>
  <c r="D49" i="3" s="1"/>
  <c r="D50" i="1"/>
  <c r="D50" i="3" s="1"/>
  <c r="D51" i="1"/>
  <c r="D51" i="3" s="1"/>
  <c r="D52" i="1"/>
  <c r="D52" i="3" s="1"/>
  <c r="D53" i="1"/>
  <c r="D53" i="3" s="1"/>
  <c r="D54" i="1"/>
  <c r="D54" i="3" s="1"/>
  <c r="D55" i="1"/>
  <c r="D55" i="3" s="1"/>
  <c r="E5" i="1"/>
  <c r="E5" i="3" s="1"/>
  <c r="E6" i="1"/>
  <c r="E6" i="3" s="1"/>
  <c r="E7" i="1"/>
  <c r="E7" i="3" s="1"/>
  <c r="E8" i="1"/>
  <c r="E8" i="3" s="1"/>
  <c r="E9" i="1"/>
  <c r="E9" i="3" s="1"/>
  <c r="E10" i="1"/>
  <c r="E10" i="3" s="1"/>
  <c r="E11" i="1"/>
  <c r="E11" i="3" s="1"/>
  <c r="E12" i="1"/>
  <c r="E12" i="3" s="1"/>
  <c r="E13" i="1"/>
  <c r="E13" i="3" s="1"/>
  <c r="E14" i="1"/>
  <c r="E14" i="3" s="1"/>
  <c r="E15" i="1"/>
  <c r="E15" i="3" s="1"/>
  <c r="E16" i="1"/>
  <c r="E16" i="3" s="1"/>
  <c r="E17" i="1"/>
  <c r="E17" i="3" s="1"/>
  <c r="E18" i="1"/>
  <c r="E18" i="3" s="1"/>
  <c r="E19" i="1"/>
  <c r="E19" i="3" s="1"/>
  <c r="E20" i="1"/>
  <c r="E20" i="3" s="1"/>
  <c r="E21" i="1"/>
  <c r="E21" i="3" s="1"/>
  <c r="E22" i="1"/>
  <c r="E22" i="3" s="1"/>
  <c r="E23" i="1"/>
  <c r="E23" i="3" s="1"/>
  <c r="E24" i="1"/>
  <c r="E24" i="3" s="1"/>
  <c r="E25" i="1"/>
  <c r="E25" i="3" s="1"/>
  <c r="E26" i="1"/>
  <c r="E26" i="3" s="1"/>
  <c r="E27" i="1"/>
  <c r="E27" i="3" s="1"/>
  <c r="E28" i="1"/>
  <c r="E28" i="3" s="1"/>
  <c r="E29" i="1"/>
  <c r="E29" i="3" s="1"/>
  <c r="E30" i="1"/>
  <c r="E30" i="3" s="1"/>
  <c r="E31" i="1"/>
  <c r="E31" i="3" s="1"/>
  <c r="E32" i="1"/>
  <c r="E32" i="3" s="1"/>
  <c r="E33" i="1"/>
  <c r="E33" i="3" s="1"/>
  <c r="E34" i="1"/>
  <c r="E34" i="3" s="1"/>
  <c r="E35" i="1"/>
  <c r="E35" i="3" s="1"/>
  <c r="E36" i="1"/>
  <c r="E36" i="3" s="1"/>
  <c r="E37" i="1"/>
  <c r="E37" i="3" s="1"/>
  <c r="E38" i="1"/>
  <c r="E38" i="3" s="1"/>
  <c r="E39" i="1"/>
  <c r="E39" i="3" s="1"/>
  <c r="E40" i="1"/>
  <c r="E40" i="3" s="1"/>
  <c r="E41" i="1"/>
  <c r="E41" i="3" s="1"/>
  <c r="E42" i="1"/>
  <c r="E42" i="3" s="1"/>
  <c r="E43" i="1"/>
  <c r="E43" i="3" s="1"/>
  <c r="E44" i="1"/>
  <c r="E44" i="3" s="1"/>
  <c r="E45" i="1"/>
  <c r="E45" i="3" s="1"/>
  <c r="E46" i="1"/>
  <c r="E46" i="3" s="1"/>
  <c r="E47" i="1"/>
  <c r="E47" i="3" s="1"/>
  <c r="E48" i="1"/>
  <c r="E48" i="3" s="1"/>
  <c r="E49" i="1"/>
  <c r="E49" i="3" s="1"/>
  <c r="E50" i="1"/>
  <c r="E50" i="3" s="1"/>
  <c r="E51" i="1"/>
  <c r="E51" i="3" s="1"/>
  <c r="E52" i="1"/>
  <c r="E52" i="3" s="1"/>
  <c r="E53" i="1"/>
  <c r="E53" i="3" s="1"/>
  <c r="E54" i="1"/>
  <c r="E54" i="3" s="1"/>
  <c r="E55" i="1"/>
  <c r="E55" i="3" s="1"/>
  <c r="F5" i="1"/>
  <c r="F5" i="3" s="1"/>
  <c r="F6" i="1"/>
  <c r="F6" i="3" s="1"/>
  <c r="F7" i="1"/>
  <c r="F7" i="3" s="1"/>
  <c r="F8" i="1"/>
  <c r="F8" i="3" s="1"/>
  <c r="F9" i="1"/>
  <c r="F9" i="3" s="1"/>
  <c r="F10" i="1"/>
  <c r="F10" i="3" s="1"/>
  <c r="F11" i="1"/>
  <c r="F11" i="3" s="1"/>
  <c r="F12" i="1"/>
  <c r="F12" i="3" s="1"/>
  <c r="F13" i="1"/>
  <c r="F13" i="3" s="1"/>
  <c r="F14" i="1"/>
  <c r="F14" i="3" s="1"/>
  <c r="F15" i="1"/>
  <c r="F15" i="3" s="1"/>
  <c r="F16" i="1"/>
  <c r="F16" i="3" s="1"/>
  <c r="F17" i="1"/>
  <c r="F17" i="3" s="1"/>
  <c r="F18" i="1"/>
  <c r="F18" i="3" s="1"/>
  <c r="F19" i="1"/>
  <c r="F19" i="3" s="1"/>
  <c r="F20" i="1"/>
  <c r="F20" i="3" s="1"/>
  <c r="F21" i="1"/>
  <c r="F21" i="3" s="1"/>
  <c r="F22" i="1"/>
  <c r="F22" i="3" s="1"/>
  <c r="F23" i="1"/>
  <c r="F23" i="3" s="1"/>
  <c r="F24" i="1"/>
  <c r="F24" i="3" s="1"/>
  <c r="F25" i="1"/>
  <c r="F25" i="3" s="1"/>
  <c r="F26" i="1"/>
  <c r="F26" i="3" s="1"/>
  <c r="F27" i="1"/>
  <c r="F27" i="3" s="1"/>
  <c r="F28" i="1"/>
  <c r="F28" i="3" s="1"/>
  <c r="F29" i="1"/>
  <c r="F29" i="3" s="1"/>
  <c r="F30" i="1"/>
  <c r="F30" i="3" s="1"/>
  <c r="F31" i="1"/>
  <c r="F31" i="3" s="1"/>
  <c r="F32" i="1"/>
  <c r="F32" i="3" s="1"/>
  <c r="F33" i="1"/>
  <c r="F33" i="3" s="1"/>
  <c r="F34" i="1"/>
  <c r="F34" i="3" s="1"/>
  <c r="F35" i="1"/>
  <c r="F35" i="3" s="1"/>
  <c r="F36" i="1"/>
  <c r="F36" i="3" s="1"/>
  <c r="F37" i="1"/>
  <c r="F37" i="3" s="1"/>
  <c r="F38" i="1"/>
  <c r="F38" i="3" s="1"/>
  <c r="F39" i="1"/>
  <c r="F39" i="3" s="1"/>
  <c r="F40" i="1"/>
  <c r="F40" i="3" s="1"/>
  <c r="F41" i="1"/>
  <c r="F41" i="3" s="1"/>
  <c r="F42" i="1"/>
  <c r="F42" i="3" s="1"/>
  <c r="F43" i="1"/>
  <c r="F43" i="3" s="1"/>
  <c r="F44" i="1"/>
  <c r="F44" i="3" s="1"/>
  <c r="F45" i="1"/>
  <c r="F45" i="3" s="1"/>
  <c r="F46" i="1"/>
  <c r="F46" i="3" s="1"/>
  <c r="F47" i="1"/>
  <c r="F47" i="3" s="1"/>
  <c r="F48" i="1"/>
  <c r="F48" i="3" s="1"/>
  <c r="F49" i="1"/>
  <c r="F49" i="3" s="1"/>
  <c r="F50" i="1"/>
  <c r="F50" i="3" s="1"/>
  <c r="F51" i="1"/>
  <c r="F51" i="3" s="1"/>
  <c r="F52" i="1"/>
  <c r="F52" i="3" s="1"/>
  <c r="F53" i="1"/>
  <c r="F53" i="3" s="1"/>
  <c r="F54" i="1"/>
  <c r="F54" i="3" s="1"/>
  <c r="F55" i="1"/>
  <c r="F55" i="3" s="1"/>
  <c r="G5" i="1"/>
  <c r="G5" i="3" s="1"/>
  <c r="G6" i="1"/>
  <c r="G6" i="3" s="1"/>
  <c r="G7" i="1"/>
  <c r="G7" i="3" s="1"/>
  <c r="G8" i="1"/>
  <c r="G8" i="3" s="1"/>
  <c r="G9" i="1"/>
  <c r="G9" i="3" s="1"/>
  <c r="G10" i="1"/>
  <c r="G10" i="3" s="1"/>
  <c r="G11" i="1"/>
  <c r="G11" i="3" s="1"/>
  <c r="G12" i="1"/>
  <c r="G12" i="3" s="1"/>
  <c r="G13" i="1"/>
  <c r="G13" i="3" s="1"/>
  <c r="G14" i="1"/>
  <c r="G14" i="3" s="1"/>
  <c r="G15" i="1"/>
  <c r="G15" i="3" s="1"/>
  <c r="G16" i="1"/>
  <c r="G16" i="3" s="1"/>
  <c r="G17" i="1"/>
  <c r="G17" i="3" s="1"/>
  <c r="G18" i="1"/>
  <c r="G18" i="3" s="1"/>
  <c r="G19" i="1"/>
  <c r="G19" i="3" s="1"/>
  <c r="G20" i="1"/>
  <c r="G20" i="3" s="1"/>
  <c r="G21" i="1"/>
  <c r="G21" i="3" s="1"/>
  <c r="G22" i="1"/>
  <c r="G22" i="3" s="1"/>
  <c r="G23" i="1"/>
  <c r="G23" i="3" s="1"/>
  <c r="G24" i="1"/>
  <c r="G24" i="3" s="1"/>
  <c r="G25" i="1"/>
  <c r="G25" i="3" s="1"/>
  <c r="G26" i="1"/>
  <c r="G26" i="3" s="1"/>
  <c r="G27" i="1"/>
  <c r="G27" i="3" s="1"/>
  <c r="G28" i="1"/>
  <c r="G28" i="3" s="1"/>
  <c r="G29" i="1"/>
  <c r="G29" i="3" s="1"/>
  <c r="G30" i="1"/>
  <c r="G30" i="3" s="1"/>
  <c r="G31" i="1"/>
  <c r="G31" i="3" s="1"/>
  <c r="G32" i="1"/>
  <c r="G32" i="3" s="1"/>
  <c r="G33" i="1"/>
  <c r="G33" i="3" s="1"/>
  <c r="G34" i="1"/>
  <c r="G34" i="3" s="1"/>
  <c r="G35" i="1"/>
  <c r="G35" i="3" s="1"/>
  <c r="G36" i="1"/>
  <c r="G36" i="3" s="1"/>
  <c r="G37" i="1"/>
  <c r="G37" i="3" s="1"/>
  <c r="G38" i="1"/>
  <c r="G38" i="3" s="1"/>
  <c r="G39" i="1"/>
  <c r="G39" i="3" s="1"/>
  <c r="G40" i="1"/>
  <c r="G40" i="3" s="1"/>
  <c r="G41" i="1"/>
  <c r="G41" i="3" s="1"/>
  <c r="G42" i="1"/>
  <c r="G42" i="3" s="1"/>
  <c r="G43" i="1"/>
  <c r="G43" i="3" s="1"/>
  <c r="G44" i="1"/>
  <c r="G44" i="3" s="1"/>
  <c r="G45" i="1"/>
  <c r="G45" i="3" s="1"/>
  <c r="G46" i="1"/>
  <c r="G46" i="3" s="1"/>
  <c r="G47" i="1"/>
  <c r="G47" i="3" s="1"/>
  <c r="G48" i="1"/>
  <c r="G48" i="3" s="1"/>
  <c r="G49" i="1"/>
  <c r="G49" i="3" s="1"/>
  <c r="G50" i="1"/>
  <c r="G50" i="3" s="1"/>
  <c r="G51" i="1"/>
  <c r="G51" i="3" s="1"/>
  <c r="G52" i="1"/>
  <c r="G52" i="3" s="1"/>
  <c r="G53" i="1"/>
  <c r="G53" i="3" s="1"/>
  <c r="G54" i="1"/>
  <c r="G54" i="3" s="1"/>
  <c r="G55" i="1"/>
  <c r="G55" i="3" s="1"/>
  <c r="H5" i="1"/>
  <c r="H5" i="3" s="1"/>
  <c r="H6" i="1"/>
  <c r="H6" i="3" s="1"/>
  <c r="H7" i="1"/>
  <c r="H7" i="3" s="1"/>
  <c r="H8" i="1"/>
  <c r="H8" i="3" s="1"/>
  <c r="H9" i="1"/>
  <c r="H9" i="3" s="1"/>
  <c r="H10" i="1"/>
  <c r="H10" i="3" s="1"/>
  <c r="H11" i="1"/>
  <c r="H11" i="3" s="1"/>
  <c r="H12" i="1"/>
  <c r="H12" i="3" s="1"/>
  <c r="H13" i="1"/>
  <c r="H13" i="3" s="1"/>
  <c r="H14" i="1"/>
  <c r="H14" i="3" s="1"/>
  <c r="H15" i="1"/>
  <c r="H15" i="3" s="1"/>
  <c r="H16" i="1"/>
  <c r="H16" i="3" s="1"/>
  <c r="H17" i="1"/>
  <c r="H17" i="3" s="1"/>
  <c r="H18" i="1"/>
  <c r="H18" i="3" s="1"/>
  <c r="H19" i="1"/>
  <c r="H19" i="3" s="1"/>
  <c r="H20" i="1"/>
  <c r="H20" i="3" s="1"/>
  <c r="H21" i="1"/>
  <c r="H21" i="3" s="1"/>
  <c r="H22" i="1"/>
  <c r="H22" i="3" s="1"/>
  <c r="H23" i="1"/>
  <c r="H23" i="3" s="1"/>
  <c r="H24" i="1"/>
  <c r="H24" i="3" s="1"/>
  <c r="H25" i="1"/>
  <c r="H25" i="3" s="1"/>
  <c r="H26" i="1"/>
  <c r="H26" i="3" s="1"/>
  <c r="H27" i="1"/>
  <c r="H27" i="3" s="1"/>
  <c r="H28" i="1"/>
  <c r="H28" i="3" s="1"/>
  <c r="H29" i="1"/>
  <c r="H29" i="3" s="1"/>
  <c r="H30" i="1"/>
  <c r="H30" i="3" s="1"/>
  <c r="H31" i="1"/>
  <c r="H31" i="3" s="1"/>
  <c r="H32" i="1"/>
  <c r="H32" i="3" s="1"/>
  <c r="H33" i="1"/>
  <c r="H33" i="3" s="1"/>
  <c r="H34" i="1"/>
  <c r="H34" i="3" s="1"/>
  <c r="H35" i="1"/>
  <c r="H35" i="3" s="1"/>
  <c r="H36" i="1"/>
  <c r="H36" i="3" s="1"/>
  <c r="H37" i="1"/>
  <c r="H37" i="3" s="1"/>
  <c r="H38" i="1"/>
  <c r="H38" i="3" s="1"/>
  <c r="H39" i="1"/>
  <c r="H39" i="3" s="1"/>
  <c r="H40" i="1"/>
  <c r="H40" i="3" s="1"/>
  <c r="H41" i="1"/>
  <c r="H41" i="3" s="1"/>
  <c r="H42" i="1"/>
  <c r="H42" i="3" s="1"/>
  <c r="H43" i="1"/>
  <c r="H43" i="3" s="1"/>
  <c r="H44" i="1"/>
  <c r="H44" i="3" s="1"/>
  <c r="H45" i="1"/>
  <c r="H45" i="3" s="1"/>
  <c r="H46" i="1"/>
  <c r="H46" i="3" s="1"/>
  <c r="H47" i="1"/>
  <c r="H47" i="3" s="1"/>
  <c r="H48" i="1"/>
  <c r="H48" i="3" s="1"/>
  <c r="H49" i="1"/>
  <c r="H49" i="3" s="1"/>
  <c r="H50" i="1"/>
  <c r="H50" i="3" s="1"/>
  <c r="H51" i="1"/>
  <c r="H51" i="3" s="1"/>
  <c r="H52" i="1"/>
  <c r="H52" i="3" s="1"/>
  <c r="H53" i="1"/>
  <c r="H53" i="3" s="1"/>
  <c r="H54" i="1"/>
  <c r="H54" i="3" s="1"/>
  <c r="H55" i="1"/>
  <c r="H55" i="3" s="1"/>
  <c r="I5" i="1"/>
  <c r="I5" i="3" s="1"/>
  <c r="I6" i="1"/>
  <c r="I6" i="3" s="1"/>
  <c r="I7" i="1"/>
  <c r="I7" i="3" s="1"/>
  <c r="I8" i="1"/>
  <c r="I8" i="3" s="1"/>
  <c r="I9" i="1"/>
  <c r="I9" i="3" s="1"/>
  <c r="I10" i="1"/>
  <c r="I10" i="3" s="1"/>
  <c r="I11" i="1"/>
  <c r="I11" i="3" s="1"/>
  <c r="I12" i="1"/>
  <c r="I12" i="3" s="1"/>
  <c r="I13" i="1"/>
  <c r="I13" i="3" s="1"/>
  <c r="I14" i="1"/>
  <c r="I14" i="3" s="1"/>
  <c r="I15" i="1"/>
  <c r="I15" i="3" s="1"/>
  <c r="I16" i="1"/>
  <c r="I16" i="3" s="1"/>
  <c r="I17" i="1"/>
  <c r="I17" i="3" s="1"/>
  <c r="I18" i="1"/>
  <c r="I18" i="3" s="1"/>
  <c r="I19" i="1"/>
  <c r="I19" i="3" s="1"/>
  <c r="I20" i="1"/>
  <c r="I20" i="3" s="1"/>
  <c r="I21" i="1"/>
  <c r="I21" i="3" s="1"/>
  <c r="I22" i="1"/>
  <c r="I22" i="3" s="1"/>
  <c r="I23" i="1"/>
  <c r="I23" i="3" s="1"/>
  <c r="I24" i="1"/>
  <c r="I24" i="3" s="1"/>
  <c r="I25" i="1"/>
  <c r="I25" i="3" s="1"/>
  <c r="I26" i="1"/>
  <c r="I26" i="3" s="1"/>
  <c r="I27" i="1"/>
  <c r="I27" i="3" s="1"/>
  <c r="I28" i="1"/>
  <c r="I28" i="3" s="1"/>
  <c r="I29" i="1"/>
  <c r="I29" i="3" s="1"/>
  <c r="I30" i="1"/>
  <c r="I30" i="3" s="1"/>
  <c r="I31" i="1"/>
  <c r="I31" i="3" s="1"/>
  <c r="I32" i="1"/>
  <c r="I32" i="3" s="1"/>
  <c r="I33" i="1"/>
  <c r="I33" i="3" s="1"/>
  <c r="I34" i="1"/>
  <c r="I34" i="3" s="1"/>
  <c r="I35" i="1"/>
  <c r="I35" i="3" s="1"/>
  <c r="I36" i="1"/>
  <c r="I36" i="3" s="1"/>
  <c r="I37" i="1"/>
  <c r="I37" i="3" s="1"/>
  <c r="I38" i="1"/>
  <c r="I38" i="3" s="1"/>
  <c r="I39" i="1"/>
  <c r="I39" i="3" s="1"/>
  <c r="I40" i="1"/>
  <c r="I40" i="3" s="1"/>
  <c r="I41" i="1"/>
  <c r="I41" i="3" s="1"/>
  <c r="I42" i="1"/>
  <c r="I42" i="3" s="1"/>
  <c r="I43" i="1"/>
  <c r="I43" i="3" s="1"/>
  <c r="I44" i="1"/>
  <c r="I44" i="3" s="1"/>
  <c r="I45" i="1"/>
  <c r="I45" i="3" s="1"/>
  <c r="I46" i="1"/>
  <c r="I46" i="3" s="1"/>
  <c r="I47" i="1"/>
  <c r="I47" i="3" s="1"/>
  <c r="I48" i="1"/>
  <c r="I48" i="3" s="1"/>
  <c r="I49" i="1"/>
  <c r="I49" i="3" s="1"/>
  <c r="I50" i="1"/>
  <c r="I50" i="3" s="1"/>
  <c r="I51" i="1"/>
  <c r="I51" i="3" s="1"/>
  <c r="I52" i="1"/>
  <c r="I52" i="3" s="1"/>
  <c r="I53" i="1"/>
  <c r="I53" i="3" s="1"/>
  <c r="I54" i="1"/>
  <c r="I54" i="3" s="1"/>
  <c r="I55" i="1"/>
  <c r="I55" i="3" s="1"/>
  <c r="J5" i="1"/>
  <c r="J5" i="3" s="1"/>
  <c r="J6" i="1"/>
  <c r="J6" i="3" s="1"/>
  <c r="J7" i="1"/>
  <c r="J7" i="3" s="1"/>
  <c r="J8" i="1"/>
  <c r="J8" i="3" s="1"/>
  <c r="J9" i="1"/>
  <c r="J9" i="3" s="1"/>
  <c r="J10" i="1"/>
  <c r="J10" i="3" s="1"/>
  <c r="J11" i="1"/>
  <c r="J11" i="3" s="1"/>
  <c r="J12" i="1"/>
  <c r="J12" i="3" s="1"/>
  <c r="J13" i="1"/>
  <c r="J13" i="3" s="1"/>
  <c r="J14" i="1"/>
  <c r="J14" i="3" s="1"/>
  <c r="J15" i="1"/>
  <c r="J15" i="3" s="1"/>
  <c r="J16" i="1"/>
  <c r="J16" i="3" s="1"/>
  <c r="J17" i="1"/>
  <c r="J17" i="3" s="1"/>
  <c r="J18" i="1"/>
  <c r="J18" i="3" s="1"/>
  <c r="J19" i="1"/>
  <c r="J19" i="3" s="1"/>
  <c r="J20" i="1"/>
  <c r="J20" i="3" s="1"/>
  <c r="J21" i="1"/>
  <c r="J21" i="3" s="1"/>
  <c r="J22" i="1"/>
  <c r="J22" i="3" s="1"/>
  <c r="J23" i="1"/>
  <c r="J23" i="3" s="1"/>
  <c r="J24" i="1"/>
  <c r="J24" i="3" s="1"/>
  <c r="J25" i="1"/>
  <c r="J25" i="3" s="1"/>
  <c r="J26" i="1"/>
  <c r="J26" i="3" s="1"/>
  <c r="J27" i="1"/>
  <c r="J27" i="3" s="1"/>
  <c r="J28" i="1"/>
  <c r="J28" i="3" s="1"/>
  <c r="J29" i="1"/>
  <c r="J29" i="3" s="1"/>
  <c r="J30" i="1"/>
  <c r="J30" i="3" s="1"/>
  <c r="J31" i="1"/>
  <c r="J31" i="3" s="1"/>
  <c r="J32" i="1"/>
  <c r="J32" i="3" s="1"/>
  <c r="J33" i="1"/>
  <c r="J33" i="3" s="1"/>
  <c r="J34" i="1"/>
  <c r="J34" i="3" s="1"/>
  <c r="J35" i="1"/>
  <c r="J35" i="3" s="1"/>
  <c r="J36" i="1"/>
  <c r="J36" i="3" s="1"/>
  <c r="J37" i="1"/>
  <c r="J37" i="3" s="1"/>
  <c r="J38" i="1"/>
  <c r="J38" i="3" s="1"/>
  <c r="J39" i="1"/>
  <c r="J39" i="3" s="1"/>
  <c r="J40" i="1"/>
  <c r="J40" i="3" s="1"/>
  <c r="J41" i="1"/>
  <c r="J41" i="3" s="1"/>
  <c r="J42" i="1"/>
  <c r="J42" i="3" s="1"/>
  <c r="J43" i="1"/>
  <c r="J43" i="3" s="1"/>
  <c r="J44" i="1"/>
  <c r="J44" i="3" s="1"/>
  <c r="J45" i="1"/>
  <c r="J45" i="3" s="1"/>
  <c r="J46" i="1"/>
  <c r="J46" i="3" s="1"/>
  <c r="J47" i="1"/>
  <c r="J47" i="3" s="1"/>
  <c r="J48" i="1"/>
  <c r="J48" i="3" s="1"/>
  <c r="J49" i="1"/>
  <c r="J49" i="3" s="1"/>
  <c r="J50" i="1"/>
  <c r="J50" i="3" s="1"/>
  <c r="J51" i="1"/>
  <c r="J51" i="3" s="1"/>
  <c r="J52" i="1"/>
  <c r="J52" i="3" s="1"/>
  <c r="J53" i="1"/>
  <c r="J53" i="3" s="1"/>
  <c r="J54" i="1"/>
  <c r="J54" i="3" s="1"/>
  <c r="J55" i="1"/>
  <c r="J55" i="3" s="1"/>
  <c r="K5" i="1"/>
  <c r="K5" i="3" s="1"/>
  <c r="K6" i="1"/>
  <c r="K6" i="3" s="1"/>
  <c r="K7" i="1"/>
  <c r="K7" i="3" s="1"/>
  <c r="K8" i="1"/>
  <c r="K8" i="3" s="1"/>
  <c r="K9" i="1"/>
  <c r="K9" i="3" s="1"/>
  <c r="K10" i="1"/>
  <c r="K10" i="3" s="1"/>
  <c r="K11" i="1"/>
  <c r="K11" i="3" s="1"/>
  <c r="K12" i="1"/>
  <c r="K12" i="3" s="1"/>
  <c r="K13" i="1"/>
  <c r="K13" i="3" s="1"/>
  <c r="K14" i="1"/>
  <c r="K14" i="3" s="1"/>
  <c r="K15" i="1"/>
  <c r="K15" i="3" s="1"/>
  <c r="K16" i="1"/>
  <c r="K16" i="3" s="1"/>
  <c r="K17" i="1"/>
  <c r="K17" i="3" s="1"/>
  <c r="K18" i="1"/>
  <c r="K18" i="3" s="1"/>
  <c r="K19" i="1"/>
  <c r="K19" i="3" s="1"/>
  <c r="K20" i="1"/>
  <c r="K20" i="3" s="1"/>
  <c r="K21" i="1"/>
  <c r="K21" i="3" s="1"/>
  <c r="K22" i="1"/>
  <c r="K22" i="3" s="1"/>
  <c r="K23" i="1"/>
  <c r="K23" i="3" s="1"/>
  <c r="K24" i="1"/>
  <c r="K24" i="3" s="1"/>
  <c r="K25" i="1"/>
  <c r="K25" i="3" s="1"/>
  <c r="K26" i="1"/>
  <c r="K26" i="3" s="1"/>
  <c r="K27" i="1"/>
  <c r="K27" i="3" s="1"/>
  <c r="K28" i="1"/>
  <c r="K28" i="3" s="1"/>
  <c r="K29" i="1"/>
  <c r="K29" i="3" s="1"/>
  <c r="K30" i="1"/>
  <c r="K30" i="3" s="1"/>
  <c r="K31" i="1"/>
  <c r="K31" i="3" s="1"/>
  <c r="K32" i="1"/>
  <c r="K32" i="3" s="1"/>
  <c r="K33" i="1"/>
  <c r="K33" i="3" s="1"/>
  <c r="K34" i="1"/>
  <c r="K34" i="3" s="1"/>
  <c r="K35" i="1"/>
  <c r="K35" i="3" s="1"/>
  <c r="K36" i="1"/>
  <c r="K36" i="3" s="1"/>
  <c r="K37" i="1"/>
  <c r="K37" i="3" s="1"/>
  <c r="K38" i="1"/>
  <c r="K38" i="3" s="1"/>
  <c r="K39" i="1"/>
  <c r="K39" i="3" s="1"/>
  <c r="K40" i="1"/>
  <c r="K40" i="3" s="1"/>
  <c r="K41" i="1"/>
  <c r="K41" i="3" s="1"/>
  <c r="K42" i="1"/>
  <c r="K42" i="3" s="1"/>
  <c r="K43" i="1"/>
  <c r="K43" i="3" s="1"/>
  <c r="K44" i="1"/>
  <c r="K44" i="3" s="1"/>
  <c r="K45" i="1"/>
  <c r="K45" i="3" s="1"/>
  <c r="K46" i="1"/>
  <c r="K46" i="3" s="1"/>
  <c r="K47" i="1"/>
  <c r="K47" i="3" s="1"/>
  <c r="K48" i="1"/>
  <c r="K48" i="3" s="1"/>
  <c r="K49" i="1"/>
  <c r="K49" i="3" s="1"/>
  <c r="K50" i="1"/>
  <c r="K50" i="3" s="1"/>
  <c r="K51" i="1"/>
  <c r="K51" i="3" s="1"/>
  <c r="K52" i="1"/>
  <c r="K52" i="3" s="1"/>
  <c r="K53" i="1"/>
  <c r="K53" i="3" s="1"/>
  <c r="K54" i="1"/>
  <c r="K54" i="3" s="1"/>
  <c r="K55" i="1"/>
  <c r="K55" i="3" s="1"/>
  <c r="L5" i="1"/>
  <c r="L5" i="3" s="1"/>
  <c r="L6" i="1"/>
  <c r="L6" i="3" s="1"/>
  <c r="L7" i="1"/>
  <c r="L7" i="3" s="1"/>
  <c r="L8" i="1"/>
  <c r="L8" i="3" s="1"/>
  <c r="L9" i="1"/>
  <c r="L9" i="3" s="1"/>
  <c r="L10" i="1"/>
  <c r="L10" i="3" s="1"/>
  <c r="L11" i="1"/>
  <c r="L11" i="3" s="1"/>
  <c r="L12" i="1"/>
  <c r="L12" i="3" s="1"/>
  <c r="L13" i="1"/>
  <c r="L13" i="3" s="1"/>
  <c r="L14" i="1"/>
  <c r="L14" i="3" s="1"/>
  <c r="L15" i="1"/>
  <c r="L15" i="3" s="1"/>
  <c r="L16" i="1"/>
  <c r="L16" i="3" s="1"/>
  <c r="L17" i="1"/>
  <c r="L17" i="3" s="1"/>
  <c r="L18" i="1"/>
  <c r="L18" i="3" s="1"/>
  <c r="L19" i="1"/>
  <c r="L19" i="3" s="1"/>
  <c r="L20" i="1"/>
  <c r="L20" i="3" s="1"/>
  <c r="L21" i="1"/>
  <c r="L21" i="3" s="1"/>
  <c r="L22" i="1"/>
  <c r="L22" i="3" s="1"/>
  <c r="L23" i="1"/>
  <c r="L23" i="3" s="1"/>
  <c r="L24" i="1"/>
  <c r="L24" i="3" s="1"/>
  <c r="L25" i="1"/>
  <c r="L25" i="3" s="1"/>
  <c r="L26" i="1"/>
  <c r="L26" i="3" s="1"/>
  <c r="L27" i="1"/>
  <c r="L27" i="3" s="1"/>
  <c r="L28" i="1"/>
  <c r="L28" i="3" s="1"/>
  <c r="L29" i="1"/>
  <c r="L29" i="3" s="1"/>
  <c r="L30" i="1"/>
  <c r="L30" i="3" s="1"/>
  <c r="L31" i="1"/>
  <c r="L31" i="3" s="1"/>
  <c r="L32" i="1"/>
  <c r="L32" i="3" s="1"/>
  <c r="L33" i="1"/>
  <c r="L33" i="3" s="1"/>
  <c r="L34" i="1"/>
  <c r="L34" i="3" s="1"/>
  <c r="L35" i="1"/>
  <c r="L35" i="3" s="1"/>
  <c r="L36" i="1"/>
  <c r="L36" i="3" s="1"/>
  <c r="L37" i="1"/>
  <c r="L37" i="3" s="1"/>
  <c r="L38" i="1"/>
  <c r="L38" i="3" s="1"/>
  <c r="L39" i="1"/>
  <c r="L39" i="3" s="1"/>
  <c r="L40" i="1"/>
  <c r="L40" i="3" s="1"/>
  <c r="L41" i="1"/>
  <c r="L41" i="3" s="1"/>
  <c r="L42" i="1"/>
  <c r="L42" i="3" s="1"/>
  <c r="L43" i="1"/>
  <c r="L43" i="3" s="1"/>
  <c r="L44" i="1"/>
  <c r="L44" i="3" s="1"/>
  <c r="L45" i="1"/>
  <c r="L45" i="3" s="1"/>
  <c r="L46" i="1"/>
  <c r="L46" i="3" s="1"/>
  <c r="L47" i="1"/>
  <c r="L47" i="3" s="1"/>
  <c r="L48" i="1"/>
  <c r="L48" i="3" s="1"/>
  <c r="L49" i="1"/>
  <c r="L49" i="3" s="1"/>
  <c r="L50" i="1"/>
  <c r="L50" i="3" s="1"/>
  <c r="L51" i="1"/>
  <c r="L51" i="3" s="1"/>
  <c r="L52" i="1"/>
  <c r="L52" i="3" s="1"/>
  <c r="L53" i="1"/>
  <c r="L53" i="3" s="1"/>
  <c r="L54" i="1"/>
  <c r="L54" i="3" s="1"/>
  <c r="L55" i="1"/>
  <c r="L55" i="3" s="1"/>
  <c r="M5" i="1"/>
  <c r="M5" i="3" s="1"/>
  <c r="M6" i="1"/>
  <c r="M6" i="3" s="1"/>
  <c r="M7" i="1"/>
  <c r="M7" i="3" s="1"/>
  <c r="M8" i="1"/>
  <c r="M8" i="3" s="1"/>
  <c r="M9" i="1"/>
  <c r="M9" i="3" s="1"/>
  <c r="M10" i="1"/>
  <c r="M10" i="3" s="1"/>
  <c r="M11" i="1"/>
  <c r="M11" i="3" s="1"/>
  <c r="M12" i="1"/>
  <c r="M12" i="3" s="1"/>
  <c r="M13" i="1"/>
  <c r="M13" i="3" s="1"/>
  <c r="M14" i="1"/>
  <c r="M14" i="3" s="1"/>
  <c r="M15" i="1"/>
  <c r="M15" i="3" s="1"/>
  <c r="M16" i="1"/>
  <c r="M16" i="3" s="1"/>
  <c r="M17" i="1"/>
  <c r="M17" i="3" s="1"/>
  <c r="M18" i="1"/>
  <c r="M18" i="3" s="1"/>
  <c r="M19" i="1"/>
  <c r="M19" i="3" s="1"/>
  <c r="M20" i="1"/>
  <c r="M20" i="3" s="1"/>
  <c r="M21" i="1"/>
  <c r="M21" i="3" s="1"/>
  <c r="M22" i="1"/>
  <c r="M22" i="3" s="1"/>
  <c r="M23" i="1"/>
  <c r="M23" i="3" s="1"/>
  <c r="M24" i="1"/>
  <c r="M24" i="3" s="1"/>
  <c r="M25" i="1"/>
  <c r="M25" i="3" s="1"/>
  <c r="M26" i="1"/>
  <c r="M26" i="3" s="1"/>
  <c r="M27" i="1"/>
  <c r="M27" i="3" s="1"/>
  <c r="M28" i="1"/>
  <c r="M28" i="3" s="1"/>
  <c r="M29" i="1"/>
  <c r="M29" i="3" s="1"/>
  <c r="M30" i="1"/>
  <c r="M30" i="3" s="1"/>
  <c r="M31" i="1"/>
  <c r="M31" i="3" s="1"/>
  <c r="M32" i="1"/>
  <c r="M32" i="3" s="1"/>
  <c r="M33" i="1"/>
  <c r="M33" i="3" s="1"/>
  <c r="M34" i="1"/>
  <c r="M34" i="3" s="1"/>
  <c r="M35" i="1"/>
  <c r="M35" i="3" s="1"/>
  <c r="M36" i="1"/>
  <c r="M36" i="3" s="1"/>
  <c r="M37" i="1"/>
  <c r="M37" i="3" s="1"/>
  <c r="M38" i="1"/>
  <c r="M38" i="3" s="1"/>
  <c r="M39" i="1"/>
  <c r="M39" i="3" s="1"/>
  <c r="M40" i="1"/>
  <c r="M40" i="3" s="1"/>
  <c r="M41" i="1"/>
  <c r="M41" i="3" s="1"/>
  <c r="M42" i="1"/>
  <c r="M42" i="3" s="1"/>
  <c r="M43" i="1"/>
  <c r="M43" i="3" s="1"/>
  <c r="M44" i="1"/>
  <c r="M44" i="3" s="1"/>
  <c r="M45" i="1"/>
  <c r="M45" i="3" s="1"/>
  <c r="M46" i="1"/>
  <c r="M46" i="3" s="1"/>
  <c r="M47" i="1"/>
  <c r="M47" i="3" s="1"/>
  <c r="M48" i="1"/>
  <c r="M48" i="3" s="1"/>
  <c r="M49" i="1"/>
  <c r="M49" i="3" s="1"/>
  <c r="M50" i="1"/>
  <c r="M50" i="3" s="1"/>
  <c r="M51" i="1"/>
  <c r="M51" i="3" s="1"/>
  <c r="M52" i="1"/>
  <c r="M52" i="3" s="1"/>
  <c r="M53" i="1"/>
  <c r="M53" i="3" s="1"/>
  <c r="M54" i="1"/>
  <c r="M54" i="3" s="1"/>
  <c r="M55" i="1"/>
  <c r="M55" i="3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D14" i="14"/>
  <c r="D13" i="14"/>
  <c r="D12" i="14"/>
  <c r="C9" i="14"/>
  <c r="G11" i="14" s="1"/>
  <c r="I11" i="14"/>
  <c r="B9" i="14"/>
  <c r="F11" i="14" s="1"/>
  <c r="D11" i="14"/>
  <c r="H10" i="14"/>
  <c r="D10" i="14"/>
  <c r="D8" i="14"/>
  <c r="I7" i="14"/>
  <c r="H7" i="14"/>
  <c r="G7" i="14"/>
  <c r="F7" i="14"/>
  <c r="D6" i="14"/>
  <c r="C7" i="14"/>
  <c r="G10" i="14"/>
  <c r="I10" i="14"/>
  <c r="B7" i="14"/>
  <c r="D7" i="14" s="1"/>
  <c r="B73" i="1" l="1"/>
  <c r="H73" i="2"/>
  <c r="K75" i="2"/>
  <c r="N56" i="4"/>
  <c r="H75" i="2"/>
  <c r="H75" i="1"/>
  <c r="B51" i="3"/>
  <c r="N51" i="3" s="1"/>
  <c r="N51" i="1"/>
  <c r="B11" i="3"/>
  <c r="N11" i="3" s="1"/>
  <c r="N11" i="1"/>
  <c r="B39" i="4"/>
  <c r="N39" i="4" s="1"/>
  <c r="N39" i="2"/>
  <c r="B7" i="4"/>
  <c r="N7" i="4" s="1"/>
  <c r="N7" i="2"/>
  <c r="B75" i="2"/>
  <c r="C75" i="2"/>
  <c r="B42" i="3"/>
  <c r="N42" i="3" s="1"/>
  <c r="N42" i="1"/>
  <c r="B18" i="3"/>
  <c r="N18" i="3" s="1"/>
  <c r="N18" i="1"/>
  <c r="B54" i="4"/>
  <c r="N54" i="4" s="1"/>
  <c r="N54" i="2"/>
  <c r="B14" i="4"/>
  <c r="N14" i="4" s="1"/>
  <c r="N14" i="2"/>
  <c r="B60" i="3"/>
  <c r="N60" i="3" s="1"/>
  <c r="N60" i="1"/>
  <c r="B75" i="1"/>
  <c r="F10" i="14"/>
  <c r="H74" i="2"/>
  <c r="B41" i="3"/>
  <c r="N41" i="3" s="1"/>
  <c r="N41" i="1"/>
  <c r="B25" i="3"/>
  <c r="N25" i="3" s="1"/>
  <c r="N25" i="1"/>
  <c r="B17" i="3"/>
  <c r="N17" i="3" s="1"/>
  <c r="N17" i="1"/>
  <c r="B9" i="3"/>
  <c r="N9" i="3" s="1"/>
  <c r="N9" i="1"/>
  <c r="B53" i="4"/>
  <c r="N53" i="4" s="1"/>
  <c r="N53" i="2"/>
  <c r="B37" i="4"/>
  <c r="N37" i="4" s="1"/>
  <c r="N37" i="2"/>
  <c r="B29" i="4"/>
  <c r="N29" i="4" s="1"/>
  <c r="N29" i="2"/>
  <c r="B13" i="4"/>
  <c r="N13" i="4" s="1"/>
  <c r="N13" i="2"/>
  <c r="F74" i="1"/>
  <c r="D9" i="14"/>
  <c r="G75" i="1"/>
  <c r="E73" i="2"/>
  <c r="B48" i="3"/>
  <c r="N48" i="3" s="1"/>
  <c r="N48" i="1"/>
  <c r="B40" i="3"/>
  <c r="N40" i="3" s="1"/>
  <c r="N40" i="1"/>
  <c r="B32" i="3"/>
  <c r="N32" i="3" s="1"/>
  <c r="N32" i="1"/>
  <c r="B24" i="3"/>
  <c r="N24" i="3" s="1"/>
  <c r="N24" i="1"/>
  <c r="B16" i="3"/>
  <c r="N16" i="3" s="1"/>
  <c r="N16" i="1"/>
  <c r="B8" i="3"/>
  <c r="N8" i="3" s="1"/>
  <c r="N8" i="1"/>
  <c r="B52" i="4"/>
  <c r="N52" i="4" s="1"/>
  <c r="N52" i="2"/>
  <c r="B44" i="4"/>
  <c r="N44" i="4" s="1"/>
  <c r="N44" i="2"/>
  <c r="B36" i="4"/>
  <c r="N36" i="4" s="1"/>
  <c r="N36" i="2"/>
  <c r="B28" i="4"/>
  <c r="N28" i="4" s="1"/>
  <c r="N28" i="2"/>
  <c r="B20" i="4"/>
  <c r="N20" i="4" s="1"/>
  <c r="N20" i="2"/>
  <c r="B12" i="4"/>
  <c r="N12" i="4" s="1"/>
  <c r="N12" i="2"/>
  <c r="B35" i="3"/>
  <c r="N35" i="3" s="1"/>
  <c r="N35" i="1"/>
  <c r="B31" i="4"/>
  <c r="N31" i="4" s="1"/>
  <c r="N31" i="2"/>
  <c r="I73" i="1"/>
  <c r="B30" i="4"/>
  <c r="N30" i="4" s="1"/>
  <c r="N30" i="2"/>
  <c r="M73" i="2"/>
  <c r="M74" i="2"/>
  <c r="M75" i="2"/>
  <c r="B59" i="3"/>
  <c r="N59" i="3" s="1"/>
  <c r="N59" i="1"/>
  <c r="K73" i="1"/>
  <c r="B49" i="3"/>
  <c r="N49" i="3" s="1"/>
  <c r="N49" i="1"/>
  <c r="B33" i="3"/>
  <c r="N33" i="3" s="1"/>
  <c r="N33" i="1"/>
  <c r="B45" i="4"/>
  <c r="N45" i="4" s="1"/>
  <c r="N45" i="2"/>
  <c r="B21" i="4"/>
  <c r="N21" i="4" s="1"/>
  <c r="N21" i="2"/>
  <c r="B5" i="4"/>
  <c r="N5" i="4" s="1"/>
  <c r="N5" i="2"/>
  <c r="F73" i="1"/>
  <c r="J75" i="1"/>
  <c r="H11" i="14"/>
  <c r="K74" i="1"/>
  <c r="B55" i="3"/>
  <c r="N55" i="3" s="1"/>
  <c r="N55" i="1"/>
  <c r="B47" i="3"/>
  <c r="N47" i="3" s="1"/>
  <c r="N47" i="1"/>
  <c r="B39" i="3"/>
  <c r="N39" i="3" s="1"/>
  <c r="N39" i="1"/>
  <c r="B31" i="3"/>
  <c r="N31" i="3" s="1"/>
  <c r="N31" i="1"/>
  <c r="B23" i="3"/>
  <c r="N23" i="3" s="1"/>
  <c r="N23" i="1"/>
  <c r="B15" i="3"/>
  <c r="N15" i="3" s="1"/>
  <c r="N15" i="1"/>
  <c r="B7" i="3"/>
  <c r="N7" i="3" s="1"/>
  <c r="N7" i="1"/>
  <c r="B51" i="4"/>
  <c r="N51" i="4" s="1"/>
  <c r="N51" i="2"/>
  <c r="B43" i="4"/>
  <c r="N43" i="4" s="1"/>
  <c r="N43" i="2"/>
  <c r="B35" i="4"/>
  <c r="N35" i="4" s="1"/>
  <c r="N35" i="2"/>
  <c r="B27" i="4"/>
  <c r="N27" i="4" s="1"/>
  <c r="N27" i="2"/>
  <c r="B19" i="4"/>
  <c r="N19" i="4" s="1"/>
  <c r="N19" i="2"/>
  <c r="B11" i="4"/>
  <c r="N11" i="4" s="1"/>
  <c r="N11" i="2"/>
  <c r="B43" i="3"/>
  <c r="N43" i="3" s="1"/>
  <c r="N43" i="1"/>
  <c r="B19" i="3"/>
  <c r="N19" i="3" s="1"/>
  <c r="N19" i="1"/>
  <c r="B47" i="4"/>
  <c r="N47" i="4" s="1"/>
  <c r="N47" i="2"/>
  <c r="B15" i="4"/>
  <c r="N15" i="4" s="1"/>
  <c r="N15" i="2"/>
  <c r="B34" i="3"/>
  <c r="N34" i="3" s="1"/>
  <c r="N34" i="1"/>
  <c r="B10" i="3"/>
  <c r="N10" i="3" s="1"/>
  <c r="N10" i="1"/>
  <c r="B46" i="4"/>
  <c r="N46" i="4" s="1"/>
  <c r="N46" i="2"/>
  <c r="N59" i="4"/>
  <c r="L74" i="1"/>
  <c r="D74" i="1"/>
  <c r="B46" i="3"/>
  <c r="N46" i="3" s="1"/>
  <c r="N46" i="1"/>
  <c r="B30" i="3"/>
  <c r="N30" i="3" s="1"/>
  <c r="N30" i="1"/>
  <c r="B6" i="3"/>
  <c r="N6" i="3" s="1"/>
  <c r="N6" i="1"/>
  <c r="B50" i="4"/>
  <c r="N50" i="4" s="1"/>
  <c r="N50" i="2"/>
  <c r="B34" i="4"/>
  <c r="N34" i="4" s="1"/>
  <c r="N34" i="2"/>
  <c r="B18" i="4"/>
  <c r="N18" i="4" s="1"/>
  <c r="N18" i="2"/>
  <c r="B57" i="3"/>
  <c r="N57" i="3" s="1"/>
  <c r="N57" i="1"/>
  <c r="B58" i="3"/>
  <c r="N58" i="3" s="1"/>
  <c r="N58" i="1"/>
  <c r="I74" i="1"/>
  <c r="B53" i="3"/>
  <c r="N53" i="3" s="1"/>
  <c r="N53" i="1"/>
  <c r="B37" i="3"/>
  <c r="N37" i="3" s="1"/>
  <c r="N37" i="1"/>
  <c r="B21" i="3"/>
  <c r="N21" i="3" s="1"/>
  <c r="N21" i="1"/>
  <c r="B49" i="4"/>
  <c r="N49" i="4" s="1"/>
  <c r="N49" i="2"/>
  <c r="B41" i="4"/>
  <c r="N41" i="4" s="1"/>
  <c r="N41" i="2"/>
  <c r="B33" i="4"/>
  <c r="N33" i="4" s="1"/>
  <c r="N33" i="2"/>
  <c r="B25" i="4"/>
  <c r="N25" i="4" s="1"/>
  <c r="N25" i="2"/>
  <c r="B17" i="4"/>
  <c r="N17" i="4" s="1"/>
  <c r="N17" i="2"/>
  <c r="B9" i="4"/>
  <c r="N9" i="4" s="1"/>
  <c r="N9" i="2"/>
  <c r="B27" i="3"/>
  <c r="N27" i="3" s="1"/>
  <c r="N27" i="1"/>
  <c r="B55" i="4"/>
  <c r="N55" i="4" s="1"/>
  <c r="N55" i="2"/>
  <c r="B23" i="4"/>
  <c r="N23" i="4" s="1"/>
  <c r="N23" i="2"/>
  <c r="B50" i="3"/>
  <c r="N50" i="3" s="1"/>
  <c r="N50" i="1"/>
  <c r="B26" i="3"/>
  <c r="N26" i="3" s="1"/>
  <c r="N26" i="1"/>
  <c r="B38" i="4"/>
  <c r="N38" i="4" s="1"/>
  <c r="N38" i="2"/>
  <c r="B22" i="4"/>
  <c r="N22" i="4" s="1"/>
  <c r="N22" i="2"/>
  <c r="B6" i="4"/>
  <c r="N6" i="4" s="1"/>
  <c r="N6" i="2"/>
  <c r="N56" i="2"/>
  <c r="B56" i="3"/>
  <c r="N56" i="3" s="1"/>
  <c r="N56" i="1"/>
  <c r="C74" i="1"/>
  <c r="B54" i="3"/>
  <c r="N54" i="3" s="1"/>
  <c r="N54" i="1"/>
  <c r="B38" i="3"/>
  <c r="N38" i="3" s="1"/>
  <c r="N38" i="1"/>
  <c r="B22" i="3"/>
  <c r="N22" i="3" s="1"/>
  <c r="N22" i="1"/>
  <c r="B14" i="3"/>
  <c r="N14" i="3" s="1"/>
  <c r="N14" i="1"/>
  <c r="M73" i="1"/>
  <c r="M74" i="1"/>
  <c r="M75" i="1"/>
  <c r="B42" i="4"/>
  <c r="N42" i="4" s="1"/>
  <c r="N42" i="2"/>
  <c r="B26" i="4"/>
  <c r="N26" i="4" s="1"/>
  <c r="N26" i="2"/>
  <c r="B10" i="4"/>
  <c r="N10" i="4" s="1"/>
  <c r="N10" i="2"/>
  <c r="B57" i="4"/>
  <c r="N57" i="4" s="1"/>
  <c r="N57" i="2"/>
  <c r="B58" i="4"/>
  <c r="N58" i="4" s="1"/>
  <c r="N58" i="2"/>
  <c r="N60" i="4"/>
  <c r="H73" i="1"/>
  <c r="B45" i="3"/>
  <c r="N45" i="3" s="1"/>
  <c r="N45" i="1"/>
  <c r="B29" i="3"/>
  <c r="N29" i="3" s="1"/>
  <c r="N29" i="1"/>
  <c r="B13" i="3"/>
  <c r="N13" i="3" s="1"/>
  <c r="N13" i="1"/>
  <c r="B5" i="3"/>
  <c r="N5" i="3" s="1"/>
  <c r="N5" i="1"/>
  <c r="E75" i="1"/>
  <c r="E74" i="2"/>
  <c r="C73" i="1"/>
  <c r="B52" i="3"/>
  <c r="N52" i="3" s="1"/>
  <c r="N52" i="1"/>
  <c r="B44" i="3"/>
  <c r="N44" i="3" s="1"/>
  <c r="N44" i="1"/>
  <c r="B36" i="3"/>
  <c r="N36" i="3" s="1"/>
  <c r="N36" i="1"/>
  <c r="B28" i="3"/>
  <c r="N28" i="3" s="1"/>
  <c r="N28" i="1"/>
  <c r="B20" i="3"/>
  <c r="N20" i="3" s="1"/>
  <c r="N20" i="1"/>
  <c r="B12" i="3"/>
  <c r="N12" i="3" s="1"/>
  <c r="N12" i="1"/>
  <c r="B48" i="4"/>
  <c r="N48" i="4" s="1"/>
  <c r="N48" i="2"/>
  <c r="B40" i="4"/>
  <c r="N40" i="4" s="1"/>
  <c r="N40" i="2"/>
  <c r="B32" i="4"/>
  <c r="N32" i="4" s="1"/>
  <c r="N32" i="2"/>
  <c r="B24" i="4"/>
  <c r="N24" i="4" s="1"/>
  <c r="N24" i="2"/>
  <c r="B16" i="4"/>
  <c r="N16" i="4" s="1"/>
  <c r="N16" i="2"/>
  <c r="B8" i="4"/>
  <c r="N8" i="4" s="1"/>
  <c r="N8" i="2"/>
  <c r="B74" i="1"/>
  <c r="D73" i="1"/>
  <c r="J73" i="1"/>
  <c r="E74" i="1"/>
  <c r="C75" i="1"/>
  <c r="I75" i="1"/>
  <c r="H74" i="1"/>
  <c r="G73" i="1"/>
  <c r="J74" i="1"/>
  <c r="F75" i="1"/>
  <c r="L75" i="1"/>
  <c r="D73" i="2"/>
  <c r="L73" i="2"/>
  <c r="I74" i="2"/>
  <c r="F75" i="2"/>
  <c r="J75" i="2"/>
  <c r="K75" i="1"/>
  <c r="D75" i="1"/>
  <c r="G74" i="1"/>
  <c r="L73" i="1"/>
  <c r="E73" i="1"/>
  <c r="B74" i="2"/>
  <c r="G75" i="2"/>
  <c r="J74" i="2"/>
  <c r="F74" i="2"/>
  <c r="I73" i="2"/>
  <c r="F75" i="3"/>
  <c r="F73" i="3"/>
  <c r="F74" i="3"/>
  <c r="D74" i="3"/>
  <c r="D73" i="3"/>
  <c r="D75" i="3"/>
  <c r="E75" i="3"/>
  <c r="E74" i="3"/>
  <c r="E73" i="3"/>
  <c r="C74" i="3"/>
  <c r="C75" i="3"/>
  <c r="C73" i="3"/>
  <c r="H75" i="4"/>
  <c r="G73" i="4"/>
  <c r="C75" i="4"/>
  <c r="C73" i="4"/>
  <c r="F75" i="4"/>
  <c r="F74" i="4"/>
  <c r="E75" i="4"/>
  <c r="E74" i="4"/>
  <c r="D75" i="4"/>
  <c r="H74" i="4"/>
  <c r="G75" i="4"/>
  <c r="F73" i="4"/>
  <c r="E73" i="4"/>
  <c r="D73" i="4"/>
  <c r="L73" i="3"/>
  <c r="L74" i="3"/>
  <c r="J73" i="3"/>
  <c r="J74" i="3"/>
  <c r="J75" i="3"/>
  <c r="H74" i="3"/>
  <c r="H75" i="3"/>
  <c r="H73" i="3"/>
  <c r="K74" i="3"/>
  <c r="K73" i="3"/>
  <c r="K75" i="3"/>
  <c r="I75" i="3"/>
  <c r="I74" i="3"/>
  <c r="I73" i="3"/>
  <c r="G74" i="3"/>
  <c r="G75" i="3"/>
  <c r="G73" i="3"/>
  <c r="D74" i="4"/>
  <c r="F73" i="2"/>
  <c r="J73" i="2"/>
  <c r="C74" i="2"/>
  <c r="G74" i="2"/>
  <c r="K74" i="2"/>
  <c r="D75" i="2"/>
  <c r="L75" i="2"/>
  <c r="B73" i="2"/>
  <c r="H73" i="4"/>
  <c r="G74" i="4"/>
  <c r="I75" i="2"/>
  <c r="E75" i="2"/>
  <c r="L74" i="2"/>
  <c r="D74" i="2"/>
  <c r="K73" i="2"/>
  <c r="G73" i="2"/>
  <c r="C73" i="2"/>
  <c r="J73" i="4"/>
  <c r="J75" i="4"/>
  <c r="J74" i="4"/>
  <c r="K74" i="4"/>
  <c r="I73" i="4"/>
  <c r="L74" i="4"/>
  <c r="L75" i="4"/>
  <c r="L73" i="4"/>
  <c r="K73" i="4"/>
  <c r="K75" i="4"/>
  <c r="I74" i="4"/>
  <c r="I75" i="4"/>
  <c r="C74" i="4"/>
  <c r="L75" i="3"/>
  <c r="B74" i="3" l="1"/>
  <c r="N73" i="1"/>
  <c r="N75" i="1"/>
  <c r="N74" i="1"/>
  <c r="B74" i="4"/>
  <c r="N74" i="2"/>
  <c r="N73" i="2"/>
  <c r="N75" i="2"/>
  <c r="M74" i="4"/>
  <c r="M75" i="4"/>
  <c r="M73" i="4"/>
  <c r="B73" i="3"/>
  <c r="M75" i="3"/>
  <c r="M73" i="3"/>
  <c r="M74" i="3"/>
  <c r="N74" i="4"/>
  <c r="N75" i="4"/>
  <c r="N73" i="4"/>
  <c r="B75" i="4"/>
  <c r="B73" i="4"/>
  <c r="B75" i="3"/>
  <c r="N75" i="3" l="1"/>
  <c r="N73" i="3"/>
  <c r="N74" i="3"/>
</calcChain>
</file>

<file path=xl/sharedStrings.xml><?xml version="1.0" encoding="utf-8"?>
<sst xmlns="http://schemas.openxmlformats.org/spreadsheetml/2006/main" count="439" uniqueCount="107">
  <si>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</si>
  <si>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</si>
  <si>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</si>
  <si>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</si>
  <si>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</si>
  <si>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</si>
  <si>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</si>
  <si>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</si>
  <si>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</si>
  <si>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</si>
  <si>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</si>
  <si>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</si>
  <si>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</si>
  <si>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</si>
  <si>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 xml:space="preserve"> Monthly Evaporation (mm over lake) from GLERL Lake Evaporation Model</t>
  </si>
  <si>
    <t>Component Method using overlake precipitation depth  (precip + runoff - evaporation)</t>
  </si>
  <si>
    <t>Component Method using overland precipitation depth  (precip + runoff - evaporation)</t>
  </si>
  <si>
    <t>Lake areas in square meters for each lake basin (digital and coordinated)</t>
  </si>
  <si>
    <t>Just the lake itself w/o the</t>
  </si>
  <si>
    <t xml:space="preserve">Lake and upstream </t>
  </si>
  <si>
    <t>upstream channel</t>
  </si>
  <si>
    <t>Channels combined</t>
  </si>
  <si>
    <t>Lake Name</t>
  </si>
  <si>
    <t>Digital Land</t>
  </si>
  <si>
    <t>Digital Lake</t>
  </si>
  <si>
    <t>Digital Basin</t>
  </si>
  <si>
    <t>Coord Land</t>
  </si>
  <si>
    <t>Coord Lake</t>
  </si>
  <si>
    <t>Superior</t>
  </si>
  <si>
    <t>Michigan-Huron</t>
  </si>
  <si>
    <t>Michigan</t>
  </si>
  <si>
    <t>Huron</t>
  </si>
  <si>
    <t>Huron w/o Georgian Bay</t>
  </si>
  <si>
    <t>Georgian Bay</t>
  </si>
  <si>
    <t>St. Clair</t>
  </si>
  <si>
    <t>Erie</t>
  </si>
  <si>
    <t>Ontario</t>
  </si>
  <si>
    <t>Note that "Huron w/o Georgian Bay" and "Georgian Bay" are</t>
  </si>
  <si>
    <t xml:space="preserve">not truly coordinated values but rather the combination pro-rated </t>
  </si>
  <si>
    <t>based on our digital map areas.</t>
  </si>
  <si>
    <t>Days in each month</t>
  </si>
  <si>
    <t>Used for converting volumes to rates</t>
  </si>
  <si>
    <t>Mean</t>
  </si>
  <si>
    <t>Max</t>
  </si>
  <si>
    <t>Min</t>
  </si>
  <si>
    <t>Lake Huron (with Georgian Bay) Net Basin Supply (expressed as millimeters over lake surface)</t>
  </si>
  <si>
    <t>Lake Huron (with Georgian Bay) Net Basin Supply (expressed as cubic meters per second)</t>
  </si>
  <si>
    <t>Lake Huron (with Georgian Bay) Overlake Precipitation (millimeters)</t>
  </si>
  <si>
    <t>Lake Huron (with Georgian Bay) Overland Precipitation (millimeters)</t>
  </si>
  <si>
    <t>Monthly runoff to Lake Huron (with Georgian Bay) from land surface expressed as millimeters over the lake surface</t>
  </si>
  <si>
    <t xml:space="preserve"> Lake Huron (with Georgian Bay) </t>
  </si>
  <si>
    <t/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</si>
  <si>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</si>
  <si>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</si>
  <si>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</si>
  <si>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</si>
  <si>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</si>
  <si>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</si>
  <si>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Component NBS values are computed simply as:</t>
  </si>
  <si>
    <t>NBS = Precipitation + Runoff - Evaporation</t>
  </si>
  <si>
    <t>Residual NBS values are computed simply as:</t>
  </si>
  <si>
    <t>NBS = ChangeInStorage - Inflow + Outflow</t>
  </si>
  <si>
    <t>Inflows and outflows are comprised of the appropriate channels and diversions.</t>
  </si>
  <si>
    <t>The precipitation data is computed from station data using a Thiessen-weighting technique, employing</t>
  </si>
  <si>
    <t>stations only within 50 km of the lake's watershed basin boundary.</t>
  </si>
  <si>
    <t>For more detailed reference on the methodology employed for computing the precipitation, see the report at:</t>
  </si>
  <si>
    <t>http://www.glerl.noaa.gov/data/arc/hydro/mnth-hydro.html</t>
  </si>
  <si>
    <t>The runoff is computed from streamflow site data using a simple interpolation method developed</t>
  </si>
  <si>
    <t>at GLERL.  For more information on that method, see the report at:</t>
  </si>
  <si>
    <t>The evaporation is computed using GLERL's Large Lake Thermodynamics Model.</t>
  </si>
  <si>
    <t>For more detailed information on this model, see:</t>
  </si>
  <si>
    <t>http://www.glerl.noaa.gov/pubs/fulltext/2005/20050015.pdf</t>
  </si>
  <si>
    <t>Change-in-Storage is computed from Beginning-of-month lake level estimates by GLERL.</t>
  </si>
  <si>
    <t>Again, the methodology is detailed in the report available at:</t>
  </si>
  <si>
    <t>Connecting Channel flows were obtained from the coordinating committee members.</t>
  </si>
  <si>
    <t>History of changes since Jan 1, 2008:</t>
  </si>
  <si>
    <t>February 2008</t>
  </si>
  <si>
    <t>An error was found in the program that produced the runoff estimates.  The program was</t>
  </si>
  <si>
    <t>fixed and the revised estimates were included here.</t>
  </si>
  <si>
    <t>Updated runoff estimates were generated and incorporated here.</t>
  </si>
  <si>
    <t>4840 South State Road</t>
  </si>
  <si>
    <t>Ann Arbor, MI  48108</t>
  </si>
  <si>
    <t>Updated evaporation estimates were generated and incorporated.</t>
  </si>
  <si>
    <t>Updated precipitation estimates were incorporated</t>
  </si>
  <si>
    <t>Updated precipitation estimates were incorporated.</t>
  </si>
  <si>
    <t>2008 should still be considered provisional.</t>
  </si>
  <si>
    <t>Updated runoff estimates were incorporated.</t>
  </si>
  <si>
    <t>Typographical error in coordinated land area of Lake Huron was corrected.</t>
  </si>
  <si>
    <t>Precipitation sheets updated through 2009</t>
  </si>
  <si>
    <t>Monthly evaporation updated due to annual update of meteorology data.</t>
  </si>
  <si>
    <t>Note that a number of new stations are added, which affected older data.</t>
  </si>
  <si>
    <t>Meteorology data for 2008 is considered to be pretty complete/final.</t>
  </si>
  <si>
    <t>Meteorology data for 2009 is decent, but not completely final.</t>
  </si>
  <si>
    <t>Updated the runoff through 2009.  Values have changed because ice-affected</t>
  </si>
  <si>
    <t>streamflow measurements are now included on the Canadian side on the</t>
  </si>
  <si>
    <t>advice of Canadian Hydrographic Service personnel.</t>
  </si>
  <si>
    <t>Updated precipitation estimates through 2010.</t>
  </si>
  <si>
    <t>Updated all components through 2010 (runoff, evaporation, both precipitation estimates)</t>
  </si>
  <si>
    <t>Annual</t>
  </si>
  <si>
    <t>Totals</t>
  </si>
  <si>
    <t>Added Annual column to NBS sheets</t>
  </si>
  <si>
    <t>Average</t>
  </si>
  <si>
    <t>Updated evaporation estimates to reflect results from recent recalibration and update of</t>
  </si>
  <si>
    <t>the GLERL Large Lake Thermodynamics Model. This included elimination of the 1948-1949</t>
  </si>
  <si>
    <t>evaporation estimates (that is model initialization period), so the NBS values now extend from</t>
  </si>
  <si>
    <t>1950 to present.</t>
  </si>
  <si>
    <t>Updated everything to reflect latest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</si>
</sst>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E+00"/>
  </numFmts>
  <fonts count="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right"/>
    </xf>
    <xf numFmtId="0" fontId="1" fillId="0" borderId="0" xfId="1" applyAlignment="1" applyProtection="1"/>
    <xf numFmtId="49" fontId="0" fillId="0" borderId="0" xfId="0" applyNumberFormat="1"/>
    <xf numFmtId="15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4" fillId="0" borderId="0" xfId="0" applyNumberFormat="1" applyFont="1"/>
    <xf numFmtId="2" fontId="4" fillId="0" borderId="0" xfId="0" applyNumberFormat="1" applyFont="1"/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_La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GRT_mm"/>
      <sheetName val="SUP_mm"/>
      <sheetName val="MHG_mm"/>
      <sheetName val="MIC_mm"/>
      <sheetName val="HGB_mm"/>
      <sheetName val="HUR_mm"/>
      <sheetName val="GEO_mm"/>
      <sheetName val="STC_mm"/>
      <sheetName val="ERI_mm"/>
      <sheetName val="ONT_mm"/>
      <sheetName val="GRT_cms"/>
      <sheetName val="SUP_cms"/>
      <sheetName val="MHG_cms"/>
      <sheetName val="MIC_cms"/>
      <sheetName val="HGB_cms"/>
      <sheetName val="HUR_cms"/>
      <sheetName val="GEO_cms"/>
      <sheetName val="STC_cms"/>
      <sheetName val="ERI_cms"/>
      <sheetName val="ONT_cms"/>
      <sheetName val="Areas"/>
      <sheetName val="Days"/>
    </sheetNames>
    <sheetDataSet>
      <sheetData sheetId="0"/>
      <sheetData sheetId="1"/>
      <sheetData sheetId="2"/>
      <sheetData sheetId="3"/>
      <sheetData sheetId="4"/>
      <sheetData sheetId="5"/>
      <sheetData sheetId="6">
        <row r="53">
          <cell r="B53">
            <v>62.11</v>
          </cell>
          <cell r="C53">
            <v>46.81</v>
          </cell>
          <cell r="D53">
            <v>91.58</v>
          </cell>
          <cell r="E53">
            <v>66.97</v>
          </cell>
          <cell r="F53">
            <v>58.72</v>
          </cell>
          <cell r="G53">
            <v>61.52</v>
          </cell>
          <cell r="H53">
            <v>50.95</v>
          </cell>
          <cell r="I53">
            <v>30.09</v>
          </cell>
          <cell r="J53">
            <v>27.14</v>
          </cell>
          <cell r="K53">
            <v>44.42</v>
          </cell>
          <cell r="L53">
            <v>96.03</v>
          </cell>
          <cell r="M53">
            <v>52.04</v>
          </cell>
        </row>
        <row r="54">
          <cell r="B54">
            <v>79.849999999999994</v>
          </cell>
          <cell r="C54">
            <v>65.69</v>
          </cell>
          <cell r="D54">
            <v>45.83</v>
          </cell>
          <cell r="E54">
            <v>42.34</v>
          </cell>
          <cell r="F54">
            <v>51.58</v>
          </cell>
          <cell r="G54">
            <v>83.49</v>
          </cell>
          <cell r="H54">
            <v>59.3</v>
          </cell>
          <cell r="I54">
            <v>49.55</v>
          </cell>
          <cell r="J54">
            <v>72.180000000000007</v>
          </cell>
          <cell r="K54">
            <v>51.72</v>
          </cell>
          <cell r="L54">
            <v>59.69</v>
          </cell>
          <cell r="M54">
            <v>100.09</v>
          </cell>
        </row>
        <row r="55">
          <cell r="B55">
            <v>99.15</v>
          </cell>
          <cell r="C55">
            <v>83.81</v>
          </cell>
          <cell r="D55">
            <v>72.41</v>
          </cell>
          <cell r="E55">
            <v>66.11</v>
          </cell>
          <cell r="F55">
            <v>30.45</v>
          </cell>
          <cell r="G55">
            <v>78.680000000000007</v>
          </cell>
          <cell r="H55">
            <v>87.17</v>
          </cell>
          <cell r="I55">
            <v>87.28</v>
          </cell>
          <cell r="J55">
            <v>76.3</v>
          </cell>
          <cell r="K55">
            <v>55.66</v>
          </cell>
          <cell r="L55">
            <v>94.47</v>
          </cell>
          <cell r="M55">
            <v>68.67</v>
          </cell>
        </row>
        <row r="56">
          <cell r="B56">
            <v>76.45</v>
          </cell>
          <cell r="C56">
            <v>63.87</v>
          </cell>
          <cell r="D56">
            <v>72.510000000000005</v>
          </cell>
          <cell r="E56">
            <v>96.91</v>
          </cell>
          <cell r="F56">
            <v>36.9</v>
          </cell>
          <cell r="G56">
            <v>62.54</v>
          </cell>
          <cell r="H56">
            <v>112.54</v>
          </cell>
          <cell r="I56">
            <v>83.85</v>
          </cell>
          <cell r="J56">
            <v>80.56</v>
          </cell>
          <cell r="K56">
            <v>122.68</v>
          </cell>
          <cell r="L56">
            <v>86.78</v>
          </cell>
          <cell r="M56">
            <v>98.67</v>
          </cell>
        </row>
        <row r="57">
          <cell r="B57">
            <v>74.33</v>
          </cell>
          <cell r="C57">
            <v>40.69</v>
          </cell>
          <cell r="D57">
            <v>60.04</v>
          </cell>
          <cell r="E57">
            <v>78.45</v>
          </cell>
          <cell r="F57">
            <v>66.25</v>
          </cell>
          <cell r="G57">
            <v>51.55</v>
          </cell>
          <cell r="H57">
            <v>118.27</v>
          </cell>
          <cell r="I57">
            <v>86.65</v>
          </cell>
          <cell r="J57">
            <v>59.71</v>
          </cell>
          <cell r="K57">
            <v>17.2</v>
          </cell>
          <cell r="L57">
            <v>87.85</v>
          </cell>
          <cell r="M57">
            <v>56.44</v>
          </cell>
        </row>
        <row r="58">
          <cell r="B58">
            <v>62.49</v>
          </cell>
          <cell r="C58">
            <v>64.84</v>
          </cell>
          <cell r="D58">
            <v>78.150000000000006</v>
          </cell>
          <cell r="E58">
            <v>67.73</v>
          </cell>
          <cell r="F58">
            <v>106.58</v>
          </cell>
          <cell r="G58">
            <v>62.56</v>
          </cell>
          <cell r="H58">
            <v>82.32</v>
          </cell>
          <cell r="I58">
            <v>67.67</v>
          </cell>
          <cell r="J58">
            <v>92.93</v>
          </cell>
          <cell r="K58">
            <v>39.590000000000003</v>
          </cell>
          <cell r="L58">
            <v>53.79</v>
          </cell>
          <cell r="M58">
            <v>68.98</v>
          </cell>
        </row>
        <row r="59">
          <cell r="B59">
            <v>50.25</v>
          </cell>
          <cell r="C59">
            <v>60.95</v>
          </cell>
          <cell r="D59">
            <v>73.569999999999993</v>
          </cell>
          <cell r="E59">
            <v>100.5</v>
          </cell>
          <cell r="F59">
            <v>48.49</v>
          </cell>
          <cell r="G59">
            <v>115.31</v>
          </cell>
          <cell r="H59">
            <v>45.31</v>
          </cell>
          <cell r="I59">
            <v>56.63</v>
          </cell>
          <cell r="J59">
            <v>120.26</v>
          </cell>
          <cell r="K59">
            <v>155.22999999999999</v>
          </cell>
          <cell r="L59">
            <v>62.48</v>
          </cell>
          <cell r="M59">
            <v>58.94</v>
          </cell>
        </row>
        <row r="60">
          <cell r="B60">
            <v>63.71</v>
          </cell>
          <cell r="C60">
            <v>50.81</v>
          </cell>
          <cell r="D60">
            <v>53.03</v>
          </cell>
          <cell r="E60">
            <v>66.239999999999995</v>
          </cell>
          <cell r="F60">
            <v>67.239999999999995</v>
          </cell>
          <cell r="G60">
            <v>36.36</v>
          </cell>
          <cell r="H60">
            <v>59.54</v>
          </cell>
          <cell r="I60">
            <v>78.709999999999994</v>
          </cell>
          <cell r="J60">
            <v>22.47</v>
          </cell>
          <cell r="K60">
            <v>86.84</v>
          </cell>
          <cell r="L60">
            <v>80.39</v>
          </cell>
          <cell r="M60">
            <v>63.3</v>
          </cell>
        </row>
        <row r="61">
          <cell r="B61">
            <v>28.86</v>
          </cell>
          <cell r="C61">
            <v>49.51</v>
          </cell>
          <cell r="D61">
            <v>48.97</v>
          </cell>
          <cell r="E61">
            <v>74.88</v>
          </cell>
          <cell r="F61">
            <v>81.489999999999995</v>
          </cell>
          <cell r="G61">
            <v>73.06</v>
          </cell>
          <cell r="H61">
            <v>82.97</v>
          </cell>
          <cell r="I61">
            <v>114.91</v>
          </cell>
          <cell r="J61">
            <v>61.49</v>
          </cell>
          <cell r="K61">
            <v>20.36</v>
          </cell>
          <cell r="L61">
            <v>61.5</v>
          </cell>
          <cell r="M61">
            <v>67.349999999999994</v>
          </cell>
        </row>
        <row r="62">
          <cell r="B62">
            <v>64.67</v>
          </cell>
          <cell r="C62">
            <v>35.200000000000003</v>
          </cell>
          <cell r="D62">
            <v>37.46</v>
          </cell>
          <cell r="E62">
            <v>80.52</v>
          </cell>
          <cell r="F62">
            <v>73.650000000000006</v>
          </cell>
          <cell r="G62">
            <v>109.56</v>
          </cell>
          <cell r="H62">
            <v>75.55</v>
          </cell>
          <cell r="I62">
            <v>31.19</v>
          </cell>
          <cell r="J62">
            <v>105.1</v>
          </cell>
          <cell r="K62">
            <v>86.24</v>
          </cell>
          <cell r="L62">
            <v>78.44</v>
          </cell>
          <cell r="M62">
            <v>79.069999999999993</v>
          </cell>
        </row>
        <row r="63">
          <cell r="B63">
            <v>47.61</v>
          </cell>
          <cell r="C63">
            <v>37.729999999999997</v>
          </cell>
          <cell r="D63">
            <v>12.2</v>
          </cell>
          <cell r="E63">
            <v>33.93</v>
          </cell>
          <cell r="F63">
            <v>28.52</v>
          </cell>
          <cell r="G63">
            <v>61.37</v>
          </cell>
          <cell r="H63">
            <v>64.97</v>
          </cell>
          <cell r="I63">
            <v>56.18</v>
          </cell>
          <cell r="J63">
            <v>86.29</v>
          </cell>
          <cell r="K63">
            <v>58.86</v>
          </cell>
          <cell r="L63">
            <v>85.26</v>
          </cell>
          <cell r="M63">
            <v>66.98</v>
          </cell>
        </row>
        <row r="64">
          <cell r="B64">
            <v>62.79</v>
          </cell>
          <cell r="C64">
            <v>61.25</v>
          </cell>
          <cell r="D64">
            <v>42.41</v>
          </cell>
          <cell r="E64">
            <v>99.82</v>
          </cell>
          <cell r="F64">
            <v>89.7</v>
          </cell>
          <cell r="G64">
            <v>37.299999999999997</v>
          </cell>
          <cell r="H64">
            <v>75.47</v>
          </cell>
          <cell r="I64">
            <v>122.08</v>
          </cell>
          <cell r="J64">
            <v>92.29</v>
          </cell>
          <cell r="K64">
            <v>105.86</v>
          </cell>
          <cell r="L64">
            <v>98.65</v>
          </cell>
          <cell r="M64">
            <v>72.48</v>
          </cell>
        </row>
        <row r="65">
          <cell r="B65">
            <v>58.99</v>
          </cell>
          <cell r="C65">
            <v>47.28</v>
          </cell>
          <cell r="D65">
            <v>44.24</v>
          </cell>
          <cell r="E65">
            <v>72.739999999999995</v>
          </cell>
          <cell r="F65">
            <v>110.98</v>
          </cell>
          <cell r="G65">
            <v>86.79</v>
          </cell>
          <cell r="H65">
            <v>64.239999999999995</v>
          </cell>
          <cell r="I65">
            <v>43.87</v>
          </cell>
          <cell r="J65">
            <v>58.38</v>
          </cell>
          <cell r="K65">
            <v>53.85</v>
          </cell>
          <cell r="L65">
            <v>67.36</v>
          </cell>
          <cell r="M65">
            <v>45.7</v>
          </cell>
        </row>
        <row r="66">
          <cell r="B66">
            <v>30.57</v>
          </cell>
          <cell r="C66">
            <v>41.92</v>
          </cell>
          <cell r="D66">
            <v>56.89</v>
          </cell>
          <cell r="E66">
            <v>47.19</v>
          </cell>
          <cell r="F66">
            <v>41.43</v>
          </cell>
          <cell r="G66">
            <v>81.08</v>
          </cell>
          <cell r="H66">
            <v>72.36</v>
          </cell>
          <cell r="I66">
            <v>80.849999999999994</v>
          </cell>
          <cell r="J66">
            <v>117.62</v>
          </cell>
          <cell r="K66">
            <v>42.21</v>
          </cell>
          <cell r="L66">
            <v>61.57</v>
          </cell>
          <cell r="M66">
            <v>55.43</v>
          </cell>
        </row>
        <row r="67">
          <cell r="B67">
            <v>66.09</v>
          </cell>
          <cell r="C67">
            <v>60.42</v>
          </cell>
          <cell r="D67">
            <v>16.64</v>
          </cell>
          <cell r="E67">
            <v>45.51</v>
          </cell>
          <cell r="F67">
            <v>69.89</v>
          </cell>
          <cell r="G67">
            <v>67.38</v>
          </cell>
          <cell r="H67">
            <v>55.64</v>
          </cell>
          <cell r="I67">
            <v>66.819999999999993</v>
          </cell>
          <cell r="J67">
            <v>91.44</v>
          </cell>
          <cell r="K67">
            <v>82.35</v>
          </cell>
          <cell r="L67">
            <v>31.34</v>
          </cell>
          <cell r="M67">
            <v>83.44</v>
          </cell>
        </row>
        <row r="68">
          <cell r="B68">
            <v>46.47</v>
          </cell>
          <cell r="C68">
            <v>30.91</v>
          </cell>
          <cell r="D68">
            <v>54.33</v>
          </cell>
          <cell r="E68">
            <v>50.3</v>
          </cell>
          <cell r="F68">
            <v>88.1</v>
          </cell>
          <cell r="G68">
            <v>50.52</v>
          </cell>
          <cell r="H68">
            <v>71.08</v>
          </cell>
          <cell r="I68">
            <v>80.540000000000006</v>
          </cell>
          <cell r="J68">
            <v>59.1</v>
          </cell>
          <cell r="K68">
            <v>31.57</v>
          </cell>
          <cell r="L68">
            <v>65.23</v>
          </cell>
          <cell r="M68">
            <v>65.28</v>
          </cell>
        </row>
        <row r="69">
          <cell r="B69">
            <v>42.38</v>
          </cell>
          <cell r="C69">
            <v>20.39</v>
          </cell>
          <cell r="D69">
            <v>49.57</v>
          </cell>
          <cell r="E69">
            <v>67.36</v>
          </cell>
          <cell r="F69">
            <v>61.67</v>
          </cell>
          <cell r="G69">
            <v>33.299999999999997</v>
          </cell>
          <cell r="H69">
            <v>81.540000000000006</v>
          </cell>
          <cell r="I69">
            <v>123.9</v>
          </cell>
          <cell r="J69">
            <v>80.17</v>
          </cell>
          <cell r="K69">
            <v>39.22</v>
          </cell>
          <cell r="L69">
            <v>71.61</v>
          </cell>
          <cell r="M69">
            <v>77.05</v>
          </cell>
        </row>
        <row r="70">
          <cell r="B70">
            <v>84.21</v>
          </cell>
          <cell r="C70">
            <v>84.36</v>
          </cell>
          <cell r="D70">
            <v>42.48</v>
          </cell>
          <cell r="E70">
            <v>63.85</v>
          </cell>
          <cell r="F70">
            <v>65.91</v>
          </cell>
          <cell r="G70">
            <v>42.41</v>
          </cell>
          <cell r="H70">
            <v>50.44</v>
          </cell>
          <cell r="I70">
            <v>105.67</v>
          </cell>
          <cell r="J70">
            <v>124.57</v>
          </cell>
          <cell r="K70">
            <v>61.08</v>
          </cell>
          <cell r="L70">
            <v>80.52</v>
          </cell>
          <cell r="M70">
            <v>70.91</v>
          </cell>
        </row>
        <row r="71">
          <cell r="B71">
            <v>44.26</v>
          </cell>
          <cell r="C71">
            <v>38.450000000000003</v>
          </cell>
          <cell r="D71">
            <v>69.680000000000007</v>
          </cell>
          <cell r="E71">
            <v>52.67</v>
          </cell>
          <cell r="F71">
            <v>34.28</v>
          </cell>
          <cell r="G71">
            <v>37.56</v>
          </cell>
          <cell r="H71">
            <v>27.09</v>
          </cell>
          <cell r="I71">
            <v>82.97</v>
          </cell>
          <cell r="J71">
            <v>54.81</v>
          </cell>
          <cell r="K71">
            <v>52.23</v>
          </cell>
          <cell r="L71">
            <v>129.5</v>
          </cell>
          <cell r="M71">
            <v>92.83</v>
          </cell>
        </row>
        <row r="72">
          <cell r="B72">
            <v>70.94</v>
          </cell>
          <cell r="C72">
            <v>50.91</v>
          </cell>
          <cell r="D72">
            <v>31.64</v>
          </cell>
          <cell r="E72">
            <v>93.33</v>
          </cell>
          <cell r="F72">
            <v>38.08</v>
          </cell>
          <cell r="G72">
            <v>137.25</v>
          </cell>
          <cell r="H72">
            <v>44.35</v>
          </cell>
          <cell r="I72">
            <v>89.6</v>
          </cell>
          <cell r="J72">
            <v>64.73</v>
          </cell>
          <cell r="K72">
            <v>93.13</v>
          </cell>
          <cell r="L72">
            <v>89.06</v>
          </cell>
          <cell r="M72">
            <v>86.26</v>
          </cell>
        </row>
        <row r="73">
          <cell r="B73">
            <v>52.74</v>
          </cell>
          <cell r="C73">
            <v>64.010000000000005</v>
          </cell>
          <cell r="D73">
            <v>33.42</v>
          </cell>
          <cell r="E73">
            <v>58.05</v>
          </cell>
          <cell r="F73">
            <v>74.430000000000007</v>
          </cell>
          <cell r="G73">
            <v>83.21</v>
          </cell>
          <cell r="H73">
            <v>57.69</v>
          </cell>
          <cell r="I73">
            <v>110.75</v>
          </cell>
          <cell r="J73">
            <v>83.32</v>
          </cell>
          <cell r="K73">
            <v>63.73</v>
          </cell>
          <cell r="L73">
            <v>68.7</v>
          </cell>
          <cell r="M73">
            <v>87.54</v>
          </cell>
        </row>
        <row r="74">
          <cell r="B74">
            <v>75.88</v>
          </cell>
          <cell r="C74">
            <v>19.100000000000001</v>
          </cell>
          <cell r="D74">
            <v>35.35</v>
          </cell>
          <cell r="E74">
            <v>73.040000000000006</v>
          </cell>
          <cell r="F74">
            <v>84.1</v>
          </cell>
          <cell r="G74">
            <v>118.53</v>
          </cell>
          <cell r="H74">
            <v>57.02</v>
          </cell>
          <cell r="I74">
            <v>26.15</v>
          </cell>
          <cell r="J74">
            <v>47.13</v>
          </cell>
          <cell r="K74">
            <v>130.63999999999999</v>
          </cell>
          <cell r="L74">
            <v>76.83</v>
          </cell>
          <cell r="M74">
            <v>44.81</v>
          </cell>
        </row>
        <row r="75">
          <cell r="B75">
            <v>55.61</v>
          </cell>
          <cell r="C75">
            <v>24.79</v>
          </cell>
          <cell r="D75">
            <v>50.47</v>
          </cell>
          <cell r="E75">
            <v>66.59</v>
          </cell>
          <cell r="F75">
            <v>62.45</v>
          </cell>
          <cell r="G75">
            <v>52.38</v>
          </cell>
          <cell r="H75">
            <v>138.38999999999999</v>
          </cell>
          <cell r="I75">
            <v>40.07</v>
          </cell>
          <cell r="J75">
            <v>134.61000000000001</v>
          </cell>
          <cell r="K75">
            <v>69.540000000000006</v>
          </cell>
          <cell r="L75">
            <v>53.81</v>
          </cell>
          <cell r="M75">
            <v>77.87</v>
          </cell>
        </row>
        <row r="76">
          <cell r="B76">
            <v>78.59</v>
          </cell>
          <cell r="C76">
            <v>75.58</v>
          </cell>
          <cell r="D76">
            <v>53</v>
          </cell>
          <cell r="E76">
            <v>39.159999999999997</v>
          </cell>
          <cell r="F76">
            <v>61.09</v>
          </cell>
          <cell r="G76">
            <v>67.34</v>
          </cell>
          <cell r="H76">
            <v>86.64</v>
          </cell>
          <cell r="I76">
            <v>88.8</v>
          </cell>
          <cell r="J76">
            <v>51.95</v>
          </cell>
          <cell r="K76">
            <v>30.62</v>
          </cell>
          <cell r="L76">
            <v>63.22</v>
          </cell>
          <cell r="M76">
            <v>116.36</v>
          </cell>
        </row>
        <row r="77">
          <cell r="B77">
            <v>53.49</v>
          </cell>
          <cell r="C77">
            <v>51.57</v>
          </cell>
          <cell r="D77">
            <v>70.7</v>
          </cell>
          <cell r="E77">
            <v>45.08</v>
          </cell>
          <cell r="F77">
            <v>45.98</v>
          </cell>
          <cell r="G77">
            <v>70.069999999999993</v>
          </cell>
          <cell r="H77">
            <v>93.65</v>
          </cell>
          <cell r="I77">
            <v>106.32</v>
          </cell>
          <cell r="J77">
            <v>66.400000000000006</v>
          </cell>
          <cell r="K77">
            <v>69.459999999999994</v>
          </cell>
          <cell r="L77">
            <v>51.41</v>
          </cell>
          <cell r="M77">
            <v>128.11000000000001</v>
          </cell>
        </row>
        <row r="78">
          <cell r="B78">
            <v>41</v>
          </cell>
          <cell r="C78">
            <v>35.06</v>
          </cell>
          <cell r="D78">
            <v>75.67</v>
          </cell>
          <cell r="E78">
            <v>42.69</v>
          </cell>
          <cell r="F78">
            <v>114.58</v>
          </cell>
          <cell r="G78">
            <v>83.47</v>
          </cell>
          <cell r="H78">
            <v>78.27</v>
          </cell>
          <cell r="I78">
            <v>78.760000000000005</v>
          </cell>
          <cell r="J78">
            <v>50.38</v>
          </cell>
          <cell r="K78">
            <v>80.66</v>
          </cell>
          <cell r="L78">
            <v>73.989999999999995</v>
          </cell>
          <cell r="M78">
            <v>62.17</v>
          </cell>
        </row>
        <row r="79">
          <cell r="B79">
            <v>83.91</v>
          </cell>
          <cell r="C79">
            <v>51.67</v>
          </cell>
          <cell r="D79">
            <v>42.08</v>
          </cell>
          <cell r="E79">
            <v>83.08</v>
          </cell>
          <cell r="F79">
            <v>80.37</v>
          </cell>
          <cell r="G79">
            <v>82.79</v>
          </cell>
          <cell r="H79">
            <v>77.25</v>
          </cell>
          <cell r="I79">
            <v>49.86</v>
          </cell>
          <cell r="J79">
            <v>84.48</v>
          </cell>
          <cell r="K79">
            <v>54.86</v>
          </cell>
          <cell r="L79">
            <v>63.22</v>
          </cell>
          <cell r="M79">
            <v>42.2</v>
          </cell>
        </row>
        <row r="80">
          <cell r="B80">
            <v>87.75</v>
          </cell>
          <cell r="C80">
            <v>56.91</v>
          </cell>
          <cell r="D80">
            <v>54.69</v>
          </cell>
          <cell r="E80">
            <v>59.55</v>
          </cell>
          <cell r="F80">
            <v>67.239999999999995</v>
          </cell>
          <cell r="G80">
            <v>83.01</v>
          </cell>
          <cell r="H80">
            <v>83.97</v>
          </cell>
          <cell r="I80">
            <v>114.03</v>
          </cell>
          <cell r="J80">
            <v>71.680000000000007</v>
          </cell>
          <cell r="K80">
            <v>26.81</v>
          </cell>
          <cell r="L80">
            <v>74.77</v>
          </cell>
          <cell r="M80">
            <v>62.16</v>
          </cell>
        </row>
        <row r="81">
          <cell r="B81">
            <v>78.31</v>
          </cell>
          <cell r="C81">
            <v>59.48</v>
          </cell>
          <cell r="D81">
            <v>112.32</v>
          </cell>
          <cell r="E81">
            <v>36.520000000000003</v>
          </cell>
          <cell r="F81">
            <v>76.48</v>
          </cell>
          <cell r="G81">
            <v>91.79</v>
          </cell>
          <cell r="H81">
            <v>72.84</v>
          </cell>
          <cell r="I81">
            <v>43.91</v>
          </cell>
          <cell r="J81">
            <v>68.78</v>
          </cell>
          <cell r="K81">
            <v>63.29</v>
          </cell>
          <cell r="L81">
            <v>53.03</v>
          </cell>
          <cell r="M81">
            <v>66.88</v>
          </cell>
        </row>
        <row r="82">
          <cell r="B82">
            <v>73.47</v>
          </cell>
          <cell r="C82">
            <v>61.28</v>
          </cell>
          <cell r="D82">
            <v>68.83</v>
          </cell>
          <cell r="E82">
            <v>51.83</v>
          </cell>
          <cell r="F82">
            <v>36.619999999999997</v>
          </cell>
          <cell r="G82">
            <v>44.14</v>
          </cell>
          <cell r="H82">
            <v>77.209999999999994</v>
          </cell>
          <cell r="I82">
            <v>154.06</v>
          </cell>
          <cell r="J82">
            <v>122.11</v>
          </cell>
          <cell r="K82">
            <v>62.35</v>
          </cell>
          <cell r="L82">
            <v>106.79</v>
          </cell>
          <cell r="M82">
            <v>80.92</v>
          </cell>
        </row>
        <row r="83">
          <cell r="B83">
            <v>75.95</v>
          </cell>
          <cell r="C83">
            <v>26.2</v>
          </cell>
          <cell r="D83">
            <v>28.52</v>
          </cell>
          <cell r="E83">
            <v>36.369999999999997</v>
          </cell>
          <cell r="F83">
            <v>68.849999999999994</v>
          </cell>
          <cell r="G83">
            <v>58.06</v>
          </cell>
          <cell r="H83">
            <v>58.34</v>
          </cell>
          <cell r="I83">
            <v>65.69</v>
          </cell>
          <cell r="J83">
            <v>175.69</v>
          </cell>
          <cell r="K83">
            <v>47.82</v>
          </cell>
          <cell r="L83">
            <v>56.01</v>
          </cell>
          <cell r="M83">
            <v>81.77</v>
          </cell>
        </row>
        <row r="84">
          <cell r="B84">
            <v>82.17</v>
          </cell>
          <cell r="C84">
            <v>35.619999999999997</v>
          </cell>
          <cell r="D84">
            <v>67.349999999999994</v>
          </cell>
          <cell r="E84">
            <v>75.53</v>
          </cell>
          <cell r="F84">
            <v>62.9</v>
          </cell>
          <cell r="G84">
            <v>81.55</v>
          </cell>
          <cell r="H84">
            <v>40.590000000000003</v>
          </cell>
          <cell r="I84">
            <v>84.57</v>
          </cell>
          <cell r="J84">
            <v>25.45</v>
          </cell>
          <cell r="K84">
            <v>94.97</v>
          </cell>
          <cell r="L84">
            <v>77.91</v>
          </cell>
          <cell r="M84">
            <v>56.09</v>
          </cell>
        </row>
        <row r="85">
          <cell r="B85">
            <v>40.81</v>
          </cell>
          <cell r="C85">
            <v>33.630000000000003</v>
          </cell>
          <cell r="D85">
            <v>41.06</v>
          </cell>
          <cell r="E85">
            <v>79.33</v>
          </cell>
          <cell r="F85">
            <v>46.6</v>
          </cell>
          <cell r="G85">
            <v>74.78</v>
          </cell>
          <cell r="H85">
            <v>66.959999999999994</v>
          </cell>
          <cell r="I85">
            <v>49.3</v>
          </cell>
          <cell r="J85">
            <v>82.54</v>
          </cell>
          <cell r="K85">
            <v>53.31</v>
          </cell>
          <cell r="L85">
            <v>30.05</v>
          </cell>
          <cell r="M85">
            <v>64.709999999999994</v>
          </cell>
        </row>
        <row r="86">
          <cell r="B86">
            <v>30.4</v>
          </cell>
          <cell r="C86">
            <v>56.85</v>
          </cell>
          <cell r="D86">
            <v>23.75</v>
          </cell>
          <cell r="E86">
            <v>78.41</v>
          </cell>
          <cell r="F86">
            <v>47.78</v>
          </cell>
          <cell r="G86">
            <v>69.739999999999995</v>
          </cell>
          <cell r="H86">
            <v>33.03</v>
          </cell>
          <cell r="I86">
            <v>84.58</v>
          </cell>
          <cell r="J86">
            <v>96.3</v>
          </cell>
          <cell r="K86">
            <v>71.17</v>
          </cell>
          <cell r="L86">
            <v>42.13</v>
          </cell>
          <cell r="M86">
            <v>38.49</v>
          </cell>
        </row>
        <row r="87">
          <cell r="B87">
            <v>69.22</v>
          </cell>
          <cell r="C87">
            <v>23.27</v>
          </cell>
          <cell r="D87">
            <v>57.54</v>
          </cell>
          <cell r="E87">
            <v>33.42</v>
          </cell>
          <cell r="F87">
            <v>54.23</v>
          </cell>
          <cell r="G87">
            <v>69.83</v>
          </cell>
          <cell r="H87">
            <v>45.89</v>
          </cell>
          <cell r="I87">
            <v>80.77</v>
          </cell>
          <cell r="J87">
            <v>103.46</v>
          </cell>
          <cell r="K87">
            <v>46.74</v>
          </cell>
          <cell r="L87">
            <v>81.83</v>
          </cell>
          <cell r="M87">
            <v>82.89</v>
          </cell>
        </row>
        <row r="88">
          <cell r="B88">
            <v>56.18</v>
          </cell>
          <cell r="C88">
            <v>34.43</v>
          </cell>
          <cell r="D88">
            <v>61.4</v>
          </cell>
          <cell r="E88">
            <v>67.56</v>
          </cell>
          <cell r="F88">
            <v>158.74</v>
          </cell>
          <cell r="G88">
            <v>46.23</v>
          </cell>
          <cell r="H88">
            <v>40.35</v>
          </cell>
          <cell r="I88">
            <v>82.05</v>
          </cell>
          <cell r="J88">
            <v>103.13</v>
          </cell>
          <cell r="K88">
            <v>98.33</v>
          </cell>
          <cell r="L88">
            <v>55.2</v>
          </cell>
          <cell r="M88">
            <v>84.73</v>
          </cell>
        </row>
        <row r="89">
          <cell r="B89">
            <v>40.31</v>
          </cell>
          <cell r="C89">
            <v>35.03</v>
          </cell>
          <cell r="D89">
            <v>56.22</v>
          </cell>
          <cell r="E89">
            <v>57.15</v>
          </cell>
          <cell r="F89">
            <v>78.23</v>
          </cell>
          <cell r="G89">
            <v>73.42</v>
          </cell>
          <cell r="H89">
            <v>59.03</v>
          </cell>
          <cell r="I89">
            <v>97.66</v>
          </cell>
          <cell r="J89">
            <v>98.13</v>
          </cell>
          <cell r="K89">
            <v>69.27</v>
          </cell>
          <cell r="L89">
            <v>63.18</v>
          </cell>
          <cell r="M89">
            <v>73.099999999999994</v>
          </cell>
        </row>
        <row r="90">
          <cell r="B90">
            <v>77.78</v>
          </cell>
          <cell r="C90">
            <v>72.430000000000007</v>
          </cell>
          <cell r="D90">
            <v>64.540000000000006</v>
          </cell>
          <cell r="E90">
            <v>59.77</v>
          </cell>
          <cell r="F90">
            <v>61.92</v>
          </cell>
          <cell r="G90">
            <v>42.25</v>
          </cell>
          <cell r="H90">
            <v>66.959999999999994</v>
          </cell>
          <cell r="I90">
            <v>87.71</v>
          </cell>
          <cell r="J90">
            <v>85.6</v>
          </cell>
          <cell r="K90">
            <v>72.34</v>
          </cell>
          <cell r="L90">
            <v>91.92</v>
          </cell>
          <cell r="M90">
            <v>65.209999999999994</v>
          </cell>
        </row>
        <row r="91">
          <cell r="B91">
            <v>32.450000000000003</v>
          </cell>
          <cell r="C91">
            <v>27.12</v>
          </cell>
          <cell r="D91">
            <v>43.97</v>
          </cell>
          <cell r="E91">
            <v>33.65</v>
          </cell>
          <cell r="F91">
            <v>70.41</v>
          </cell>
          <cell r="G91">
            <v>59.86</v>
          </cell>
          <cell r="H91">
            <v>81.59</v>
          </cell>
          <cell r="I91">
            <v>52.18</v>
          </cell>
          <cell r="J91">
            <v>173.73</v>
          </cell>
          <cell r="K91">
            <v>55.63</v>
          </cell>
          <cell r="L91">
            <v>20.309999999999999</v>
          </cell>
          <cell r="M91">
            <v>30.09</v>
          </cell>
        </row>
        <row r="92">
          <cell r="B92">
            <v>26.97</v>
          </cell>
          <cell r="C92">
            <v>11.81</v>
          </cell>
          <cell r="D92">
            <v>21.98</v>
          </cell>
          <cell r="E92">
            <v>23.11</v>
          </cell>
          <cell r="F92">
            <v>36.83</v>
          </cell>
          <cell r="G92">
            <v>57.72</v>
          </cell>
          <cell r="H92">
            <v>33.31</v>
          </cell>
          <cell r="I92">
            <v>69.540000000000006</v>
          </cell>
          <cell r="J92">
            <v>58.28</v>
          </cell>
          <cell r="K92">
            <v>56.29</v>
          </cell>
          <cell r="L92">
            <v>45.93</v>
          </cell>
          <cell r="M92">
            <v>46.09</v>
          </cell>
        </row>
        <row r="93">
          <cell r="B93">
            <v>40.61</v>
          </cell>
          <cell r="C93">
            <v>47.97</v>
          </cell>
          <cell r="D93">
            <v>35.44</v>
          </cell>
          <cell r="E93">
            <v>44.31</v>
          </cell>
          <cell r="F93">
            <v>33.89</v>
          </cell>
          <cell r="G93">
            <v>18.11</v>
          </cell>
          <cell r="H93">
            <v>51.2</v>
          </cell>
          <cell r="I93">
            <v>75.06</v>
          </cell>
          <cell r="J93">
            <v>55.92</v>
          </cell>
          <cell r="K93">
            <v>114.93</v>
          </cell>
          <cell r="L93">
            <v>86.33</v>
          </cell>
          <cell r="M93">
            <v>44.81</v>
          </cell>
        </row>
        <row r="94">
          <cell r="B94">
            <v>32.1</v>
          </cell>
          <cell r="C94">
            <v>25.08</v>
          </cell>
          <cell r="D94">
            <v>46.46</v>
          </cell>
          <cell r="E94">
            <v>36.22</v>
          </cell>
          <cell r="F94">
            <v>44.84</v>
          </cell>
          <cell r="G94">
            <v>67.599999999999994</v>
          </cell>
          <cell r="H94">
            <v>8.23</v>
          </cell>
          <cell r="I94">
            <v>46.1</v>
          </cell>
          <cell r="J94">
            <v>47.05</v>
          </cell>
          <cell r="K94">
            <v>54.63</v>
          </cell>
          <cell r="L94">
            <v>94.1</v>
          </cell>
          <cell r="M94">
            <v>80.599999999999994</v>
          </cell>
        </row>
        <row r="95">
          <cell r="B95">
            <v>62.28</v>
          </cell>
          <cell r="C95">
            <v>43.64</v>
          </cell>
          <cell r="D95">
            <v>58.62</v>
          </cell>
          <cell r="E95">
            <v>46.38</v>
          </cell>
          <cell r="F95">
            <v>75.98</v>
          </cell>
          <cell r="G95">
            <v>86.32</v>
          </cell>
          <cell r="H95">
            <v>64.33</v>
          </cell>
          <cell r="I95">
            <v>59.34</v>
          </cell>
          <cell r="J95">
            <v>77.510000000000005</v>
          </cell>
          <cell r="K95">
            <v>108.46</v>
          </cell>
          <cell r="L95">
            <v>92.49</v>
          </cell>
          <cell r="M95">
            <v>68.67</v>
          </cell>
        </row>
        <row r="96">
          <cell r="B96">
            <v>47.89</v>
          </cell>
          <cell r="C96">
            <v>36.56</v>
          </cell>
          <cell r="D96">
            <v>93.72</v>
          </cell>
          <cell r="E96">
            <v>99.39</v>
          </cell>
          <cell r="F96">
            <v>91.06</v>
          </cell>
          <cell r="G96">
            <v>20.92</v>
          </cell>
          <cell r="H96">
            <v>74.959999999999994</v>
          </cell>
          <cell r="I96">
            <v>62.8</v>
          </cell>
          <cell r="J96">
            <v>52.92</v>
          </cell>
          <cell r="K96">
            <v>100.43</v>
          </cell>
          <cell r="L96">
            <v>58.21</v>
          </cell>
          <cell r="M96">
            <v>50.13</v>
          </cell>
        </row>
        <row r="97">
          <cell r="B97">
            <v>50.38</v>
          </cell>
          <cell r="C97">
            <v>37</v>
          </cell>
          <cell r="D97">
            <v>37.74</v>
          </cell>
          <cell r="E97">
            <v>64.58</v>
          </cell>
          <cell r="F97">
            <v>25.29</v>
          </cell>
          <cell r="G97">
            <v>38.96</v>
          </cell>
          <cell r="H97">
            <v>77.760000000000005</v>
          </cell>
          <cell r="I97">
            <v>73.73</v>
          </cell>
          <cell r="J97">
            <v>77.63</v>
          </cell>
          <cell r="K97">
            <v>44.77</v>
          </cell>
          <cell r="L97">
            <v>96.2</v>
          </cell>
          <cell r="M97">
            <v>37.159999999999997</v>
          </cell>
        </row>
        <row r="98">
          <cell r="B98">
            <v>51.87</v>
          </cell>
          <cell r="C98">
            <v>29.19</v>
          </cell>
          <cell r="D98">
            <v>18.29</v>
          </cell>
          <cell r="E98">
            <v>74.77</v>
          </cell>
          <cell r="F98">
            <v>54.51</v>
          </cell>
          <cell r="G98">
            <v>77.98</v>
          </cell>
          <cell r="H98">
            <v>47.62</v>
          </cell>
          <cell r="I98">
            <v>87.75</v>
          </cell>
          <cell r="J98">
            <v>71.040000000000006</v>
          </cell>
          <cell r="K98">
            <v>59.42</v>
          </cell>
          <cell r="L98">
            <v>40.409999999999997</v>
          </cell>
          <cell r="M98">
            <v>28.79</v>
          </cell>
        </row>
        <row r="99">
          <cell r="B99">
            <v>65.180000000000007</v>
          </cell>
          <cell r="C99">
            <v>28.46</v>
          </cell>
          <cell r="D99">
            <v>28.22</v>
          </cell>
          <cell r="E99">
            <v>50.52</v>
          </cell>
          <cell r="F99">
            <v>47.39</v>
          </cell>
          <cell r="G99">
            <v>76.319999999999993</v>
          </cell>
          <cell r="H99">
            <v>81.400000000000006</v>
          </cell>
          <cell r="I99">
            <v>95.09</v>
          </cell>
          <cell r="J99">
            <v>48.82</v>
          </cell>
          <cell r="K99">
            <v>45.13</v>
          </cell>
          <cell r="L99">
            <v>68.88</v>
          </cell>
          <cell r="M99">
            <v>21.08</v>
          </cell>
        </row>
        <row r="100">
          <cell r="B100">
            <v>47.87</v>
          </cell>
          <cell r="C100">
            <v>20.66</v>
          </cell>
          <cell r="D100">
            <v>28.49</v>
          </cell>
          <cell r="E100">
            <v>65.290000000000006</v>
          </cell>
          <cell r="F100">
            <v>52.39</v>
          </cell>
          <cell r="G100">
            <v>49.11</v>
          </cell>
          <cell r="H100">
            <v>74.239999999999995</v>
          </cell>
          <cell r="I100">
            <v>81.62</v>
          </cell>
          <cell r="J100">
            <v>54.01</v>
          </cell>
          <cell r="K100">
            <v>67.47</v>
          </cell>
          <cell r="L100">
            <v>99.62</v>
          </cell>
          <cell r="M100">
            <v>67.959999999999994</v>
          </cell>
        </row>
        <row r="101">
          <cell r="B101">
            <v>49.9</v>
          </cell>
          <cell r="C101">
            <v>40.92</v>
          </cell>
          <cell r="D101">
            <v>22.45</v>
          </cell>
          <cell r="E101">
            <v>76.44</v>
          </cell>
          <cell r="F101">
            <v>65.23</v>
          </cell>
          <cell r="G101">
            <v>95.68</v>
          </cell>
          <cell r="H101">
            <v>102.2</v>
          </cell>
          <cell r="I101">
            <v>59.95</v>
          </cell>
          <cell r="J101">
            <v>157.93</v>
          </cell>
          <cell r="K101">
            <v>71.7</v>
          </cell>
          <cell r="L101">
            <v>51.12</v>
          </cell>
          <cell r="M101">
            <v>77.42</v>
          </cell>
        </row>
        <row r="102">
          <cell r="B102">
            <v>78.930000000000007</v>
          </cell>
          <cell r="C102">
            <v>60.85</v>
          </cell>
          <cell r="D102">
            <v>50.43</v>
          </cell>
          <cell r="E102">
            <v>26.44</v>
          </cell>
          <cell r="F102">
            <v>71.099999999999994</v>
          </cell>
          <cell r="G102">
            <v>30.08</v>
          </cell>
          <cell r="H102">
            <v>64.739999999999995</v>
          </cell>
          <cell r="I102">
            <v>90.44</v>
          </cell>
          <cell r="J102">
            <v>81.48</v>
          </cell>
          <cell r="K102">
            <v>45.3</v>
          </cell>
          <cell r="L102">
            <v>36.74</v>
          </cell>
          <cell r="M102">
            <v>23.11</v>
          </cell>
        </row>
        <row r="103">
          <cell r="B103">
            <v>68.45</v>
          </cell>
          <cell r="C103">
            <v>25.02</v>
          </cell>
          <cell r="D103">
            <v>103.02</v>
          </cell>
          <cell r="E103">
            <v>40.94</v>
          </cell>
          <cell r="F103">
            <v>49.96</v>
          </cell>
          <cell r="G103">
            <v>55.15</v>
          </cell>
          <cell r="H103">
            <v>36.799999999999997</v>
          </cell>
          <cell r="I103">
            <v>58.73</v>
          </cell>
          <cell r="J103">
            <v>64.510000000000005</v>
          </cell>
          <cell r="K103">
            <v>62.61</v>
          </cell>
          <cell r="L103">
            <v>60.7</v>
          </cell>
          <cell r="M103">
            <v>55.07</v>
          </cell>
        </row>
        <row r="104">
          <cell r="B104">
            <v>81.31</v>
          </cell>
          <cell r="C104">
            <v>34.54</v>
          </cell>
          <cell r="D104">
            <v>16.059999999999999</v>
          </cell>
          <cell r="E104">
            <v>39.39</v>
          </cell>
          <cell r="F104">
            <v>50.46</v>
          </cell>
          <cell r="G104">
            <v>78.72</v>
          </cell>
          <cell r="H104">
            <v>70.02</v>
          </cell>
          <cell r="I104">
            <v>47.33</v>
          </cell>
          <cell r="J104">
            <v>68.75</v>
          </cell>
          <cell r="K104">
            <v>55.43</v>
          </cell>
          <cell r="L104">
            <v>37.01</v>
          </cell>
          <cell r="M104">
            <v>62.53</v>
          </cell>
        </row>
        <row r="105">
          <cell r="B105">
            <v>37.92</v>
          </cell>
          <cell r="C105">
            <v>33.9</v>
          </cell>
          <cell r="D105">
            <v>26.42</v>
          </cell>
          <cell r="E105">
            <v>44.87</v>
          </cell>
          <cell r="F105">
            <v>113.27</v>
          </cell>
          <cell r="G105">
            <v>108.4</v>
          </cell>
          <cell r="H105">
            <v>58.34</v>
          </cell>
          <cell r="I105">
            <v>86.86</v>
          </cell>
          <cell r="J105">
            <v>81.760000000000005</v>
          </cell>
          <cell r="K105">
            <v>31.46</v>
          </cell>
          <cell r="L105">
            <v>70.36</v>
          </cell>
          <cell r="M105">
            <v>87.32</v>
          </cell>
        </row>
        <row r="106">
          <cell r="B106">
            <v>37.86</v>
          </cell>
          <cell r="C106">
            <v>65.44</v>
          </cell>
          <cell r="D106">
            <v>22.21</v>
          </cell>
          <cell r="E106">
            <v>48.03</v>
          </cell>
          <cell r="F106">
            <v>72.16</v>
          </cell>
          <cell r="G106">
            <v>64.489999999999995</v>
          </cell>
          <cell r="H106">
            <v>27.22</v>
          </cell>
          <cell r="I106">
            <v>86.91</v>
          </cell>
          <cell r="J106">
            <v>158</v>
          </cell>
          <cell r="K106">
            <v>107.24</v>
          </cell>
          <cell r="L106">
            <v>43.38</v>
          </cell>
          <cell r="M106">
            <v>49.01</v>
          </cell>
        </row>
        <row r="107">
          <cell r="B107">
            <v>22.92</v>
          </cell>
          <cell r="C107">
            <v>51.3</v>
          </cell>
          <cell r="D107">
            <v>54.21</v>
          </cell>
          <cell r="E107">
            <v>72.09</v>
          </cell>
          <cell r="F107">
            <v>76.48</v>
          </cell>
          <cell r="G107">
            <v>70.84</v>
          </cell>
          <cell r="H107">
            <v>65.430000000000007</v>
          </cell>
          <cell r="I107">
            <v>52.91</v>
          </cell>
          <cell r="J107">
            <v>31.69</v>
          </cell>
          <cell r="K107">
            <v>59.35</v>
          </cell>
          <cell r="L107">
            <v>41.7</v>
          </cell>
          <cell r="M107">
            <v>33.04</v>
          </cell>
        </row>
        <row r="108">
          <cell r="B108">
            <v>39.090000000000003</v>
          </cell>
          <cell r="C108">
            <v>31.89</v>
          </cell>
          <cell r="D108">
            <v>42.65</v>
          </cell>
          <cell r="E108">
            <v>56.3</v>
          </cell>
          <cell r="F108">
            <v>85.53</v>
          </cell>
          <cell r="G108">
            <v>60.81</v>
          </cell>
          <cell r="H108">
            <v>70.3</v>
          </cell>
          <cell r="I108">
            <v>42.21</v>
          </cell>
          <cell r="J108">
            <v>80.66</v>
          </cell>
          <cell r="K108">
            <v>52.86</v>
          </cell>
          <cell r="L108">
            <v>100.76</v>
          </cell>
          <cell r="M108">
            <v>48.18</v>
          </cell>
        </row>
        <row r="109">
          <cell r="B109">
            <v>68.78</v>
          </cell>
          <cell r="C109">
            <v>27.19</v>
          </cell>
          <cell r="D109">
            <v>60.33</v>
          </cell>
          <cell r="E109">
            <v>44.53</v>
          </cell>
          <cell r="F109">
            <v>116.37</v>
          </cell>
          <cell r="G109">
            <v>46.2</v>
          </cell>
          <cell r="H109">
            <v>62.3</v>
          </cell>
          <cell r="I109">
            <v>51.93</v>
          </cell>
          <cell r="J109">
            <v>31.88</v>
          </cell>
          <cell r="K109">
            <v>67.849999999999994</v>
          </cell>
          <cell r="L109">
            <v>53.29</v>
          </cell>
          <cell r="M109">
            <v>77.17</v>
          </cell>
        </row>
        <row r="110">
          <cell r="B110">
            <v>64.650000000000006</v>
          </cell>
          <cell r="C110">
            <v>67.23</v>
          </cell>
          <cell r="D110">
            <v>45.64</v>
          </cell>
          <cell r="E110">
            <v>40.96</v>
          </cell>
          <cell r="F110">
            <v>23.39</v>
          </cell>
          <cell r="G110">
            <v>89.61</v>
          </cell>
          <cell r="H110">
            <v>66.52</v>
          </cell>
          <cell r="I110">
            <v>84.78</v>
          </cell>
          <cell r="J110">
            <v>94.83</v>
          </cell>
          <cell r="K110">
            <v>55.49</v>
          </cell>
          <cell r="L110">
            <v>113.72</v>
          </cell>
          <cell r="M110">
            <v>77.63</v>
          </cell>
        </row>
        <row r="111">
          <cell r="B111">
            <v>88.94</v>
          </cell>
          <cell r="C111">
            <v>81.96</v>
          </cell>
          <cell r="D111">
            <v>53.12</v>
          </cell>
          <cell r="E111">
            <v>65.05</v>
          </cell>
          <cell r="F111">
            <v>72.73</v>
          </cell>
          <cell r="G111">
            <v>48.43</v>
          </cell>
          <cell r="H111">
            <v>85.58</v>
          </cell>
          <cell r="I111">
            <v>82.68</v>
          </cell>
          <cell r="J111">
            <v>99.75</v>
          </cell>
          <cell r="K111">
            <v>121.33</v>
          </cell>
          <cell r="L111">
            <v>73.72</v>
          </cell>
          <cell r="M111">
            <v>89.44</v>
          </cell>
        </row>
        <row r="112">
          <cell r="B112">
            <v>66.3</v>
          </cell>
          <cell r="C112">
            <v>32.82</v>
          </cell>
          <cell r="D112">
            <v>63.38</v>
          </cell>
          <cell r="E112">
            <v>87.81</v>
          </cell>
          <cell r="F112">
            <v>53.07</v>
          </cell>
          <cell r="G112">
            <v>60.93</v>
          </cell>
          <cell r="H112">
            <v>52.92</v>
          </cell>
          <cell r="I112">
            <v>64.569999999999993</v>
          </cell>
          <cell r="J112">
            <v>63.75</v>
          </cell>
          <cell r="K112">
            <v>104.57</v>
          </cell>
          <cell r="L112">
            <v>61.37</v>
          </cell>
          <cell r="M112">
            <v>76.19</v>
          </cell>
        </row>
        <row r="113">
          <cell r="B113">
            <v>105.18</v>
          </cell>
          <cell r="C113">
            <v>74.37</v>
          </cell>
          <cell r="D113">
            <v>47.65</v>
          </cell>
          <cell r="E113">
            <v>62.77</v>
          </cell>
          <cell r="F113">
            <v>80.81</v>
          </cell>
          <cell r="G113">
            <v>122.32</v>
          </cell>
          <cell r="H113">
            <v>84.91</v>
          </cell>
          <cell r="I113">
            <v>68.17</v>
          </cell>
          <cell r="J113">
            <v>105.63</v>
          </cell>
          <cell r="K113">
            <v>66.23</v>
          </cell>
          <cell r="L113">
            <v>94.02</v>
          </cell>
          <cell r="M113">
            <v>132.06</v>
          </cell>
        </row>
        <row r="114">
          <cell r="B114">
            <v>51.69</v>
          </cell>
          <cell r="C114">
            <v>81.66</v>
          </cell>
          <cell r="D114">
            <v>57.27</v>
          </cell>
          <cell r="E114">
            <v>98.4</v>
          </cell>
          <cell r="F114">
            <v>63.84</v>
          </cell>
          <cell r="G114">
            <v>99.48</v>
          </cell>
          <cell r="H114">
            <v>72.89</v>
          </cell>
          <cell r="I114">
            <v>91.05</v>
          </cell>
          <cell r="J114">
            <v>51.63</v>
          </cell>
          <cell r="K114">
            <v>125.86</v>
          </cell>
          <cell r="L114">
            <v>31.46</v>
          </cell>
          <cell r="M114">
            <v>65.92</v>
          </cell>
        </row>
        <row r="115">
          <cell r="B115">
            <v>34.44</v>
          </cell>
          <cell r="C115">
            <v>22.51</v>
          </cell>
          <cell r="D115">
            <v>11.06</v>
          </cell>
          <cell r="E115">
            <v>42.16</v>
          </cell>
          <cell r="F115">
            <v>76.13</v>
          </cell>
          <cell r="G115">
            <v>154.88</v>
          </cell>
          <cell r="H115">
            <v>89.94</v>
          </cell>
          <cell r="I115">
            <v>57.83</v>
          </cell>
          <cell r="J115">
            <v>118.88</v>
          </cell>
          <cell r="K115">
            <v>46.14</v>
          </cell>
          <cell r="L115">
            <v>68.14</v>
          </cell>
          <cell r="M115">
            <v>49.84</v>
          </cell>
        </row>
        <row r="116">
          <cell r="B116">
            <v>55.01</v>
          </cell>
          <cell r="C116">
            <v>35.29</v>
          </cell>
          <cell r="D116">
            <v>56.28</v>
          </cell>
          <cell r="E116">
            <v>149.72</v>
          </cell>
          <cell r="F116">
            <v>78.78</v>
          </cell>
          <cell r="G116">
            <v>103.26</v>
          </cell>
          <cell r="H116">
            <v>47.99</v>
          </cell>
          <cell r="I116">
            <v>73.92</v>
          </cell>
          <cell r="J116">
            <v>102.64</v>
          </cell>
          <cell r="K116">
            <v>122.66</v>
          </cell>
          <cell r="L116">
            <v>75.290000000000006</v>
          </cell>
          <cell r="M116">
            <v>52.43</v>
          </cell>
        </row>
        <row r="117">
          <cell r="B117">
            <v>56.71</v>
          </cell>
          <cell r="C117">
            <v>29.13</v>
          </cell>
          <cell r="D117">
            <v>67.42</v>
          </cell>
          <cell r="E117">
            <v>39.44</v>
          </cell>
          <cell r="F117">
            <v>46.88</v>
          </cell>
          <cell r="G117">
            <v>75.81</v>
          </cell>
          <cell r="H117">
            <v>46.21</v>
          </cell>
          <cell r="I117">
            <v>86.03</v>
          </cell>
          <cell r="J117">
            <v>71.45</v>
          </cell>
          <cell r="K117">
            <v>128.82</v>
          </cell>
          <cell r="L117">
            <v>31.59</v>
          </cell>
          <cell r="M117">
            <v>60.94</v>
          </cell>
        </row>
        <row r="118">
          <cell r="B118">
            <v>97.89</v>
          </cell>
          <cell r="C118">
            <v>60.7</v>
          </cell>
          <cell r="D118">
            <v>34.17</v>
          </cell>
          <cell r="E118">
            <v>135.57</v>
          </cell>
          <cell r="F118">
            <v>91.56</v>
          </cell>
          <cell r="G118">
            <v>62.29</v>
          </cell>
          <cell r="H118">
            <v>80.489999999999995</v>
          </cell>
          <cell r="I118">
            <v>66.25</v>
          </cell>
          <cell r="J118">
            <v>65.55</v>
          </cell>
          <cell r="K118">
            <v>112.87</v>
          </cell>
          <cell r="L118">
            <v>81.2</v>
          </cell>
          <cell r="M118">
            <v>71.77</v>
          </cell>
        </row>
        <row r="119">
          <cell r="B119">
            <v>66.849999999999994</v>
          </cell>
          <cell r="C119">
            <v>35.46</v>
          </cell>
          <cell r="D119">
            <v>38.270000000000003</v>
          </cell>
          <cell r="E119">
            <v>105.74</v>
          </cell>
          <cell r="F119">
            <v>75.25</v>
          </cell>
          <cell r="G119">
            <v>62.54</v>
          </cell>
          <cell r="H119">
            <v>101.25</v>
          </cell>
          <cell r="I119">
            <v>96.09</v>
          </cell>
          <cell r="J119">
            <v>109.29</v>
          </cell>
          <cell r="K119">
            <v>93.83</v>
          </cell>
          <cell r="L119">
            <v>89.6</v>
          </cell>
          <cell r="M119">
            <v>44.75</v>
          </cell>
        </row>
        <row r="120">
          <cell r="B120">
            <v>40.29</v>
          </cell>
          <cell r="C120">
            <v>31.24</v>
          </cell>
          <cell r="D120">
            <v>22.5</v>
          </cell>
          <cell r="E120">
            <v>54.49</v>
          </cell>
          <cell r="F120">
            <v>81.86</v>
          </cell>
          <cell r="G120">
            <v>91.28</v>
          </cell>
          <cell r="H120">
            <v>39.53</v>
          </cell>
          <cell r="I120">
            <v>96.83</v>
          </cell>
          <cell r="J120">
            <v>58.84</v>
          </cell>
          <cell r="K120">
            <v>67.23</v>
          </cell>
          <cell r="L120">
            <v>72.87</v>
          </cell>
          <cell r="M120">
            <v>90.24</v>
          </cell>
        </row>
      </sheetData>
      <sheetData sheetId="7">
        <row r="53">
          <cell r="B53">
            <v>80.13</v>
          </cell>
          <cell r="C53">
            <v>47.95</v>
          </cell>
          <cell r="D53">
            <v>76.28</v>
          </cell>
          <cell r="E53">
            <v>69.88</v>
          </cell>
          <cell r="F53">
            <v>57.81</v>
          </cell>
          <cell r="G53">
            <v>46.86</v>
          </cell>
          <cell r="H53">
            <v>56.38</v>
          </cell>
          <cell r="I53">
            <v>32.5</v>
          </cell>
          <cell r="J53">
            <v>37.22</v>
          </cell>
          <cell r="K53">
            <v>70.08</v>
          </cell>
          <cell r="L53">
            <v>115.57</v>
          </cell>
          <cell r="M53">
            <v>57.8</v>
          </cell>
        </row>
        <row r="54">
          <cell r="B54">
            <v>100.76</v>
          </cell>
          <cell r="C54">
            <v>77.95</v>
          </cell>
          <cell r="D54">
            <v>55.44</v>
          </cell>
          <cell r="E54">
            <v>34.840000000000003</v>
          </cell>
          <cell r="F54">
            <v>54.74</v>
          </cell>
          <cell r="G54">
            <v>91.05</v>
          </cell>
          <cell r="H54">
            <v>58.88</v>
          </cell>
          <cell r="I54">
            <v>29.22</v>
          </cell>
          <cell r="J54">
            <v>71.069999999999993</v>
          </cell>
          <cell r="K54">
            <v>51.5</v>
          </cell>
          <cell r="L54">
            <v>70.09</v>
          </cell>
          <cell r="M54">
            <v>123.3</v>
          </cell>
        </row>
        <row r="55">
          <cell r="B55">
            <v>108.25</v>
          </cell>
          <cell r="C55">
            <v>54.72</v>
          </cell>
          <cell r="D55">
            <v>77.86</v>
          </cell>
          <cell r="E55">
            <v>58.4</v>
          </cell>
          <cell r="F55">
            <v>32.14</v>
          </cell>
          <cell r="G55">
            <v>59.59</v>
          </cell>
          <cell r="H55">
            <v>46.92</v>
          </cell>
          <cell r="I55">
            <v>99.49</v>
          </cell>
          <cell r="J55">
            <v>49.18</v>
          </cell>
          <cell r="K55">
            <v>48.2</v>
          </cell>
          <cell r="L55">
            <v>123.39</v>
          </cell>
          <cell r="M55">
            <v>64.87</v>
          </cell>
        </row>
        <row r="56">
          <cell r="B56">
            <v>70.13</v>
          </cell>
          <cell r="C56">
            <v>68.62</v>
          </cell>
          <cell r="D56">
            <v>94.9</v>
          </cell>
          <cell r="E56">
            <v>109.7</v>
          </cell>
          <cell r="F56">
            <v>26.58</v>
          </cell>
          <cell r="G56">
            <v>62.03</v>
          </cell>
          <cell r="H56">
            <v>96.36</v>
          </cell>
          <cell r="I56">
            <v>84.78</v>
          </cell>
          <cell r="J56">
            <v>93.01</v>
          </cell>
          <cell r="K56">
            <v>134.62</v>
          </cell>
          <cell r="L56">
            <v>89.91</v>
          </cell>
          <cell r="M56">
            <v>115.16</v>
          </cell>
        </row>
        <row r="57">
          <cell r="B57">
            <v>64.25</v>
          </cell>
          <cell r="C57">
            <v>38.35</v>
          </cell>
          <cell r="D57">
            <v>55.78</v>
          </cell>
          <cell r="E57">
            <v>65.41</v>
          </cell>
          <cell r="F57">
            <v>67.05</v>
          </cell>
          <cell r="G57">
            <v>66.44</v>
          </cell>
          <cell r="H57">
            <v>80.69</v>
          </cell>
          <cell r="I57">
            <v>109.19</v>
          </cell>
          <cell r="J57">
            <v>91.91</v>
          </cell>
          <cell r="K57">
            <v>21.88</v>
          </cell>
          <cell r="L57">
            <v>113.04</v>
          </cell>
          <cell r="M57">
            <v>61.09</v>
          </cell>
        </row>
        <row r="58">
          <cell r="B58">
            <v>80.38</v>
          </cell>
          <cell r="C58">
            <v>81.260000000000005</v>
          </cell>
          <cell r="D58">
            <v>86.12</v>
          </cell>
          <cell r="E58">
            <v>64.27</v>
          </cell>
          <cell r="F58">
            <v>71.97</v>
          </cell>
          <cell r="G58">
            <v>50.78</v>
          </cell>
          <cell r="H58">
            <v>71.099999999999994</v>
          </cell>
          <cell r="I58">
            <v>50.94</v>
          </cell>
          <cell r="J58">
            <v>94.93</v>
          </cell>
          <cell r="K58">
            <v>28.33</v>
          </cell>
          <cell r="L58">
            <v>68.489999999999995</v>
          </cell>
          <cell r="M58">
            <v>90.11</v>
          </cell>
        </row>
        <row r="59">
          <cell r="B59">
            <v>54.93</v>
          </cell>
          <cell r="C59">
            <v>54.19</v>
          </cell>
          <cell r="D59">
            <v>69.12</v>
          </cell>
          <cell r="E59">
            <v>111.33</v>
          </cell>
          <cell r="F59">
            <v>61.09</v>
          </cell>
          <cell r="G59">
            <v>105.3</v>
          </cell>
          <cell r="H59">
            <v>47.85</v>
          </cell>
          <cell r="I59">
            <v>73.010000000000005</v>
          </cell>
          <cell r="J59">
            <v>149.46</v>
          </cell>
          <cell r="K59">
            <v>151.22</v>
          </cell>
          <cell r="L59">
            <v>57.18</v>
          </cell>
          <cell r="M59">
            <v>54.29</v>
          </cell>
        </row>
        <row r="60">
          <cell r="B60">
            <v>101.21</v>
          </cell>
          <cell r="C60">
            <v>49.57</v>
          </cell>
          <cell r="D60">
            <v>61.51</v>
          </cell>
          <cell r="E60">
            <v>73.180000000000007</v>
          </cell>
          <cell r="F60">
            <v>63.08</v>
          </cell>
          <cell r="G60">
            <v>28.47</v>
          </cell>
          <cell r="H60">
            <v>65.069999999999993</v>
          </cell>
          <cell r="I60">
            <v>81.69</v>
          </cell>
          <cell r="J60">
            <v>32.49</v>
          </cell>
          <cell r="K60">
            <v>130.5</v>
          </cell>
          <cell r="L60">
            <v>98.71</v>
          </cell>
          <cell r="M60">
            <v>73.239999999999995</v>
          </cell>
        </row>
        <row r="61">
          <cell r="B61">
            <v>27.8</v>
          </cell>
          <cell r="C61">
            <v>48.96</v>
          </cell>
          <cell r="D61">
            <v>41.99</v>
          </cell>
          <cell r="E61">
            <v>55.63</v>
          </cell>
          <cell r="F61">
            <v>94.99</v>
          </cell>
          <cell r="G61">
            <v>75.430000000000007</v>
          </cell>
          <cell r="H61">
            <v>87.56</v>
          </cell>
          <cell r="I61">
            <v>95.14</v>
          </cell>
          <cell r="J61">
            <v>93.36</v>
          </cell>
          <cell r="K61">
            <v>36.380000000000003</v>
          </cell>
          <cell r="L61">
            <v>81.52</v>
          </cell>
          <cell r="M61">
            <v>65.77</v>
          </cell>
        </row>
        <row r="62">
          <cell r="B62">
            <v>88.66</v>
          </cell>
          <cell r="C62">
            <v>45.17</v>
          </cell>
          <cell r="D62">
            <v>31.48</v>
          </cell>
          <cell r="E62">
            <v>71.599999999999994</v>
          </cell>
          <cell r="F62">
            <v>65.88</v>
          </cell>
          <cell r="G62">
            <v>119.22</v>
          </cell>
          <cell r="H62">
            <v>56.13</v>
          </cell>
          <cell r="I62">
            <v>29.51</v>
          </cell>
          <cell r="J62">
            <v>155.93</v>
          </cell>
          <cell r="K62">
            <v>104.58</v>
          </cell>
          <cell r="L62">
            <v>100.53</v>
          </cell>
          <cell r="M62">
            <v>113.37</v>
          </cell>
        </row>
        <row r="63">
          <cell r="B63">
            <v>51.35</v>
          </cell>
          <cell r="C63">
            <v>34.909999999999997</v>
          </cell>
          <cell r="D63">
            <v>16.82</v>
          </cell>
          <cell r="E63">
            <v>25.99</v>
          </cell>
          <cell r="F63">
            <v>24.62</v>
          </cell>
          <cell r="G63">
            <v>70.14</v>
          </cell>
          <cell r="H63">
            <v>84.68</v>
          </cell>
          <cell r="I63">
            <v>51.82</v>
          </cell>
          <cell r="J63">
            <v>92.08</v>
          </cell>
          <cell r="K63">
            <v>65.03</v>
          </cell>
          <cell r="L63">
            <v>97.38</v>
          </cell>
          <cell r="M63">
            <v>108.03</v>
          </cell>
        </row>
        <row r="64">
          <cell r="B64">
            <v>72.12</v>
          </cell>
          <cell r="C64">
            <v>84.98</v>
          </cell>
          <cell r="D64">
            <v>39.880000000000003</v>
          </cell>
          <cell r="E64">
            <v>77.36</v>
          </cell>
          <cell r="F64">
            <v>66.900000000000006</v>
          </cell>
          <cell r="G64">
            <v>45.02</v>
          </cell>
          <cell r="H64">
            <v>57.84</v>
          </cell>
          <cell r="I64">
            <v>114.2</v>
          </cell>
          <cell r="J64">
            <v>105.51</v>
          </cell>
          <cell r="K64">
            <v>124.54</v>
          </cell>
          <cell r="L64">
            <v>112.3</v>
          </cell>
          <cell r="M64">
            <v>72.58</v>
          </cell>
        </row>
        <row r="65">
          <cell r="B65">
            <v>90.34</v>
          </cell>
          <cell r="C65">
            <v>51.71</v>
          </cell>
          <cell r="D65">
            <v>40.409999999999997</v>
          </cell>
          <cell r="E65">
            <v>95.43</v>
          </cell>
          <cell r="F65">
            <v>132.38</v>
          </cell>
          <cell r="G65">
            <v>102.36</v>
          </cell>
          <cell r="H65">
            <v>89.87</v>
          </cell>
          <cell r="I65">
            <v>44.15</v>
          </cell>
          <cell r="J65">
            <v>65.680000000000007</v>
          </cell>
          <cell r="K65">
            <v>75.69</v>
          </cell>
          <cell r="L65">
            <v>82.91</v>
          </cell>
          <cell r="M65">
            <v>74.94</v>
          </cell>
        </row>
        <row r="66">
          <cell r="B66">
            <v>42.12</v>
          </cell>
          <cell r="C66">
            <v>32.85</v>
          </cell>
          <cell r="D66">
            <v>51.94</v>
          </cell>
          <cell r="E66">
            <v>50.89</v>
          </cell>
          <cell r="F66">
            <v>36.39</v>
          </cell>
          <cell r="G66">
            <v>90.23</v>
          </cell>
          <cell r="H66">
            <v>67.31</v>
          </cell>
          <cell r="I66">
            <v>71.39</v>
          </cell>
          <cell r="J66">
            <v>124.36</v>
          </cell>
          <cell r="K66">
            <v>43.86</v>
          </cell>
          <cell r="L66">
            <v>66.16</v>
          </cell>
          <cell r="M66">
            <v>99.33</v>
          </cell>
        </row>
        <row r="67">
          <cell r="B67">
            <v>122.58</v>
          </cell>
          <cell r="C67">
            <v>68.62</v>
          </cell>
          <cell r="D67">
            <v>15.19</v>
          </cell>
          <cell r="E67">
            <v>49.4</v>
          </cell>
          <cell r="F67">
            <v>74.81</v>
          </cell>
          <cell r="G67">
            <v>42.85</v>
          </cell>
          <cell r="H67">
            <v>41.4</v>
          </cell>
          <cell r="I67">
            <v>53.98</v>
          </cell>
          <cell r="J67">
            <v>103.31</v>
          </cell>
          <cell r="K67">
            <v>80.09</v>
          </cell>
          <cell r="L67">
            <v>37.35</v>
          </cell>
          <cell r="M67">
            <v>108.8</v>
          </cell>
        </row>
        <row r="68">
          <cell r="B68">
            <v>85.22</v>
          </cell>
          <cell r="C68">
            <v>40.590000000000003</v>
          </cell>
          <cell r="D68">
            <v>61.82</v>
          </cell>
          <cell r="E68">
            <v>57.03</v>
          </cell>
          <cell r="F68">
            <v>81.2</v>
          </cell>
          <cell r="G68">
            <v>43.35</v>
          </cell>
          <cell r="H68">
            <v>80.510000000000005</v>
          </cell>
          <cell r="I68">
            <v>93.49</v>
          </cell>
          <cell r="J68">
            <v>70.67</v>
          </cell>
          <cell r="K68">
            <v>36.380000000000003</v>
          </cell>
          <cell r="L68">
            <v>75.349999999999994</v>
          </cell>
          <cell r="M68">
            <v>85.88</v>
          </cell>
        </row>
        <row r="69">
          <cell r="B69">
            <v>79.099999999999994</v>
          </cell>
          <cell r="C69">
            <v>32.380000000000003</v>
          </cell>
          <cell r="D69">
            <v>48.19</v>
          </cell>
          <cell r="E69">
            <v>63.54</v>
          </cell>
          <cell r="F69">
            <v>65.45</v>
          </cell>
          <cell r="G69">
            <v>35.369999999999997</v>
          </cell>
          <cell r="H69">
            <v>56.35</v>
          </cell>
          <cell r="I69">
            <v>110.08</v>
          </cell>
          <cell r="J69">
            <v>106.45</v>
          </cell>
          <cell r="K69">
            <v>47.14</v>
          </cell>
          <cell r="L69">
            <v>94.57</v>
          </cell>
          <cell r="M69">
            <v>101.68</v>
          </cell>
        </row>
        <row r="70">
          <cell r="B70">
            <v>118.44</v>
          </cell>
          <cell r="C70">
            <v>107.19</v>
          </cell>
          <cell r="D70">
            <v>44.62</v>
          </cell>
          <cell r="E70">
            <v>56.85</v>
          </cell>
          <cell r="F70">
            <v>41.86</v>
          </cell>
          <cell r="G70">
            <v>51.28</v>
          </cell>
          <cell r="H70">
            <v>70.23</v>
          </cell>
          <cell r="I70">
            <v>101.89</v>
          </cell>
          <cell r="J70">
            <v>159.49</v>
          </cell>
          <cell r="K70">
            <v>77.180000000000007</v>
          </cell>
          <cell r="L70">
            <v>102.39</v>
          </cell>
          <cell r="M70">
            <v>92.21</v>
          </cell>
        </row>
        <row r="71">
          <cell r="B71">
            <v>58.18</v>
          </cell>
          <cell r="C71">
            <v>49.11</v>
          </cell>
          <cell r="D71">
            <v>55.85</v>
          </cell>
          <cell r="E71">
            <v>41.79</v>
          </cell>
          <cell r="F71">
            <v>38.36</v>
          </cell>
          <cell r="G71">
            <v>38.6</v>
          </cell>
          <cell r="H71">
            <v>26.21</v>
          </cell>
          <cell r="I71">
            <v>86</v>
          </cell>
          <cell r="J71">
            <v>70.209999999999994</v>
          </cell>
          <cell r="K71">
            <v>74.349999999999994</v>
          </cell>
          <cell r="L71">
            <v>140.13</v>
          </cell>
          <cell r="M71">
            <v>107.94</v>
          </cell>
        </row>
        <row r="72">
          <cell r="B72">
            <v>113.6</v>
          </cell>
          <cell r="C72">
            <v>66.45</v>
          </cell>
          <cell r="D72">
            <v>35.22</v>
          </cell>
          <cell r="E72">
            <v>90.57</v>
          </cell>
          <cell r="F72">
            <v>38.51</v>
          </cell>
          <cell r="G72">
            <v>102.62</v>
          </cell>
          <cell r="H72">
            <v>43.92</v>
          </cell>
          <cell r="I72">
            <v>101.68</v>
          </cell>
          <cell r="J72">
            <v>59.29</v>
          </cell>
          <cell r="K72">
            <v>99.75</v>
          </cell>
          <cell r="L72">
            <v>117.26</v>
          </cell>
          <cell r="M72">
            <v>96.44</v>
          </cell>
        </row>
        <row r="73">
          <cell r="B73">
            <v>57.19</v>
          </cell>
          <cell r="C73">
            <v>87.22</v>
          </cell>
          <cell r="D73">
            <v>39.03</v>
          </cell>
          <cell r="E73">
            <v>65.19</v>
          </cell>
          <cell r="F73">
            <v>57.04</v>
          </cell>
          <cell r="G73">
            <v>84.76</v>
          </cell>
          <cell r="H73">
            <v>57.72</v>
          </cell>
          <cell r="I73">
            <v>119.92</v>
          </cell>
          <cell r="J73">
            <v>87.86</v>
          </cell>
          <cell r="K73">
            <v>64.040000000000006</v>
          </cell>
          <cell r="L73">
            <v>62.66</v>
          </cell>
          <cell r="M73">
            <v>117.55</v>
          </cell>
        </row>
        <row r="74">
          <cell r="B74">
            <v>88.33</v>
          </cell>
          <cell r="C74">
            <v>24.79</v>
          </cell>
          <cell r="D74">
            <v>43.37</v>
          </cell>
          <cell r="E74">
            <v>77.37</v>
          </cell>
          <cell r="F74">
            <v>81.27</v>
          </cell>
          <cell r="G74">
            <v>108.01</v>
          </cell>
          <cell r="H74">
            <v>70.760000000000005</v>
          </cell>
          <cell r="I74">
            <v>40.65</v>
          </cell>
          <cell r="J74">
            <v>66.400000000000006</v>
          </cell>
          <cell r="K74">
            <v>123.02</v>
          </cell>
          <cell r="L74">
            <v>103.7</v>
          </cell>
          <cell r="M74">
            <v>60.5</v>
          </cell>
        </row>
        <row r="75">
          <cell r="B75">
            <v>87.8</v>
          </cell>
          <cell r="C75">
            <v>34.97</v>
          </cell>
          <cell r="D75">
            <v>57.89</v>
          </cell>
          <cell r="E75">
            <v>70.56</v>
          </cell>
          <cell r="F75">
            <v>81.97</v>
          </cell>
          <cell r="G75">
            <v>64.89</v>
          </cell>
          <cell r="H75">
            <v>162.78</v>
          </cell>
          <cell r="I75">
            <v>49.16</v>
          </cell>
          <cell r="J75">
            <v>157.52000000000001</v>
          </cell>
          <cell r="K75">
            <v>95.22</v>
          </cell>
          <cell r="L75">
            <v>59.93</v>
          </cell>
          <cell r="M75">
            <v>91.43</v>
          </cell>
        </row>
        <row r="76">
          <cell r="B76">
            <v>121.73</v>
          </cell>
          <cell r="C76">
            <v>94.85</v>
          </cell>
          <cell r="D76">
            <v>72.66</v>
          </cell>
          <cell r="E76">
            <v>44.04</v>
          </cell>
          <cell r="F76">
            <v>69.12</v>
          </cell>
          <cell r="G76">
            <v>70.33</v>
          </cell>
          <cell r="H76">
            <v>77.900000000000006</v>
          </cell>
          <cell r="I76">
            <v>73.959999999999994</v>
          </cell>
          <cell r="J76">
            <v>65.430000000000007</v>
          </cell>
          <cell r="K76">
            <v>42.72</v>
          </cell>
          <cell r="L76">
            <v>77.52</v>
          </cell>
          <cell r="M76">
            <v>115.75</v>
          </cell>
        </row>
        <row r="77">
          <cell r="B77">
            <v>97.77</v>
          </cell>
          <cell r="C77">
            <v>77.599999999999994</v>
          </cell>
          <cell r="D77">
            <v>76.77</v>
          </cell>
          <cell r="E77">
            <v>54.1</v>
          </cell>
          <cell r="F77">
            <v>63.09</v>
          </cell>
          <cell r="G77">
            <v>75.930000000000007</v>
          </cell>
          <cell r="H77">
            <v>96.4</v>
          </cell>
          <cell r="I77">
            <v>112.2</v>
          </cell>
          <cell r="J77">
            <v>73.7</v>
          </cell>
          <cell r="K77">
            <v>64.72</v>
          </cell>
          <cell r="L77">
            <v>68.8</v>
          </cell>
          <cell r="M77">
            <v>110.95</v>
          </cell>
        </row>
        <row r="78">
          <cell r="B78">
            <v>68.400000000000006</v>
          </cell>
          <cell r="C78">
            <v>38.47</v>
          </cell>
          <cell r="D78">
            <v>72.94</v>
          </cell>
          <cell r="E78">
            <v>42.25</v>
          </cell>
          <cell r="F78">
            <v>119.04</v>
          </cell>
          <cell r="G78">
            <v>85.28</v>
          </cell>
          <cell r="H78">
            <v>85.91</v>
          </cell>
          <cell r="I78">
            <v>91.25</v>
          </cell>
          <cell r="J78">
            <v>54.32</v>
          </cell>
          <cell r="K78">
            <v>87.67</v>
          </cell>
          <cell r="L78">
            <v>84.45</v>
          </cell>
          <cell r="M78">
            <v>78.05</v>
          </cell>
        </row>
        <row r="79">
          <cell r="B79">
            <v>102.08</v>
          </cell>
          <cell r="C79">
            <v>53.35</v>
          </cell>
          <cell r="D79">
            <v>48.1</v>
          </cell>
          <cell r="E79">
            <v>88.69</v>
          </cell>
          <cell r="F79">
            <v>74.03</v>
          </cell>
          <cell r="G79">
            <v>76.23</v>
          </cell>
          <cell r="H79">
            <v>54.02</v>
          </cell>
          <cell r="I79">
            <v>77.97</v>
          </cell>
          <cell r="J79">
            <v>111.37</v>
          </cell>
          <cell r="K79">
            <v>84.88</v>
          </cell>
          <cell r="L79">
            <v>68.83</v>
          </cell>
          <cell r="M79">
            <v>50.49</v>
          </cell>
        </row>
        <row r="80">
          <cell r="B80">
            <v>124.34</v>
          </cell>
          <cell r="C80">
            <v>89.92</v>
          </cell>
          <cell r="D80">
            <v>47.02</v>
          </cell>
          <cell r="E80">
            <v>58.34</v>
          </cell>
          <cell r="F80">
            <v>44.49</v>
          </cell>
          <cell r="G80">
            <v>57.75</v>
          </cell>
          <cell r="H80">
            <v>59.65</v>
          </cell>
          <cell r="I80">
            <v>84.6</v>
          </cell>
          <cell r="J80">
            <v>98.59</v>
          </cell>
          <cell r="K80">
            <v>35.58</v>
          </cell>
          <cell r="L80">
            <v>96.55</v>
          </cell>
          <cell r="M80">
            <v>73.47</v>
          </cell>
        </row>
        <row r="81">
          <cell r="B81">
            <v>101.48</v>
          </cell>
          <cell r="C81">
            <v>81.52</v>
          </cell>
          <cell r="D81">
            <v>113.28</v>
          </cell>
          <cell r="E81">
            <v>21.92</v>
          </cell>
          <cell r="F81">
            <v>83.18</v>
          </cell>
          <cell r="G81">
            <v>86.23</v>
          </cell>
          <cell r="H81">
            <v>68.25</v>
          </cell>
          <cell r="I81">
            <v>39.840000000000003</v>
          </cell>
          <cell r="J81">
            <v>75.84</v>
          </cell>
          <cell r="K81">
            <v>59.2</v>
          </cell>
          <cell r="L81">
            <v>85.27</v>
          </cell>
          <cell r="M81">
            <v>81.02</v>
          </cell>
        </row>
        <row r="82">
          <cell r="B82">
            <v>109.53</v>
          </cell>
          <cell r="C82">
            <v>359.73</v>
          </cell>
          <cell r="D82">
            <v>84.05</v>
          </cell>
          <cell r="E82">
            <v>54.7</v>
          </cell>
          <cell r="F82">
            <v>35.450000000000003</v>
          </cell>
          <cell r="G82">
            <v>35.82</v>
          </cell>
          <cell r="H82">
            <v>87.02</v>
          </cell>
          <cell r="I82">
            <v>119.92</v>
          </cell>
          <cell r="J82">
            <v>106.62</v>
          </cell>
          <cell r="K82">
            <v>66.69</v>
          </cell>
          <cell r="L82">
            <v>128.44999999999999</v>
          </cell>
          <cell r="M82">
            <v>125.73</v>
          </cell>
        </row>
        <row r="83">
          <cell r="B83">
            <v>82.83</v>
          </cell>
          <cell r="C83">
            <v>27.27</v>
          </cell>
          <cell r="D83">
            <v>38.92</v>
          </cell>
          <cell r="E83">
            <v>41.31</v>
          </cell>
          <cell r="F83">
            <v>71.849999999999994</v>
          </cell>
          <cell r="G83">
            <v>55.92</v>
          </cell>
          <cell r="H83">
            <v>75.150000000000006</v>
          </cell>
          <cell r="I83">
            <v>97.62</v>
          </cell>
          <cell r="J83">
            <v>154.53</v>
          </cell>
          <cell r="K83">
            <v>64.239999999999995</v>
          </cell>
          <cell r="L83">
            <v>69.39</v>
          </cell>
          <cell r="M83">
            <v>108.51</v>
          </cell>
        </row>
        <row r="84">
          <cell r="B84">
            <v>115.84</v>
          </cell>
          <cell r="C84">
            <v>57.84</v>
          </cell>
          <cell r="D84">
            <v>81.69</v>
          </cell>
          <cell r="E84">
            <v>91.41</v>
          </cell>
          <cell r="F84">
            <v>64.52</v>
          </cell>
          <cell r="G84">
            <v>82.47</v>
          </cell>
          <cell r="H84">
            <v>35.64</v>
          </cell>
          <cell r="I84">
            <v>110.18</v>
          </cell>
          <cell r="J84">
            <v>43.32</v>
          </cell>
          <cell r="K84">
            <v>127.44</v>
          </cell>
          <cell r="L84">
            <v>85.01</v>
          </cell>
          <cell r="M84">
            <v>79.33</v>
          </cell>
        </row>
        <row r="85">
          <cell r="B85">
            <v>80.239999999999995</v>
          </cell>
          <cell r="C85">
            <v>37.65</v>
          </cell>
          <cell r="D85">
            <v>59.65</v>
          </cell>
          <cell r="E85">
            <v>83.69</v>
          </cell>
          <cell r="F85">
            <v>52.72</v>
          </cell>
          <cell r="G85">
            <v>96.23</v>
          </cell>
          <cell r="H85">
            <v>73.89</v>
          </cell>
          <cell r="I85">
            <v>70.2</v>
          </cell>
          <cell r="J85">
            <v>89.19</v>
          </cell>
          <cell r="K85">
            <v>76.39</v>
          </cell>
          <cell r="L85">
            <v>46.14</v>
          </cell>
          <cell r="M85">
            <v>108.11</v>
          </cell>
        </row>
        <row r="86">
          <cell r="B86">
            <v>35.44</v>
          </cell>
          <cell r="C86">
            <v>79.150000000000006</v>
          </cell>
          <cell r="D86">
            <v>34.78</v>
          </cell>
          <cell r="E86">
            <v>75.89</v>
          </cell>
          <cell r="F86">
            <v>56.06</v>
          </cell>
          <cell r="G86">
            <v>99.27</v>
          </cell>
          <cell r="H86">
            <v>26.25</v>
          </cell>
          <cell r="I86">
            <v>101.54</v>
          </cell>
          <cell r="J86">
            <v>90.83</v>
          </cell>
          <cell r="K86">
            <v>92.84</v>
          </cell>
          <cell r="L86">
            <v>52.15</v>
          </cell>
          <cell r="M86">
            <v>59.75</v>
          </cell>
        </row>
        <row r="87">
          <cell r="B87">
            <v>100.04</v>
          </cell>
          <cell r="C87">
            <v>48.07</v>
          </cell>
          <cell r="D87">
            <v>70.03</v>
          </cell>
          <cell r="E87">
            <v>50.57</v>
          </cell>
          <cell r="F87">
            <v>42.07</v>
          </cell>
          <cell r="G87">
            <v>69.91</v>
          </cell>
          <cell r="H87">
            <v>39.89</v>
          </cell>
          <cell r="I87">
            <v>72.41</v>
          </cell>
          <cell r="J87">
            <v>111.76</v>
          </cell>
          <cell r="K87">
            <v>77.209999999999994</v>
          </cell>
          <cell r="L87">
            <v>106.68</v>
          </cell>
          <cell r="M87">
            <v>109.75</v>
          </cell>
        </row>
        <row r="88">
          <cell r="B88">
            <v>67.400000000000006</v>
          </cell>
          <cell r="C88">
            <v>36.090000000000003</v>
          </cell>
          <cell r="D88">
            <v>60.94</v>
          </cell>
          <cell r="E88">
            <v>69.81</v>
          </cell>
          <cell r="F88">
            <v>150.11000000000001</v>
          </cell>
          <cell r="G88">
            <v>38.74</v>
          </cell>
          <cell r="H88">
            <v>31.4</v>
          </cell>
          <cell r="I88">
            <v>56.18</v>
          </cell>
          <cell r="J88">
            <v>110.75</v>
          </cell>
          <cell r="K88">
            <v>114.36</v>
          </cell>
          <cell r="L88">
            <v>73.930000000000007</v>
          </cell>
          <cell r="M88">
            <v>131.78</v>
          </cell>
        </row>
        <row r="89">
          <cell r="B89">
            <v>66.849999999999994</v>
          </cell>
          <cell r="C89">
            <v>49.72</v>
          </cell>
          <cell r="D89">
            <v>48.67</v>
          </cell>
          <cell r="E89">
            <v>63.05</v>
          </cell>
          <cell r="F89">
            <v>83.58</v>
          </cell>
          <cell r="G89">
            <v>69.36</v>
          </cell>
          <cell r="H89">
            <v>58.54</v>
          </cell>
          <cell r="I89">
            <v>87.99</v>
          </cell>
          <cell r="J89">
            <v>98.62</v>
          </cell>
          <cell r="K89">
            <v>77.37</v>
          </cell>
          <cell r="L89">
            <v>89.79</v>
          </cell>
          <cell r="M89">
            <v>97.53</v>
          </cell>
        </row>
        <row r="90">
          <cell r="B90">
            <v>79.13</v>
          </cell>
          <cell r="C90">
            <v>73.239999999999995</v>
          </cell>
          <cell r="D90">
            <v>68.260000000000005</v>
          </cell>
          <cell r="E90">
            <v>59.46</v>
          </cell>
          <cell r="F90">
            <v>66.72</v>
          </cell>
          <cell r="G90">
            <v>37.96</v>
          </cell>
          <cell r="H90">
            <v>70.930000000000007</v>
          </cell>
          <cell r="I90">
            <v>78.33</v>
          </cell>
          <cell r="J90">
            <v>76.94</v>
          </cell>
          <cell r="K90">
            <v>80.19</v>
          </cell>
          <cell r="L90">
            <v>90.83</v>
          </cell>
          <cell r="M90">
            <v>101.05</v>
          </cell>
        </row>
        <row r="91">
          <cell r="B91">
            <v>42.26</v>
          </cell>
          <cell r="C91">
            <v>20.59</v>
          </cell>
          <cell r="D91">
            <v>42.28</v>
          </cell>
          <cell r="E91">
            <v>24.92</v>
          </cell>
          <cell r="F91">
            <v>70.98</v>
          </cell>
          <cell r="G91">
            <v>47.8</v>
          </cell>
          <cell r="H91">
            <v>69.459999999999994</v>
          </cell>
          <cell r="I91">
            <v>36.39</v>
          </cell>
          <cell r="J91">
            <v>101.74</v>
          </cell>
          <cell r="K91">
            <v>48.68</v>
          </cell>
          <cell r="L91">
            <v>21.49</v>
          </cell>
          <cell r="M91">
            <v>36.909999999999997</v>
          </cell>
        </row>
        <row r="92">
          <cell r="B92">
            <v>32.700000000000003</v>
          </cell>
          <cell r="C92">
            <v>14.67</v>
          </cell>
          <cell r="D92">
            <v>26.86</v>
          </cell>
          <cell r="E92">
            <v>21.58</v>
          </cell>
          <cell r="F92">
            <v>30.11</v>
          </cell>
          <cell r="G92">
            <v>49.04</v>
          </cell>
          <cell r="H92">
            <v>33.96</v>
          </cell>
          <cell r="I92">
            <v>60.48</v>
          </cell>
          <cell r="J92">
            <v>46.68</v>
          </cell>
          <cell r="K92">
            <v>64.48</v>
          </cell>
          <cell r="L92">
            <v>47.86</v>
          </cell>
          <cell r="M92">
            <v>41.23</v>
          </cell>
        </row>
        <row r="93">
          <cell r="B93">
            <v>46.23</v>
          </cell>
          <cell r="C93">
            <v>54.45</v>
          </cell>
          <cell r="D93">
            <v>29.3</v>
          </cell>
          <cell r="E93">
            <v>34.19</v>
          </cell>
          <cell r="F93">
            <v>34.43</v>
          </cell>
          <cell r="G93">
            <v>24.46</v>
          </cell>
          <cell r="H93">
            <v>30.33</v>
          </cell>
          <cell r="I93">
            <v>92.38</v>
          </cell>
          <cell r="J93">
            <v>59.48</v>
          </cell>
          <cell r="K93">
            <v>121.64</v>
          </cell>
          <cell r="L93">
            <v>77.650000000000006</v>
          </cell>
          <cell r="M93">
            <v>62.22</v>
          </cell>
        </row>
        <row r="94">
          <cell r="B94">
            <v>42.73</v>
          </cell>
          <cell r="C94">
            <v>45.39</v>
          </cell>
          <cell r="D94">
            <v>52.63</v>
          </cell>
          <cell r="E94">
            <v>27.1</v>
          </cell>
          <cell r="F94">
            <v>40.33</v>
          </cell>
          <cell r="G94">
            <v>55.45</v>
          </cell>
          <cell r="H94">
            <v>7.07</v>
          </cell>
          <cell r="I94">
            <v>30.5</v>
          </cell>
          <cell r="J94">
            <v>45.49</v>
          </cell>
          <cell r="K94">
            <v>58.2</v>
          </cell>
          <cell r="L94">
            <v>116.04</v>
          </cell>
          <cell r="M94">
            <v>90.38</v>
          </cell>
        </row>
        <row r="95">
          <cell r="B95">
            <v>63.42</v>
          </cell>
          <cell r="C95">
            <v>42.37</v>
          </cell>
          <cell r="D95">
            <v>47.63</v>
          </cell>
          <cell r="E95">
            <v>48.85</v>
          </cell>
          <cell r="F95">
            <v>64.75</v>
          </cell>
          <cell r="G95">
            <v>83.69</v>
          </cell>
          <cell r="H95">
            <v>60.54</v>
          </cell>
          <cell r="I95">
            <v>25.56</v>
          </cell>
          <cell r="J95">
            <v>84.69</v>
          </cell>
          <cell r="K95">
            <v>119.05</v>
          </cell>
          <cell r="L95">
            <v>99.58</v>
          </cell>
          <cell r="M95">
            <v>76.180000000000007</v>
          </cell>
        </row>
        <row r="96">
          <cell r="B96">
            <v>76.599999999999994</v>
          </cell>
          <cell r="C96">
            <v>37.92</v>
          </cell>
          <cell r="D96">
            <v>90.39</v>
          </cell>
          <cell r="E96">
            <v>75</v>
          </cell>
          <cell r="F96">
            <v>66</v>
          </cell>
          <cell r="G96">
            <v>21.7</v>
          </cell>
          <cell r="H96">
            <v>72.819999999999993</v>
          </cell>
          <cell r="I96">
            <v>28.43</v>
          </cell>
          <cell r="J96">
            <v>73.069999999999993</v>
          </cell>
          <cell r="K96">
            <v>82.81</v>
          </cell>
          <cell r="L96">
            <v>61.05</v>
          </cell>
          <cell r="M96">
            <v>60.9</v>
          </cell>
        </row>
        <row r="97">
          <cell r="B97">
            <v>61.22</v>
          </cell>
          <cell r="C97">
            <v>45.36</v>
          </cell>
          <cell r="D97">
            <v>37.44</v>
          </cell>
          <cell r="E97">
            <v>41</v>
          </cell>
          <cell r="F97">
            <v>26.73</v>
          </cell>
          <cell r="G97">
            <v>37.69</v>
          </cell>
          <cell r="H97">
            <v>70.22</v>
          </cell>
          <cell r="I97">
            <v>65.849999999999994</v>
          </cell>
          <cell r="J97">
            <v>67.599999999999994</v>
          </cell>
          <cell r="K97">
            <v>41.16</v>
          </cell>
          <cell r="L97">
            <v>68.53</v>
          </cell>
          <cell r="M97">
            <v>42.06</v>
          </cell>
        </row>
        <row r="98">
          <cell r="B98">
            <v>53.14</v>
          </cell>
          <cell r="C98">
            <v>23.68</v>
          </cell>
          <cell r="D98">
            <v>12.66</v>
          </cell>
          <cell r="E98">
            <v>48.5</v>
          </cell>
          <cell r="F98">
            <v>59.82</v>
          </cell>
          <cell r="G98">
            <v>43.07</v>
          </cell>
          <cell r="H98">
            <v>42.34</v>
          </cell>
          <cell r="I98">
            <v>46.97</v>
          </cell>
          <cell r="J98">
            <v>72.16</v>
          </cell>
          <cell r="K98">
            <v>84.5</v>
          </cell>
          <cell r="L98">
            <v>38.909999999999997</v>
          </cell>
          <cell r="M98">
            <v>38.909999999999997</v>
          </cell>
        </row>
        <row r="99">
          <cell r="B99">
            <v>64.33</v>
          </cell>
          <cell r="C99">
            <v>36.57</v>
          </cell>
          <cell r="D99">
            <v>22.77</v>
          </cell>
          <cell r="E99">
            <v>26.57</v>
          </cell>
          <cell r="F99">
            <v>49.98</v>
          </cell>
          <cell r="G99">
            <v>60.01</v>
          </cell>
          <cell r="H99">
            <v>62.66</v>
          </cell>
          <cell r="I99">
            <v>74.75</v>
          </cell>
          <cell r="J99">
            <v>45.55</v>
          </cell>
          <cell r="K99">
            <v>42.52</v>
          </cell>
          <cell r="L99">
            <v>57.31</v>
          </cell>
          <cell r="M99">
            <v>13.9</v>
          </cell>
        </row>
        <row r="100">
          <cell r="B100">
            <v>31.95</v>
          </cell>
          <cell r="C100">
            <v>21.41</v>
          </cell>
          <cell r="D100">
            <v>16.47</v>
          </cell>
          <cell r="E100">
            <v>52.17</v>
          </cell>
          <cell r="F100">
            <v>53.09</v>
          </cell>
          <cell r="G100">
            <v>32.94</v>
          </cell>
          <cell r="H100">
            <v>72.849999999999994</v>
          </cell>
          <cell r="I100">
            <v>71.319999999999993</v>
          </cell>
          <cell r="J100">
            <v>61.13</v>
          </cell>
          <cell r="K100">
            <v>70.430000000000007</v>
          </cell>
          <cell r="L100">
            <v>59.55</v>
          </cell>
          <cell r="M100">
            <v>55</v>
          </cell>
        </row>
        <row r="101">
          <cell r="B101">
            <v>35.46</v>
          </cell>
          <cell r="C101">
            <v>26.3</v>
          </cell>
          <cell r="D101">
            <v>17.579999999999998</v>
          </cell>
          <cell r="E101">
            <v>46.17</v>
          </cell>
          <cell r="F101">
            <v>29.9</v>
          </cell>
          <cell r="G101">
            <v>85.09</v>
          </cell>
          <cell r="H101">
            <v>108.29</v>
          </cell>
          <cell r="I101">
            <v>49.25</v>
          </cell>
          <cell r="J101">
            <v>154.83000000000001</v>
          </cell>
          <cell r="K101">
            <v>82.15</v>
          </cell>
          <cell r="L101">
            <v>79.31</v>
          </cell>
          <cell r="M101">
            <v>89.64</v>
          </cell>
        </row>
        <row r="102">
          <cell r="B102">
            <v>132.97</v>
          </cell>
          <cell r="C102">
            <v>91.18</v>
          </cell>
          <cell r="D102">
            <v>67.099999999999994</v>
          </cell>
          <cell r="E102">
            <v>46.7</v>
          </cell>
          <cell r="F102">
            <v>74.819999999999993</v>
          </cell>
          <cell r="G102">
            <v>53.24</v>
          </cell>
          <cell r="H102">
            <v>64.7</v>
          </cell>
          <cell r="I102">
            <v>92.14</v>
          </cell>
          <cell r="J102">
            <v>63.74</v>
          </cell>
          <cell r="K102">
            <v>74.94</v>
          </cell>
          <cell r="L102">
            <v>57.44</v>
          </cell>
          <cell r="M102">
            <v>24</v>
          </cell>
        </row>
        <row r="103">
          <cell r="B103">
            <v>89.3</v>
          </cell>
          <cell r="C103">
            <v>18.23</v>
          </cell>
          <cell r="D103">
            <v>135.19</v>
          </cell>
          <cell r="E103">
            <v>35.61</v>
          </cell>
          <cell r="F103">
            <v>44.83</v>
          </cell>
          <cell r="G103">
            <v>75.58</v>
          </cell>
          <cell r="H103">
            <v>35.57</v>
          </cell>
          <cell r="I103">
            <v>58.21</v>
          </cell>
          <cell r="J103">
            <v>88.12</v>
          </cell>
          <cell r="K103">
            <v>47.2</v>
          </cell>
          <cell r="L103">
            <v>78.42</v>
          </cell>
          <cell r="M103">
            <v>63.56</v>
          </cell>
        </row>
        <row r="104">
          <cell r="B104">
            <v>96.78</v>
          </cell>
          <cell r="C104">
            <v>39.130000000000003</v>
          </cell>
          <cell r="D104">
            <v>14.49</v>
          </cell>
          <cell r="E104">
            <v>22.78</v>
          </cell>
          <cell r="F104">
            <v>69.78</v>
          </cell>
          <cell r="G104">
            <v>81.99</v>
          </cell>
          <cell r="H104">
            <v>112.25</v>
          </cell>
          <cell r="I104">
            <v>59.41</v>
          </cell>
          <cell r="J104">
            <v>97.8</v>
          </cell>
          <cell r="K104">
            <v>81.319999999999993</v>
          </cell>
          <cell r="L104">
            <v>53.65</v>
          </cell>
          <cell r="M104">
            <v>58.74</v>
          </cell>
        </row>
        <row r="105">
          <cell r="B105">
            <v>43.17</v>
          </cell>
          <cell r="C105">
            <v>39.17</v>
          </cell>
          <cell r="D105">
            <v>30.32</v>
          </cell>
          <cell r="E105">
            <v>34.83</v>
          </cell>
          <cell r="F105">
            <v>59.2</v>
          </cell>
          <cell r="G105">
            <v>78.78</v>
          </cell>
          <cell r="H105">
            <v>85.47</v>
          </cell>
          <cell r="I105">
            <v>64.39</v>
          </cell>
          <cell r="J105">
            <v>74.03</v>
          </cell>
          <cell r="K105">
            <v>40.61</v>
          </cell>
          <cell r="L105">
            <v>83.14</v>
          </cell>
          <cell r="M105">
            <v>87.62</v>
          </cell>
        </row>
        <row r="106">
          <cell r="B106">
            <v>43.52</v>
          </cell>
          <cell r="C106">
            <v>58.14</v>
          </cell>
          <cell r="D106">
            <v>31.34</v>
          </cell>
          <cell r="E106">
            <v>40.14</v>
          </cell>
          <cell r="F106">
            <v>91.94</v>
          </cell>
          <cell r="G106">
            <v>47.73</v>
          </cell>
          <cell r="H106">
            <v>24.84</v>
          </cell>
          <cell r="I106">
            <v>79.78</v>
          </cell>
          <cell r="J106">
            <v>125.85</v>
          </cell>
          <cell r="K106">
            <v>142.16</v>
          </cell>
          <cell r="L106">
            <v>60.93</v>
          </cell>
          <cell r="M106">
            <v>85.98</v>
          </cell>
        </row>
        <row r="107">
          <cell r="B107">
            <v>41.7</v>
          </cell>
          <cell r="C107">
            <v>62.61</v>
          </cell>
          <cell r="D107">
            <v>78.78</v>
          </cell>
          <cell r="E107">
            <v>71.91</v>
          </cell>
          <cell r="F107">
            <v>93.87</v>
          </cell>
          <cell r="G107">
            <v>86.26</v>
          </cell>
          <cell r="H107">
            <v>89.82</v>
          </cell>
          <cell r="I107">
            <v>75.17</v>
          </cell>
          <cell r="J107">
            <v>61.45</v>
          </cell>
          <cell r="K107">
            <v>84.23</v>
          </cell>
          <cell r="L107">
            <v>73.41</v>
          </cell>
          <cell r="M107">
            <v>69.13</v>
          </cell>
        </row>
        <row r="108">
          <cell r="B108">
            <v>65.27</v>
          </cell>
          <cell r="C108">
            <v>43.67</v>
          </cell>
          <cell r="D108">
            <v>60.21</v>
          </cell>
          <cell r="E108">
            <v>60.16</v>
          </cell>
          <cell r="F108">
            <v>89.66</v>
          </cell>
          <cell r="G108">
            <v>75.06</v>
          </cell>
          <cell r="H108">
            <v>84.61</v>
          </cell>
          <cell r="I108">
            <v>95.45</v>
          </cell>
          <cell r="J108">
            <v>106.05</v>
          </cell>
          <cell r="K108">
            <v>94.27</v>
          </cell>
          <cell r="L108">
            <v>140.93</v>
          </cell>
          <cell r="M108">
            <v>63.31</v>
          </cell>
        </row>
        <row r="109">
          <cell r="B109">
            <v>78.78</v>
          </cell>
          <cell r="C109">
            <v>41.16</v>
          </cell>
          <cell r="D109">
            <v>91.43</v>
          </cell>
          <cell r="E109">
            <v>48.34</v>
          </cell>
          <cell r="F109">
            <v>139.85</v>
          </cell>
          <cell r="G109">
            <v>46.21</v>
          </cell>
          <cell r="H109">
            <v>77.319999999999993</v>
          </cell>
          <cell r="I109">
            <v>63.47</v>
          </cell>
          <cell r="J109">
            <v>29.25</v>
          </cell>
          <cell r="K109">
            <v>97.82</v>
          </cell>
          <cell r="L109">
            <v>65.84</v>
          </cell>
          <cell r="M109">
            <v>125</v>
          </cell>
        </row>
        <row r="110">
          <cell r="B110">
            <v>91.35</v>
          </cell>
          <cell r="C110">
            <v>60.62</v>
          </cell>
          <cell r="D110">
            <v>45.04</v>
          </cell>
          <cell r="E110">
            <v>77.62</v>
          </cell>
          <cell r="F110">
            <v>18.11</v>
          </cell>
          <cell r="G110">
            <v>73.36</v>
          </cell>
          <cell r="H110">
            <v>73.23</v>
          </cell>
          <cell r="I110">
            <v>88.06</v>
          </cell>
          <cell r="J110">
            <v>68.58</v>
          </cell>
          <cell r="K110">
            <v>66.5</v>
          </cell>
          <cell r="L110">
            <v>124.83</v>
          </cell>
          <cell r="M110">
            <v>99.06</v>
          </cell>
        </row>
        <row r="111">
          <cell r="B111">
            <v>96.22</v>
          </cell>
          <cell r="C111">
            <v>96.15</v>
          </cell>
          <cell r="D111">
            <v>48.23</v>
          </cell>
          <cell r="E111">
            <v>71.97</v>
          </cell>
          <cell r="F111">
            <v>58.34</v>
          </cell>
          <cell r="G111">
            <v>42.06</v>
          </cell>
          <cell r="H111">
            <v>77.02</v>
          </cell>
          <cell r="I111">
            <v>48.77</v>
          </cell>
          <cell r="J111">
            <v>102.61</v>
          </cell>
          <cell r="K111">
            <v>120.49</v>
          </cell>
          <cell r="L111">
            <v>81.31</v>
          </cell>
          <cell r="M111">
            <v>119.53</v>
          </cell>
        </row>
        <row r="112">
          <cell r="B112">
            <v>72.23</v>
          </cell>
          <cell r="C112">
            <v>57.03</v>
          </cell>
          <cell r="D112">
            <v>59.17</v>
          </cell>
          <cell r="E112">
            <v>73.8</v>
          </cell>
          <cell r="F112">
            <v>42.02</v>
          </cell>
          <cell r="G112">
            <v>60.77</v>
          </cell>
          <cell r="H112">
            <v>65.73</v>
          </cell>
          <cell r="I112">
            <v>60.06</v>
          </cell>
          <cell r="J112">
            <v>70.17</v>
          </cell>
          <cell r="K112">
            <v>108.42</v>
          </cell>
          <cell r="L112">
            <v>91.3</v>
          </cell>
          <cell r="M112">
            <v>104.85</v>
          </cell>
        </row>
        <row r="113">
          <cell r="B113">
            <v>147.68</v>
          </cell>
          <cell r="C113">
            <v>84.55</v>
          </cell>
          <cell r="D113">
            <v>76.150000000000006</v>
          </cell>
          <cell r="E113">
            <v>68.81</v>
          </cell>
          <cell r="F113">
            <v>100.54</v>
          </cell>
          <cell r="G113">
            <v>90.08</v>
          </cell>
          <cell r="H113">
            <v>74.19</v>
          </cell>
          <cell r="I113">
            <v>78.489999999999995</v>
          </cell>
          <cell r="J113">
            <v>86.94</v>
          </cell>
          <cell r="K113">
            <v>63.4</v>
          </cell>
          <cell r="L113">
            <v>113.78</v>
          </cell>
          <cell r="M113">
            <v>211.1</v>
          </cell>
        </row>
        <row r="114">
          <cell r="B114">
            <v>74.849999999999994</v>
          </cell>
          <cell r="C114">
            <v>90.29</v>
          </cell>
          <cell r="D114">
            <v>60.59</v>
          </cell>
          <cell r="E114">
            <v>114.17</v>
          </cell>
          <cell r="F114">
            <v>63.65</v>
          </cell>
          <cell r="G114">
            <v>86.63</v>
          </cell>
          <cell r="H114">
            <v>70.03</v>
          </cell>
          <cell r="I114">
            <v>79</v>
          </cell>
          <cell r="J114">
            <v>62.21</v>
          </cell>
          <cell r="K114">
            <v>127.33</v>
          </cell>
          <cell r="L114">
            <v>44.83</v>
          </cell>
          <cell r="M114">
            <v>109.81</v>
          </cell>
        </row>
        <row r="115">
          <cell r="B115">
            <v>53.01</v>
          </cell>
          <cell r="C115">
            <v>24.73</v>
          </cell>
          <cell r="D115">
            <v>7.3</v>
          </cell>
          <cell r="E115">
            <v>43</v>
          </cell>
          <cell r="F115">
            <v>49.72</v>
          </cell>
          <cell r="G115">
            <v>132.43</v>
          </cell>
          <cell r="H115">
            <v>51.11</v>
          </cell>
          <cell r="I115">
            <v>90.46</v>
          </cell>
          <cell r="J115">
            <v>127.85</v>
          </cell>
          <cell r="K115">
            <v>43.17</v>
          </cell>
          <cell r="L115">
            <v>70.31</v>
          </cell>
          <cell r="M115">
            <v>63.17</v>
          </cell>
        </row>
        <row r="116">
          <cell r="B116">
            <v>59.3</v>
          </cell>
          <cell r="C116">
            <v>35.32</v>
          </cell>
          <cell r="D116">
            <v>48.26</v>
          </cell>
          <cell r="E116">
            <v>112.03</v>
          </cell>
          <cell r="F116">
            <v>67.349999999999994</v>
          </cell>
          <cell r="G116">
            <v>90.14</v>
          </cell>
          <cell r="H116">
            <v>55.71</v>
          </cell>
          <cell r="I116">
            <v>80.89</v>
          </cell>
          <cell r="J116">
            <v>76.95</v>
          </cell>
          <cell r="K116">
            <v>90.48</v>
          </cell>
          <cell r="L116">
            <v>61.17</v>
          </cell>
          <cell r="M116">
            <v>45.91</v>
          </cell>
        </row>
        <row r="117">
          <cell r="B117">
            <v>63.45</v>
          </cell>
          <cell r="C117">
            <v>33.869999999999997</v>
          </cell>
          <cell r="D117">
            <v>46.51</v>
          </cell>
          <cell r="E117">
            <v>52.96</v>
          </cell>
          <cell r="F117">
            <v>35.93</v>
          </cell>
          <cell r="G117">
            <v>73.67</v>
          </cell>
          <cell r="H117">
            <v>33.72</v>
          </cell>
          <cell r="I117">
            <v>63.98</v>
          </cell>
          <cell r="J117">
            <v>68.72</v>
          </cell>
          <cell r="K117">
            <v>95.16</v>
          </cell>
          <cell r="L117">
            <v>35.409999999999997</v>
          </cell>
          <cell r="M117">
            <v>44.11</v>
          </cell>
        </row>
        <row r="118">
          <cell r="B118">
            <v>77.150000000000006</v>
          </cell>
          <cell r="C118">
            <v>48.7</v>
          </cell>
          <cell r="D118">
            <v>34.65</v>
          </cell>
          <cell r="E118">
            <v>79.91</v>
          </cell>
          <cell r="F118">
            <v>64.06</v>
          </cell>
          <cell r="G118">
            <v>58.41</v>
          </cell>
          <cell r="H118">
            <v>76.72</v>
          </cell>
          <cell r="I118">
            <v>70.77</v>
          </cell>
          <cell r="J118">
            <v>71.459999999999994</v>
          </cell>
          <cell r="K118">
            <v>127.52</v>
          </cell>
          <cell r="L118">
            <v>84.34</v>
          </cell>
          <cell r="M118">
            <v>79.88</v>
          </cell>
        </row>
        <row r="119">
          <cell r="B119">
            <v>78.23</v>
          </cell>
          <cell r="C119">
            <v>33.6</v>
          </cell>
          <cell r="D119">
            <v>39.32</v>
          </cell>
          <cell r="E119">
            <v>90.04</v>
          </cell>
          <cell r="F119">
            <v>65.290000000000006</v>
          </cell>
          <cell r="G119">
            <v>114.44</v>
          </cell>
          <cell r="H119">
            <v>85.28</v>
          </cell>
          <cell r="I119">
            <v>100.33</v>
          </cell>
          <cell r="J119">
            <v>100.49</v>
          </cell>
          <cell r="K119">
            <v>126.63</v>
          </cell>
          <cell r="L119">
            <v>95.57</v>
          </cell>
          <cell r="M119">
            <v>46.64</v>
          </cell>
        </row>
        <row r="120">
          <cell r="B120">
            <v>53.66</v>
          </cell>
          <cell r="C120">
            <v>38.799999999999997</v>
          </cell>
          <cell r="D120">
            <v>28.35</v>
          </cell>
          <cell r="E120">
            <v>49.87</v>
          </cell>
          <cell r="F120">
            <v>68.23</v>
          </cell>
          <cell r="G120">
            <v>63.02</v>
          </cell>
          <cell r="H120">
            <v>46.84</v>
          </cell>
          <cell r="I120">
            <v>82.18</v>
          </cell>
          <cell r="J120">
            <v>52.4</v>
          </cell>
          <cell r="K120">
            <v>80.319999999999993</v>
          </cell>
          <cell r="L120">
            <v>88.83</v>
          </cell>
          <cell r="M120">
            <v>93.75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6">
          <cell r="B6">
            <v>40600</v>
          </cell>
        </row>
        <row r="7">
          <cell r="B7">
            <v>19000</v>
          </cell>
        </row>
      </sheetData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lerl.noaa.gov/pubs/fulltext/2005/20050015.pdf" TargetMode="External"/><Relationship Id="rId1" Type="http://schemas.openxmlformats.org/officeDocument/2006/relationships/hyperlink" Target="mailto:tim.hunter@noaa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tabSelected="1" topLeftCell="A73" workbookViewId="0">
      <selection activeCell="B98" sqref="B98"/>
    </sheetView>
  </sheetViews>
  <sheetFormatPr defaultRowHeight="12.75" x14ac:dyDescent="0.2"/>
  <sheetData>
    <row r="1" spans="1:1" x14ac:dyDescent="0.2">
      <c r="A1" t="s">
        <v>52</v>
      </c>
    </row>
    <row r="3" spans="1:1" x14ac:dyDescent="0.2">
      <c r="A3" t="s">
        <v>53</v>
      </c>
    </row>
    <row r="4" spans="1:1" x14ac:dyDescent="0.2">
      <c r="A4" t="s">
        <v>54</v>
      </c>
    </row>
    <row r="5" spans="1:1" x14ac:dyDescent="0.2">
      <c r="A5" t="s">
        <v>55</v>
      </c>
    </row>
    <row r="6" spans="1:1" x14ac:dyDescent="0.2">
      <c r="A6" t="s">
        <v>56</v>
      </c>
    </row>
    <row r="7" spans="1:1" x14ac:dyDescent="0.2">
      <c r="A7" t="s">
        <v>80</v>
      </c>
    </row>
    <row r="8" spans="1:1" x14ac:dyDescent="0.2">
      <c r="A8" t="s">
        <v>81</v>
      </c>
    </row>
    <row r="9" spans="1:1" x14ac:dyDescent="0.2">
      <c r="A9" s="12" t="s">
        <v>57</v>
      </c>
    </row>
    <row r="10" spans="1:1" x14ac:dyDescent="0.2">
      <c r="A10" s="12"/>
    </row>
    <row r="12" spans="1:1" x14ac:dyDescent="0.2">
      <c r="A12" t="s">
        <v>58</v>
      </c>
    </row>
    <row r="13" spans="1:1" x14ac:dyDescent="0.2">
      <c r="A13" t="s">
        <v>59</v>
      </c>
    </row>
    <row r="16" spans="1:1" x14ac:dyDescent="0.2">
      <c r="A16" t="s">
        <v>60</v>
      </c>
    </row>
    <row r="17" spans="1:1" x14ac:dyDescent="0.2">
      <c r="A17" t="s">
        <v>61</v>
      </c>
    </row>
    <row r="18" spans="1:1" x14ac:dyDescent="0.2">
      <c r="A18" t="s">
        <v>62</v>
      </c>
    </row>
    <row r="21" spans="1:1" x14ac:dyDescent="0.2">
      <c r="A21" t="s">
        <v>63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66</v>
      </c>
    </row>
    <row r="27" spans="1:1" x14ac:dyDescent="0.2">
      <c r="A27" t="s">
        <v>67</v>
      </c>
    </row>
    <row r="28" spans="1:1" x14ac:dyDescent="0.2">
      <c r="A28" t="s">
        <v>68</v>
      </c>
    </row>
    <row r="29" spans="1:1" x14ac:dyDescent="0.2">
      <c r="A29" t="s">
        <v>66</v>
      </c>
    </row>
    <row r="32" spans="1:1" x14ac:dyDescent="0.2">
      <c r="A32" t="s">
        <v>69</v>
      </c>
    </row>
    <row r="33" spans="1:1" x14ac:dyDescent="0.2">
      <c r="A33" t="s">
        <v>70</v>
      </c>
    </row>
    <row r="34" spans="1:1" x14ac:dyDescent="0.2">
      <c r="A34" s="12" t="s">
        <v>71</v>
      </c>
    </row>
    <row r="37" spans="1:1" x14ac:dyDescent="0.2">
      <c r="A37" t="s">
        <v>72</v>
      </c>
    </row>
    <row r="38" spans="1:1" x14ac:dyDescent="0.2">
      <c r="A38" t="s">
        <v>73</v>
      </c>
    </row>
    <row r="39" spans="1:1" x14ac:dyDescent="0.2">
      <c r="A39" t="s">
        <v>66</v>
      </c>
    </row>
    <row r="42" spans="1:1" x14ac:dyDescent="0.2">
      <c r="A42" t="s">
        <v>74</v>
      </c>
    </row>
    <row r="43" spans="1:1" x14ac:dyDescent="0.2">
      <c r="A43" t="s">
        <v>66</v>
      </c>
    </row>
    <row r="46" spans="1:1" x14ac:dyDescent="0.2">
      <c r="A46" t="s">
        <v>75</v>
      </c>
    </row>
    <row r="48" spans="1:1" x14ac:dyDescent="0.2">
      <c r="A48" s="13" t="s">
        <v>76</v>
      </c>
    </row>
    <row r="49" spans="1:1" x14ac:dyDescent="0.2">
      <c r="A49" t="s">
        <v>77</v>
      </c>
    </row>
    <row r="50" spans="1:1" x14ac:dyDescent="0.2">
      <c r="A50" t="s">
        <v>78</v>
      </c>
    </row>
    <row r="52" spans="1:1" x14ac:dyDescent="0.2">
      <c r="A52" s="14">
        <v>39745</v>
      </c>
    </row>
    <row r="53" spans="1:1" x14ac:dyDescent="0.2">
      <c r="A53" t="s">
        <v>79</v>
      </c>
    </row>
    <row r="55" spans="1:1" x14ac:dyDescent="0.2">
      <c r="A55" s="14">
        <v>39903</v>
      </c>
    </row>
    <row r="56" spans="1:1" x14ac:dyDescent="0.2">
      <c r="A56" t="s">
        <v>82</v>
      </c>
    </row>
    <row r="57" spans="1:1" x14ac:dyDescent="0.2">
      <c r="A57" t="s">
        <v>83</v>
      </c>
    </row>
    <row r="59" spans="1:1" x14ac:dyDescent="0.2">
      <c r="A59" s="14">
        <v>40107</v>
      </c>
    </row>
    <row r="60" spans="1:1" x14ac:dyDescent="0.2">
      <c r="A60" t="s">
        <v>84</v>
      </c>
    </row>
    <row r="61" spans="1:1" x14ac:dyDescent="0.2">
      <c r="A61" t="s">
        <v>85</v>
      </c>
    </row>
    <row r="63" spans="1:1" x14ac:dyDescent="0.2">
      <c r="A63" s="14">
        <v>40232</v>
      </c>
    </row>
    <row r="64" spans="1:1" x14ac:dyDescent="0.2">
      <c r="A64" s="18" t="s">
        <v>86</v>
      </c>
    </row>
    <row r="66" spans="1:1" x14ac:dyDescent="0.2">
      <c r="A66" s="14">
        <v>40284</v>
      </c>
    </row>
    <row r="67" spans="1:1" x14ac:dyDescent="0.2">
      <c r="A67" t="s">
        <v>87</v>
      </c>
    </row>
    <row r="69" spans="1:1" x14ac:dyDescent="0.2">
      <c r="A69" s="14">
        <v>40454</v>
      </c>
    </row>
    <row r="70" spans="1:1" x14ac:dyDescent="0.2">
      <c r="A70" s="18" t="s">
        <v>88</v>
      </c>
    </row>
    <row r="72" spans="1:1" x14ac:dyDescent="0.2">
      <c r="A72" s="14">
        <v>40479</v>
      </c>
    </row>
    <row r="73" spans="1:1" x14ac:dyDescent="0.2">
      <c r="A73" t="s">
        <v>89</v>
      </c>
    </row>
    <row r="74" spans="1:1" x14ac:dyDescent="0.2">
      <c r="A74" s="18" t="s">
        <v>90</v>
      </c>
    </row>
    <row r="75" spans="1:1" x14ac:dyDescent="0.2">
      <c r="A75" t="s">
        <v>91</v>
      </c>
    </row>
    <row r="76" spans="1:1" x14ac:dyDescent="0.2">
      <c r="A76" t="s">
        <v>92</v>
      </c>
    </row>
    <row r="78" spans="1:1" x14ac:dyDescent="0.2">
      <c r="A78" s="14">
        <v>40745</v>
      </c>
    </row>
    <row r="79" spans="1:1" x14ac:dyDescent="0.2">
      <c r="A79" t="s">
        <v>93</v>
      </c>
    </row>
    <row r="80" spans="1:1" x14ac:dyDescent="0.2">
      <c r="A80" t="s">
        <v>94</v>
      </c>
    </row>
    <row r="81" spans="1:1" x14ac:dyDescent="0.2">
      <c r="A81" t="s">
        <v>95</v>
      </c>
    </row>
    <row r="83" spans="1:1" x14ac:dyDescent="0.2">
      <c r="A83" s="14">
        <v>40855</v>
      </c>
    </row>
    <row r="84" spans="1:1" x14ac:dyDescent="0.2">
      <c r="A84" s="18" t="s">
        <v>96</v>
      </c>
    </row>
    <row r="86" spans="1:1" x14ac:dyDescent="0.2">
      <c r="A86" s="14">
        <v>41226</v>
      </c>
    </row>
    <row r="87" spans="1:1" x14ac:dyDescent="0.2">
      <c r="A87" s="18" t="s">
        <v>97</v>
      </c>
    </row>
    <row r="89" spans="1:1" x14ac:dyDescent="0.2">
      <c r="A89" s="14">
        <v>41313</v>
      </c>
    </row>
    <row r="90" spans="1:1" x14ac:dyDescent="0.2">
      <c r="A90" s="18" t="s">
        <v>100</v>
      </c>
    </row>
    <row r="92" spans="1:1" x14ac:dyDescent="0.2">
      <c r="A92" s="14">
        <v>41582</v>
      </c>
    </row>
    <row r="93" spans="1:1" x14ac:dyDescent="0.2">
      <c r="A93" t="s">
        <v>102</v>
      </c>
    </row>
    <row r="94" spans="1:1" x14ac:dyDescent="0.2">
      <c r="A94" t="s">
        <v>103</v>
      </c>
    </row>
    <row r="95" spans="1:1" x14ac:dyDescent="0.2">
      <c r="A95" t="s">
        <v>104</v>
      </c>
    </row>
    <row r="96" spans="1:1" x14ac:dyDescent="0.2">
      <c r="A96" t="s">
        <v>105</v>
      </c>
    </row>
    <row r="98" spans="1:1" x14ac:dyDescent="0.2">
      <c r="A98" s="14">
        <v>42584</v>
      </c>
    </row>
    <row r="99" spans="1:1" x14ac:dyDescent="0.2">
      <c r="A99" s="18" t="s">
        <v>106</v>
      </c>
    </row>
  </sheetData>
  <phoneticPr fontId="2" type="noConversion"/>
  <hyperlinks>
    <hyperlink ref="A9" r:id="rId1"/>
    <hyperlink ref="A34" r:id="rId2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9" sqref="F9"/>
    </sheetView>
  </sheetViews>
  <sheetFormatPr defaultRowHeight="12.75" x14ac:dyDescent="0.2"/>
  <cols>
    <col min="1" max="1" width="21.7109375" customWidth="1"/>
    <col min="2" max="4" width="13.7109375" customWidth="1"/>
    <col min="5" max="5" width="2.7109375" customWidth="1"/>
    <col min="6" max="9" width="13.7109375" customWidth="1"/>
  </cols>
  <sheetData>
    <row r="1" spans="1:9" x14ac:dyDescent="0.2">
      <c r="A1" t="s">
        <v>17</v>
      </c>
    </row>
    <row r="2" spans="1:9" x14ac:dyDescent="0.2">
      <c r="F2" s="24" t="s">
        <v>18</v>
      </c>
      <c r="G2" s="25"/>
      <c r="H2" s="24" t="s">
        <v>19</v>
      </c>
      <c r="I2" s="25"/>
    </row>
    <row r="3" spans="1:9" x14ac:dyDescent="0.2">
      <c r="F3" s="26" t="s">
        <v>20</v>
      </c>
      <c r="G3" s="27"/>
      <c r="H3" s="26" t="s">
        <v>21</v>
      </c>
      <c r="I3" s="27"/>
    </row>
    <row r="4" spans="1:9" x14ac:dyDescent="0.2">
      <c r="A4" t="s">
        <v>22</v>
      </c>
      <c r="B4" s="1" t="s">
        <v>23</v>
      </c>
      <c r="C4" s="1" t="s">
        <v>24</v>
      </c>
      <c r="D4" s="1" t="s">
        <v>25</v>
      </c>
      <c r="E4" s="1"/>
      <c r="F4" s="5" t="s">
        <v>26</v>
      </c>
      <c r="G4" s="6" t="s">
        <v>27</v>
      </c>
      <c r="H4" s="5" t="s">
        <v>26</v>
      </c>
      <c r="I4" s="6" t="s">
        <v>27</v>
      </c>
    </row>
    <row r="6" spans="1:9" x14ac:dyDescent="0.2">
      <c r="A6" t="s">
        <v>28</v>
      </c>
      <c r="B6" s="7">
        <v>128084000000</v>
      </c>
      <c r="C6" s="7">
        <v>81925000000</v>
      </c>
      <c r="D6" s="7">
        <f>B6+C6</f>
        <v>210009000000</v>
      </c>
      <c r="E6" s="7"/>
      <c r="F6" s="4">
        <v>128000000000</v>
      </c>
      <c r="G6" s="4">
        <v>82100000000</v>
      </c>
      <c r="H6" s="4">
        <v>128000000000</v>
      </c>
      <c r="I6" s="4">
        <v>82100000000</v>
      </c>
    </row>
    <row r="7" spans="1:9" x14ac:dyDescent="0.2">
      <c r="A7" t="s">
        <v>29</v>
      </c>
      <c r="B7" s="7">
        <f>B8+B9</f>
        <v>248012000000</v>
      </c>
      <c r="C7" s="7">
        <f>C8+C9</f>
        <v>116851000000</v>
      </c>
      <c r="D7" s="7">
        <f t="shared" ref="D7:D14" si="0">B7+C7</f>
        <v>364863000000</v>
      </c>
      <c r="E7" s="7"/>
      <c r="F7" s="4">
        <f>F8+F9</f>
        <v>249000000000</v>
      </c>
      <c r="G7" s="4">
        <f>G8+G9</f>
        <v>117400000000</v>
      </c>
      <c r="H7" s="4">
        <f>H8+H9</f>
        <v>252000000000</v>
      </c>
      <c r="I7" s="4">
        <f>I8+I9</f>
        <v>117600000000</v>
      </c>
    </row>
    <row r="8" spans="1:9" x14ac:dyDescent="0.2">
      <c r="A8" t="s">
        <v>30</v>
      </c>
      <c r="B8" s="7">
        <v>115804000000</v>
      </c>
      <c r="C8" s="7">
        <v>57291000000</v>
      </c>
      <c r="D8" s="7">
        <f t="shared" si="0"/>
        <v>173095000000</v>
      </c>
      <c r="E8" s="7"/>
      <c r="F8" s="4">
        <v>118000000000</v>
      </c>
      <c r="G8" s="4">
        <v>57800000000</v>
      </c>
      <c r="H8" s="4">
        <v>118000000000</v>
      </c>
      <c r="I8" s="4">
        <v>57800000000</v>
      </c>
    </row>
    <row r="9" spans="1:9" x14ac:dyDescent="0.2">
      <c r="A9" t="s">
        <v>31</v>
      </c>
      <c r="B9" s="7">
        <f>B10+B11</f>
        <v>132208000000</v>
      </c>
      <c r="C9" s="7">
        <f>C10+C11</f>
        <v>59560000000</v>
      </c>
      <c r="D9" s="7">
        <f t="shared" si="0"/>
        <v>191768000000</v>
      </c>
      <c r="E9" s="7"/>
      <c r="F9" s="4">
        <v>131000000000</v>
      </c>
      <c r="G9" s="4">
        <v>59600000000</v>
      </c>
      <c r="H9" s="4">
        <v>134000000000</v>
      </c>
      <c r="I9" s="4">
        <v>59800000000</v>
      </c>
    </row>
    <row r="10" spans="1:9" x14ac:dyDescent="0.2">
      <c r="A10" t="s">
        <v>32</v>
      </c>
      <c r="B10" s="7">
        <v>50488000000</v>
      </c>
      <c r="C10" s="7">
        <v>40611000000</v>
      </c>
      <c r="D10" s="7">
        <f t="shared" si="0"/>
        <v>91099000000</v>
      </c>
      <c r="E10" s="7"/>
      <c r="F10" s="4">
        <f>F9*(B10/B9)</f>
        <v>50026685223.284515</v>
      </c>
      <c r="G10" s="4">
        <f>G9*(C10/C9)</f>
        <v>40638274009.402283</v>
      </c>
      <c r="H10" s="4">
        <f>H9*($B10/$B9)</f>
        <v>51172334503.207062</v>
      </c>
      <c r="I10" s="4">
        <f>I9*($C10/$C9)</f>
        <v>40774644056.413704</v>
      </c>
    </row>
    <row r="11" spans="1:9" x14ac:dyDescent="0.2">
      <c r="A11" t="s">
        <v>33</v>
      </c>
      <c r="B11" s="7">
        <v>81720000000</v>
      </c>
      <c r="C11" s="7">
        <v>18949000000</v>
      </c>
      <c r="D11" s="7">
        <f t="shared" si="0"/>
        <v>100669000000</v>
      </c>
      <c r="E11" s="7"/>
      <c r="F11" s="4">
        <f>F9*(B11/B9)</f>
        <v>80973314776.715469</v>
      </c>
      <c r="G11" s="4">
        <f>G9*(C11/C9)</f>
        <v>18961725990.597717</v>
      </c>
      <c r="H11" s="4">
        <f>H9*($B11/$B9)</f>
        <v>82827665496.792923</v>
      </c>
      <c r="I11" s="4">
        <f>I9*($C11/$C9)</f>
        <v>19025355943.5863</v>
      </c>
    </row>
    <row r="12" spans="1:9" x14ac:dyDescent="0.2">
      <c r="A12" t="s">
        <v>34</v>
      </c>
      <c r="B12" s="7">
        <v>15737000000</v>
      </c>
      <c r="C12" s="7">
        <v>1109000000</v>
      </c>
      <c r="D12" s="7">
        <f t="shared" si="0"/>
        <v>16846000000</v>
      </c>
      <c r="E12" s="7"/>
      <c r="F12" s="4">
        <v>12400000000</v>
      </c>
      <c r="G12" s="4">
        <v>1110000000</v>
      </c>
      <c r="H12" s="4">
        <v>15700000000</v>
      </c>
      <c r="I12" s="4">
        <v>1170000000</v>
      </c>
    </row>
    <row r="13" spans="1:9" x14ac:dyDescent="0.2">
      <c r="A13" t="s">
        <v>35</v>
      </c>
      <c r="B13" s="7">
        <v>60602000000</v>
      </c>
      <c r="C13" s="7">
        <v>25404000000</v>
      </c>
      <c r="D13" s="7">
        <f t="shared" si="0"/>
        <v>86006000000</v>
      </c>
      <c r="E13" s="7"/>
      <c r="F13" s="4">
        <v>58800000000</v>
      </c>
      <c r="G13" s="4">
        <v>25700000000</v>
      </c>
      <c r="H13" s="4">
        <v>61000000000</v>
      </c>
      <c r="I13" s="4">
        <v>25800000000</v>
      </c>
    </row>
    <row r="14" spans="1:9" x14ac:dyDescent="0.2">
      <c r="A14" t="s">
        <v>36</v>
      </c>
      <c r="B14" s="7">
        <v>65118000000</v>
      </c>
      <c r="C14" s="7">
        <v>19121000000</v>
      </c>
      <c r="D14" s="7">
        <f t="shared" si="0"/>
        <v>84239000000</v>
      </c>
      <c r="E14" s="7"/>
      <c r="F14" s="4">
        <v>60600000000</v>
      </c>
      <c r="G14" s="4">
        <v>19000000000</v>
      </c>
      <c r="H14" s="4">
        <v>64000000000</v>
      </c>
      <c r="I14" s="4">
        <v>19000000000</v>
      </c>
    </row>
    <row r="17" spans="1:7" x14ac:dyDescent="0.2">
      <c r="A17" s="8"/>
      <c r="F17" t="s">
        <v>37</v>
      </c>
    </row>
    <row r="18" spans="1:7" x14ac:dyDescent="0.2">
      <c r="A18" s="8"/>
      <c r="F18" t="s">
        <v>38</v>
      </c>
    </row>
    <row r="19" spans="1:7" x14ac:dyDescent="0.2">
      <c r="F19" t="s">
        <v>39</v>
      </c>
      <c r="G19" s="4"/>
    </row>
  </sheetData>
  <mergeCells count="4">
    <mergeCell ref="F2:G2"/>
    <mergeCell ref="H2:I2"/>
    <mergeCell ref="F3:G3"/>
    <mergeCell ref="H3:I3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opLeftCell="A54" workbookViewId="0">
      <selection activeCell="A81" sqref="A81"/>
    </sheetView>
  </sheetViews>
  <sheetFormatPr defaultRowHeight="12.75" x14ac:dyDescent="0.2"/>
  <cols>
    <col min="2" max="13" width="5.7109375" customWidth="1"/>
  </cols>
  <sheetData>
    <row r="1" spans="1:13" x14ac:dyDescent="0.2">
      <c r="A1" t="s">
        <v>40</v>
      </c>
    </row>
    <row r="2" spans="1:13" x14ac:dyDescent="0.2">
      <c r="A2" t="s">
        <v>41</v>
      </c>
    </row>
    <row r="4" spans="1:13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 x14ac:dyDescent="0.2">
      <c r="A5">
        <v>1948</v>
      </c>
      <c r="B5" s="9">
        <v>31</v>
      </c>
      <c r="C5" s="9">
        <v>29</v>
      </c>
      <c r="D5" s="9">
        <v>31</v>
      </c>
      <c r="E5" s="9">
        <v>30</v>
      </c>
      <c r="F5" s="9">
        <v>31</v>
      </c>
      <c r="G5" s="9">
        <v>30</v>
      </c>
      <c r="H5" s="9">
        <v>31</v>
      </c>
      <c r="I5" s="9">
        <v>31</v>
      </c>
      <c r="J5" s="9">
        <v>30</v>
      </c>
      <c r="K5" s="9">
        <v>31</v>
      </c>
      <c r="L5" s="9">
        <v>30</v>
      </c>
      <c r="M5" s="9">
        <v>31</v>
      </c>
    </row>
    <row r="6" spans="1:13" x14ac:dyDescent="0.2">
      <c r="A6">
        <v>1949</v>
      </c>
      <c r="B6" s="9">
        <v>31</v>
      </c>
      <c r="C6" s="9">
        <v>28</v>
      </c>
      <c r="D6" s="9">
        <v>31</v>
      </c>
      <c r="E6" s="9">
        <v>30</v>
      </c>
      <c r="F6" s="9">
        <v>31</v>
      </c>
      <c r="G6" s="9">
        <v>30</v>
      </c>
      <c r="H6" s="9">
        <v>31</v>
      </c>
      <c r="I6" s="9">
        <v>31</v>
      </c>
      <c r="J6" s="9">
        <v>30</v>
      </c>
      <c r="K6" s="9">
        <v>31</v>
      </c>
      <c r="L6" s="9">
        <v>30</v>
      </c>
      <c r="M6" s="9">
        <v>31</v>
      </c>
    </row>
    <row r="7" spans="1:13" x14ac:dyDescent="0.2">
      <c r="A7">
        <v>1950</v>
      </c>
      <c r="B7" s="9">
        <v>31</v>
      </c>
      <c r="C7" s="9">
        <v>28</v>
      </c>
      <c r="D7" s="9">
        <v>31</v>
      </c>
      <c r="E7" s="9">
        <v>30</v>
      </c>
      <c r="F7" s="9">
        <v>31</v>
      </c>
      <c r="G7" s="9">
        <v>30</v>
      </c>
      <c r="H7" s="9">
        <v>31</v>
      </c>
      <c r="I7" s="9">
        <v>31</v>
      </c>
      <c r="J7" s="9">
        <v>30</v>
      </c>
      <c r="K7" s="9">
        <v>31</v>
      </c>
      <c r="L7" s="9">
        <v>30</v>
      </c>
      <c r="M7" s="9">
        <v>31</v>
      </c>
    </row>
    <row r="8" spans="1:13" x14ac:dyDescent="0.2">
      <c r="A8">
        <v>1951</v>
      </c>
      <c r="B8" s="9">
        <v>31</v>
      </c>
      <c r="C8" s="9">
        <v>28</v>
      </c>
      <c r="D8" s="9">
        <v>31</v>
      </c>
      <c r="E8" s="9">
        <v>30</v>
      </c>
      <c r="F8" s="9">
        <v>31</v>
      </c>
      <c r="G8" s="9">
        <v>30</v>
      </c>
      <c r="H8" s="9">
        <v>31</v>
      </c>
      <c r="I8" s="9">
        <v>31</v>
      </c>
      <c r="J8" s="9">
        <v>30</v>
      </c>
      <c r="K8" s="9">
        <v>31</v>
      </c>
      <c r="L8" s="9">
        <v>30</v>
      </c>
      <c r="M8" s="9">
        <v>31</v>
      </c>
    </row>
    <row r="9" spans="1:13" x14ac:dyDescent="0.2">
      <c r="A9">
        <v>1952</v>
      </c>
      <c r="B9" s="9">
        <v>31</v>
      </c>
      <c r="C9" s="9">
        <v>29</v>
      </c>
      <c r="D9" s="9">
        <v>31</v>
      </c>
      <c r="E9" s="9">
        <v>30</v>
      </c>
      <c r="F9" s="9">
        <v>31</v>
      </c>
      <c r="G9" s="9">
        <v>30</v>
      </c>
      <c r="H9" s="9">
        <v>31</v>
      </c>
      <c r="I9" s="9">
        <v>31</v>
      </c>
      <c r="J9" s="9">
        <v>30</v>
      </c>
      <c r="K9" s="9">
        <v>31</v>
      </c>
      <c r="L9" s="9">
        <v>30</v>
      </c>
      <c r="M9" s="9">
        <v>31</v>
      </c>
    </row>
    <row r="10" spans="1:13" x14ac:dyDescent="0.2">
      <c r="A10">
        <v>1953</v>
      </c>
      <c r="B10" s="9">
        <v>31</v>
      </c>
      <c r="C10" s="9">
        <v>28</v>
      </c>
      <c r="D10" s="9">
        <v>31</v>
      </c>
      <c r="E10" s="9">
        <v>30</v>
      </c>
      <c r="F10" s="9">
        <v>31</v>
      </c>
      <c r="G10" s="9">
        <v>30</v>
      </c>
      <c r="H10" s="9">
        <v>31</v>
      </c>
      <c r="I10" s="9">
        <v>31</v>
      </c>
      <c r="J10" s="9">
        <v>30</v>
      </c>
      <c r="K10" s="9">
        <v>31</v>
      </c>
      <c r="L10" s="9">
        <v>30</v>
      </c>
      <c r="M10" s="9">
        <v>31</v>
      </c>
    </row>
    <row r="11" spans="1:13" x14ac:dyDescent="0.2">
      <c r="A11">
        <v>1954</v>
      </c>
      <c r="B11" s="9">
        <v>31</v>
      </c>
      <c r="C11" s="9">
        <v>28</v>
      </c>
      <c r="D11" s="9">
        <v>31</v>
      </c>
      <c r="E11" s="9">
        <v>30</v>
      </c>
      <c r="F11" s="9">
        <v>31</v>
      </c>
      <c r="G11" s="9">
        <v>30</v>
      </c>
      <c r="H11" s="9">
        <v>31</v>
      </c>
      <c r="I11" s="9">
        <v>31</v>
      </c>
      <c r="J11" s="9">
        <v>30</v>
      </c>
      <c r="K11" s="9">
        <v>31</v>
      </c>
      <c r="L11" s="9">
        <v>30</v>
      </c>
      <c r="M11" s="9">
        <v>31</v>
      </c>
    </row>
    <row r="12" spans="1:13" x14ac:dyDescent="0.2">
      <c r="A12">
        <v>1955</v>
      </c>
      <c r="B12" s="9">
        <v>31</v>
      </c>
      <c r="C12" s="9">
        <v>28</v>
      </c>
      <c r="D12" s="9">
        <v>31</v>
      </c>
      <c r="E12" s="9">
        <v>30</v>
      </c>
      <c r="F12" s="9">
        <v>31</v>
      </c>
      <c r="G12" s="9">
        <v>30</v>
      </c>
      <c r="H12" s="9">
        <v>31</v>
      </c>
      <c r="I12" s="9">
        <v>31</v>
      </c>
      <c r="J12" s="9">
        <v>30</v>
      </c>
      <c r="K12" s="9">
        <v>31</v>
      </c>
      <c r="L12" s="9">
        <v>30</v>
      </c>
      <c r="M12" s="9">
        <v>31</v>
      </c>
    </row>
    <row r="13" spans="1:13" x14ac:dyDescent="0.2">
      <c r="A13">
        <v>1956</v>
      </c>
      <c r="B13" s="9">
        <v>31</v>
      </c>
      <c r="C13" s="9">
        <v>29</v>
      </c>
      <c r="D13" s="9">
        <v>31</v>
      </c>
      <c r="E13" s="9">
        <v>30</v>
      </c>
      <c r="F13" s="9">
        <v>31</v>
      </c>
      <c r="G13" s="9">
        <v>30</v>
      </c>
      <c r="H13" s="9">
        <v>31</v>
      </c>
      <c r="I13" s="9">
        <v>31</v>
      </c>
      <c r="J13" s="9">
        <v>30</v>
      </c>
      <c r="K13" s="9">
        <v>31</v>
      </c>
      <c r="L13" s="9">
        <v>30</v>
      </c>
      <c r="M13" s="9">
        <v>31</v>
      </c>
    </row>
    <row r="14" spans="1:13" x14ac:dyDescent="0.2">
      <c r="A14">
        <v>1957</v>
      </c>
      <c r="B14" s="9">
        <v>31</v>
      </c>
      <c r="C14" s="9">
        <v>28</v>
      </c>
      <c r="D14" s="9">
        <v>31</v>
      </c>
      <c r="E14" s="9">
        <v>30</v>
      </c>
      <c r="F14" s="9">
        <v>31</v>
      </c>
      <c r="G14" s="9">
        <v>30</v>
      </c>
      <c r="H14" s="9">
        <v>31</v>
      </c>
      <c r="I14" s="9">
        <v>31</v>
      </c>
      <c r="J14" s="9">
        <v>30</v>
      </c>
      <c r="K14" s="9">
        <v>31</v>
      </c>
      <c r="L14" s="9">
        <v>30</v>
      </c>
      <c r="M14" s="9">
        <v>31</v>
      </c>
    </row>
    <row r="15" spans="1:13" x14ac:dyDescent="0.2">
      <c r="A15">
        <v>1958</v>
      </c>
      <c r="B15" s="9">
        <v>31</v>
      </c>
      <c r="C15" s="9">
        <v>28</v>
      </c>
      <c r="D15" s="9">
        <v>31</v>
      </c>
      <c r="E15" s="9">
        <v>30</v>
      </c>
      <c r="F15" s="9">
        <v>31</v>
      </c>
      <c r="G15" s="9">
        <v>30</v>
      </c>
      <c r="H15" s="9">
        <v>31</v>
      </c>
      <c r="I15" s="9">
        <v>31</v>
      </c>
      <c r="J15" s="9">
        <v>30</v>
      </c>
      <c r="K15" s="9">
        <v>31</v>
      </c>
      <c r="L15" s="9">
        <v>30</v>
      </c>
      <c r="M15" s="9">
        <v>31</v>
      </c>
    </row>
    <row r="16" spans="1:13" x14ac:dyDescent="0.2">
      <c r="A16">
        <v>1959</v>
      </c>
      <c r="B16" s="9">
        <v>31</v>
      </c>
      <c r="C16" s="9">
        <v>28</v>
      </c>
      <c r="D16" s="9">
        <v>31</v>
      </c>
      <c r="E16" s="9">
        <v>30</v>
      </c>
      <c r="F16" s="9">
        <v>31</v>
      </c>
      <c r="G16" s="9">
        <v>30</v>
      </c>
      <c r="H16" s="9">
        <v>31</v>
      </c>
      <c r="I16" s="9">
        <v>31</v>
      </c>
      <c r="J16" s="9">
        <v>30</v>
      </c>
      <c r="K16" s="9">
        <v>31</v>
      </c>
      <c r="L16" s="9">
        <v>30</v>
      </c>
      <c r="M16" s="9">
        <v>31</v>
      </c>
    </row>
    <row r="17" spans="1:13" x14ac:dyDescent="0.2">
      <c r="A17">
        <v>1960</v>
      </c>
      <c r="B17" s="9">
        <v>31</v>
      </c>
      <c r="C17" s="9">
        <v>29</v>
      </c>
      <c r="D17" s="9">
        <v>31</v>
      </c>
      <c r="E17" s="9">
        <v>30</v>
      </c>
      <c r="F17" s="9">
        <v>31</v>
      </c>
      <c r="G17" s="9">
        <v>30</v>
      </c>
      <c r="H17" s="9">
        <v>31</v>
      </c>
      <c r="I17" s="9">
        <v>31</v>
      </c>
      <c r="J17" s="9">
        <v>30</v>
      </c>
      <c r="K17" s="9">
        <v>31</v>
      </c>
      <c r="L17" s="9">
        <v>30</v>
      </c>
      <c r="M17" s="9">
        <v>31</v>
      </c>
    </row>
    <row r="18" spans="1:13" x14ac:dyDescent="0.2">
      <c r="A18">
        <v>1961</v>
      </c>
      <c r="B18" s="9">
        <v>31</v>
      </c>
      <c r="C18" s="9">
        <v>28</v>
      </c>
      <c r="D18" s="9">
        <v>31</v>
      </c>
      <c r="E18" s="9">
        <v>30</v>
      </c>
      <c r="F18" s="9">
        <v>31</v>
      </c>
      <c r="G18" s="9">
        <v>30</v>
      </c>
      <c r="H18" s="9">
        <v>31</v>
      </c>
      <c r="I18" s="9">
        <v>31</v>
      </c>
      <c r="J18" s="9">
        <v>30</v>
      </c>
      <c r="K18" s="9">
        <v>31</v>
      </c>
      <c r="L18" s="9">
        <v>30</v>
      </c>
      <c r="M18" s="9">
        <v>31</v>
      </c>
    </row>
    <row r="19" spans="1:13" x14ac:dyDescent="0.2">
      <c r="A19">
        <v>1962</v>
      </c>
      <c r="B19" s="9">
        <v>31</v>
      </c>
      <c r="C19" s="9">
        <v>28</v>
      </c>
      <c r="D19" s="9">
        <v>31</v>
      </c>
      <c r="E19" s="9">
        <v>30</v>
      </c>
      <c r="F19" s="9">
        <v>31</v>
      </c>
      <c r="G19" s="9">
        <v>30</v>
      </c>
      <c r="H19" s="9">
        <v>31</v>
      </c>
      <c r="I19" s="9">
        <v>31</v>
      </c>
      <c r="J19" s="9">
        <v>30</v>
      </c>
      <c r="K19" s="9">
        <v>31</v>
      </c>
      <c r="L19" s="9">
        <v>30</v>
      </c>
      <c r="M19" s="9">
        <v>31</v>
      </c>
    </row>
    <row r="20" spans="1:13" x14ac:dyDescent="0.2">
      <c r="A20">
        <v>1963</v>
      </c>
      <c r="B20" s="9">
        <v>31</v>
      </c>
      <c r="C20" s="9">
        <v>28</v>
      </c>
      <c r="D20" s="9">
        <v>31</v>
      </c>
      <c r="E20" s="9">
        <v>30</v>
      </c>
      <c r="F20" s="9">
        <v>31</v>
      </c>
      <c r="G20" s="9">
        <v>30</v>
      </c>
      <c r="H20" s="9">
        <v>31</v>
      </c>
      <c r="I20" s="9">
        <v>31</v>
      </c>
      <c r="J20" s="9">
        <v>30</v>
      </c>
      <c r="K20" s="9">
        <v>31</v>
      </c>
      <c r="L20" s="9">
        <v>30</v>
      </c>
      <c r="M20" s="9">
        <v>31</v>
      </c>
    </row>
    <row r="21" spans="1:13" x14ac:dyDescent="0.2">
      <c r="A21">
        <v>1964</v>
      </c>
      <c r="B21" s="9">
        <v>31</v>
      </c>
      <c r="C21" s="9">
        <v>29</v>
      </c>
      <c r="D21" s="9">
        <v>31</v>
      </c>
      <c r="E21" s="9">
        <v>30</v>
      </c>
      <c r="F21" s="9">
        <v>31</v>
      </c>
      <c r="G21" s="9">
        <v>30</v>
      </c>
      <c r="H21" s="9">
        <v>31</v>
      </c>
      <c r="I21" s="9">
        <v>31</v>
      </c>
      <c r="J21" s="9">
        <v>30</v>
      </c>
      <c r="K21" s="9">
        <v>31</v>
      </c>
      <c r="L21" s="9">
        <v>30</v>
      </c>
      <c r="M21" s="9">
        <v>31</v>
      </c>
    </row>
    <row r="22" spans="1:13" x14ac:dyDescent="0.2">
      <c r="A22">
        <v>1965</v>
      </c>
      <c r="B22" s="9">
        <v>31</v>
      </c>
      <c r="C22" s="9">
        <v>28</v>
      </c>
      <c r="D22" s="9">
        <v>31</v>
      </c>
      <c r="E22" s="9">
        <v>30</v>
      </c>
      <c r="F22" s="9">
        <v>31</v>
      </c>
      <c r="G22" s="9">
        <v>30</v>
      </c>
      <c r="H22" s="9">
        <v>31</v>
      </c>
      <c r="I22" s="9">
        <v>31</v>
      </c>
      <c r="J22" s="9">
        <v>30</v>
      </c>
      <c r="K22" s="9">
        <v>31</v>
      </c>
      <c r="L22" s="9">
        <v>30</v>
      </c>
      <c r="M22" s="9">
        <v>31</v>
      </c>
    </row>
    <row r="23" spans="1:13" x14ac:dyDescent="0.2">
      <c r="A23">
        <v>1966</v>
      </c>
      <c r="B23" s="9">
        <v>31</v>
      </c>
      <c r="C23" s="9">
        <v>28</v>
      </c>
      <c r="D23" s="9">
        <v>31</v>
      </c>
      <c r="E23" s="9">
        <v>30</v>
      </c>
      <c r="F23" s="9">
        <v>31</v>
      </c>
      <c r="G23" s="9">
        <v>30</v>
      </c>
      <c r="H23" s="9">
        <v>31</v>
      </c>
      <c r="I23" s="9">
        <v>31</v>
      </c>
      <c r="J23" s="9">
        <v>30</v>
      </c>
      <c r="K23" s="9">
        <v>31</v>
      </c>
      <c r="L23" s="9">
        <v>30</v>
      </c>
      <c r="M23" s="9">
        <v>31</v>
      </c>
    </row>
    <row r="24" spans="1:13" x14ac:dyDescent="0.2">
      <c r="A24">
        <v>1967</v>
      </c>
      <c r="B24" s="9">
        <v>31</v>
      </c>
      <c r="C24" s="9">
        <v>28</v>
      </c>
      <c r="D24" s="9">
        <v>31</v>
      </c>
      <c r="E24" s="9">
        <v>30</v>
      </c>
      <c r="F24" s="9">
        <v>31</v>
      </c>
      <c r="G24" s="9">
        <v>30</v>
      </c>
      <c r="H24" s="9">
        <v>31</v>
      </c>
      <c r="I24" s="9">
        <v>31</v>
      </c>
      <c r="J24" s="9">
        <v>30</v>
      </c>
      <c r="K24" s="9">
        <v>31</v>
      </c>
      <c r="L24" s="9">
        <v>30</v>
      </c>
      <c r="M24" s="9">
        <v>31</v>
      </c>
    </row>
    <row r="25" spans="1:13" x14ac:dyDescent="0.2">
      <c r="A25">
        <v>1968</v>
      </c>
      <c r="B25" s="9">
        <v>31</v>
      </c>
      <c r="C25" s="9">
        <v>29</v>
      </c>
      <c r="D25" s="9">
        <v>31</v>
      </c>
      <c r="E25" s="9">
        <v>30</v>
      </c>
      <c r="F25" s="9">
        <v>31</v>
      </c>
      <c r="G25" s="9">
        <v>30</v>
      </c>
      <c r="H25" s="9">
        <v>31</v>
      </c>
      <c r="I25" s="9">
        <v>31</v>
      </c>
      <c r="J25" s="9">
        <v>30</v>
      </c>
      <c r="K25" s="9">
        <v>31</v>
      </c>
      <c r="L25" s="9">
        <v>30</v>
      </c>
      <c r="M25" s="9">
        <v>31</v>
      </c>
    </row>
    <row r="26" spans="1:13" x14ac:dyDescent="0.2">
      <c r="A26">
        <v>1969</v>
      </c>
      <c r="B26" s="9">
        <v>31</v>
      </c>
      <c r="C26" s="9">
        <v>28</v>
      </c>
      <c r="D26" s="9">
        <v>31</v>
      </c>
      <c r="E26" s="9">
        <v>30</v>
      </c>
      <c r="F26" s="9">
        <v>31</v>
      </c>
      <c r="G26" s="9">
        <v>30</v>
      </c>
      <c r="H26" s="9">
        <v>31</v>
      </c>
      <c r="I26" s="9">
        <v>31</v>
      </c>
      <c r="J26" s="9">
        <v>30</v>
      </c>
      <c r="K26" s="9">
        <v>31</v>
      </c>
      <c r="L26" s="9">
        <v>30</v>
      </c>
      <c r="M26" s="9">
        <v>31</v>
      </c>
    </row>
    <row r="27" spans="1:13" x14ac:dyDescent="0.2">
      <c r="A27">
        <v>1970</v>
      </c>
      <c r="B27" s="9">
        <v>31</v>
      </c>
      <c r="C27" s="9">
        <v>28</v>
      </c>
      <c r="D27" s="9">
        <v>31</v>
      </c>
      <c r="E27" s="9">
        <v>30</v>
      </c>
      <c r="F27" s="9">
        <v>31</v>
      </c>
      <c r="G27" s="9">
        <v>30</v>
      </c>
      <c r="H27" s="9">
        <v>31</v>
      </c>
      <c r="I27" s="9">
        <v>31</v>
      </c>
      <c r="J27" s="9">
        <v>30</v>
      </c>
      <c r="K27" s="9">
        <v>31</v>
      </c>
      <c r="L27" s="9">
        <v>30</v>
      </c>
      <c r="M27" s="9">
        <v>31</v>
      </c>
    </row>
    <row r="28" spans="1:13" x14ac:dyDescent="0.2">
      <c r="A28">
        <v>1971</v>
      </c>
      <c r="B28" s="9">
        <v>31</v>
      </c>
      <c r="C28" s="9">
        <v>28</v>
      </c>
      <c r="D28" s="9">
        <v>31</v>
      </c>
      <c r="E28" s="9">
        <v>30</v>
      </c>
      <c r="F28" s="9">
        <v>31</v>
      </c>
      <c r="G28" s="9">
        <v>30</v>
      </c>
      <c r="H28" s="9">
        <v>31</v>
      </c>
      <c r="I28" s="9">
        <v>31</v>
      </c>
      <c r="J28" s="9">
        <v>30</v>
      </c>
      <c r="K28" s="9">
        <v>31</v>
      </c>
      <c r="L28" s="9">
        <v>30</v>
      </c>
      <c r="M28" s="9">
        <v>31</v>
      </c>
    </row>
    <row r="29" spans="1:13" x14ac:dyDescent="0.2">
      <c r="A29">
        <v>1972</v>
      </c>
      <c r="B29" s="9">
        <v>31</v>
      </c>
      <c r="C29" s="9">
        <v>29</v>
      </c>
      <c r="D29" s="9">
        <v>31</v>
      </c>
      <c r="E29" s="9">
        <v>30</v>
      </c>
      <c r="F29" s="9">
        <v>31</v>
      </c>
      <c r="G29" s="9">
        <v>30</v>
      </c>
      <c r="H29" s="9">
        <v>31</v>
      </c>
      <c r="I29" s="9">
        <v>31</v>
      </c>
      <c r="J29" s="9">
        <v>30</v>
      </c>
      <c r="K29" s="9">
        <v>31</v>
      </c>
      <c r="L29" s="9">
        <v>30</v>
      </c>
      <c r="M29" s="9">
        <v>31</v>
      </c>
    </row>
    <row r="30" spans="1:13" x14ac:dyDescent="0.2">
      <c r="A30">
        <v>1973</v>
      </c>
      <c r="B30" s="9">
        <v>31</v>
      </c>
      <c r="C30" s="9">
        <v>28</v>
      </c>
      <c r="D30" s="9">
        <v>31</v>
      </c>
      <c r="E30" s="9">
        <v>30</v>
      </c>
      <c r="F30" s="9">
        <v>31</v>
      </c>
      <c r="G30" s="9">
        <v>30</v>
      </c>
      <c r="H30" s="9">
        <v>31</v>
      </c>
      <c r="I30" s="9">
        <v>31</v>
      </c>
      <c r="J30" s="9">
        <v>30</v>
      </c>
      <c r="K30" s="9">
        <v>31</v>
      </c>
      <c r="L30" s="9">
        <v>30</v>
      </c>
      <c r="M30" s="9">
        <v>31</v>
      </c>
    </row>
    <row r="31" spans="1:13" x14ac:dyDescent="0.2">
      <c r="A31">
        <v>1974</v>
      </c>
      <c r="B31" s="9">
        <v>31</v>
      </c>
      <c r="C31" s="9">
        <v>28</v>
      </c>
      <c r="D31" s="9">
        <v>31</v>
      </c>
      <c r="E31" s="9">
        <v>30</v>
      </c>
      <c r="F31" s="9">
        <v>31</v>
      </c>
      <c r="G31" s="9">
        <v>30</v>
      </c>
      <c r="H31" s="9">
        <v>31</v>
      </c>
      <c r="I31" s="9">
        <v>31</v>
      </c>
      <c r="J31" s="9">
        <v>30</v>
      </c>
      <c r="K31" s="9">
        <v>31</v>
      </c>
      <c r="L31" s="9">
        <v>30</v>
      </c>
      <c r="M31" s="9">
        <v>31</v>
      </c>
    </row>
    <row r="32" spans="1:13" x14ac:dyDescent="0.2">
      <c r="A32">
        <v>1975</v>
      </c>
      <c r="B32" s="9">
        <v>31</v>
      </c>
      <c r="C32" s="9">
        <v>28</v>
      </c>
      <c r="D32" s="9">
        <v>31</v>
      </c>
      <c r="E32" s="9">
        <v>30</v>
      </c>
      <c r="F32" s="9">
        <v>31</v>
      </c>
      <c r="G32" s="9">
        <v>30</v>
      </c>
      <c r="H32" s="9">
        <v>31</v>
      </c>
      <c r="I32" s="9">
        <v>31</v>
      </c>
      <c r="J32" s="9">
        <v>30</v>
      </c>
      <c r="K32" s="9">
        <v>31</v>
      </c>
      <c r="L32" s="9">
        <v>30</v>
      </c>
      <c r="M32" s="9">
        <v>31</v>
      </c>
    </row>
    <row r="33" spans="1:13" x14ac:dyDescent="0.2">
      <c r="A33">
        <v>1976</v>
      </c>
      <c r="B33" s="9">
        <v>31</v>
      </c>
      <c r="C33" s="9">
        <v>29</v>
      </c>
      <c r="D33" s="9">
        <v>31</v>
      </c>
      <c r="E33" s="9">
        <v>30</v>
      </c>
      <c r="F33" s="9">
        <v>31</v>
      </c>
      <c r="G33" s="9">
        <v>30</v>
      </c>
      <c r="H33" s="9">
        <v>31</v>
      </c>
      <c r="I33" s="9">
        <v>31</v>
      </c>
      <c r="J33" s="9">
        <v>30</v>
      </c>
      <c r="K33" s="9">
        <v>31</v>
      </c>
      <c r="L33" s="9">
        <v>30</v>
      </c>
      <c r="M33" s="9">
        <v>31</v>
      </c>
    </row>
    <row r="34" spans="1:13" x14ac:dyDescent="0.2">
      <c r="A34">
        <v>1977</v>
      </c>
      <c r="B34" s="9">
        <v>31</v>
      </c>
      <c r="C34" s="9">
        <v>28</v>
      </c>
      <c r="D34" s="9">
        <v>31</v>
      </c>
      <c r="E34" s="9">
        <v>30</v>
      </c>
      <c r="F34" s="9">
        <v>31</v>
      </c>
      <c r="G34" s="9">
        <v>30</v>
      </c>
      <c r="H34" s="9">
        <v>31</v>
      </c>
      <c r="I34" s="9">
        <v>31</v>
      </c>
      <c r="J34" s="9">
        <v>30</v>
      </c>
      <c r="K34" s="9">
        <v>31</v>
      </c>
      <c r="L34" s="9">
        <v>30</v>
      </c>
      <c r="M34" s="9">
        <v>31</v>
      </c>
    </row>
    <row r="35" spans="1:13" x14ac:dyDescent="0.2">
      <c r="A35">
        <v>1978</v>
      </c>
      <c r="B35" s="9">
        <v>31</v>
      </c>
      <c r="C35" s="9">
        <v>28</v>
      </c>
      <c r="D35" s="9">
        <v>31</v>
      </c>
      <c r="E35" s="9">
        <v>30</v>
      </c>
      <c r="F35" s="9">
        <v>31</v>
      </c>
      <c r="G35" s="9">
        <v>30</v>
      </c>
      <c r="H35" s="9">
        <v>31</v>
      </c>
      <c r="I35" s="9">
        <v>31</v>
      </c>
      <c r="J35" s="9">
        <v>30</v>
      </c>
      <c r="K35" s="9">
        <v>31</v>
      </c>
      <c r="L35" s="9">
        <v>30</v>
      </c>
      <c r="M35" s="9">
        <v>31</v>
      </c>
    </row>
    <row r="36" spans="1:13" x14ac:dyDescent="0.2">
      <c r="A36">
        <v>1979</v>
      </c>
      <c r="B36" s="9">
        <v>31</v>
      </c>
      <c r="C36" s="9">
        <v>28</v>
      </c>
      <c r="D36" s="9">
        <v>31</v>
      </c>
      <c r="E36" s="9">
        <v>30</v>
      </c>
      <c r="F36" s="9">
        <v>31</v>
      </c>
      <c r="G36" s="9">
        <v>30</v>
      </c>
      <c r="H36" s="9">
        <v>31</v>
      </c>
      <c r="I36" s="9">
        <v>31</v>
      </c>
      <c r="J36" s="9">
        <v>30</v>
      </c>
      <c r="K36" s="9">
        <v>31</v>
      </c>
      <c r="L36" s="9">
        <v>30</v>
      </c>
      <c r="M36" s="9">
        <v>31</v>
      </c>
    </row>
    <row r="37" spans="1:13" x14ac:dyDescent="0.2">
      <c r="A37">
        <v>1980</v>
      </c>
      <c r="B37" s="9">
        <v>31</v>
      </c>
      <c r="C37" s="9">
        <v>29</v>
      </c>
      <c r="D37" s="9">
        <v>31</v>
      </c>
      <c r="E37" s="9">
        <v>30</v>
      </c>
      <c r="F37" s="9">
        <v>31</v>
      </c>
      <c r="G37" s="9">
        <v>30</v>
      </c>
      <c r="H37" s="9">
        <v>31</v>
      </c>
      <c r="I37" s="9">
        <v>31</v>
      </c>
      <c r="J37" s="9">
        <v>30</v>
      </c>
      <c r="K37" s="9">
        <v>31</v>
      </c>
      <c r="L37" s="9">
        <v>30</v>
      </c>
      <c r="M37" s="9">
        <v>31</v>
      </c>
    </row>
    <row r="38" spans="1:13" x14ac:dyDescent="0.2">
      <c r="A38">
        <v>1981</v>
      </c>
      <c r="B38" s="9">
        <v>31</v>
      </c>
      <c r="C38" s="9">
        <v>28</v>
      </c>
      <c r="D38" s="9">
        <v>31</v>
      </c>
      <c r="E38" s="9">
        <v>30</v>
      </c>
      <c r="F38" s="9">
        <v>31</v>
      </c>
      <c r="G38" s="9">
        <v>30</v>
      </c>
      <c r="H38" s="9">
        <v>31</v>
      </c>
      <c r="I38" s="9">
        <v>31</v>
      </c>
      <c r="J38" s="9">
        <v>30</v>
      </c>
      <c r="K38" s="9">
        <v>31</v>
      </c>
      <c r="L38" s="9">
        <v>30</v>
      </c>
      <c r="M38" s="9">
        <v>31</v>
      </c>
    </row>
    <row r="39" spans="1:13" x14ac:dyDescent="0.2">
      <c r="A39">
        <v>1982</v>
      </c>
      <c r="B39" s="9">
        <v>31</v>
      </c>
      <c r="C39" s="9">
        <v>28</v>
      </c>
      <c r="D39" s="9">
        <v>31</v>
      </c>
      <c r="E39" s="9">
        <v>30</v>
      </c>
      <c r="F39" s="9">
        <v>31</v>
      </c>
      <c r="G39" s="9">
        <v>30</v>
      </c>
      <c r="H39" s="9">
        <v>31</v>
      </c>
      <c r="I39" s="9">
        <v>31</v>
      </c>
      <c r="J39" s="9">
        <v>30</v>
      </c>
      <c r="K39" s="9">
        <v>31</v>
      </c>
      <c r="L39" s="9">
        <v>30</v>
      </c>
      <c r="M39" s="9">
        <v>31</v>
      </c>
    </row>
    <row r="40" spans="1:13" x14ac:dyDescent="0.2">
      <c r="A40">
        <v>1983</v>
      </c>
      <c r="B40" s="9">
        <v>31</v>
      </c>
      <c r="C40" s="9">
        <v>28</v>
      </c>
      <c r="D40" s="9">
        <v>31</v>
      </c>
      <c r="E40" s="9">
        <v>30</v>
      </c>
      <c r="F40" s="9">
        <v>31</v>
      </c>
      <c r="G40" s="9">
        <v>30</v>
      </c>
      <c r="H40" s="9">
        <v>31</v>
      </c>
      <c r="I40" s="9">
        <v>31</v>
      </c>
      <c r="J40" s="9">
        <v>30</v>
      </c>
      <c r="K40" s="9">
        <v>31</v>
      </c>
      <c r="L40" s="9">
        <v>30</v>
      </c>
      <c r="M40" s="9">
        <v>31</v>
      </c>
    </row>
    <row r="41" spans="1:13" x14ac:dyDescent="0.2">
      <c r="A41">
        <v>1984</v>
      </c>
      <c r="B41" s="9">
        <v>31</v>
      </c>
      <c r="C41" s="9">
        <v>29</v>
      </c>
      <c r="D41" s="9">
        <v>31</v>
      </c>
      <c r="E41" s="9">
        <v>30</v>
      </c>
      <c r="F41" s="9">
        <v>31</v>
      </c>
      <c r="G41" s="9">
        <v>30</v>
      </c>
      <c r="H41" s="9">
        <v>31</v>
      </c>
      <c r="I41" s="9">
        <v>31</v>
      </c>
      <c r="J41" s="9">
        <v>30</v>
      </c>
      <c r="K41" s="9">
        <v>31</v>
      </c>
      <c r="L41" s="9">
        <v>30</v>
      </c>
      <c r="M41" s="9">
        <v>31</v>
      </c>
    </row>
    <row r="42" spans="1:13" x14ac:dyDescent="0.2">
      <c r="A42">
        <v>1985</v>
      </c>
      <c r="B42" s="9">
        <v>31</v>
      </c>
      <c r="C42" s="9">
        <v>28</v>
      </c>
      <c r="D42" s="9">
        <v>31</v>
      </c>
      <c r="E42" s="9">
        <v>30</v>
      </c>
      <c r="F42" s="9">
        <v>31</v>
      </c>
      <c r="G42" s="9">
        <v>30</v>
      </c>
      <c r="H42" s="9">
        <v>31</v>
      </c>
      <c r="I42" s="9">
        <v>31</v>
      </c>
      <c r="J42" s="9">
        <v>30</v>
      </c>
      <c r="K42" s="9">
        <v>31</v>
      </c>
      <c r="L42" s="9">
        <v>30</v>
      </c>
      <c r="M42" s="9">
        <v>31</v>
      </c>
    </row>
    <row r="43" spans="1:13" x14ac:dyDescent="0.2">
      <c r="A43">
        <v>1986</v>
      </c>
      <c r="B43" s="9">
        <v>31</v>
      </c>
      <c r="C43" s="9">
        <v>28</v>
      </c>
      <c r="D43" s="9">
        <v>31</v>
      </c>
      <c r="E43" s="9">
        <v>30</v>
      </c>
      <c r="F43" s="9">
        <v>31</v>
      </c>
      <c r="G43" s="9">
        <v>30</v>
      </c>
      <c r="H43" s="9">
        <v>31</v>
      </c>
      <c r="I43" s="9">
        <v>31</v>
      </c>
      <c r="J43" s="9">
        <v>30</v>
      </c>
      <c r="K43" s="9">
        <v>31</v>
      </c>
      <c r="L43" s="9">
        <v>30</v>
      </c>
      <c r="M43" s="9">
        <v>31</v>
      </c>
    </row>
    <row r="44" spans="1:13" x14ac:dyDescent="0.2">
      <c r="A44">
        <v>1987</v>
      </c>
      <c r="B44" s="9">
        <v>31</v>
      </c>
      <c r="C44" s="9">
        <v>28</v>
      </c>
      <c r="D44" s="9">
        <v>31</v>
      </c>
      <c r="E44" s="9">
        <v>30</v>
      </c>
      <c r="F44" s="9">
        <v>31</v>
      </c>
      <c r="G44" s="9">
        <v>30</v>
      </c>
      <c r="H44" s="9">
        <v>31</v>
      </c>
      <c r="I44" s="9">
        <v>31</v>
      </c>
      <c r="J44" s="9">
        <v>30</v>
      </c>
      <c r="K44" s="9">
        <v>31</v>
      </c>
      <c r="L44" s="9">
        <v>30</v>
      </c>
      <c r="M44" s="9">
        <v>31</v>
      </c>
    </row>
    <row r="45" spans="1:13" x14ac:dyDescent="0.2">
      <c r="A45">
        <v>1988</v>
      </c>
      <c r="B45" s="9">
        <v>31</v>
      </c>
      <c r="C45" s="9">
        <v>29</v>
      </c>
      <c r="D45" s="9">
        <v>31</v>
      </c>
      <c r="E45" s="9">
        <v>30</v>
      </c>
      <c r="F45" s="9">
        <v>31</v>
      </c>
      <c r="G45" s="9">
        <v>30</v>
      </c>
      <c r="H45" s="9">
        <v>31</v>
      </c>
      <c r="I45" s="9">
        <v>31</v>
      </c>
      <c r="J45" s="9">
        <v>30</v>
      </c>
      <c r="K45" s="9">
        <v>31</v>
      </c>
      <c r="L45" s="9">
        <v>30</v>
      </c>
      <c r="M45" s="9">
        <v>31</v>
      </c>
    </row>
    <row r="46" spans="1:13" x14ac:dyDescent="0.2">
      <c r="A46">
        <v>1989</v>
      </c>
      <c r="B46" s="9">
        <v>31</v>
      </c>
      <c r="C46" s="9">
        <v>28</v>
      </c>
      <c r="D46" s="9">
        <v>31</v>
      </c>
      <c r="E46" s="9">
        <v>30</v>
      </c>
      <c r="F46" s="9">
        <v>31</v>
      </c>
      <c r="G46" s="9">
        <v>30</v>
      </c>
      <c r="H46" s="9">
        <v>31</v>
      </c>
      <c r="I46" s="9">
        <v>31</v>
      </c>
      <c r="J46" s="9">
        <v>30</v>
      </c>
      <c r="K46" s="9">
        <v>31</v>
      </c>
      <c r="L46" s="9">
        <v>30</v>
      </c>
      <c r="M46" s="9">
        <v>31</v>
      </c>
    </row>
    <row r="47" spans="1:13" x14ac:dyDescent="0.2">
      <c r="A47">
        <v>1990</v>
      </c>
      <c r="B47" s="9">
        <v>31</v>
      </c>
      <c r="C47" s="9">
        <v>28</v>
      </c>
      <c r="D47" s="9">
        <v>31</v>
      </c>
      <c r="E47" s="9">
        <v>30</v>
      </c>
      <c r="F47" s="9">
        <v>31</v>
      </c>
      <c r="G47" s="9">
        <v>30</v>
      </c>
      <c r="H47" s="9">
        <v>31</v>
      </c>
      <c r="I47" s="9">
        <v>31</v>
      </c>
      <c r="J47" s="9">
        <v>30</v>
      </c>
      <c r="K47" s="9">
        <v>31</v>
      </c>
      <c r="L47" s="9">
        <v>30</v>
      </c>
      <c r="M47" s="9">
        <v>31</v>
      </c>
    </row>
    <row r="48" spans="1:13" x14ac:dyDescent="0.2">
      <c r="A48">
        <v>1991</v>
      </c>
      <c r="B48" s="9">
        <v>31</v>
      </c>
      <c r="C48" s="9">
        <v>28</v>
      </c>
      <c r="D48" s="9">
        <v>31</v>
      </c>
      <c r="E48" s="9">
        <v>30</v>
      </c>
      <c r="F48" s="9">
        <v>31</v>
      </c>
      <c r="G48" s="9">
        <v>30</v>
      </c>
      <c r="H48" s="9">
        <v>31</v>
      </c>
      <c r="I48" s="9">
        <v>31</v>
      </c>
      <c r="J48" s="9">
        <v>30</v>
      </c>
      <c r="K48" s="9">
        <v>31</v>
      </c>
      <c r="L48" s="9">
        <v>30</v>
      </c>
      <c r="M48" s="9">
        <v>31</v>
      </c>
    </row>
    <row r="49" spans="1:13" x14ac:dyDescent="0.2">
      <c r="A49">
        <v>1992</v>
      </c>
      <c r="B49" s="9">
        <v>31</v>
      </c>
      <c r="C49" s="9">
        <v>29</v>
      </c>
      <c r="D49" s="9">
        <v>31</v>
      </c>
      <c r="E49" s="9">
        <v>30</v>
      </c>
      <c r="F49" s="9">
        <v>31</v>
      </c>
      <c r="G49" s="9">
        <v>30</v>
      </c>
      <c r="H49" s="9">
        <v>31</v>
      </c>
      <c r="I49" s="9">
        <v>31</v>
      </c>
      <c r="J49" s="9">
        <v>30</v>
      </c>
      <c r="K49" s="9">
        <v>31</v>
      </c>
      <c r="L49" s="9">
        <v>30</v>
      </c>
      <c r="M49" s="9">
        <v>31</v>
      </c>
    </row>
    <row r="50" spans="1:13" x14ac:dyDescent="0.2">
      <c r="A50">
        <v>1993</v>
      </c>
      <c r="B50" s="9">
        <v>31</v>
      </c>
      <c r="C50" s="9">
        <v>28</v>
      </c>
      <c r="D50" s="9">
        <v>31</v>
      </c>
      <c r="E50" s="9">
        <v>30</v>
      </c>
      <c r="F50" s="9">
        <v>31</v>
      </c>
      <c r="G50" s="9">
        <v>30</v>
      </c>
      <c r="H50" s="9">
        <v>31</v>
      </c>
      <c r="I50" s="9">
        <v>31</v>
      </c>
      <c r="J50" s="9">
        <v>30</v>
      </c>
      <c r="K50" s="9">
        <v>31</v>
      </c>
      <c r="L50" s="9">
        <v>30</v>
      </c>
      <c r="M50" s="9">
        <v>31</v>
      </c>
    </row>
    <row r="51" spans="1:13" x14ac:dyDescent="0.2">
      <c r="A51">
        <v>1994</v>
      </c>
      <c r="B51" s="9">
        <v>31</v>
      </c>
      <c r="C51" s="9">
        <v>28</v>
      </c>
      <c r="D51" s="9">
        <v>31</v>
      </c>
      <c r="E51" s="9">
        <v>30</v>
      </c>
      <c r="F51" s="9">
        <v>31</v>
      </c>
      <c r="G51" s="9">
        <v>30</v>
      </c>
      <c r="H51" s="9">
        <v>31</v>
      </c>
      <c r="I51" s="9">
        <v>31</v>
      </c>
      <c r="J51" s="9">
        <v>30</v>
      </c>
      <c r="K51" s="9">
        <v>31</v>
      </c>
      <c r="L51" s="9">
        <v>30</v>
      </c>
      <c r="M51" s="9">
        <v>31</v>
      </c>
    </row>
    <row r="52" spans="1:13" x14ac:dyDescent="0.2">
      <c r="A52">
        <v>1995</v>
      </c>
      <c r="B52" s="9">
        <v>31</v>
      </c>
      <c r="C52" s="9">
        <v>28</v>
      </c>
      <c r="D52" s="9">
        <v>31</v>
      </c>
      <c r="E52" s="9">
        <v>30</v>
      </c>
      <c r="F52" s="9">
        <v>31</v>
      </c>
      <c r="G52" s="9">
        <v>30</v>
      </c>
      <c r="H52" s="9">
        <v>31</v>
      </c>
      <c r="I52" s="9">
        <v>31</v>
      </c>
      <c r="J52" s="9">
        <v>30</v>
      </c>
      <c r="K52" s="9">
        <v>31</v>
      </c>
      <c r="L52" s="9">
        <v>30</v>
      </c>
      <c r="M52" s="9">
        <v>31</v>
      </c>
    </row>
    <row r="53" spans="1:13" x14ac:dyDescent="0.2">
      <c r="A53">
        <v>1996</v>
      </c>
      <c r="B53" s="9">
        <v>31</v>
      </c>
      <c r="C53" s="9">
        <v>29</v>
      </c>
      <c r="D53" s="9">
        <v>31</v>
      </c>
      <c r="E53" s="9">
        <v>30</v>
      </c>
      <c r="F53" s="9">
        <v>31</v>
      </c>
      <c r="G53" s="9">
        <v>30</v>
      </c>
      <c r="H53" s="9">
        <v>31</v>
      </c>
      <c r="I53" s="9">
        <v>31</v>
      </c>
      <c r="J53" s="9">
        <v>30</v>
      </c>
      <c r="K53" s="9">
        <v>31</v>
      </c>
      <c r="L53" s="9">
        <v>30</v>
      </c>
      <c r="M53" s="9">
        <v>31</v>
      </c>
    </row>
    <row r="54" spans="1:13" x14ac:dyDescent="0.2">
      <c r="A54">
        <v>1997</v>
      </c>
      <c r="B54" s="9">
        <v>31</v>
      </c>
      <c r="C54" s="9">
        <v>28</v>
      </c>
      <c r="D54" s="9">
        <v>31</v>
      </c>
      <c r="E54" s="9">
        <v>30</v>
      </c>
      <c r="F54" s="9">
        <v>31</v>
      </c>
      <c r="G54" s="9">
        <v>30</v>
      </c>
      <c r="H54" s="9">
        <v>31</v>
      </c>
      <c r="I54" s="9">
        <v>31</v>
      </c>
      <c r="J54" s="9">
        <v>30</v>
      </c>
      <c r="K54" s="9">
        <v>31</v>
      </c>
      <c r="L54" s="9">
        <v>30</v>
      </c>
      <c r="M54" s="9">
        <v>31</v>
      </c>
    </row>
    <row r="55" spans="1:13" x14ac:dyDescent="0.2">
      <c r="A55">
        <v>1998</v>
      </c>
      <c r="B55" s="9">
        <v>31</v>
      </c>
      <c r="C55" s="9">
        <v>28</v>
      </c>
      <c r="D55" s="9">
        <v>31</v>
      </c>
      <c r="E55" s="9">
        <v>30</v>
      </c>
      <c r="F55" s="9">
        <v>31</v>
      </c>
      <c r="G55" s="9">
        <v>30</v>
      </c>
      <c r="H55" s="9">
        <v>31</v>
      </c>
      <c r="I55" s="9">
        <v>31</v>
      </c>
      <c r="J55" s="9">
        <v>30</v>
      </c>
      <c r="K55" s="9">
        <v>31</v>
      </c>
      <c r="L55" s="9">
        <v>30</v>
      </c>
      <c r="M55" s="9">
        <v>31</v>
      </c>
    </row>
    <row r="56" spans="1:13" x14ac:dyDescent="0.2">
      <c r="A56">
        <v>1999</v>
      </c>
      <c r="B56" s="9">
        <v>31</v>
      </c>
      <c r="C56" s="9">
        <v>28</v>
      </c>
      <c r="D56" s="9">
        <v>31</v>
      </c>
      <c r="E56" s="9">
        <v>30</v>
      </c>
      <c r="F56" s="9">
        <v>31</v>
      </c>
      <c r="G56" s="9">
        <v>30</v>
      </c>
      <c r="H56" s="9">
        <v>31</v>
      </c>
      <c r="I56" s="9">
        <v>31</v>
      </c>
      <c r="J56" s="9">
        <v>30</v>
      </c>
      <c r="K56" s="9">
        <v>31</v>
      </c>
      <c r="L56" s="9">
        <v>30</v>
      </c>
      <c r="M56" s="9">
        <v>31</v>
      </c>
    </row>
    <row r="57" spans="1:13" x14ac:dyDescent="0.2">
      <c r="A57">
        <v>2000</v>
      </c>
      <c r="B57" s="9">
        <v>31</v>
      </c>
      <c r="C57" s="9">
        <v>29</v>
      </c>
      <c r="D57" s="9">
        <v>31</v>
      </c>
      <c r="E57" s="9">
        <v>30</v>
      </c>
      <c r="F57" s="9">
        <v>31</v>
      </c>
      <c r="G57" s="9">
        <v>30</v>
      </c>
      <c r="H57" s="9">
        <v>31</v>
      </c>
      <c r="I57" s="9">
        <v>31</v>
      </c>
      <c r="J57" s="9">
        <v>30</v>
      </c>
      <c r="K57" s="9">
        <v>31</v>
      </c>
      <c r="L57" s="9">
        <v>30</v>
      </c>
      <c r="M57" s="9">
        <v>31</v>
      </c>
    </row>
    <row r="58" spans="1:13" x14ac:dyDescent="0.2">
      <c r="A58">
        <v>2001</v>
      </c>
      <c r="B58" s="9">
        <v>31</v>
      </c>
      <c r="C58" s="9">
        <v>28</v>
      </c>
      <c r="D58" s="9">
        <v>31</v>
      </c>
      <c r="E58" s="9">
        <v>30</v>
      </c>
      <c r="F58" s="9">
        <v>31</v>
      </c>
      <c r="G58" s="9">
        <v>30</v>
      </c>
      <c r="H58" s="9">
        <v>31</v>
      </c>
      <c r="I58" s="9">
        <v>31</v>
      </c>
      <c r="J58" s="9">
        <v>30</v>
      </c>
      <c r="K58" s="9">
        <v>31</v>
      </c>
      <c r="L58" s="9">
        <v>30</v>
      </c>
      <c r="M58" s="9">
        <v>31</v>
      </c>
    </row>
    <row r="59" spans="1:13" x14ac:dyDescent="0.2">
      <c r="A59">
        <v>2002</v>
      </c>
      <c r="B59" s="9">
        <v>31</v>
      </c>
      <c r="C59" s="9">
        <v>28</v>
      </c>
      <c r="D59" s="9">
        <v>31</v>
      </c>
      <c r="E59" s="9">
        <v>30</v>
      </c>
      <c r="F59" s="9">
        <v>31</v>
      </c>
      <c r="G59" s="9">
        <v>30</v>
      </c>
      <c r="H59" s="9">
        <v>31</v>
      </c>
      <c r="I59" s="9">
        <v>31</v>
      </c>
      <c r="J59" s="9">
        <v>30</v>
      </c>
      <c r="K59" s="9">
        <v>31</v>
      </c>
      <c r="L59" s="9">
        <v>30</v>
      </c>
      <c r="M59" s="9">
        <v>31</v>
      </c>
    </row>
    <row r="60" spans="1:13" x14ac:dyDescent="0.2">
      <c r="A60">
        <v>2003</v>
      </c>
      <c r="B60" s="9">
        <v>31</v>
      </c>
      <c r="C60" s="9">
        <v>28</v>
      </c>
      <c r="D60" s="9">
        <v>31</v>
      </c>
      <c r="E60" s="9">
        <v>30</v>
      </c>
      <c r="F60" s="9">
        <v>31</v>
      </c>
      <c r="G60" s="9">
        <v>30</v>
      </c>
      <c r="H60" s="9">
        <v>31</v>
      </c>
      <c r="I60" s="9">
        <v>31</v>
      </c>
      <c r="J60" s="9">
        <v>30</v>
      </c>
      <c r="K60" s="9">
        <v>31</v>
      </c>
      <c r="L60" s="9">
        <v>30</v>
      </c>
      <c r="M60" s="9">
        <v>31</v>
      </c>
    </row>
    <row r="61" spans="1:13" x14ac:dyDescent="0.2">
      <c r="A61">
        <v>2004</v>
      </c>
      <c r="B61" s="9">
        <v>31</v>
      </c>
      <c r="C61" s="9">
        <v>29</v>
      </c>
      <c r="D61" s="9">
        <v>31</v>
      </c>
      <c r="E61" s="9">
        <v>30</v>
      </c>
      <c r="F61" s="9">
        <v>31</v>
      </c>
      <c r="G61" s="9">
        <v>30</v>
      </c>
      <c r="H61" s="9">
        <v>31</v>
      </c>
      <c r="I61" s="9">
        <v>31</v>
      </c>
      <c r="J61" s="9">
        <v>30</v>
      </c>
      <c r="K61" s="9">
        <v>31</v>
      </c>
      <c r="L61" s="9">
        <v>30</v>
      </c>
      <c r="M61" s="9">
        <v>31</v>
      </c>
    </row>
    <row r="62" spans="1:13" x14ac:dyDescent="0.2">
      <c r="A62">
        <v>2005</v>
      </c>
      <c r="B62" s="9">
        <v>31</v>
      </c>
      <c r="C62" s="9">
        <v>28</v>
      </c>
      <c r="D62" s="9">
        <v>31</v>
      </c>
      <c r="E62" s="9">
        <v>30</v>
      </c>
      <c r="F62" s="9">
        <v>31</v>
      </c>
      <c r="G62" s="9">
        <v>30</v>
      </c>
      <c r="H62" s="9">
        <v>31</v>
      </c>
      <c r="I62" s="9">
        <v>31</v>
      </c>
      <c r="J62" s="9">
        <v>30</v>
      </c>
      <c r="K62" s="9">
        <v>31</v>
      </c>
      <c r="L62" s="9">
        <v>30</v>
      </c>
      <c r="M62" s="9">
        <v>31</v>
      </c>
    </row>
    <row r="63" spans="1:13" x14ac:dyDescent="0.2">
      <c r="A63">
        <v>2006</v>
      </c>
      <c r="B63" s="9">
        <v>31</v>
      </c>
      <c r="C63" s="9">
        <v>28</v>
      </c>
      <c r="D63" s="9">
        <v>31</v>
      </c>
      <c r="E63" s="9">
        <v>30</v>
      </c>
      <c r="F63" s="9">
        <v>31</v>
      </c>
      <c r="G63" s="9">
        <v>30</v>
      </c>
      <c r="H63" s="9">
        <v>31</v>
      </c>
      <c r="I63" s="9">
        <v>31</v>
      </c>
      <c r="J63" s="9">
        <v>30</v>
      </c>
      <c r="K63" s="9">
        <v>31</v>
      </c>
      <c r="L63" s="9">
        <v>30</v>
      </c>
      <c r="M63" s="9">
        <v>31</v>
      </c>
    </row>
    <row r="64" spans="1:13" x14ac:dyDescent="0.2">
      <c r="A64">
        <v>2007</v>
      </c>
      <c r="B64" s="9">
        <v>31</v>
      </c>
      <c r="C64" s="9">
        <v>28</v>
      </c>
      <c r="D64" s="9">
        <v>31</v>
      </c>
      <c r="E64" s="9">
        <v>30</v>
      </c>
      <c r="F64" s="9">
        <v>31</v>
      </c>
      <c r="G64" s="9">
        <v>30</v>
      </c>
      <c r="H64" s="9">
        <v>31</v>
      </c>
      <c r="I64" s="9">
        <v>31</v>
      </c>
      <c r="J64" s="9">
        <v>30</v>
      </c>
      <c r="K64" s="9">
        <v>31</v>
      </c>
      <c r="L64" s="9">
        <v>30</v>
      </c>
      <c r="M64" s="9">
        <v>31</v>
      </c>
    </row>
    <row r="65" spans="1:13" x14ac:dyDescent="0.2">
      <c r="A65">
        <v>2008</v>
      </c>
      <c r="B65" s="9">
        <v>31</v>
      </c>
      <c r="C65" s="9">
        <v>29</v>
      </c>
      <c r="D65" s="9">
        <v>31</v>
      </c>
      <c r="E65" s="9">
        <v>30</v>
      </c>
      <c r="F65" s="9">
        <v>31</v>
      </c>
      <c r="G65" s="9">
        <v>30</v>
      </c>
      <c r="H65" s="9">
        <v>31</v>
      </c>
      <c r="I65" s="9">
        <v>31</v>
      </c>
      <c r="J65" s="9">
        <v>30</v>
      </c>
      <c r="K65" s="9">
        <v>31</v>
      </c>
      <c r="L65" s="9">
        <v>30</v>
      </c>
      <c r="M65" s="9">
        <v>31</v>
      </c>
    </row>
    <row r="66" spans="1:13" x14ac:dyDescent="0.2">
      <c r="A66">
        <v>2009</v>
      </c>
      <c r="B66" s="9">
        <v>31</v>
      </c>
      <c r="C66" s="9">
        <v>28</v>
      </c>
      <c r="D66" s="9">
        <v>31</v>
      </c>
      <c r="E66" s="9">
        <v>30</v>
      </c>
      <c r="F66" s="9">
        <v>31</v>
      </c>
      <c r="G66" s="9">
        <v>30</v>
      </c>
      <c r="H66" s="9">
        <v>31</v>
      </c>
      <c r="I66" s="9">
        <v>31</v>
      </c>
      <c r="J66" s="9">
        <v>30</v>
      </c>
      <c r="K66" s="9">
        <v>31</v>
      </c>
      <c r="L66" s="9">
        <v>30</v>
      </c>
      <c r="M66" s="9">
        <v>31</v>
      </c>
    </row>
    <row r="67" spans="1:13" x14ac:dyDescent="0.2">
      <c r="A67">
        <v>2010</v>
      </c>
      <c r="B67" s="9">
        <v>31</v>
      </c>
      <c r="C67" s="9">
        <v>28</v>
      </c>
      <c r="D67" s="9">
        <v>31</v>
      </c>
      <c r="E67" s="9">
        <v>30</v>
      </c>
      <c r="F67" s="9">
        <v>31</v>
      </c>
      <c r="G67" s="9">
        <v>30</v>
      </c>
      <c r="H67" s="9">
        <v>31</v>
      </c>
      <c r="I67" s="9">
        <v>31</v>
      </c>
      <c r="J67" s="9">
        <v>30</v>
      </c>
      <c r="K67" s="9">
        <v>31</v>
      </c>
      <c r="L67" s="9">
        <v>30</v>
      </c>
      <c r="M67" s="9">
        <v>31</v>
      </c>
    </row>
    <row r="68" spans="1:13" x14ac:dyDescent="0.2">
      <c r="A68">
        <v>2011</v>
      </c>
      <c r="B68" s="9">
        <v>31</v>
      </c>
      <c r="C68" s="9">
        <v>28</v>
      </c>
      <c r="D68" s="9">
        <v>31</v>
      </c>
      <c r="E68" s="9">
        <v>30</v>
      </c>
      <c r="F68" s="9">
        <v>31</v>
      </c>
      <c r="G68" s="9">
        <v>30</v>
      </c>
      <c r="H68" s="9">
        <v>31</v>
      </c>
      <c r="I68" s="9">
        <v>31</v>
      </c>
      <c r="J68" s="9">
        <v>30</v>
      </c>
      <c r="K68" s="9">
        <v>31</v>
      </c>
      <c r="L68" s="9">
        <v>30</v>
      </c>
      <c r="M68" s="9">
        <v>31</v>
      </c>
    </row>
    <row r="69" spans="1:13" x14ac:dyDescent="0.2">
      <c r="A69">
        <v>2012</v>
      </c>
      <c r="B69" s="9">
        <v>31</v>
      </c>
      <c r="C69" s="9">
        <v>29</v>
      </c>
      <c r="D69" s="9">
        <v>31</v>
      </c>
      <c r="E69" s="9">
        <v>30</v>
      </c>
      <c r="F69" s="9">
        <v>31</v>
      </c>
      <c r="G69" s="9">
        <v>30</v>
      </c>
      <c r="H69" s="9">
        <v>31</v>
      </c>
      <c r="I69" s="9">
        <v>31</v>
      </c>
      <c r="J69" s="9">
        <v>30</v>
      </c>
      <c r="K69" s="9">
        <v>31</v>
      </c>
      <c r="L69" s="9">
        <v>30</v>
      </c>
      <c r="M69" s="9">
        <v>31</v>
      </c>
    </row>
    <row r="70" spans="1:13" x14ac:dyDescent="0.2">
      <c r="A70">
        <v>2013</v>
      </c>
      <c r="B70">
        <v>31</v>
      </c>
      <c r="C70">
        <v>28</v>
      </c>
      <c r="D70">
        <v>31</v>
      </c>
      <c r="E70">
        <v>30</v>
      </c>
      <c r="F70">
        <v>31</v>
      </c>
      <c r="G70">
        <v>30</v>
      </c>
      <c r="H70">
        <v>31</v>
      </c>
      <c r="I70">
        <v>31</v>
      </c>
      <c r="J70">
        <v>30</v>
      </c>
      <c r="K70">
        <v>31</v>
      </c>
      <c r="L70">
        <v>30</v>
      </c>
      <c r="M70">
        <v>31</v>
      </c>
    </row>
    <row r="71" spans="1:13" x14ac:dyDescent="0.2">
      <c r="A71">
        <v>2014</v>
      </c>
      <c r="B71">
        <v>31</v>
      </c>
      <c r="C71">
        <v>28</v>
      </c>
      <c r="D71">
        <v>31</v>
      </c>
      <c r="E71">
        <v>30</v>
      </c>
      <c r="F71">
        <v>31</v>
      </c>
      <c r="G71">
        <v>30</v>
      </c>
      <c r="H71">
        <v>31</v>
      </c>
      <c r="I71">
        <v>31</v>
      </c>
      <c r="J71">
        <v>30</v>
      </c>
      <c r="K71">
        <v>31</v>
      </c>
      <c r="L71">
        <v>30</v>
      </c>
      <c r="M71">
        <v>31</v>
      </c>
    </row>
    <row r="72" spans="1:13" x14ac:dyDescent="0.2">
      <c r="A72">
        <v>2015</v>
      </c>
      <c r="B72">
        <v>31</v>
      </c>
      <c r="C72">
        <v>28</v>
      </c>
      <c r="D72">
        <v>31</v>
      </c>
      <c r="E72">
        <v>30</v>
      </c>
      <c r="F72">
        <v>31</v>
      </c>
      <c r="G72">
        <v>30</v>
      </c>
      <c r="H72">
        <v>31</v>
      </c>
      <c r="I72">
        <v>31</v>
      </c>
      <c r="J72">
        <v>30</v>
      </c>
      <c r="K72">
        <v>31</v>
      </c>
      <c r="L72">
        <v>30</v>
      </c>
      <c r="M72">
        <v>31</v>
      </c>
    </row>
    <row r="73" spans="1:13" x14ac:dyDescent="0.2">
      <c r="A73">
        <v>2016</v>
      </c>
      <c r="B73">
        <v>31</v>
      </c>
      <c r="C73">
        <v>29</v>
      </c>
      <c r="D73">
        <v>31</v>
      </c>
      <c r="E73">
        <v>30</v>
      </c>
      <c r="F73">
        <v>31</v>
      </c>
      <c r="G73">
        <v>30</v>
      </c>
      <c r="H73">
        <v>31</v>
      </c>
      <c r="I73">
        <v>31</v>
      </c>
      <c r="J73">
        <v>30</v>
      </c>
      <c r="K73">
        <v>31</v>
      </c>
      <c r="L73">
        <v>30</v>
      </c>
      <c r="M73">
        <v>31</v>
      </c>
    </row>
    <row r="74" spans="1:13" x14ac:dyDescent="0.2">
      <c r="A74">
        <v>2017</v>
      </c>
      <c r="B74">
        <v>31</v>
      </c>
      <c r="C74">
        <v>28</v>
      </c>
      <c r="D74">
        <v>31</v>
      </c>
      <c r="E74">
        <v>30</v>
      </c>
      <c r="F74">
        <v>31</v>
      </c>
      <c r="G74">
        <v>30</v>
      </c>
      <c r="H74">
        <v>31</v>
      </c>
      <c r="I74">
        <v>31</v>
      </c>
      <c r="J74">
        <v>30</v>
      </c>
      <c r="K74">
        <v>31</v>
      </c>
      <c r="L74">
        <v>30</v>
      </c>
      <c r="M74">
        <v>31</v>
      </c>
    </row>
    <row r="75" spans="1:13" x14ac:dyDescent="0.2">
      <c r="A75">
        <v>2018</v>
      </c>
      <c r="B75">
        <v>31</v>
      </c>
      <c r="C75">
        <v>28</v>
      </c>
      <c r="D75">
        <v>31</v>
      </c>
      <c r="E75">
        <v>30</v>
      </c>
      <c r="F75">
        <v>31</v>
      </c>
      <c r="G75">
        <v>30</v>
      </c>
      <c r="H75">
        <v>31</v>
      </c>
      <c r="I75">
        <v>31</v>
      </c>
      <c r="J75">
        <v>30</v>
      </c>
      <c r="K75">
        <v>31</v>
      </c>
      <c r="L75">
        <v>30</v>
      </c>
      <c r="M75">
        <v>31</v>
      </c>
    </row>
    <row r="76" spans="1:13" x14ac:dyDescent="0.2">
      <c r="A76">
        <v>2019</v>
      </c>
      <c r="B76">
        <v>31</v>
      </c>
      <c r="C76">
        <v>28</v>
      </c>
      <c r="D76">
        <v>31</v>
      </c>
      <c r="E76">
        <v>30</v>
      </c>
      <c r="F76">
        <v>31</v>
      </c>
      <c r="G76">
        <v>30</v>
      </c>
      <c r="H76">
        <v>31</v>
      </c>
      <c r="I76">
        <v>31</v>
      </c>
      <c r="J76">
        <v>30</v>
      </c>
      <c r="K76">
        <v>31</v>
      </c>
      <c r="L76">
        <v>30</v>
      </c>
      <c r="M76">
        <v>31</v>
      </c>
    </row>
    <row r="77" spans="1:13" x14ac:dyDescent="0.2">
      <c r="A77">
        <v>2020</v>
      </c>
      <c r="B77">
        <v>31</v>
      </c>
      <c r="C77">
        <v>29</v>
      </c>
      <c r="D77">
        <v>31</v>
      </c>
      <c r="E77">
        <v>30</v>
      </c>
      <c r="F77">
        <v>31</v>
      </c>
      <c r="G77">
        <v>30</v>
      </c>
      <c r="H77">
        <v>31</v>
      </c>
      <c r="I77">
        <v>31</v>
      </c>
      <c r="J77">
        <v>30</v>
      </c>
      <c r="K77">
        <v>31</v>
      </c>
      <c r="L77">
        <v>30</v>
      </c>
      <c r="M77">
        <v>31</v>
      </c>
    </row>
    <row r="78" spans="1:13" x14ac:dyDescent="0.2">
      <c r="A78">
        <v>2021</v>
      </c>
      <c r="B78">
        <v>31</v>
      </c>
      <c r="C78">
        <v>28</v>
      </c>
      <c r="D78">
        <v>31</v>
      </c>
      <c r="E78">
        <v>30</v>
      </c>
      <c r="F78">
        <v>31</v>
      </c>
      <c r="G78">
        <v>30</v>
      </c>
      <c r="H78">
        <v>31</v>
      </c>
      <c r="I78">
        <v>31</v>
      </c>
      <c r="J78">
        <v>30</v>
      </c>
      <c r="K78">
        <v>31</v>
      </c>
      <c r="L78">
        <v>30</v>
      </c>
      <c r="M78">
        <v>31</v>
      </c>
    </row>
    <row r="79" spans="1:13" x14ac:dyDescent="0.2">
      <c r="A79">
        <v>2022</v>
      </c>
      <c r="B79">
        <v>31</v>
      </c>
      <c r="C79">
        <v>28</v>
      </c>
      <c r="D79">
        <v>31</v>
      </c>
      <c r="E79">
        <v>30</v>
      </c>
      <c r="F79">
        <v>31</v>
      </c>
      <c r="G79">
        <v>30</v>
      </c>
      <c r="H79">
        <v>31</v>
      </c>
      <c r="I79">
        <v>31</v>
      </c>
      <c r="J79">
        <v>30</v>
      </c>
      <c r="K79">
        <v>31</v>
      </c>
      <c r="L79">
        <v>30</v>
      </c>
      <c r="M79">
        <v>31</v>
      </c>
    </row>
    <row r="80" spans="1:13" x14ac:dyDescent="0.2">
      <c r="A80">
        <v>2023</v>
      </c>
      <c r="B80">
        <v>31</v>
      </c>
      <c r="C80">
        <v>28</v>
      </c>
      <c r="D80">
        <v>31</v>
      </c>
      <c r="E80">
        <v>30</v>
      </c>
      <c r="F80">
        <v>31</v>
      </c>
      <c r="G80">
        <v>30</v>
      </c>
      <c r="H80">
        <v>31</v>
      </c>
      <c r="I80">
        <v>31</v>
      </c>
      <c r="J80">
        <v>30</v>
      </c>
      <c r="K80">
        <v>31</v>
      </c>
      <c r="L80">
        <v>30</v>
      </c>
      <c r="M80">
        <v>31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1" workbookViewId="0">
      <selection activeCell="B69" sqref="B69"/>
    </sheetView>
  </sheetViews>
  <sheetFormatPr defaultRowHeight="12.75" x14ac:dyDescent="0.2"/>
  <sheetData>
    <row r="1" spans="1:14" x14ac:dyDescent="0.2">
      <c r="A1" t="s">
        <v>45</v>
      </c>
    </row>
    <row r="2" spans="1:14" x14ac:dyDescent="0.2">
      <c r="A2" t="s">
        <v>15</v>
      </c>
    </row>
    <row r="3" spans="1:14" x14ac:dyDescent="0.2">
      <c r="N3" s="23" t="s">
        <v>98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22" t="s">
        <v>99</v>
      </c>
    </row>
    <row r="5" spans="1:14" x14ac:dyDescent="0.2">
      <c r="A5">
        <v>1950</v>
      </c>
      <c r="B5" s="3">
        <f>PrcLk!B55+Run!B57-Evp!B5</f>
        <v>107.75305836636451</v>
      </c>
      <c r="C5" s="3">
        <f>PrcLk!C55+Run!C57-Evp!C5</f>
        <v>77.159892567553555</v>
      </c>
      <c r="D5" s="3">
        <f>PrcLk!D55+Run!D57-Evp!D5</f>
        <v>150.29385497176159</v>
      </c>
      <c r="E5" s="3">
        <f>PrcLk!E55+Run!E57-Evp!E5</f>
        <v>213.16147655108378</v>
      </c>
      <c r="F5" s="3">
        <f>PrcLk!F55+Run!F57-Evp!F5</f>
        <v>145.293662406642</v>
      </c>
      <c r="G5" s="3">
        <f>PrcLk!G55+Run!G57-Evp!G5</f>
        <v>123.4330299272968</v>
      </c>
      <c r="H5" s="3">
        <f>PrcLk!H55+Run!H57-Evp!H5</f>
        <v>104.32585167988064</v>
      </c>
      <c r="I5" s="3">
        <f>PrcLk!I55+Run!I57-Evp!I5</f>
        <v>85.704917847165575</v>
      </c>
      <c r="J5" s="3">
        <f>PrcLk!J55+Run!J57-Evp!J5</f>
        <v>48.741301562239435</v>
      </c>
      <c r="K5" s="3">
        <f>PrcLk!K55+Run!K57-Evp!K5</f>
        <v>35.457613682080222</v>
      </c>
      <c r="L5" s="3">
        <f>PrcLk!L55+Run!L57-Evp!L5</f>
        <v>38.534736464498039</v>
      </c>
      <c r="M5" s="3">
        <f>PrcLk!M55+Run!M57-Evp!M5</f>
        <v>27.419013615056272</v>
      </c>
      <c r="N5" s="3">
        <f t="shared" ref="N5:N60" si="0">SUM(B5:M5)</f>
        <v>1157.2784096416224</v>
      </c>
    </row>
    <row r="6" spans="1:14" x14ac:dyDescent="0.2">
      <c r="A6">
        <v>1951</v>
      </c>
      <c r="B6" s="3">
        <f>PrcLk!B56+Run!B58-Evp!B6</f>
        <v>87.827136345053873</v>
      </c>
      <c r="C6" s="3">
        <f>PrcLk!C56+Run!C58-Evp!C6</f>
        <v>103.44792875462562</v>
      </c>
      <c r="D6" s="3">
        <f>PrcLk!D56+Run!D58-Evp!D6</f>
        <v>164.32663223135208</v>
      </c>
      <c r="E6" s="3">
        <f>PrcLk!E56+Run!E58-Evp!E6</f>
        <v>341.30818848828767</v>
      </c>
      <c r="F6" s="3">
        <f>PrcLk!F56+Run!F58-Evp!F6</f>
        <v>137.66803548266708</v>
      </c>
      <c r="G6" s="3">
        <f>PrcLk!G56+Run!G58-Evp!G6</f>
        <v>108.02334869017088</v>
      </c>
      <c r="H6" s="3">
        <f>PrcLk!H56+Run!H58-Evp!H6</f>
        <v>138.37339785861417</v>
      </c>
      <c r="I6" s="3">
        <f>PrcLk!I56+Run!I58-Evp!I6</f>
        <v>70.638786342214274</v>
      </c>
      <c r="J6" s="3">
        <f>PrcLk!J56+Run!J58-Evp!J6</f>
        <v>38.170502832404068</v>
      </c>
      <c r="K6" s="3">
        <f>PrcLk!K56+Run!K58-Evp!K6</f>
        <v>125.55828562550425</v>
      </c>
      <c r="L6" s="3">
        <f>PrcLk!L56+Run!L58-Evp!L6</f>
        <v>71.565722042179544</v>
      </c>
      <c r="M6" s="3">
        <f>PrcLk!M56+Run!M58-Evp!M6</f>
        <v>90.986781719995847</v>
      </c>
      <c r="N6" s="3">
        <f t="shared" si="0"/>
        <v>1477.894746413069</v>
      </c>
    </row>
    <row r="7" spans="1:14" x14ac:dyDescent="0.2">
      <c r="A7">
        <v>1952</v>
      </c>
      <c r="B7" s="3">
        <f>PrcLk!B57+Run!B59-Evp!B7</f>
        <v>109.30923986725924</v>
      </c>
      <c r="C7" s="3">
        <f>PrcLk!C57+Run!C59-Evp!C7</f>
        <v>66.205541283641566</v>
      </c>
      <c r="D7" s="3">
        <f>PrcLk!D57+Run!D59-Evp!D7</f>
        <v>121.10403803458021</v>
      </c>
      <c r="E7" s="3">
        <f>PrcLk!E57+Run!E59-Evp!E7</f>
        <v>249.1438172028883</v>
      </c>
      <c r="F7" s="3">
        <f>PrcLk!F57+Run!F59-Evp!F7</f>
        <v>156.13098687741424</v>
      </c>
      <c r="G7" s="3">
        <f>PrcLk!G57+Run!G59-Evp!G7</f>
        <v>100.67157866704827</v>
      </c>
      <c r="H7" s="3">
        <f>PrcLk!H57+Run!H59-Evp!H7</f>
        <v>130.1192445516337</v>
      </c>
      <c r="I7" s="3">
        <f>PrcLk!I57+Run!I59-Evp!I7</f>
        <v>92.07441649595917</v>
      </c>
      <c r="J7" s="3">
        <f>PrcLk!J57+Run!J59-Evp!J7</f>
        <v>30.120200432928712</v>
      </c>
      <c r="K7" s="3">
        <f>PrcLk!K57+Run!K59-Evp!K7</f>
        <v>-85.571461975471124</v>
      </c>
      <c r="L7" s="3">
        <f>PrcLk!L57+Run!L59-Evp!L7</f>
        <v>45.153912605865827</v>
      </c>
      <c r="M7" s="3">
        <f>PrcLk!M57+Run!M59-Evp!M7</f>
        <v>34.398689646805892</v>
      </c>
      <c r="N7" s="3">
        <f t="shared" si="0"/>
        <v>1048.8602036905538</v>
      </c>
    </row>
    <row r="8" spans="1:14" x14ac:dyDescent="0.2">
      <c r="A8">
        <v>1953</v>
      </c>
      <c r="B8" s="3">
        <f>PrcLk!B58+Run!B60-Evp!B8</f>
        <v>43.826476677829817</v>
      </c>
      <c r="C8" s="3">
        <f>PrcLk!C58+Run!C60-Evp!C8</f>
        <v>77.472242501926885</v>
      </c>
      <c r="D8" s="3">
        <f>PrcLk!D58+Run!D60-Evp!D8</f>
        <v>175.46462877139294</v>
      </c>
      <c r="E8" s="3">
        <f>PrcLk!E58+Run!E60-Evp!E8</f>
        <v>181.31686663879631</v>
      </c>
      <c r="F8" s="3">
        <f>PrcLk!F58+Run!F60-Evp!F8</f>
        <v>199.85021469893314</v>
      </c>
      <c r="G8" s="3">
        <f>PrcLk!G58+Run!G60-Evp!G8</f>
        <v>112.55071688962909</v>
      </c>
      <c r="H8" s="3">
        <f>PrcLk!H58+Run!H60-Evp!H8</f>
        <v>92.384659624314324</v>
      </c>
      <c r="I8" s="3">
        <f>PrcLk!I58+Run!I60-Evp!I8</f>
        <v>54.429496485457101</v>
      </c>
      <c r="J8" s="3">
        <f>PrcLk!J58+Run!J60-Evp!J8</f>
        <v>30.663789316959736</v>
      </c>
      <c r="K8" s="3">
        <f>PrcLk!K58+Run!K60-Evp!K8</f>
        <v>-5.9764200000000045</v>
      </c>
      <c r="L8" s="3">
        <f>PrcLk!L58+Run!L60-Evp!L8</f>
        <v>-0.70371135666024998</v>
      </c>
      <c r="M8" s="3">
        <f>PrcLk!M58+Run!M60-Evp!M8</f>
        <v>-8.2884444518865479</v>
      </c>
      <c r="N8" s="3">
        <f t="shared" si="0"/>
        <v>952.99051579669253</v>
      </c>
    </row>
    <row r="9" spans="1:14" x14ac:dyDescent="0.2">
      <c r="A9">
        <v>1954</v>
      </c>
      <c r="B9" s="3">
        <f>PrcLk!B59+Run!B61-Evp!B9</f>
        <v>-24.656037963544733</v>
      </c>
      <c r="C9" s="3">
        <f>PrcLk!C59+Run!C61-Evp!C9</f>
        <v>97.84025657244851</v>
      </c>
      <c r="D9" s="3">
        <f>PrcLk!D59+Run!D61-Evp!D9</f>
        <v>135.73130686758827</v>
      </c>
      <c r="E9" s="3">
        <f>PrcLk!E59+Run!E61-Evp!E9</f>
        <v>234.86931698383219</v>
      </c>
      <c r="F9" s="3">
        <f>PrcLk!F59+Run!F61-Evp!F9</f>
        <v>143.73765641370048</v>
      </c>
      <c r="G9" s="3">
        <f>PrcLk!G59+Run!G61-Evp!G9</f>
        <v>189.44423047471165</v>
      </c>
      <c r="H9" s="3">
        <f>PrcLk!H59+Run!H61-Evp!H9</f>
        <v>57.490929453216211</v>
      </c>
      <c r="I9" s="3">
        <f>PrcLk!I59+Run!I61-Evp!I9</f>
        <v>29.667494515620128</v>
      </c>
      <c r="J9" s="3">
        <f>PrcLk!J59+Run!J61-Evp!J9</f>
        <v>109.36680769783786</v>
      </c>
      <c r="K9" s="3">
        <f>PrcLk!K59+Run!K61-Evp!K9</f>
        <v>231.29531196046167</v>
      </c>
      <c r="L9" s="3">
        <f>PrcLk!L59+Run!L61-Evp!L9</f>
        <v>49.60704002303244</v>
      </c>
      <c r="M9" s="3">
        <f>PrcLk!M59+Run!M61-Evp!M9</f>
        <v>6.7226377503031216</v>
      </c>
      <c r="N9" s="3">
        <f t="shared" si="0"/>
        <v>1261.1169507492079</v>
      </c>
    </row>
    <row r="10" spans="1:14" x14ac:dyDescent="0.2">
      <c r="A10">
        <v>1955</v>
      </c>
      <c r="B10" s="3">
        <f>PrcLk!B60+Run!B62-Evp!B10</f>
        <v>42.912463805851417</v>
      </c>
      <c r="C10" s="3">
        <f>PrcLk!C60+Run!C62-Evp!C10</f>
        <v>55.250767289789543</v>
      </c>
      <c r="D10" s="3">
        <f>PrcLk!D60+Run!D62-Evp!D10</f>
        <v>111.22229754332668</v>
      </c>
      <c r="E10" s="3">
        <f>PrcLk!E60+Run!E62-Evp!E10</f>
        <v>208.32057535934661</v>
      </c>
      <c r="F10" s="3">
        <f>PrcLk!F60+Run!F62-Evp!F10</f>
        <v>121.21365791031322</v>
      </c>
      <c r="G10" s="3">
        <f>PrcLk!G60+Run!G62-Evp!G10</f>
        <v>61.953716069746378</v>
      </c>
      <c r="H10" s="3">
        <f>PrcLk!H60+Run!H62-Evp!H10</f>
        <v>63.894963627586648</v>
      </c>
      <c r="I10" s="3">
        <f>PrcLk!I60+Run!I62-Evp!I10</f>
        <v>41.847927617697565</v>
      </c>
      <c r="J10" s="3">
        <f>PrcLk!J60+Run!J62-Evp!J10</f>
        <v>-43.759371275934029</v>
      </c>
      <c r="K10" s="3">
        <f>PrcLk!K60+Run!K62-Evp!K10</f>
        <v>58.811099152487373</v>
      </c>
      <c r="L10" s="3">
        <f>PrcLk!L60+Run!L62-Evp!L10</f>
        <v>-3.0893808736095707E-2</v>
      </c>
      <c r="M10" s="3">
        <f>PrcLk!M60+Run!M62-Evp!M10</f>
        <v>-21.365008398366527</v>
      </c>
      <c r="N10" s="3">
        <f t="shared" si="0"/>
        <v>700.2721948931088</v>
      </c>
    </row>
    <row r="11" spans="1:14" x14ac:dyDescent="0.2">
      <c r="A11">
        <v>1956</v>
      </c>
      <c r="B11" s="3">
        <f>PrcLk!B61+Run!B63-Evp!B11</f>
        <v>-10.447315403067677</v>
      </c>
      <c r="C11" s="3">
        <f>PrcLk!C61+Run!C63-Evp!C11</f>
        <v>40.686674269970837</v>
      </c>
      <c r="D11" s="3">
        <f>PrcLk!D61+Run!D63-Evp!D11</f>
        <v>84.32320055980999</v>
      </c>
      <c r="E11" s="3">
        <f>PrcLk!E61+Run!E63-Evp!E11</f>
        <v>183.34769843505617</v>
      </c>
      <c r="F11" s="3">
        <f>PrcLk!F61+Run!F63-Evp!F11</f>
        <v>216.71119698770855</v>
      </c>
      <c r="G11" s="3">
        <f>PrcLk!G61+Run!G63-Evp!G11</f>
        <v>132.67471248529483</v>
      </c>
      <c r="H11" s="3">
        <f>PrcLk!H61+Run!H63-Evp!H11</f>
        <v>127.91755151441667</v>
      </c>
      <c r="I11" s="3">
        <f>PrcLk!I61+Run!I63-Evp!I11</f>
        <v>116.19125482220849</v>
      </c>
      <c r="J11" s="3">
        <f>PrcLk!J61+Run!J63-Evp!J11</f>
        <v>37.93487189095876</v>
      </c>
      <c r="K11" s="3">
        <f>PrcLk!K61+Run!K63-Evp!K11</f>
        <v>9.907205132357646</v>
      </c>
      <c r="L11" s="3">
        <f>PrcLk!L61+Run!L63-Evp!L11</f>
        <v>-2.2816646889268526</v>
      </c>
      <c r="M11" s="3">
        <f>PrcLk!M61+Run!M63-Evp!M11</f>
        <v>24.851443533518733</v>
      </c>
      <c r="N11" s="3">
        <f t="shared" si="0"/>
        <v>961.81682953930613</v>
      </c>
    </row>
    <row r="12" spans="1:14" x14ac:dyDescent="0.2">
      <c r="A12">
        <v>1957</v>
      </c>
      <c r="B12" s="3">
        <f>PrcLk!B62+Run!B64-Evp!B12</f>
        <v>41.467376137671792</v>
      </c>
      <c r="C12" s="3">
        <f>PrcLk!C62+Run!C64-Evp!C12</f>
        <v>62.487185615407846</v>
      </c>
      <c r="D12" s="3">
        <f>PrcLk!D62+Run!D64-Evp!D12</f>
        <v>92.445634199926971</v>
      </c>
      <c r="E12" s="3">
        <f>PrcLk!E62+Run!E64-Evp!E12</f>
        <v>169.13721149097861</v>
      </c>
      <c r="F12" s="3">
        <f>PrcLk!F62+Run!F64-Evp!F12</f>
        <v>143.55930957455342</v>
      </c>
      <c r="G12" s="3">
        <f>PrcLk!G62+Run!G64-Evp!G12</f>
        <v>167.68231740414043</v>
      </c>
      <c r="H12" s="3">
        <f>PrcLk!H62+Run!H64-Evp!H12</f>
        <v>167.13018708330893</v>
      </c>
      <c r="I12" s="3">
        <f>PrcLk!I62+Run!I64-Evp!I12</f>
        <v>-2.7484604295482384</v>
      </c>
      <c r="J12" s="3">
        <f>PrcLk!J62+Run!J64-Evp!J12</f>
        <v>91.54969858875603</v>
      </c>
      <c r="K12" s="3">
        <f>PrcLk!K62+Run!K64-Evp!K12</f>
        <v>57.193907245121949</v>
      </c>
      <c r="L12" s="3">
        <f>PrcLk!L62+Run!L64-Evp!L12</f>
        <v>58.773723424125933</v>
      </c>
      <c r="M12" s="3">
        <f>PrcLk!M62+Run!M64-Evp!M12</f>
        <v>84.824666976665583</v>
      </c>
      <c r="N12" s="3">
        <f t="shared" si="0"/>
        <v>1133.5027573111092</v>
      </c>
    </row>
    <row r="13" spans="1:14" x14ac:dyDescent="0.2">
      <c r="A13">
        <v>1958</v>
      </c>
      <c r="B13" s="3">
        <f>PrcLk!B63+Run!B65-Evp!B13</f>
        <v>28.455137406168703</v>
      </c>
      <c r="C13" s="3">
        <f>PrcLk!C63+Run!C65-Evp!C13</f>
        <v>23.217809166054401</v>
      </c>
      <c r="D13" s="3">
        <f>PrcLk!D63+Run!D65-Evp!D13</f>
        <v>73.039203270110576</v>
      </c>
      <c r="E13" s="3">
        <f>PrcLk!E63+Run!E65-Evp!E13</f>
        <v>86.744999112282031</v>
      </c>
      <c r="F13" s="3">
        <f>PrcLk!F63+Run!F65-Evp!F13</f>
        <v>54.595283206557255</v>
      </c>
      <c r="G13" s="3">
        <f>PrcLk!G63+Run!G65-Evp!G13</f>
        <v>80.867400299286487</v>
      </c>
      <c r="H13" s="3">
        <f>PrcLk!H63+Run!H65-Evp!H13</f>
        <v>88.849243769747716</v>
      </c>
      <c r="I13" s="3">
        <f>PrcLk!I63+Run!I65-Evp!I13</f>
        <v>20.098029051658472</v>
      </c>
      <c r="J13" s="3">
        <f>PrcLk!J63+Run!J65-Evp!J13</f>
        <v>56.411404914338249</v>
      </c>
      <c r="K13" s="3">
        <f>PrcLk!K63+Run!K65-Evp!K13</f>
        <v>7.458792293868683</v>
      </c>
      <c r="L13" s="3">
        <f>PrcLk!L63+Run!L65-Evp!L13</f>
        <v>13.061708475802419</v>
      </c>
      <c r="M13" s="3">
        <f>PrcLk!M63+Run!M65-Evp!M13</f>
        <v>-28.883939986387873</v>
      </c>
      <c r="N13" s="3">
        <f t="shared" si="0"/>
        <v>503.91507097948715</v>
      </c>
    </row>
    <row r="14" spans="1:14" x14ac:dyDescent="0.2">
      <c r="A14">
        <v>1959</v>
      </c>
      <c r="B14" s="3">
        <f>PrcLk!B64+Run!B66-Evp!B14</f>
        <v>23.133953518103681</v>
      </c>
      <c r="C14" s="3">
        <f>PrcLk!C64+Run!C66-Evp!C14</f>
        <v>75.27704916492759</v>
      </c>
      <c r="D14" s="3">
        <f>PrcLk!D64+Run!D66-Evp!D14</f>
        <v>109.2892868644782</v>
      </c>
      <c r="E14" s="3">
        <f>PrcLk!E64+Run!E66-Evp!E14</f>
        <v>271.16737980221853</v>
      </c>
      <c r="F14" s="3">
        <f>PrcLk!F64+Run!F66-Evp!F14</f>
        <v>195.14759307927037</v>
      </c>
      <c r="G14" s="3">
        <f>PrcLk!G64+Run!G66-Evp!G14</f>
        <v>83.13880030424454</v>
      </c>
      <c r="H14" s="3">
        <f>PrcLk!H64+Run!H66-Evp!H14</f>
        <v>98.236257996267938</v>
      </c>
      <c r="I14" s="3">
        <f>PrcLk!I64+Run!I66-Evp!I14</f>
        <v>135.79896592434002</v>
      </c>
      <c r="J14" s="3">
        <f>PrcLk!J64+Run!J66-Evp!J14</f>
        <v>54.159518656275779</v>
      </c>
      <c r="K14" s="3">
        <f>PrcLk!K64+Run!K66-Evp!K14</f>
        <v>70.665149513434088</v>
      </c>
      <c r="L14" s="3">
        <f>PrcLk!L64+Run!L66-Evp!L14</f>
        <v>56.955592889917583</v>
      </c>
      <c r="M14" s="3">
        <f>PrcLk!M64+Run!M66-Evp!M14</f>
        <v>61.503067094667401</v>
      </c>
      <c r="N14" s="3">
        <f t="shared" si="0"/>
        <v>1234.4726148081456</v>
      </c>
    </row>
    <row r="15" spans="1:14" x14ac:dyDescent="0.2">
      <c r="A15">
        <v>1960</v>
      </c>
      <c r="B15" s="3">
        <f>PrcLk!B65+Run!B67-Evp!B15</f>
        <v>64.06722443453333</v>
      </c>
      <c r="C15" s="3">
        <f>PrcLk!C65+Run!C67-Evp!C15</f>
        <v>59.068217805968608</v>
      </c>
      <c r="D15" s="3">
        <f>PrcLk!D65+Run!D67-Evp!D15</f>
        <v>77.302077357264238</v>
      </c>
      <c r="E15" s="3">
        <f>PrcLk!E65+Run!E67-Evp!E15</f>
        <v>314.22389098557204</v>
      </c>
      <c r="F15" s="3">
        <f>PrcLk!F65+Run!F67-Evp!F15</f>
        <v>347.5957005168101</v>
      </c>
      <c r="G15" s="3">
        <f>PrcLk!G65+Run!G67-Evp!G15</f>
        <v>169.80945527244535</v>
      </c>
      <c r="H15" s="3">
        <f>PrcLk!H65+Run!H67-Evp!H15</f>
        <v>125.46653585650475</v>
      </c>
      <c r="I15" s="3">
        <f>PrcLk!I65+Run!I67-Evp!I15</f>
        <v>55.079749160149824</v>
      </c>
      <c r="J15" s="3">
        <f>PrcLk!J65+Run!J67-Evp!J15</f>
        <v>35.96446461004863</v>
      </c>
      <c r="K15" s="3">
        <f>PrcLk!K65+Run!K67-Evp!K15</f>
        <v>15.532844999887317</v>
      </c>
      <c r="L15" s="3">
        <f>PrcLk!L65+Run!L67-Evp!L15</f>
        <v>29.519990292119857</v>
      </c>
      <c r="M15" s="3">
        <f>PrcLk!M65+Run!M67-Evp!M15</f>
        <v>-36.942762131424615</v>
      </c>
      <c r="N15" s="3">
        <f t="shared" si="0"/>
        <v>1256.6873891598796</v>
      </c>
    </row>
    <row r="16" spans="1:14" x14ac:dyDescent="0.2">
      <c r="A16">
        <v>1961</v>
      </c>
      <c r="B16" s="3">
        <f>PrcLk!B66+Run!B68-Evp!B16</f>
        <v>-1.3745855663230557</v>
      </c>
      <c r="C16" s="3">
        <f>PrcLk!C66+Run!C68-Evp!C16</f>
        <v>58.916080966731428</v>
      </c>
      <c r="D16" s="3">
        <f>PrcLk!D66+Run!D68-Evp!D16</f>
        <v>110.13222366035491</v>
      </c>
      <c r="E16" s="3">
        <f>PrcLk!E66+Run!E68-Evp!E16</f>
        <v>118.51465474396132</v>
      </c>
      <c r="F16" s="3">
        <f>PrcLk!F66+Run!F68-Evp!F16</f>
        <v>112.78694335985143</v>
      </c>
      <c r="G16" s="3">
        <f>PrcLk!G66+Run!G68-Evp!G16</f>
        <v>135.48340359121252</v>
      </c>
      <c r="H16" s="3">
        <f>PrcLk!H66+Run!H68-Evp!H16</f>
        <v>122.02566210352428</v>
      </c>
      <c r="I16" s="3">
        <f>PrcLk!I66+Run!I68-Evp!I16</f>
        <v>94.053568953669185</v>
      </c>
      <c r="J16" s="3">
        <f>PrcLk!J66+Run!J68-Evp!J16</f>
        <v>113.78334975840727</v>
      </c>
      <c r="K16" s="3">
        <f>PrcLk!K66+Run!K68-Evp!K16</f>
        <v>24.304826966884661</v>
      </c>
      <c r="L16" s="3">
        <f>PrcLk!L66+Run!L68-Evp!L16</f>
        <v>34.614790797841891</v>
      </c>
      <c r="M16" s="3">
        <f>PrcLk!M66+Run!M68-Evp!M16</f>
        <v>29.697035579304156</v>
      </c>
      <c r="N16" s="3">
        <f t="shared" si="0"/>
        <v>952.93795491542005</v>
      </c>
    </row>
    <row r="17" spans="1:14" x14ac:dyDescent="0.2">
      <c r="A17">
        <v>1962</v>
      </c>
      <c r="B17" s="3">
        <f>PrcLk!B67+Run!B69-Evp!B17</f>
        <v>49.097440377668931</v>
      </c>
      <c r="C17" s="3">
        <f>PrcLk!C67+Run!C69-Evp!C17</f>
        <v>80.537999366630459</v>
      </c>
      <c r="D17" s="3">
        <f>PrcLk!D67+Run!D69-Evp!D17</f>
        <v>105.03349604437011</v>
      </c>
      <c r="E17" s="3">
        <f>PrcLk!E67+Run!E69-Evp!E17</f>
        <v>133.81218720279816</v>
      </c>
      <c r="F17" s="3">
        <f>PrcLk!F67+Run!F69-Evp!F17</f>
        <v>176.36329496806559</v>
      </c>
      <c r="G17" s="3">
        <f>PrcLk!G67+Run!G69-Evp!G17</f>
        <v>102.15490160956637</v>
      </c>
      <c r="H17" s="3">
        <f>PrcLk!H67+Run!H69-Evp!H17</f>
        <v>65.503769302220761</v>
      </c>
      <c r="I17" s="3">
        <f>PrcLk!I67+Run!I69-Evp!I17</f>
        <v>58.311366826301153</v>
      </c>
      <c r="J17" s="3">
        <f>PrcLk!J67+Run!J69-Evp!J17</f>
        <v>42.30499460608219</v>
      </c>
      <c r="K17" s="3">
        <f>PrcLk!K67+Run!K69-Evp!K17</f>
        <v>45.925121419582524</v>
      </c>
      <c r="L17" s="3">
        <f>PrcLk!L67+Run!L69-Evp!L17</f>
        <v>-23.113303711783487</v>
      </c>
      <c r="M17" s="3">
        <f>PrcLk!M67+Run!M69-Evp!M17</f>
        <v>18.927447952051068</v>
      </c>
      <c r="N17" s="3">
        <f t="shared" si="0"/>
        <v>854.858715963554</v>
      </c>
    </row>
    <row r="18" spans="1:14" x14ac:dyDescent="0.2">
      <c r="A18">
        <v>1963</v>
      </c>
      <c r="B18" s="3">
        <f>PrcLk!B68+Run!B70-Evp!B18</f>
        <v>30.557227015744076</v>
      </c>
      <c r="C18" s="3">
        <f>PrcLk!C68+Run!C70-Evp!C18</f>
        <v>45.483778198917349</v>
      </c>
      <c r="D18" s="3">
        <f>PrcLk!D68+Run!D70-Evp!D18</f>
        <v>122.36906880966009</v>
      </c>
      <c r="E18" s="3">
        <f>PrcLk!E68+Run!E70-Evp!E18</f>
        <v>145.01411698991711</v>
      </c>
      <c r="F18" s="3">
        <f>PrcLk!F68+Run!F70-Evp!F18</f>
        <v>160.14133253483035</v>
      </c>
      <c r="G18" s="3">
        <f>PrcLk!G68+Run!G70-Evp!G18</f>
        <v>90.21107152766821</v>
      </c>
      <c r="H18" s="3">
        <f>PrcLk!H68+Run!H70-Evp!H18</f>
        <v>96.267092153104883</v>
      </c>
      <c r="I18" s="3">
        <f>PrcLk!I68+Run!I70-Evp!I18</f>
        <v>71.19836402378067</v>
      </c>
      <c r="J18" s="3">
        <f>PrcLk!J68+Run!J70-Evp!J18</f>
        <v>25.392034647820026</v>
      </c>
      <c r="K18" s="3">
        <f>PrcLk!K68+Run!K70-Evp!K18</f>
        <v>10.818433914387839</v>
      </c>
      <c r="L18" s="3">
        <f>PrcLk!L68+Run!L70-Evp!L18</f>
        <v>13.513005852087574</v>
      </c>
      <c r="M18" s="3">
        <f>PrcLk!M68+Run!M70-Evp!M18</f>
        <v>-10.634844588593751</v>
      </c>
      <c r="N18" s="3">
        <f t="shared" si="0"/>
        <v>800.33068107932422</v>
      </c>
    </row>
    <row r="19" spans="1:14" x14ac:dyDescent="0.2">
      <c r="A19">
        <v>1964</v>
      </c>
      <c r="B19" s="3">
        <f>PrcLk!B69+Run!B71-Evp!B19</f>
        <v>36.771680248173404</v>
      </c>
      <c r="C19" s="3">
        <f>PrcLk!C69+Run!C71-Evp!C19</f>
        <v>4.0715301503644099</v>
      </c>
      <c r="D19" s="3">
        <f>PrcLk!D69+Run!D71-Evp!D19</f>
        <v>55.843152707731413</v>
      </c>
      <c r="E19" s="3">
        <f>PrcLk!E69+Run!E71-Evp!E19</f>
        <v>135.71502481666451</v>
      </c>
      <c r="F19" s="3">
        <f>PrcLk!F69+Run!F71-Evp!F19</f>
        <v>138.43662046389406</v>
      </c>
      <c r="G19" s="3">
        <f>PrcLk!G69+Run!G71-Evp!G19</f>
        <v>60.163985308143381</v>
      </c>
      <c r="H19" s="3">
        <f>PrcLk!H69+Run!H71-Evp!H19</f>
        <v>78.581841023163165</v>
      </c>
      <c r="I19" s="3">
        <f>PrcLk!I69+Run!I71-Evp!I19</f>
        <v>80.628702599194995</v>
      </c>
      <c r="J19" s="3">
        <f>PrcLk!J69+Run!J71-Evp!J19</f>
        <v>46.507520285223634</v>
      </c>
      <c r="K19" s="3">
        <f>PrcLk!K69+Run!K71-Evp!K19</f>
        <v>-2.596960788601848</v>
      </c>
      <c r="L19" s="3">
        <f>PrcLk!L69+Run!L71-Evp!L19</f>
        <v>30.530123501651943</v>
      </c>
      <c r="M19" s="3">
        <f>PrcLk!M69+Run!M71-Evp!M19</f>
        <v>34.840175166658383</v>
      </c>
      <c r="N19" s="3">
        <f t="shared" si="0"/>
        <v>699.49339548226146</v>
      </c>
    </row>
    <row r="20" spans="1:14" x14ac:dyDescent="0.2">
      <c r="A20">
        <v>1965</v>
      </c>
      <c r="B20" s="3">
        <f>PrcLk!B70+Run!B72-Evp!B20</f>
        <v>62.376930255249917</v>
      </c>
      <c r="C20" s="3">
        <f>PrcLk!C70+Run!C72-Evp!C20</f>
        <v>117.0244642428367</v>
      </c>
      <c r="D20" s="3">
        <f>PrcLk!D70+Run!D72-Evp!D20</f>
        <v>86.022959217392881</v>
      </c>
      <c r="E20" s="3">
        <f>PrcLk!E70+Run!E72-Evp!E20</f>
        <v>199.94352476257654</v>
      </c>
      <c r="F20" s="3">
        <f>PrcLk!F70+Run!F72-Evp!F20</f>
        <v>167.43532643659768</v>
      </c>
      <c r="G20" s="3">
        <f>PrcLk!G70+Run!G72-Evp!G20</f>
        <v>77.113609066036844</v>
      </c>
      <c r="H20" s="3">
        <f>PrcLk!H70+Run!H72-Evp!H20</f>
        <v>62.460575765186313</v>
      </c>
      <c r="I20" s="3">
        <f>PrcLk!I70+Run!I72-Evp!I20</f>
        <v>95.04461764235262</v>
      </c>
      <c r="J20" s="3">
        <f>PrcLk!J70+Run!J72-Evp!J20</f>
        <v>137.48930273775019</v>
      </c>
      <c r="K20" s="3">
        <f>PrcLk!K70+Run!K72-Evp!K20</f>
        <v>65.001381110424973</v>
      </c>
      <c r="L20" s="3">
        <f>PrcLk!L70+Run!L72-Evp!L20</f>
        <v>84.689435285156023</v>
      </c>
      <c r="M20" s="3">
        <f>PrcLk!M70+Run!M72-Evp!M20</f>
        <v>109.06554635988299</v>
      </c>
      <c r="N20" s="3">
        <f t="shared" si="0"/>
        <v>1263.6676728814434</v>
      </c>
    </row>
    <row r="21" spans="1:14" x14ac:dyDescent="0.2">
      <c r="A21">
        <v>1966</v>
      </c>
      <c r="B21" s="3">
        <f>PrcLk!B71+Run!B73-Evp!B21</f>
        <v>42.007319459932106</v>
      </c>
      <c r="C21" s="3">
        <f>PrcLk!C71+Run!C73-Evp!C21</f>
        <v>87.034494182168103</v>
      </c>
      <c r="D21" s="3">
        <f>PrcLk!D71+Run!D73-Evp!D21</f>
        <v>147.69702698103768</v>
      </c>
      <c r="E21" s="3">
        <f>PrcLk!E71+Run!E73-Evp!E21</f>
        <v>133.38940900744163</v>
      </c>
      <c r="F21" s="3">
        <f>PrcLk!F71+Run!F73-Evp!F21</f>
        <v>98.765810378885902</v>
      </c>
      <c r="G21" s="3">
        <f>PrcLk!G71+Run!G73-Evp!G21</f>
        <v>93.157699853061146</v>
      </c>
      <c r="H21" s="3">
        <f>PrcLk!H71+Run!H73-Evp!H21</f>
        <v>29.951911696828198</v>
      </c>
      <c r="I21" s="3">
        <f>PrcLk!I71+Run!I73-Evp!I21</f>
        <v>57.128047638701709</v>
      </c>
      <c r="J21" s="3">
        <f>PrcLk!J71+Run!J73-Evp!J21</f>
        <v>-6.6545247463501767</v>
      </c>
      <c r="K21" s="3">
        <f>PrcLk!K71+Run!K73-Evp!K21</f>
        <v>8.698802992143726</v>
      </c>
      <c r="L21" s="3">
        <f>PrcLk!L71+Run!L73-Evp!L21</f>
        <v>114.86350608827148</v>
      </c>
      <c r="M21" s="3">
        <f>PrcLk!M71+Run!M73-Evp!M21</f>
        <v>118.97959279373119</v>
      </c>
      <c r="N21" s="3">
        <f t="shared" si="0"/>
        <v>925.01909632585273</v>
      </c>
    </row>
    <row r="22" spans="1:14" x14ac:dyDescent="0.2">
      <c r="A22">
        <v>1967</v>
      </c>
      <c r="B22" s="3">
        <f>PrcLk!B72+Run!B74-Evp!B22</f>
        <v>93.400743441524213</v>
      </c>
      <c r="C22" s="3">
        <f>PrcLk!C72+Run!C74-Evp!C22</f>
        <v>63.578766840454144</v>
      </c>
      <c r="D22" s="3">
        <f>PrcLk!D72+Run!D74-Evp!D22</f>
        <v>108.3070999062476</v>
      </c>
      <c r="E22" s="3">
        <f>PrcLk!E72+Run!E74-Evp!E22</f>
        <v>281.90148514294992</v>
      </c>
      <c r="F22" s="3">
        <f>PrcLk!F72+Run!F74-Evp!F22</f>
        <v>156.12424914644757</v>
      </c>
      <c r="G22" s="3">
        <f>PrcLk!G72+Run!G74-Evp!G22</f>
        <v>215.65928570501347</v>
      </c>
      <c r="H22" s="3">
        <f>PrcLk!H72+Run!H74-Evp!H22</f>
        <v>93.108341181009735</v>
      </c>
      <c r="I22" s="3">
        <f>PrcLk!I72+Run!I74-Evp!I22</f>
        <v>92.535756620000797</v>
      </c>
      <c r="J22" s="3">
        <f>PrcLk!J72+Run!J74-Evp!J22</f>
        <v>19.957545982168995</v>
      </c>
      <c r="K22" s="3">
        <f>PrcLk!K72+Run!K74-Evp!K22</f>
        <v>72.311839183227349</v>
      </c>
      <c r="L22" s="3">
        <f>PrcLk!L72+Run!L74-Evp!L22</f>
        <v>105.714065996953</v>
      </c>
      <c r="M22" s="3">
        <f>PrcLk!M72+Run!M74-Evp!M22</f>
        <v>107.08823917741289</v>
      </c>
      <c r="N22" s="3">
        <f t="shared" si="0"/>
        <v>1409.6874183234097</v>
      </c>
    </row>
    <row r="23" spans="1:14" x14ac:dyDescent="0.2">
      <c r="A23">
        <v>1968</v>
      </c>
      <c r="B23" s="3">
        <f>PrcLk!B73+Run!B75-Evp!B23</f>
        <v>63.680628700988443</v>
      </c>
      <c r="C23" s="3">
        <f>PrcLk!C73+Run!C75-Evp!C23</f>
        <v>113.93744464944267</v>
      </c>
      <c r="D23" s="3">
        <f>PrcLk!D73+Run!D75-Evp!D23</f>
        <v>110.85906178088985</v>
      </c>
      <c r="E23" s="3">
        <f>PrcLk!E73+Run!E75-Evp!E23</f>
        <v>161.96481984035046</v>
      </c>
      <c r="F23" s="3">
        <f>PrcLk!F73+Run!F75-Evp!F23</f>
        <v>129.29728139920942</v>
      </c>
      <c r="G23" s="3">
        <f>PrcLk!G73+Run!G75-Evp!G23</f>
        <v>132.02439790003652</v>
      </c>
      <c r="H23" s="3">
        <f>PrcLk!H73+Run!H75-Evp!H23</f>
        <v>81.963577449033409</v>
      </c>
      <c r="I23" s="3">
        <f>PrcLk!I73+Run!I75-Evp!I23</f>
        <v>108.77358499181921</v>
      </c>
      <c r="J23" s="3">
        <f>PrcLk!J73+Run!J75-Evp!J23</f>
        <v>90.714806406263392</v>
      </c>
      <c r="K23" s="3">
        <f>PrcLk!K73+Run!K75-Evp!K23</f>
        <v>32.147754312474916</v>
      </c>
      <c r="L23" s="3">
        <f>PrcLk!L73+Run!L75-Evp!L23</f>
        <v>21.383098584924809</v>
      </c>
      <c r="M23" s="3">
        <f>PrcLk!M73+Run!M75-Evp!M23</f>
        <v>40.147460721487775</v>
      </c>
      <c r="N23" s="3">
        <f t="shared" si="0"/>
        <v>1086.8939167369208</v>
      </c>
    </row>
    <row r="24" spans="1:14" x14ac:dyDescent="0.2">
      <c r="A24">
        <v>1969</v>
      </c>
      <c r="B24" s="3">
        <f>PrcLk!B74+Run!B76-Evp!B24</f>
        <v>90.906699242138131</v>
      </c>
      <c r="C24" s="3">
        <f>PrcLk!C74+Run!C76-Evp!C24</f>
        <v>52.201592815546661</v>
      </c>
      <c r="D24" s="3">
        <f>PrcLk!D74+Run!D76-Evp!D24</f>
        <v>87.36604475306612</v>
      </c>
      <c r="E24" s="3">
        <f>PrcLk!E74+Run!E76-Evp!E24</f>
        <v>216.40037178030389</v>
      </c>
      <c r="F24" s="3">
        <f>PrcLk!F74+Run!F76-Evp!F24</f>
        <v>203.34768931529203</v>
      </c>
      <c r="G24" s="3">
        <f>PrcLk!G74+Run!G76-Evp!G24</f>
        <v>182.04535963914344</v>
      </c>
      <c r="H24" s="3">
        <f>PrcLk!H74+Run!H76-Evp!H24</f>
        <v>111.01046728131578</v>
      </c>
      <c r="I24" s="3">
        <f>PrcLk!I74+Run!I76-Evp!I24</f>
        <v>29.539835172022116</v>
      </c>
      <c r="J24" s="3">
        <f>PrcLk!J74+Run!J76-Evp!J24</f>
        <v>0.41759763703399244</v>
      </c>
      <c r="K24" s="3">
        <f>PrcLk!K74+Run!K76-Evp!K24</f>
        <v>85.210946890891151</v>
      </c>
      <c r="L24" s="3">
        <f>PrcLk!L74+Run!L76-Evp!L24</f>
        <v>81.143023551007175</v>
      </c>
      <c r="M24" s="3">
        <f>PrcLk!M74+Run!M76-Evp!M24</f>
        <v>1.6210793357552546</v>
      </c>
      <c r="N24" s="3">
        <f t="shared" si="0"/>
        <v>1141.2107074135156</v>
      </c>
    </row>
    <row r="25" spans="1:14" x14ac:dyDescent="0.2">
      <c r="A25">
        <v>1970</v>
      </c>
      <c r="B25" s="3">
        <f>PrcLk!B75+Run!B77-Evp!B25</f>
        <v>44.3757589852205</v>
      </c>
      <c r="C25" s="3">
        <f>PrcLk!C75+Run!C77-Evp!C25</f>
        <v>24.155763803192073</v>
      </c>
      <c r="D25" s="3">
        <f>PrcLk!D75+Run!D77-Evp!D25</f>
        <v>83.768010519965202</v>
      </c>
      <c r="E25" s="3">
        <f>PrcLk!E75+Run!E77-Evp!E25</f>
        <v>180.53626030307265</v>
      </c>
      <c r="F25" s="3">
        <f>PrcLk!F75+Run!F77-Evp!F25</f>
        <v>163.71105427033146</v>
      </c>
      <c r="G25" s="3">
        <f>PrcLk!G75+Run!G77-Evp!G25</f>
        <v>167.34581786073261</v>
      </c>
      <c r="H25" s="3">
        <f>PrcLk!H75+Run!H77-Evp!H25</f>
        <v>212.93665724715024</v>
      </c>
      <c r="I25" s="3">
        <f>PrcLk!I75+Run!I77-Evp!I25</f>
        <v>42.785693614830905</v>
      </c>
      <c r="J25" s="3">
        <f>PrcLk!J75+Run!J77-Evp!J25</f>
        <v>119.15813871658381</v>
      </c>
      <c r="K25" s="3">
        <f>PrcLk!K75+Run!K77-Evp!K25</f>
        <v>88.414704230081</v>
      </c>
      <c r="L25" s="3">
        <f>PrcLk!L75+Run!L77-Evp!L25</f>
        <v>26.573063842000153</v>
      </c>
      <c r="M25" s="3">
        <f>PrcLk!M75+Run!M77-Evp!M25</f>
        <v>46.829161637196265</v>
      </c>
      <c r="N25" s="3">
        <f t="shared" si="0"/>
        <v>1200.5900850303569</v>
      </c>
    </row>
    <row r="26" spans="1:14" x14ac:dyDescent="0.2">
      <c r="A26">
        <v>1971</v>
      </c>
      <c r="B26" s="3">
        <f>PrcLk!B76+Run!B78-Evp!B26</f>
        <v>52.33398177237099</v>
      </c>
      <c r="C26" s="3">
        <f>PrcLk!C76+Run!C78-Evp!C26</f>
        <v>103.9855085633347</v>
      </c>
      <c r="D26" s="3">
        <f>PrcLk!D76+Run!D78-Evp!D26</f>
        <v>138.61200838944202</v>
      </c>
      <c r="E26" s="3">
        <f>PrcLk!E76+Run!E78-Evp!E26</f>
        <v>205.4590819256201</v>
      </c>
      <c r="F26" s="3">
        <f>PrcLk!F76+Run!F78-Evp!F26</f>
        <v>174.44184790765388</v>
      </c>
      <c r="G26" s="3">
        <f>PrcLk!G76+Run!G78-Evp!G26</f>
        <v>127.16681805815355</v>
      </c>
      <c r="H26" s="3">
        <f>PrcLk!H76+Run!H78-Evp!H26</f>
        <v>91.823353767133469</v>
      </c>
      <c r="I26" s="3">
        <f>PrcLk!I76+Run!I78-Evp!I26</f>
        <v>70.369846232731305</v>
      </c>
      <c r="J26" s="3">
        <f>PrcLk!J76+Run!J78-Evp!J26</f>
        <v>39.338581430715635</v>
      </c>
      <c r="K26" s="3">
        <f>PrcLk!K76+Run!K78-Evp!K26</f>
        <v>17.230984036265951</v>
      </c>
      <c r="L26" s="3">
        <f>PrcLk!L76+Run!L78-Evp!L26</f>
        <v>-13.018433276916625</v>
      </c>
      <c r="M26" s="3">
        <f>PrcLk!M76+Run!M78-Evp!M26</f>
        <v>83.134331618040122</v>
      </c>
      <c r="N26" s="3">
        <f t="shared" si="0"/>
        <v>1090.877910424545</v>
      </c>
    </row>
    <row r="27" spans="1:14" x14ac:dyDescent="0.2">
      <c r="A27">
        <v>1972</v>
      </c>
      <c r="B27" s="3">
        <f>PrcLk!B77+Run!B79-Evp!B27</f>
        <v>23.954900575405318</v>
      </c>
      <c r="C27" s="3">
        <f>PrcLk!C77+Run!C79-Evp!C27</f>
        <v>67.20992406745664</v>
      </c>
      <c r="D27" s="3">
        <f>PrcLk!D77+Run!D79-Evp!D27</f>
        <v>115.826924700105</v>
      </c>
      <c r="E27" s="3">
        <f>PrcLk!E77+Run!E79-Evp!E27</f>
        <v>190.20413282911375</v>
      </c>
      <c r="F27" s="3">
        <f>PrcLk!F77+Run!F79-Evp!F27</f>
        <v>203.20339914171487</v>
      </c>
      <c r="G27" s="3">
        <f>PrcLk!G77+Run!G79-Evp!G27</f>
        <v>121.80775162714492</v>
      </c>
      <c r="H27" s="3">
        <f>PrcLk!H77+Run!H79-Evp!H27</f>
        <v>125.01569329503609</v>
      </c>
      <c r="I27" s="3">
        <f>PrcLk!I77+Run!I79-Evp!I27</f>
        <v>122.60780210307351</v>
      </c>
      <c r="J27" s="3">
        <f>PrcLk!J77+Run!J79-Evp!J27</f>
        <v>59.384596476172021</v>
      </c>
      <c r="K27" s="3">
        <f>PrcLk!K77+Run!K79-Evp!K27</f>
        <v>26.549574218857742</v>
      </c>
      <c r="L27" s="3">
        <f>PrcLk!L77+Run!L79-Evp!L27</f>
        <v>45.898015697215826</v>
      </c>
      <c r="M27" s="3">
        <f>PrcLk!M77+Run!M79-Evp!M27</f>
        <v>95.792994944672557</v>
      </c>
      <c r="N27" s="3">
        <f t="shared" si="0"/>
        <v>1197.4557096759681</v>
      </c>
    </row>
    <row r="28" spans="1:14" x14ac:dyDescent="0.2">
      <c r="A28">
        <v>1973</v>
      </c>
      <c r="B28" s="3">
        <f>PrcLk!B78+Run!B80-Evp!B28</f>
        <v>100.14924342142152</v>
      </c>
      <c r="C28" s="3">
        <f>PrcLk!C78+Run!C80-Evp!C28</f>
        <v>59.786775939349404</v>
      </c>
      <c r="D28" s="3">
        <f>PrcLk!D78+Run!D80-Evp!D28</f>
        <v>223.43086319280991</v>
      </c>
      <c r="E28" s="3">
        <f>PrcLk!E78+Run!E80-Evp!E28</f>
        <v>153.82521053542533</v>
      </c>
      <c r="F28" s="3">
        <f>PrcLk!F78+Run!F80-Evp!F28</f>
        <v>234.85151361203637</v>
      </c>
      <c r="G28" s="3">
        <f>PrcLk!G78+Run!G80-Evp!G28</f>
        <v>161.57539651628724</v>
      </c>
      <c r="H28" s="3">
        <f>PrcLk!H78+Run!H80-Evp!H28</f>
        <v>123.44713125916678</v>
      </c>
      <c r="I28" s="3">
        <f>PrcLk!I78+Run!I80-Evp!I28</f>
        <v>113.89078795241164</v>
      </c>
      <c r="J28" s="3">
        <f>PrcLk!J78+Run!J80-Evp!J28</f>
        <v>5.9923198658168815</v>
      </c>
      <c r="K28" s="3">
        <f>PrcLk!K78+Run!K80-Evp!K28</f>
        <v>62.955426916177238</v>
      </c>
      <c r="L28" s="3">
        <f>PrcLk!L78+Run!L80-Evp!L28</f>
        <v>33.459263036090164</v>
      </c>
      <c r="M28" s="3">
        <f>PrcLk!M78+Run!M80-Evp!M28</f>
        <v>26.03936137261617</v>
      </c>
      <c r="N28" s="3">
        <f t="shared" si="0"/>
        <v>1299.4032936196083</v>
      </c>
    </row>
    <row r="29" spans="1:14" x14ac:dyDescent="0.2">
      <c r="A29">
        <v>1974</v>
      </c>
      <c r="B29" s="3">
        <f>PrcLk!B79+Run!B81-Evp!B29</f>
        <v>104.48344586173329</v>
      </c>
      <c r="C29" s="3">
        <f>PrcLk!C79+Run!C81-Evp!C29</f>
        <v>70.716893505708526</v>
      </c>
      <c r="D29" s="3">
        <f>PrcLk!D79+Run!D81-Evp!D29</f>
        <v>127.47089878365281</v>
      </c>
      <c r="E29" s="3">
        <f>PrcLk!E79+Run!E81-Evp!E29</f>
        <v>229.43742719022271</v>
      </c>
      <c r="F29" s="3">
        <f>PrcLk!F79+Run!F81-Evp!F29</f>
        <v>209.76586737619502</v>
      </c>
      <c r="G29" s="3">
        <f>PrcLk!G79+Run!G81-Evp!G29</f>
        <v>153.08107025502454</v>
      </c>
      <c r="H29" s="3">
        <f>PrcLk!H79+Run!H81-Evp!H29</f>
        <v>107.74799379237452</v>
      </c>
      <c r="I29" s="3">
        <f>PrcLk!I79+Run!I81-Evp!I29</f>
        <v>62.099156447550484</v>
      </c>
      <c r="J29" s="3">
        <f>PrcLk!J79+Run!J81-Evp!J29</f>
        <v>43.68525499411794</v>
      </c>
      <c r="K29" s="3">
        <f>PrcLk!K79+Run!K81-Evp!K29</f>
        <v>28.103929477150118</v>
      </c>
      <c r="L29" s="3">
        <f>PrcLk!L79+Run!L81-Evp!L29</f>
        <v>66.179860674250989</v>
      </c>
      <c r="M29" s="3">
        <f>PrcLk!M79+Run!M81-Evp!M29</f>
        <v>25.632995182479135</v>
      </c>
      <c r="N29" s="3">
        <f t="shared" si="0"/>
        <v>1228.4047935404599</v>
      </c>
    </row>
    <row r="30" spans="1:14" x14ac:dyDescent="0.2">
      <c r="A30">
        <v>1975</v>
      </c>
      <c r="B30" s="3">
        <f>PrcLk!B80+Run!B82-Evp!B30</f>
        <v>104.66414144892521</v>
      </c>
      <c r="C30" s="3">
        <f>PrcLk!C80+Run!C82-Evp!C30</f>
        <v>90.517793610954598</v>
      </c>
      <c r="D30" s="3">
        <f>PrcLk!D80+Run!D82-Evp!D30</f>
        <v>103.50569465678961</v>
      </c>
      <c r="E30" s="3">
        <f>PrcLk!E80+Run!E82-Evp!E30</f>
        <v>181.40700234245764</v>
      </c>
      <c r="F30" s="3">
        <f>PrcLk!F80+Run!F82-Evp!F30</f>
        <v>185.27933890607181</v>
      </c>
      <c r="G30" s="3">
        <f>PrcLk!G80+Run!G82-Evp!G30</f>
        <v>140.48141541393036</v>
      </c>
      <c r="H30" s="3">
        <f>PrcLk!H80+Run!H82-Evp!H30</f>
        <v>102.1843732577605</v>
      </c>
      <c r="I30" s="3">
        <f>PrcLk!I80+Run!I82-Evp!I30</f>
        <v>103.94245956716142</v>
      </c>
      <c r="J30" s="3">
        <f>PrcLk!J80+Run!J82-Evp!J30</f>
        <v>59.568411687948768</v>
      </c>
      <c r="K30" s="3">
        <f>PrcLk!K80+Run!K82-Evp!K30</f>
        <v>-3.6583184163958506</v>
      </c>
      <c r="L30" s="3">
        <f>PrcLk!L80+Run!L82-Evp!L30</f>
        <v>57.911836040809334</v>
      </c>
      <c r="M30" s="3">
        <f>PrcLk!M80+Run!M82-Evp!M30</f>
        <v>40.604359457362932</v>
      </c>
      <c r="N30" s="3">
        <f t="shared" si="0"/>
        <v>1166.4085079737763</v>
      </c>
    </row>
    <row r="31" spans="1:14" x14ac:dyDescent="0.2">
      <c r="A31">
        <v>1976</v>
      </c>
      <c r="B31" s="3">
        <f>PrcLk!B81+Run!B83-Evp!B31</f>
        <v>52.961250862927656</v>
      </c>
      <c r="C31" s="3">
        <f>PrcLk!C81+Run!C83-Evp!C31</f>
        <v>131.10570247159256</v>
      </c>
      <c r="D31" s="3">
        <f>PrcLk!D81+Run!D83-Evp!D31</f>
        <v>269.1337376334281</v>
      </c>
      <c r="E31" s="3">
        <f>PrcLk!E81+Run!E83-Evp!E31</f>
        <v>196.64958613974517</v>
      </c>
      <c r="F31" s="3">
        <f>PrcLk!F81+Run!F83-Evp!F31</f>
        <v>198.47966641442164</v>
      </c>
      <c r="G31" s="3">
        <f>PrcLk!G81+Run!G83-Evp!G31</f>
        <v>141.17035832142648</v>
      </c>
      <c r="H31" s="3">
        <f>PrcLk!H81+Run!H83-Evp!H31</f>
        <v>101.78428759114942</v>
      </c>
      <c r="I31" s="3">
        <f>PrcLk!I81+Run!I83-Evp!I31</f>
        <v>25.195142010042332</v>
      </c>
      <c r="J31" s="3">
        <f>PrcLk!J81+Run!J83-Evp!J31</f>
        <v>22.489174197583182</v>
      </c>
      <c r="K31" s="3">
        <f>PrcLk!K81+Run!K83-Evp!K31</f>
        <v>-8.0561600348867302</v>
      </c>
      <c r="L31" s="3">
        <f>PrcLk!L81+Run!L83-Evp!L31</f>
        <v>-8.2284033604373974</v>
      </c>
      <c r="M31" s="3">
        <f>PrcLk!M81+Run!M83-Evp!M31</f>
        <v>3.6685547289969946</v>
      </c>
      <c r="N31" s="3">
        <f t="shared" si="0"/>
        <v>1126.3528969759893</v>
      </c>
    </row>
    <row r="32" spans="1:14" x14ac:dyDescent="0.2">
      <c r="A32">
        <v>1977</v>
      </c>
      <c r="B32" s="3">
        <f>PrcLk!B82+Run!B84-Evp!B32</f>
        <v>70.881582228287073</v>
      </c>
      <c r="C32" s="3">
        <f>PrcLk!C82+Run!C84-Evp!C32</f>
        <v>175.9955496300837</v>
      </c>
      <c r="D32" s="3">
        <f>PrcLk!D82+Run!D84-Evp!D32</f>
        <v>204.00334598527908</v>
      </c>
      <c r="E32" s="3">
        <f>PrcLk!E82+Run!E84-Evp!E32</f>
        <v>172.32813005102295</v>
      </c>
      <c r="F32" s="3">
        <f>PrcLk!F82+Run!F84-Evp!F32</f>
        <v>88.153241498550898</v>
      </c>
      <c r="G32" s="3">
        <f>PrcLk!G82+Run!G84-Evp!G32</f>
        <v>63.965085094045371</v>
      </c>
      <c r="H32" s="3">
        <f>PrcLk!H82+Run!H84-Evp!H32</f>
        <v>100.87525542321542</v>
      </c>
      <c r="I32" s="3">
        <f>PrcLk!I82+Run!I84-Evp!I32</f>
        <v>145.27820761346067</v>
      </c>
      <c r="J32" s="3">
        <f>PrcLk!J82+Run!J84-Evp!J32</f>
        <v>131.29596514980099</v>
      </c>
      <c r="K32" s="3">
        <f>PrcLk!K82+Run!K84-Evp!K32</f>
        <v>86.008511052866425</v>
      </c>
      <c r="L32" s="3">
        <f>PrcLk!L82+Run!L84-Evp!L32</f>
        <v>135.46801034701912</v>
      </c>
      <c r="M32" s="3">
        <f>PrcLk!M82+Run!M84-Evp!M32</f>
        <v>91.69270443385723</v>
      </c>
      <c r="N32" s="3">
        <f t="shared" si="0"/>
        <v>1465.945588507489</v>
      </c>
    </row>
    <row r="33" spans="1:14" x14ac:dyDescent="0.2">
      <c r="A33">
        <v>1978</v>
      </c>
      <c r="B33" s="3">
        <f>PrcLk!B83+Run!B85-Evp!B33</f>
        <v>69.626931466593959</v>
      </c>
      <c r="C33" s="3">
        <f>PrcLk!C83+Run!C85-Evp!C33</f>
        <v>50.468919686380211</v>
      </c>
      <c r="D33" s="3">
        <f>PrcLk!D83+Run!D85-Evp!D33</f>
        <v>88.245732219813306</v>
      </c>
      <c r="E33" s="3">
        <f>PrcLk!E83+Run!E85-Evp!E33</f>
        <v>170.33223640409983</v>
      </c>
      <c r="F33" s="3">
        <f>PrcLk!F83+Run!F85-Evp!F33</f>
        <v>178.15706852601403</v>
      </c>
      <c r="G33" s="3">
        <f>PrcLk!G83+Run!G85-Evp!G33</f>
        <v>104.42297324293139</v>
      </c>
      <c r="H33" s="3">
        <f>PrcLk!H83+Run!H85-Evp!H33</f>
        <v>87.620778900572887</v>
      </c>
      <c r="I33" s="3">
        <f>PrcLk!I83+Run!I85-Evp!I33</f>
        <v>87.470878314034451</v>
      </c>
      <c r="J33" s="3">
        <f>PrcLk!J83+Run!J85-Evp!J33</f>
        <v>166.59556133908168</v>
      </c>
      <c r="K33" s="3">
        <f>PrcLk!K83+Run!K85-Evp!K33</f>
        <v>67.220382258170631</v>
      </c>
      <c r="L33" s="3">
        <f>PrcLk!L83+Run!L85-Evp!L33</f>
        <v>33.172193888290408</v>
      </c>
      <c r="M33" s="3">
        <f>PrcLk!M83+Run!M85-Evp!M33</f>
        <v>53.22850087829768</v>
      </c>
      <c r="N33" s="3">
        <f t="shared" si="0"/>
        <v>1156.5621571242802</v>
      </c>
    </row>
    <row r="34" spans="1:14" x14ac:dyDescent="0.2">
      <c r="A34">
        <v>1979</v>
      </c>
      <c r="B34" s="3">
        <f>PrcLk!B84+Run!B86-Evp!B34</f>
        <v>84.287817265540156</v>
      </c>
      <c r="C34" s="3">
        <f>PrcLk!C84+Run!C86-Evp!C34</f>
        <v>62.618257489058472</v>
      </c>
      <c r="D34" s="3">
        <f>PrcLk!D84+Run!D86-Evp!D34</f>
        <v>216.70331901059672</v>
      </c>
      <c r="E34" s="3">
        <f>PrcLk!E84+Run!E86-Evp!E34</f>
        <v>278.16591551016177</v>
      </c>
      <c r="F34" s="3">
        <f>PrcLk!F84+Run!F86-Evp!F34</f>
        <v>228.437513994483</v>
      </c>
      <c r="G34" s="3">
        <f>PrcLk!G84+Run!G86-Evp!G34</f>
        <v>158.44111404505526</v>
      </c>
      <c r="H34" s="3">
        <f>PrcLk!H84+Run!H86-Evp!H34</f>
        <v>88.461465823916782</v>
      </c>
      <c r="I34" s="3">
        <f>PrcLk!I84+Run!I86-Evp!I34</f>
        <v>115.88876627144926</v>
      </c>
      <c r="J34" s="3">
        <f>PrcLk!J84+Run!J86-Evp!J34</f>
        <v>25.805614191543349</v>
      </c>
      <c r="K34" s="3">
        <f>PrcLk!K84+Run!K86-Evp!K34</f>
        <v>88.840716583085779</v>
      </c>
      <c r="L34" s="3">
        <f>PrcLk!L84+Run!L86-Evp!L34</f>
        <v>108.78484321669875</v>
      </c>
      <c r="M34" s="3">
        <f>PrcLk!M84+Run!M86-Evp!M34</f>
        <v>89.155023857865956</v>
      </c>
      <c r="N34" s="3">
        <f t="shared" si="0"/>
        <v>1545.5903672594552</v>
      </c>
    </row>
    <row r="35" spans="1:14" x14ac:dyDescent="0.2">
      <c r="A35">
        <v>1980</v>
      </c>
      <c r="B35" s="3">
        <f>PrcLk!B85+Run!B87-Evp!B35</f>
        <v>63.838556330495209</v>
      </c>
      <c r="C35" s="3">
        <f>PrcLk!C85+Run!C87-Evp!C35</f>
        <v>41.045559997115305</v>
      </c>
      <c r="D35" s="3">
        <f>PrcLk!D85+Run!D87-Evp!D35</f>
        <v>104.22057926571142</v>
      </c>
      <c r="E35" s="3">
        <f>PrcLk!E85+Run!E87-Evp!E35</f>
        <v>237.39755915235216</v>
      </c>
      <c r="F35" s="3">
        <f>PrcLk!F85+Run!F87-Evp!F35</f>
        <v>145.83482439788875</v>
      </c>
      <c r="G35" s="3">
        <f>PrcLk!G85+Run!G87-Evp!G35</f>
        <v>134.29669736884804</v>
      </c>
      <c r="H35" s="3">
        <f>PrcLk!H85+Run!H87-Evp!H35</f>
        <v>114.93893251977589</v>
      </c>
      <c r="I35" s="3">
        <f>PrcLk!I85+Run!I87-Evp!I35</f>
        <v>86.056311804327933</v>
      </c>
      <c r="J35" s="3">
        <f>PrcLk!J85+Run!J87-Evp!J35</f>
        <v>70.976666531747355</v>
      </c>
      <c r="K35" s="3">
        <f>PrcLk!K85+Run!K87-Evp!K35</f>
        <v>38.633664998309754</v>
      </c>
      <c r="L35" s="3">
        <f>PrcLk!L85+Run!L87-Evp!L35</f>
        <v>17.442985501507707</v>
      </c>
      <c r="M35" s="3">
        <f>PrcLk!M85+Run!M87-Evp!M35</f>
        <v>50.784033905057655</v>
      </c>
      <c r="N35" s="3">
        <f t="shared" si="0"/>
        <v>1105.4663717731373</v>
      </c>
    </row>
    <row r="36" spans="1:14" x14ac:dyDescent="0.2">
      <c r="A36">
        <v>1981</v>
      </c>
      <c r="B36" s="3">
        <f>PrcLk!B86+Run!B88-Evp!B36</f>
        <v>39.623110811949829</v>
      </c>
      <c r="C36" s="3">
        <f>PrcLk!C86+Run!C88-Evp!C36</f>
        <v>155.4648438986122</v>
      </c>
      <c r="D36" s="3">
        <f>PrcLk!D86+Run!D88-Evp!D36</f>
        <v>107.65739549163668</v>
      </c>
      <c r="E36" s="3">
        <f>PrcLk!E86+Run!E88-Evp!E36</f>
        <v>211.43095139614445</v>
      </c>
      <c r="F36" s="3">
        <f>PrcLk!F86+Run!F88-Evp!F36</f>
        <v>137.04041121355263</v>
      </c>
      <c r="G36" s="3">
        <f>PrcLk!G86+Run!G88-Evp!G36</f>
        <v>133.64830263903974</v>
      </c>
      <c r="H36" s="3">
        <f>PrcLk!H86+Run!H88-Evp!H36</f>
        <v>71.07449747220106</v>
      </c>
      <c r="I36" s="3">
        <f>PrcLk!I86+Run!I88-Evp!I36</f>
        <v>105.00111230725544</v>
      </c>
      <c r="J36" s="3">
        <f>PrcLk!J86+Run!J88-Evp!J36</f>
        <v>93.709888256611123</v>
      </c>
      <c r="K36" s="3">
        <f>PrcLk!K86+Run!K88-Evp!K36</f>
        <v>87.17015842428367</v>
      </c>
      <c r="L36" s="3">
        <f>PrcLk!L86+Run!L88-Evp!L36</f>
        <v>38.37543400777966</v>
      </c>
      <c r="M36" s="3">
        <f>PrcLk!M86+Run!M88-Evp!M36</f>
        <v>19.589846237103416</v>
      </c>
      <c r="N36" s="3">
        <f t="shared" si="0"/>
        <v>1199.78595215617</v>
      </c>
    </row>
    <row r="37" spans="1:14" x14ac:dyDescent="0.2">
      <c r="A37">
        <v>1982</v>
      </c>
      <c r="B37" s="3">
        <f>PrcLk!B87+Run!B89-Evp!B37</f>
        <v>53.490072789990137</v>
      </c>
      <c r="C37" s="3">
        <f>PrcLk!C87+Run!C89-Evp!C37</f>
        <v>50.537505509440599</v>
      </c>
      <c r="D37" s="3">
        <f>PrcLk!D87+Run!D89-Evp!D37</f>
        <v>147.54904568594748</v>
      </c>
      <c r="E37" s="3">
        <f>PrcLk!E87+Run!E89-Evp!E37</f>
        <v>194.31787601944458</v>
      </c>
      <c r="F37" s="3">
        <f>PrcLk!F87+Run!F89-Evp!F37</f>
        <v>138.03864579385291</v>
      </c>
      <c r="G37" s="3">
        <f>PrcLk!G87+Run!G89-Evp!G37</f>
        <v>123.48631652678928</v>
      </c>
      <c r="H37" s="3">
        <f>PrcLk!H87+Run!H89-Evp!H37</f>
        <v>74.509515126903779</v>
      </c>
      <c r="I37" s="3">
        <f>PrcLk!I87+Run!I89-Evp!I37</f>
        <v>78.067847532373875</v>
      </c>
      <c r="J37" s="3">
        <f>PrcLk!J87+Run!J89-Evp!J37</f>
        <v>112.01413368528043</v>
      </c>
      <c r="K37" s="3">
        <f>PrcLk!K87+Run!K89-Evp!K37</f>
        <v>70.481659788741595</v>
      </c>
      <c r="L37" s="3">
        <f>PrcLk!L87+Run!L89-Evp!L37</f>
        <v>111.36666177403872</v>
      </c>
      <c r="M37" s="3">
        <f>PrcLk!M87+Run!M89-Evp!M37</f>
        <v>151.40051847733488</v>
      </c>
      <c r="N37" s="3">
        <f t="shared" si="0"/>
        <v>1305.2597987101383</v>
      </c>
    </row>
    <row r="38" spans="1:14" x14ac:dyDescent="0.2">
      <c r="A38">
        <v>1983</v>
      </c>
      <c r="B38" s="3">
        <f>PrcLk!B88+Run!B90-Evp!B38</f>
        <v>95.099514258161619</v>
      </c>
      <c r="C38" s="3">
        <f>PrcLk!C88+Run!C90-Evp!C38</f>
        <v>74.25622376717854</v>
      </c>
      <c r="D38" s="3">
        <f>PrcLk!D88+Run!D90-Evp!D38</f>
        <v>114.22824905539954</v>
      </c>
      <c r="E38" s="3">
        <f>PrcLk!E88+Run!E90-Evp!E38</f>
        <v>172.8021161211299</v>
      </c>
      <c r="F38" s="3">
        <f>PrcLk!F88+Run!F90-Evp!F38</f>
        <v>311.31181142688439</v>
      </c>
      <c r="G38" s="3">
        <f>PrcLk!G88+Run!G90-Evp!G38</f>
        <v>154.21699693411637</v>
      </c>
      <c r="H38" s="3">
        <f>PrcLk!H88+Run!H90-Evp!H38</f>
        <v>62.418464668463599</v>
      </c>
      <c r="I38" s="3">
        <f>PrcLk!I88+Run!I90-Evp!I38</f>
        <v>73.378999043996004</v>
      </c>
      <c r="J38" s="3">
        <f>PrcLk!J88+Run!J90-Evp!J38</f>
        <v>66.055863920202299</v>
      </c>
      <c r="K38" s="3">
        <f>PrcLk!K88+Run!K90-Evp!K38</f>
        <v>73.54178408422392</v>
      </c>
      <c r="L38" s="3">
        <f>PrcLk!L88+Run!L90-Evp!L38</f>
        <v>13.360888098403933</v>
      </c>
      <c r="M38" s="3">
        <f>PrcLk!M88+Run!M90-Evp!M38</f>
        <v>49.017735968692108</v>
      </c>
      <c r="N38" s="3">
        <f t="shared" si="0"/>
        <v>1259.6886473468521</v>
      </c>
    </row>
    <row r="39" spans="1:14" x14ac:dyDescent="0.2">
      <c r="A39">
        <v>1984</v>
      </c>
      <c r="B39" s="3">
        <f>PrcLk!B89+Run!B91-Evp!B39</f>
        <v>43.179415264196955</v>
      </c>
      <c r="C39" s="3">
        <f>PrcLk!C89+Run!C91-Evp!C39</f>
        <v>129.25834763581705</v>
      </c>
      <c r="D39" s="3">
        <f>PrcLk!D89+Run!D91-Evp!D39</f>
        <v>124.60251478727672</v>
      </c>
      <c r="E39" s="3">
        <f>PrcLk!E89+Run!E91-Evp!E39</f>
        <v>176.6782397863978</v>
      </c>
      <c r="F39" s="3">
        <f>PrcLk!F89+Run!F91-Evp!F39</f>
        <v>149.48891127620445</v>
      </c>
      <c r="G39" s="3">
        <f>PrcLk!G89+Run!G91-Evp!G39</f>
        <v>149.01248985648672</v>
      </c>
      <c r="H39" s="3">
        <f>PrcLk!H89+Run!H91-Evp!H39</f>
        <v>112.90996714348174</v>
      </c>
      <c r="I39" s="3">
        <f>PrcLk!I89+Run!I91-Evp!I39</f>
        <v>111.17245361744514</v>
      </c>
      <c r="J39" s="3">
        <f>PrcLk!J89+Run!J91-Evp!J39</f>
        <v>85.464273491961194</v>
      </c>
      <c r="K39" s="3">
        <f>PrcLk!K89+Run!K91-Evp!K39</f>
        <v>75.824767186752069</v>
      </c>
      <c r="L39" s="3">
        <f>PrcLk!L89+Run!L91-Evp!L39</f>
        <v>84.312633556145499</v>
      </c>
      <c r="M39" s="3">
        <f>PrcLk!M89+Run!M91-Evp!M39</f>
        <v>85.556714000793292</v>
      </c>
      <c r="N39" s="3">
        <f t="shared" si="0"/>
        <v>1327.4607276029587</v>
      </c>
    </row>
    <row r="40" spans="1:14" x14ac:dyDescent="0.2">
      <c r="A40">
        <v>1985</v>
      </c>
      <c r="B40" s="3">
        <f>PrcLk!B90+Run!B92-Evp!B40</f>
        <v>89.286519288248044</v>
      </c>
      <c r="C40" s="3">
        <f>PrcLk!C90+Run!C92-Evp!C40</f>
        <v>125.10345979960428</v>
      </c>
      <c r="D40" s="3">
        <f>PrcLk!D90+Run!D92-Evp!D40</f>
        <v>208.10545990088389</v>
      </c>
      <c r="E40" s="3">
        <f>PrcLk!E90+Run!E92-Evp!E40</f>
        <v>264.52945270146631</v>
      </c>
      <c r="F40" s="3">
        <f>PrcLk!F90+Run!F92-Evp!F40</f>
        <v>190.82092665006468</v>
      </c>
      <c r="G40" s="3">
        <f>PrcLk!G90+Run!G92-Evp!G40</f>
        <v>88.132015083994034</v>
      </c>
      <c r="H40" s="3">
        <f>PrcLk!H90+Run!H92-Evp!H40</f>
        <v>95.690707167866393</v>
      </c>
      <c r="I40" s="3">
        <f>PrcLk!I90+Run!I92-Evp!I40</f>
        <v>95.219206098458045</v>
      </c>
      <c r="J40" s="3">
        <f>PrcLk!J90+Run!J92-Evp!J40</f>
        <v>91.005066064788309</v>
      </c>
      <c r="K40" s="3">
        <f>PrcLk!K90+Run!K92-Evp!K40</f>
        <v>65.199567811963348</v>
      </c>
      <c r="L40" s="3">
        <f>PrcLk!L90+Run!L92-Evp!L40</f>
        <v>89.552141151892428</v>
      </c>
      <c r="M40" s="3">
        <f>PrcLk!M90+Run!M92-Evp!M40</f>
        <v>35.443452338220794</v>
      </c>
      <c r="N40" s="3">
        <f t="shared" si="0"/>
        <v>1438.0879740574503</v>
      </c>
    </row>
    <row r="41" spans="1:14" x14ac:dyDescent="0.2">
      <c r="A41">
        <v>1986</v>
      </c>
      <c r="B41" s="3">
        <f>PrcLk!B91+Run!B93-Evp!B41</f>
        <v>34.292168296771422</v>
      </c>
      <c r="C41" s="3">
        <f>PrcLk!C91+Run!C93-Evp!C41</f>
        <v>35.668024942959782</v>
      </c>
      <c r="D41" s="3">
        <f>PrcLk!D91+Run!D93-Evp!D41</f>
        <v>154.83028479629138</v>
      </c>
      <c r="E41" s="3">
        <f>PrcLk!E91+Run!E93-Evp!E41</f>
        <v>157.1536865798856</v>
      </c>
      <c r="F41" s="3">
        <f>PrcLk!F91+Run!F93-Evp!F41</f>
        <v>145.38890683914701</v>
      </c>
      <c r="G41" s="3">
        <f>PrcLk!G91+Run!G93-Evp!G41</f>
        <v>113.32183995497181</v>
      </c>
      <c r="H41" s="3">
        <f>PrcLk!H91+Run!H93-Evp!H41</f>
        <v>115.70192193089368</v>
      </c>
      <c r="I41" s="3">
        <f>PrcLk!I91+Run!I93-Evp!I41</f>
        <v>51.468286677965018</v>
      </c>
      <c r="J41" s="3">
        <f>PrcLk!J91+Run!J93-Evp!J41</f>
        <v>216.86302153600678</v>
      </c>
      <c r="K41" s="3">
        <f>PrcLk!K91+Run!K93-Evp!K41</f>
        <v>113.83739507615128</v>
      </c>
      <c r="L41" s="3">
        <f>PrcLk!L91+Run!L93-Evp!L41</f>
        <v>-31.055235923844208</v>
      </c>
      <c r="M41" s="3">
        <f>PrcLk!M91+Run!M93-Evp!M41</f>
        <v>16.149565336449399</v>
      </c>
      <c r="N41" s="3">
        <f t="shared" si="0"/>
        <v>1123.6198660436489</v>
      </c>
    </row>
    <row r="42" spans="1:14" x14ac:dyDescent="0.2">
      <c r="A42">
        <v>1987</v>
      </c>
      <c r="B42" s="3">
        <f>PrcLk!B92+Run!B94-Evp!B42</f>
        <v>14.046792265111947</v>
      </c>
      <c r="C42" s="3">
        <f>PrcLk!C92+Run!C94-Evp!C42</f>
        <v>14.795700334173198</v>
      </c>
      <c r="D42" s="3">
        <f>PrcLk!D92+Run!D94-Evp!D42</f>
        <v>88.239113804904861</v>
      </c>
      <c r="E42" s="3">
        <f>PrcLk!E92+Run!E94-Evp!E42</f>
        <v>105.58866034589225</v>
      </c>
      <c r="F42" s="3">
        <f>PrcLk!F92+Run!F94-Evp!F42</f>
        <v>67.680769389617822</v>
      </c>
      <c r="G42" s="3">
        <f>PrcLk!G92+Run!G94-Evp!G42</f>
        <v>81.736989536015784</v>
      </c>
      <c r="H42" s="3">
        <f>PrcLk!H92+Run!H94-Evp!H42</f>
        <v>45.728430606145281</v>
      </c>
      <c r="I42" s="3">
        <f>PrcLk!I92+Run!I94-Evp!I42</f>
        <v>41.295184749910995</v>
      </c>
      <c r="J42" s="3">
        <f>PrcLk!J92+Run!J94-Evp!J42</f>
        <v>26.762846893325104</v>
      </c>
      <c r="K42" s="3">
        <f>PrcLk!K92+Run!K94-Evp!K42</f>
        <v>-18.095328018218609</v>
      </c>
      <c r="L42" s="3">
        <f>PrcLk!L92+Run!L94-Evp!L42</f>
        <v>-3.9602625287905653</v>
      </c>
      <c r="M42" s="3">
        <f>PrcLk!M92+Run!M94-Evp!M42</f>
        <v>31.105097884396073</v>
      </c>
      <c r="N42" s="3">
        <f t="shared" si="0"/>
        <v>494.92399526248408</v>
      </c>
    </row>
    <row r="43" spans="1:14" x14ac:dyDescent="0.2">
      <c r="A43">
        <v>1988</v>
      </c>
      <c r="B43" s="3">
        <f>PrcLk!B93+Run!B95-Evp!B43</f>
        <v>8.6922176812508809</v>
      </c>
      <c r="C43" s="3">
        <f>PrcLk!C93+Run!C95-Evp!C43</f>
        <v>60.761160128323603</v>
      </c>
      <c r="D43" s="3">
        <f>PrcLk!D93+Run!D95-Evp!D43</f>
        <v>102.06464503558534</v>
      </c>
      <c r="E43" s="3">
        <f>PrcLk!E93+Run!E95-Evp!E43</f>
        <v>200.76101785532384</v>
      </c>
      <c r="F43" s="3">
        <f>PrcLk!F93+Run!F95-Evp!F43</f>
        <v>123.7296541668432</v>
      </c>
      <c r="G43" s="3">
        <f>PrcLk!G93+Run!G95-Evp!G43</f>
        <v>52.593967677059062</v>
      </c>
      <c r="H43" s="3">
        <f>PrcLk!H93+Run!H95-Evp!H43</f>
        <v>61.940497973596081</v>
      </c>
      <c r="I43" s="3">
        <f>PrcLk!I93+Run!I95-Evp!I43</f>
        <v>74.018803088375165</v>
      </c>
      <c r="J43" s="3">
        <f>PrcLk!J93+Run!J95-Evp!J43</f>
        <v>27.547101719094378</v>
      </c>
      <c r="K43" s="3">
        <f>PrcLk!K93+Run!K95-Evp!K43</f>
        <v>67.008778848963999</v>
      </c>
      <c r="L43" s="3">
        <f>PrcLk!L93+Run!L95-Evp!L43</f>
        <v>144.74986228156371</v>
      </c>
      <c r="M43" s="3">
        <f>PrcLk!M93+Run!M95-Evp!M43</f>
        <v>21.675830000856365</v>
      </c>
      <c r="N43" s="3">
        <f t="shared" si="0"/>
        <v>945.54353645683568</v>
      </c>
    </row>
    <row r="44" spans="1:14" x14ac:dyDescent="0.2">
      <c r="A44">
        <v>1989</v>
      </c>
      <c r="B44" s="3">
        <f>PrcLk!B94+Run!B96-Evp!B44</f>
        <v>50.977235425063448</v>
      </c>
      <c r="C44" s="3">
        <f>PrcLk!C94+Run!C96-Evp!C44</f>
        <v>28.508983734500433</v>
      </c>
      <c r="D44" s="3">
        <f>PrcLk!D94+Run!D96-Evp!D44</f>
        <v>107.0176578289109</v>
      </c>
      <c r="E44" s="3">
        <f>PrcLk!E94+Run!E96-Evp!E44</f>
        <v>152.51483513145615</v>
      </c>
      <c r="F44" s="3">
        <f>PrcLk!F94+Run!F96-Evp!F44</f>
        <v>132.43960491055211</v>
      </c>
      <c r="G44" s="3">
        <f>PrcLk!G94+Run!G96-Evp!G44</f>
        <v>155.74734851551196</v>
      </c>
      <c r="H44" s="3">
        <f>PrcLk!H94+Run!H96-Evp!H44</f>
        <v>40.267519459796901</v>
      </c>
      <c r="I44" s="3">
        <f>PrcLk!I94+Run!I96-Evp!I44</f>
        <v>41.29088862332722</v>
      </c>
      <c r="J44" s="3">
        <f>PrcLk!J94+Run!J96-Evp!J44</f>
        <v>6.5268249633779689</v>
      </c>
      <c r="K44" s="3">
        <f>PrcLk!K94+Run!K96-Evp!K44</f>
        <v>1.3660122787691336</v>
      </c>
      <c r="L44" s="3">
        <f>PrcLk!L94+Run!L96-Evp!L44</f>
        <v>24.534367868845791</v>
      </c>
      <c r="M44" s="3">
        <f>PrcLk!M94+Run!M96-Evp!M44</f>
        <v>27.502234422318466</v>
      </c>
      <c r="N44" s="3">
        <f t="shared" si="0"/>
        <v>768.69351316243046</v>
      </c>
    </row>
    <row r="45" spans="1:14" x14ac:dyDescent="0.2">
      <c r="A45">
        <v>1990</v>
      </c>
      <c r="B45" s="3">
        <f>PrcLk!B95+Run!B97-Evp!B45</f>
        <v>101.8341366007996</v>
      </c>
      <c r="C45" s="3">
        <f>PrcLk!C95+Run!C97-Evp!C45</f>
        <v>69.099149943162615</v>
      </c>
      <c r="D45" s="3">
        <f>PrcLk!D95+Run!D97-Evp!D45</f>
        <v>157.77807845709697</v>
      </c>
      <c r="E45" s="3">
        <f>PrcLk!E95+Run!E97-Evp!E45</f>
        <v>132.12729614262983</v>
      </c>
      <c r="F45" s="3">
        <f>PrcLk!F95+Run!F97-Evp!F45</f>
        <v>182.15787036513851</v>
      </c>
      <c r="G45" s="3">
        <f>PrcLk!G95+Run!G97-Evp!G45</f>
        <v>154.8313463001609</v>
      </c>
      <c r="H45" s="3">
        <f>PrcLk!H95+Run!H97-Evp!H45</f>
        <v>113.77097977445337</v>
      </c>
      <c r="I45" s="3">
        <f>PrcLk!I95+Run!I97-Evp!I45</f>
        <v>66.82021562068141</v>
      </c>
      <c r="J45" s="3">
        <f>PrcLk!J95+Run!J97-Evp!J45</f>
        <v>38.519928982561154</v>
      </c>
      <c r="K45" s="3">
        <f>PrcLk!K95+Run!K97-Evp!K45</f>
        <v>116.38462158932848</v>
      </c>
      <c r="L45" s="3">
        <f>PrcLk!L95+Run!L97-Evp!L45</f>
        <v>108.88653095970001</v>
      </c>
      <c r="M45" s="3">
        <f>PrcLk!M95+Run!M97-Evp!M45</f>
        <v>77.135038147669036</v>
      </c>
      <c r="N45" s="3">
        <f t="shared" si="0"/>
        <v>1319.345192883382</v>
      </c>
    </row>
    <row r="46" spans="1:14" x14ac:dyDescent="0.2">
      <c r="A46">
        <v>1991</v>
      </c>
      <c r="B46" s="3">
        <f>PrcLk!B96+Run!B98-Evp!B46</f>
        <v>52.68533747995366</v>
      </c>
      <c r="C46" s="3">
        <f>PrcLk!C96+Run!C98-Evp!C46</f>
        <v>69.071420811499081</v>
      </c>
      <c r="D46" s="3">
        <f>PrcLk!D96+Run!D98-Evp!D46</f>
        <v>196.50190780948432</v>
      </c>
      <c r="E46" s="3">
        <f>PrcLk!E96+Run!E98-Evp!E46</f>
        <v>275.49161525144126</v>
      </c>
      <c r="F46" s="3">
        <f>PrcLk!F96+Run!F98-Evp!F46</f>
        <v>173.67555158693955</v>
      </c>
      <c r="G46" s="3">
        <f>PrcLk!G96+Run!G98-Evp!G46</f>
        <v>60.383128455203931</v>
      </c>
      <c r="H46" s="3">
        <f>PrcLk!H96+Run!H98-Evp!H46</f>
        <v>92.509291722294577</v>
      </c>
      <c r="I46" s="3">
        <f>PrcLk!I96+Run!I98-Evp!I46</f>
        <v>46.6968812019688</v>
      </c>
      <c r="J46" s="3">
        <f>PrcLk!J96+Run!J98-Evp!J46</f>
        <v>-10.632386387648111</v>
      </c>
      <c r="K46" s="3">
        <f>PrcLk!K96+Run!K98-Evp!K46</f>
        <v>71.661470316459386</v>
      </c>
      <c r="L46" s="3">
        <f>PrcLk!L96+Run!L98-Evp!L46</f>
        <v>26.789871265116417</v>
      </c>
      <c r="M46" s="3">
        <f>PrcLk!M96+Run!M98-Evp!M46</f>
        <v>57.099891065216511</v>
      </c>
      <c r="N46" s="3">
        <f t="shared" si="0"/>
        <v>1111.9339805779296</v>
      </c>
    </row>
    <row r="47" spans="1:14" x14ac:dyDescent="0.2">
      <c r="A47">
        <v>1992</v>
      </c>
      <c r="B47" s="3">
        <f>PrcLk!B97+Run!B99-Evp!B47</f>
        <v>65.674767383226424</v>
      </c>
      <c r="C47" s="3">
        <f>PrcLk!C97+Run!C99-Evp!C47</f>
        <v>53.005297756252787</v>
      </c>
      <c r="D47" s="3">
        <f>PrcLk!D97+Run!D99-Evp!D47</f>
        <v>98.391119221539611</v>
      </c>
      <c r="E47" s="3">
        <f>PrcLk!E97+Run!E99-Evp!E47</f>
        <v>181.31257821496342</v>
      </c>
      <c r="F47" s="3">
        <f>PrcLk!F97+Run!F99-Evp!F47</f>
        <v>108.99028449826694</v>
      </c>
      <c r="G47" s="3">
        <f>PrcLk!G97+Run!G99-Evp!G47</f>
        <v>68.886749849229915</v>
      </c>
      <c r="H47" s="3">
        <f>PrcLk!H97+Run!H99-Evp!H47</f>
        <v>104.32294904318471</v>
      </c>
      <c r="I47" s="3">
        <f>PrcLk!I97+Run!I99-Evp!I47</f>
        <v>78.947977263466754</v>
      </c>
      <c r="J47" s="3">
        <f>PrcLk!J97+Run!J99-Evp!J47</f>
        <v>85.822482210032419</v>
      </c>
      <c r="K47" s="3">
        <f>PrcLk!K97+Run!K99-Evp!K47</f>
        <v>43.707793406231815</v>
      </c>
      <c r="L47" s="3">
        <f>PrcLk!L97+Run!L99-Evp!L47</f>
        <v>149.97317978599213</v>
      </c>
      <c r="M47" s="3">
        <f>PrcLk!M97+Run!M99-Evp!M47</f>
        <v>37.709804045415808</v>
      </c>
      <c r="N47" s="3">
        <f t="shared" si="0"/>
        <v>1076.7449826778029</v>
      </c>
    </row>
    <row r="48" spans="1:14" x14ac:dyDescent="0.2">
      <c r="A48">
        <v>1993</v>
      </c>
      <c r="B48" s="3">
        <f>PrcLk!B98+Run!B100-Evp!B48</f>
        <v>85.011613676941849</v>
      </c>
      <c r="C48" s="3">
        <f>PrcLk!C98+Run!C100-Evp!C48</f>
        <v>19.197662500033807</v>
      </c>
      <c r="D48" s="3">
        <f>PrcLk!D98+Run!D100-Evp!D48</f>
        <v>54.410486365427005</v>
      </c>
      <c r="E48" s="3">
        <f>PrcLk!E98+Run!E100-Evp!E48</f>
        <v>197.87582329228661</v>
      </c>
      <c r="F48" s="3">
        <f>PrcLk!F98+Run!F100-Evp!F48</f>
        <v>142.80136187283932</v>
      </c>
      <c r="G48" s="3">
        <f>PrcLk!G98+Run!G100-Evp!G48</f>
        <v>161.60736167194776</v>
      </c>
      <c r="H48" s="3">
        <f>PrcLk!H98+Run!H100-Evp!H48</f>
        <v>88.336454164093738</v>
      </c>
      <c r="I48" s="3">
        <f>PrcLk!I98+Run!I100-Evp!I48</f>
        <v>87.309818779145502</v>
      </c>
      <c r="J48" s="3">
        <f>PrcLk!J98+Run!J100-Evp!J48</f>
        <v>26.898816504027295</v>
      </c>
      <c r="K48" s="3">
        <f>PrcLk!K98+Run!K100-Evp!K48</f>
        <v>50.237728429467126</v>
      </c>
      <c r="L48" s="3">
        <f>PrcLk!L98+Run!L100-Evp!L48</f>
        <v>24.046739626838416</v>
      </c>
      <c r="M48" s="3">
        <f>PrcLk!M98+Run!M100-Evp!M48</f>
        <v>12.863992710120314</v>
      </c>
      <c r="N48" s="3">
        <f t="shared" si="0"/>
        <v>950.59785959316878</v>
      </c>
    </row>
    <row r="49" spans="1:14" x14ac:dyDescent="0.2">
      <c r="A49">
        <v>1994</v>
      </c>
      <c r="B49" s="3">
        <f>PrcLk!B99+Run!B101-Evp!B49</f>
        <v>36.398850521046967</v>
      </c>
      <c r="C49" s="3">
        <f>PrcLk!C99+Run!C101-Evp!C49</f>
        <v>72.737624879361405</v>
      </c>
      <c r="D49" s="3">
        <f>PrcLk!D99+Run!D101-Evp!D49</f>
        <v>97.903217118060383</v>
      </c>
      <c r="E49" s="3">
        <f>PrcLk!E99+Run!E101-Evp!E49</f>
        <v>139.44903012156257</v>
      </c>
      <c r="F49" s="3">
        <f>PrcLk!F99+Run!F101-Evp!F49</f>
        <v>136.30258991472138</v>
      </c>
      <c r="G49" s="3">
        <f>PrcLk!G99+Run!G101-Evp!G49</f>
        <v>130.73825115455173</v>
      </c>
      <c r="H49" s="3">
        <f>PrcLk!H99+Run!H101-Evp!H49</f>
        <v>145.0661453104872</v>
      </c>
      <c r="I49" s="3">
        <f>PrcLk!I99+Run!I101-Evp!I49</f>
        <v>113.5491841253758</v>
      </c>
      <c r="J49" s="3">
        <f>PrcLk!J99+Run!J101-Evp!J49</f>
        <v>55.047874887654885</v>
      </c>
      <c r="K49" s="3">
        <f>PrcLk!K99+Run!K101-Evp!K49</f>
        <v>26.387977640820168</v>
      </c>
      <c r="L49" s="3">
        <f>PrcLk!L99+Run!L101-Evp!L49</f>
        <v>47.825321109839052</v>
      </c>
      <c r="M49" s="3">
        <f>PrcLk!M99+Run!M101-Evp!M49</f>
        <v>23.170003122044889</v>
      </c>
      <c r="N49" s="3">
        <f t="shared" si="0"/>
        <v>1024.5760699055265</v>
      </c>
    </row>
    <row r="50" spans="1:14" x14ac:dyDescent="0.2">
      <c r="A50">
        <v>1995</v>
      </c>
      <c r="B50" s="3">
        <f>PrcLk!B100+Run!B102-Evp!B50</f>
        <v>50.762715121359761</v>
      </c>
      <c r="C50" s="3">
        <f>PrcLk!C100+Run!C102-Evp!C50</f>
        <v>3.1743519902551611</v>
      </c>
      <c r="D50" s="3">
        <f>PrcLk!D100+Run!D102-Evp!D50</f>
        <v>102.71608016663588</v>
      </c>
      <c r="E50" s="3">
        <f>PrcLk!E100+Run!E102-Evp!E50</f>
        <v>128.62595296086289</v>
      </c>
      <c r="F50" s="3">
        <f>PrcLk!F100+Run!F102-Evp!F50</f>
        <v>182.28552141399348</v>
      </c>
      <c r="G50" s="3">
        <f>PrcLk!G100+Run!G102-Evp!G50</f>
        <v>129.57087057391792</v>
      </c>
      <c r="H50" s="3">
        <f>PrcLk!H100+Run!H102-Evp!H50</f>
        <v>106.21606915388465</v>
      </c>
      <c r="I50" s="3">
        <f>PrcLk!I100+Run!I102-Evp!I50</f>
        <v>91.334646869706688</v>
      </c>
      <c r="J50" s="3">
        <f>PrcLk!J100+Run!J102-Evp!J50</f>
        <v>5.9807822487954212</v>
      </c>
      <c r="K50" s="3">
        <f>PrcLk!K100+Run!K102-Evp!K50</f>
        <v>34.774392035103062</v>
      </c>
      <c r="L50" s="3">
        <f>PrcLk!L100+Run!L102-Evp!L50</f>
        <v>59.210925762752396</v>
      </c>
      <c r="M50" s="3">
        <f>PrcLk!M100+Run!M102-Evp!M50</f>
        <v>27.311461981420806</v>
      </c>
      <c r="N50" s="3">
        <f t="shared" si="0"/>
        <v>921.96377027868823</v>
      </c>
    </row>
    <row r="51" spans="1:14" x14ac:dyDescent="0.2">
      <c r="A51">
        <v>1996</v>
      </c>
      <c r="B51" s="3">
        <f>PrcLk!B101+Run!B103-Evp!B51</f>
        <v>76.103822047002382</v>
      </c>
      <c r="C51" s="3">
        <f>PrcLk!C101+Run!C103-Evp!C51</f>
        <v>96.165468922523559</v>
      </c>
      <c r="D51" s="3">
        <f>PrcLk!D101+Run!D103-Evp!D51</f>
        <v>82.054469746823457</v>
      </c>
      <c r="E51" s="3">
        <f>PrcLk!E101+Run!E103-Evp!E51</f>
        <v>205.11382314444631</v>
      </c>
      <c r="F51" s="3">
        <f>PrcLk!F101+Run!F103-Evp!F51</f>
        <v>239.43704023888836</v>
      </c>
      <c r="G51" s="3">
        <f>PrcLk!G101+Run!G103-Evp!G51</f>
        <v>191.67788885090215</v>
      </c>
      <c r="H51" s="3">
        <f>PrcLk!H101+Run!H103-Evp!H51</f>
        <v>158.23160980384114</v>
      </c>
      <c r="I51" s="3">
        <f>PrcLk!I101+Run!I103-Evp!I51</f>
        <v>98.4601937418023</v>
      </c>
      <c r="J51" s="3">
        <f>PrcLk!J101+Run!J103-Evp!J51</f>
        <v>165.92234999368972</v>
      </c>
      <c r="K51" s="3">
        <f>PrcLk!K101+Run!K103-Evp!K51</f>
        <v>73.222207724656442</v>
      </c>
      <c r="L51" s="3">
        <f>PrcLk!L101+Run!L103-Evp!L51</f>
        <v>69.548282303559432</v>
      </c>
      <c r="M51" s="3">
        <f>PrcLk!M101+Run!M103-Evp!M51</f>
        <v>111.53121292268584</v>
      </c>
      <c r="N51" s="3">
        <f t="shared" si="0"/>
        <v>1567.4683694408213</v>
      </c>
    </row>
    <row r="52" spans="1:14" x14ac:dyDescent="0.2">
      <c r="A52">
        <v>1997</v>
      </c>
      <c r="B52" s="3">
        <f>PrcLk!B102+Run!B104-Evp!B52</f>
        <v>127.01036632292289</v>
      </c>
      <c r="C52" s="3">
        <f>PrcLk!C102+Run!C104-Evp!C52</f>
        <v>146.31393195703615</v>
      </c>
      <c r="D52" s="3">
        <f>PrcLk!D102+Run!D104-Evp!D52</f>
        <v>147.59682011101546</v>
      </c>
      <c r="E52" s="3">
        <f>PrcLk!E102+Run!E104-Evp!E52</f>
        <v>192.84779173919705</v>
      </c>
      <c r="F52" s="3">
        <f>PrcLk!F102+Run!F104-Evp!F52</f>
        <v>246.85144640675921</v>
      </c>
      <c r="G52" s="3">
        <f>PrcLk!G102+Run!G104-Evp!G52</f>
        <v>101.19369097700812</v>
      </c>
      <c r="H52" s="3">
        <f>PrcLk!H102+Run!H104-Evp!H52</f>
        <v>99.843380335570473</v>
      </c>
      <c r="I52" s="3">
        <f>PrcLk!I102+Run!I104-Evp!I52</f>
        <v>88.373494890359268</v>
      </c>
      <c r="J52" s="3">
        <f>PrcLk!J102+Run!J104-Evp!J52</f>
        <v>59.344931366035496</v>
      </c>
      <c r="K52" s="3">
        <f>PrcLk!K102+Run!K104-Evp!K52</f>
        <v>5.5971996447325125</v>
      </c>
      <c r="L52" s="3">
        <f>PrcLk!L102+Run!L104-Evp!L52</f>
        <v>1.1441404277903757</v>
      </c>
      <c r="M52" s="3">
        <f>PrcLk!M102+Run!M104-Evp!M52</f>
        <v>-13.315177844325959</v>
      </c>
      <c r="N52" s="3">
        <f t="shared" si="0"/>
        <v>1202.8020163341009</v>
      </c>
    </row>
    <row r="53" spans="1:14" x14ac:dyDescent="0.2">
      <c r="A53">
        <v>1998</v>
      </c>
      <c r="B53" s="3">
        <f>PrcLk!B103+Run!B105-Evp!B53</f>
        <v>78.941448780092031</v>
      </c>
      <c r="C53" s="3">
        <f>PrcLk!C103+Run!C105-Evp!C53</f>
        <v>58.246110436174014</v>
      </c>
      <c r="D53" s="3">
        <f>PrcLk!D103+Run!D105-Evp!D53</f>
        <v>174.59096067799206</v>
      </c>
      <c r="E53" s="3">
        <f>PrcLk!E103+Run!E105-Evp!E53</f>
        <v>182.33094507213974</v>
      </c>
      <c r="F53" s="3">
        <f>PrcLk!F103+Run!F105-Evp!F53</f>
        <v>101.95202844573855</v>
      </c>
      <c r="G53" s="3">
        <f>PrcLk!G103+Run!G105-Evp!G53</f>
        <v>92.410087656460576</v>
      </c>
      <c r="H53" s="3">
        <f>PrcLk!H103+Run!H105-Evp!H53</f>
        <v>34.061596741112673</v>
      </c>
      <c r="I53" s="3">
        <f>PrcLk!I103+Run!I105-Evp!I53</f>
        <v>38.330747439252498</v>
      </c>
      <c r="J53" s="3">
        <f>PrcLk!J103+Run!J105-Evp!J53</f>
        <v>28.187591114481584</v>
      </c>
      <c r="K53" s="3">
        <f>PrcLk!K103+Run!K105-Evp!K53</f>
        <v>-1.1704210087397229</v>
      </c>
      <c r="L53" s="3">
        <f>PrcLk!L103+Run!L105-Evp!L53</f>
        <v>-4.8725379568738987</v>
      </c>
      <c r="M53" s="3">
        <f>PrcLk!M103+Run!M105-Evp!M53</f>
        <v>-12.039567881736772</v>
      </c>
      <c r="N53" s="3">
        <f t="shared" si="0"/>
        <v>770.96898951609353</v>
      </c>
    </row>
    <row r="54" spans="1:14" x14ac:dyDescent="0.2">
      <c r="A54">
        <v>1999</v>
      </c>
      <c r="B54" s="3">
        <f>PrcLk!B104+Run!B106-Evp!B54</f>
        <v>46.409044595264589</v>
      </c>
      <c r="C54" s="3">
        <f>PrcLk!C104+Run!C106-Evp!C54</f>
        <v>65.626422336327664</v>
      </c>
      <c r="D54" s="3">
        <f>PrcLk!D104+Run!D106-Evp!D54</f>
        <v>32.631922725580438</v>
      </c>
      <c r="E54" s="3">
        <f>PrcLk!E104+Run!E106-Evp!E54</f>
        <v>111.45225148448803</v>
      </c>
      <c r="F54" s="3">
        <f>PrcLk!F104+Run!F106-Evp!F54</f>
        <v>93.31808371611055</v>
      </c>
      <c r="G54" s="3">
        <f>PrcLk!G104+Run!G106-Evp!G54</f>
        <v>111.0821989662446</v>
      </c>
      <c r="H54" s="3">
        <f>PrcLk!H104+Run!H106-Evp!H54</f>
        <v>109.03504795547663</v>
      </c>
      <c r="I54" s="3">
        <f>PrcLk!I104+Run!I106-Evp!I54</f>
        <v>20.69612185025759</v>
      </c>
      <c r="J54" s="3">
        <f>PrcLk!J104+Run!J106-Evp!J54</f>
        <v>33.059972493588326</v>
      </c>
      <c r="K54" s="3">
        <f>PrcLk!K104+Run!K106-Evp!K54</f>
        <v>10.74708370871852</v>
      </c>
      <c r="L54" s="3">
        <f>PrcLk!L104+Run!L106-Evp!L54</f>
        <v>8.1302437084480772</v>
      </c>
      <c r="M54" s="3">
        <f>PrcLk!M104+Run!M106-Evp!M54</f>
        <v>8.5676350694804171</v>
      </c>
      <c r="N54" s="3">
        <f t="shared" si="0"/>
        <v>650.75602860998549</v>
      </c>
    </row>
    <row r="55" spans="1:14" x14ac:dyDescent="0.2">
      <c r="A55">
        <v>2000</v>
      </c>
      <c r="B55" s="3">
        <f>PrcLk!B105+Run!B107-Evp!B55</f>
        <v>6.4695006652363389</v>
      </c>
      <c r="C55" s="3">
        <f>PrcLk!C105+Run!C107-Evp!C55</f>
        <v>54.463694601800213</v>
      </c>
      <c r="D55" s="3">
        <f>PrcLk!D105+Run!D107-Evp!D55</f>
        <v>98.642991638052678</v>
      </c>
      <c r="E55" s="3">
        <f>PrcLk!E105+Run!E107-Evp!E55</f>
        <v>98.450148308400301</v>
      </c>
      <c r="F55" s="3">
        <f>PrcLk!F105+Run!F107-Evp!F55</f>
        <v>185.54881966916224</v>
      </c>
      <c r="G55" s="3">
        <f>PrcLk!G105+Run!G107-Evp!G55</f>
        <v>151.55566323080666</v>
      </c>
      <c r="H55" s="3">
        <f>PrcLk!H105+Run!H107-Evp!H55</f>
        <v>89.648875253604729</v>
      </c>
      <c r="I55" s="3">
        <f>PrcLk!I105+Run!I107-Evp!I55</f>
        <v>80.047556015072502</v>
      </c>
      <c r="J55" s="3">
        <f>PrcLk!J105+Run!J107-Evp!J55</f>
        <v>31.280584119561354</v>
      </c>
      <c r="K55" s="3">
        <f>PrcLk!K105+Run!K107-Evp!K55</f>
        <v>3.6498924559972181</v>
      </c>
      <c r="L55" s="3">
        <f>PrcLk!L105+Run!L107-Evp!L55</f>
        <v>15.943172727518601</v>
      </c>
      <c r="M55" s="3">
        <f>PrcLk!M105+Run!M107-Evp!M55</f>
        <v>-7.4351110299241441</v>
      </c>
      <c r="N55" s="3">
        <f t="shared" si="0"/>
        <v>808.2657876552887</v>
      </c>
    </row>
    <row r="56" spans="1:14" x14ac:dyDescent="0.2">
      <c r="A56">
        <v>2001</v>
      </c>
      <c r="B56" s="3">
        <f>PrcLk!B106+Run!B108-Evp!B56</f>
        <v>34.554037724295846</v>
      </c>
      <c r="C56" s="3">
        <f>PrcLk!C106+Run!C108-Evp!C56</f>
        <v>96.866779379566509</v>
      </c>
      <c r="D56" s="3">
        <f>PrcLk!D106+Run!D108-Evp!D56</f>
        <v>74.218403723412393</v>
      </c>
      <c r="E56" s="3">
        <f>PrcLk!E106+Run!E108-Evp!E56</f>
        <v>199.7463594780065</v>
      </c>
      <c r="F56" s="3">
        <f>PrcLk!F106+Run!F108-Evp!F56</f>
        <v>170.88850572538661</v>
      </c>
      <c r="G56" s="3">
        <f>PrcLk!G106+Run!G108-Evp!G56</f>
        <v>131.39826084868452</v>
      </c>
      <c r="H56" s="3">
        <f>PrcLk!H106+Run!H108-Evp!H56</f>
        <v>33.006742527979235</v>
      </c>
      <c r="I56" s="3">
        <f>PrcLk!I106+Run!I108-Evp!I56</f>
        <v>76.151317156868501</v>
      </c>
      <c r="J56" s="3">
        <f>PrcLk!J106+Run!J108-Evp!J56</f>
        <v>121.49520400340755</v>
      </c>
      <c r="K56" s="3">
        <f>PrcLk!K106+Run!K108-Evp!K56</f>
        <v>158.05438892887889</v>
      </c>
      <c r="L56" s="3">
        <f>PrcLk!L106+Run!L108-Evp!L56</f>
        <v>111.04030179188769</v>
      </c>
      <c r="M56" s="3">
        <f>PrcLk!M106+Run!M108-Evp!M56</f>
        <v>90.87097306845277</v>
      </c>
      <c r="N56" s="3">
        <f t="shared" si="0"/>
        <v>1298.291274356827</v>
      </c>
    </row>
    <row r="57" spans="1:14" x14ac:dyDescent="0.2">
      <c r="A57">
        <v>2002</v>
      </c>
      <c r="B57" s="3">
        <f>PrcLk!B107+Run!B109-Evp!B57</f>
        <v>25.212279707519571</v>
      </c>
      <c r="C57" s="3">
        <f>PrcLk!C107+Run!C109-Evp!C57</f>
        <v>73.981016161290171</v>
      </c>
      <c r="D57" s="3">
        <f>PrcLk!D107+Run!D109-Evp!D57</f>
        <v>127.67170854079808</v>
      </c>
      <c r="E57" s="3">
        <f>PrcLk!E107+Run!E109-Evp!E57</f>
        <v>225.99761368672279</v>
      </c>
      <c r="F57" s="3">
        <f>PrcLk!F107+Run!F109-Evp!F57</f>
        <v>197.95814619766429</v>
      </c>
      <c r="G57" s="3">
        <f>PrcLk!G107+Run!G109-Evp!G57</f>
        <v>157.12010252658195</v>
      </c>
      <c r="H57" s="3">
        <f>PrcLk!H107+Run!H109-Evp!H57</f>
        <v>101.80671511599604</v>
      </c>
      <c r="I57" s="3">
        <f>PrcLk!I107+Run!I109-Evp!I57</f>
        <v>46.943834285521106</v>
      </c>
      <c r="J57" s="3">
        <f>PrcLk!J107+Run!J109-Evp!J57</f>
        <v>7.1412556864433014</v>
      </c>
      <c r="K57" s="3">
        <f>PrcLk!K107+Run!K109-Evp!K57</f>
        <v>-17.918576819404961</v>
      </c>
      <c r="L57" s="3">
        <f>PrcLk!L107+Run!L109-Evp!L57</f>
        <v>-17.012326645286919</v>
      </c>
      <c r="M57" s="3">
        <f>PrcLk!M107+Run!M109-Evp!M57</f>
        <v>-51.902756248461856</v>
      </c>
      <c r="N57" s="3">
        <f t="shared" si="0"/>
        <v>876.99901219538356</v>
      </c>
    </row>
    <row r="58" spans="1:14" x14ac:dyDescent="0.2">
      <c r="A58">
        <v>2003</v>
      </c>
      <c r="B58" s="3">
        <f>PrcLk!B108+Run!B110-Evp!B58</f>
        <v>21.122722482815803</v>
      </c>
      <c r="C58" s="3">
        <f>PrcLk!C108+Run!C110-Evp!C58</f>
        <v>57.743812918899678</v>
      </c>
      <c r="D58" s="3">
        <f>PrcLk!D108+Run!D110-Evp!D58</f>
        <v>117.02720541140623</v>
      </c>
      <c r="E58" s="3">
        <f>PrcLk!E108+Run!E110-Evp!E58</f>
        <v>158.32379185278168</v>
      </c>
      <c r="F58" s="3">
        <f>PrcLk!F108+Run!F110-Evp!F58</f>
        <v>190.4942405854116</v>
      </c>
      <c r="G58" s="3">
        <f>PrcLk!G108+Run!G110-Evp!G58</f>
        <v>145.2157703048305</v>
      </c>
      <c r="H58" s="3">
        <f>PrcLk!H108+Run!H110-Evp!H58</f>
        <v>115.11302743285209</v>
      </c>
      <c r="I58" s="3">
        <f>PrcLk!I108+Run!I110-Evp!I58</f>
        <v>80.533383072103703</v>
      </c>
      <c r="J58" s="3">
        <f>PrcLk!J108+Run!J110-Evp!J58</f>
        <v>54.945196109726368</v>
      </c>
      <c r="K58" s="3">
        <f>PrcLk!K108+Run!K110-Evp!K58</f>
        <v>57.034436719161988</v>
      </c>
      <c r="L58" s="3">
        <f>PrcLk!L108+Run!L110-Evp!L58</f>
        <v>172.7795314798455</v>
      </c>
      <c r="M58" s="3">
        <f>PrcLk!M108+Run!M110-Evp!M58</f>
        <v>81.603611897359158</v>
      </c>
      <c r="N58" s="3">
        <f t="shared" si="0"/>
        <v>1251.936730267194</v>
      </c>
    </row>
    <row r="59" spans="1:14" x14ac:dyDescent="0.2">
      <c r="A59">
        <v>2004</v>
      </c>
      <c r="B59" s="3">
        <f>PrcLk!B109+Run!B111-Evp!B59</f>
        <v>56.015226628474593</v>
      </c>
      <c r="C59" s="3">
        <f>PrcLk!C109+Run!C111-Evp!C59</f>
        <v>52.473654216468866</v>
      </c>
      <c r="D59" s="3">
        <f>PrcLk!D109+Run!D111-Evp!D59</f>
        <v>181.91759919616337</v>
      </c>
      <c r="E59" s="3">
        <f>PrcLk!E109+Run!E111-Evp!E59</f>
        <v>157.78323799383401</v>
      </c>
      <c r="F59" s="3">
        <f>PrcLk!F109+Run!F111-Evp!F59</f>
        <v>287.40329411807386</v>
      </c>
      <c r="G59" s="3">
        <f>PrcLk!G109+Run!G111-Evp!G59</f>
        <v>119.78272284831493</v>
      </c>
      <c r="H59" s="3">
        <f>PrcLk!H109+Run!H111-Evp!H59</f>
        <v>111.01148843271238</v>
      </c>
      <c r="I59" s="3">
        <f>PrcLk!I109+Run!I111-Evp!I59</f>
        <v>35.651293031898348</v>
      </c>
      <c r="J59" s="3">
        <f>PrcLk!J109+Run!J111-Evp!J59</f>
        <v>5.4293441443065618</v>
      </c>
      <c r="K59" s="3">
        <f>PrcLk!K109+Run!K111-Evp!K59</f>
        <v>18.871250809380655</v>
      </c>
      <c r="L59" s="3">
        <f>PrcLk!L109+Run!L111-Evp!L59</f>
        <v>22.58404162764073</v>
      </c>
      <c r="M59" s="3">
        <f>PrcLk!M109+Run!M111-Evp!M59</f>
        <v>51.874246476803037</v>
      </c>
      <c r="N59" s="3">
        <f t="shared" si="0"/>
        <v>1100.7973995240716</v>
      </c>
    </row>
    <row r="60" spans="1:14" x14ac:dyDescent="0.2">
      <c r="A60">
        <v>2005</v>
      </c>
      <c r="B60" s="3">
        <f>PrcLk!B110+Run!B112-Evp!B60</f>
        <v>97.735091293828091</v>
      </c>
      <c r="C60" s="3">
        <f>PrcLk!C110+Run!C112-Evp!C60</f>
        <v>99.865699141669751</v>
      </c>
      <c r="D60" s="3">
        <f>PrcLk!D110+Run!D112-Evp!D60</f>
        <v>86.590263529101563</v>
      </c>
      <c r="E60" s="3">
        <f>PrcLk!E110+Run!E112-Evp!E60</f>
        <v>186.85772109744394</v>
      </c>
      <c r="F60" s="3">
        <f>PrcLk!F110+Run!F112-Evp!F60</f>
        <v>93.760891630254974</v>
      </c>
      <c r="G60" s="3">
        <f>PrcLk!G110+Run!G112-Evp!G60</f>
        <v>128.62650239158754</v>
      </c>
      <c r="H60" s="3">
        <f>PrcLk!H110+Run!H112-Evp!H60</f>
        <v>80.157726443538991</v>
      </c>
      <c r="I60" s="3">
        <f>PrcLk!I110+Run!I112-Evp!I60</f>
        <v>73.108041417509156</v>
      </c>
      <c r="J60" s="3">
        <f>PrcLk!J110+Run!J112-Evp!J60</f>
        <v>45.963124226430068</v>
      </c>
      <c r="K60" s="3">
        <f>PrcLk!K110+Run!K112-Evp!K60</f>
        <v>3.259414990782517</v>
      </c>
      <c r="L60" s="3">
        <f>PrcLk!L110+Run!L112-Evp!L60</f>
        <v>64.34413789174306</v>
      </c>
      <c r="M60" s="3">
        <f>PrcLk!M110+Run!M112-Evp!M60</f>
        <v>51.786532940940489</v>
      </c>
      <c r="N60" s="3">
        <f t="shared" si="0"/>
        <v>1012.0551469948301</v>
      </c>
    </row>
    <row r="61" spans="1:14" x14ac:dyDescent="0.2">
      <c r="A61">
        <v>2006</v>
      </c>
      <c r="B61" s="3">
        <f>PrcLk!B111+Run!B113-Evp!B61</f>
        <v>130.04347257900213</v>
      </c>
      <c r="C61" s="3">
        <f>PrcLk!C111+Run!C113-Evp!C61</f>
        <v>108.33682442457214</v>
      </c>
      <c r="D61" s="3">
        <f>PrcLk!D111+Run!D113-Evp!D61</f>
        <v>142.23844437931859</v>
      </c>
      <c r="E61" s="3">
        <f>PrcLk!E111+Run!E113-Evp!E61</f>
        <v>216.18734488824083</v>
      </c>
      <c r="F61" s="3">
        <f>PrcLk!F111+Run!F113-Evp!F61</f>
        <v>156.54504969994727</v>
      </c>
      <c r="G61" s="3">
        <f>PrcLk!G111+Run!G113-Evp!G61</f>
        <v>85.826885184417264</v>
      </c>
      <c r="H61" s="3">
        <f>PrcLk!H111+Run!H113-Evp!H61</f>
        <v>108.92915201445949</v>
      </c>
      <c r="I61" s="3">
        <f>PrcLk!I111+Run!I113-Evp!I61</f>
        <v>54.524524182393506</v>
      </c>
      <c r="J61" s="3">
        <f>PrcLk!J111+Run!J113-Evp!J61</f>
        <v>62.780727234169149</v>
      </c>
      <c r="K61" s="3">
        <f>PrcLk!K111+Run!K113-Evp!K61</f>
        <v>103.88810793997141</v>
      </c>
      <c r="L61" s="3">
        <f>PrcLk!L111+Run!L113-Evp!L61</f>
        <v>94.488856186756593</v>
      </c>
      <c r="M61" s="3">
        <f>PrcLk!M111+Run!M113-Evp!M61</f>
        <v>157.94161713248383</v>
      </c>
      <c r="N61" s="3">
        <f t="shared" ref="N61:N70" si="1">SUM(B61:M61)</f>
        <v>1421.7310058457322</v>
      </c>
    </row>
    <row r="62" spans="1:14" x14ac:dyDescent="0.2">
      <c r="A62">
        <v>2007</v>
      </c>
      <c r="B62" s="3">
        <f>PrcLk!B112+Run!B114-Evp!B62</f>
        <v>80.199481355984162</v>
      </c>
      <c r="C62" s="3">
        <f>PrcLk!C112+Run!C114-Evp!C62</f>
        <v>23.623313349845176</v>
      </c>
      <c r="D62" s="3">
        <f>PrcLk!D112+Run!D114-Evp!D62</f>
        <v>142.91914907221187</v>
      </c>
      <c r="E62" s="3">
        <f>PrcLk!E112+Run!E114-Evp!E62</f>
        <v>167.42311169110391</v>
      </c>
      <c r="F62" s="3">
        <f>PrcLk!F112+Run!F114-Evp!F62</f>
        <v>100.77248628280769</v>
      </c>
      <c r="G62" s="3">
        <f>PrcLk!G112+Run!G114-Evp!G62</f>
        <v>98.038726831214149</v>
      </c>
      <c r="H62" s="3">
        <f>PrcLk!H112+Run!H114-Evp!H62</f>
        <v>60.023945632175099</v>
      </c>
      <c r="I62" s="3">
        <f>PrcLk!I112+Run!I114-Evp!I62</f>
        <v>31.041148606064155</v>
      </c>
      <c r="J62" s="3">
        <f>PrcLk!J112+Run!J114-Evp!J62</f>
        <v>26.604973170588792</v>
      </c>
      <c r="K62" s="3">
        <f>PrcLk!K112+Run!K114-Evp!K62</f>
        <v>82.635389104304039</v>
      </c>
      <c r="L62" s="3">
        <f>PrcLk!L112+Run!L114-Evp!L62</f>
        <v>-9.945876619820524</v>
      </c>
      <c r="M62" s="3">
        <f>PrcLk!M112+Run!M114-Evp!M62</f>
        <v>46.745276308274086</v>
      </c>
      <c r="N62" s="3">
        <f t="shared" si="1"/>
        <v>850.08112478475266</v>
      </c>
    </row>
    <row r="63" spans="1:14" x14ac:dyDescent="0.2">
      <c r="A63">
        <v>2008</v>
      </c>
      <c r="B63" s="3">
        <f>PrcLk!B113+Run!B115-Evp!B63</f>
        <v>186.12566454536847</v>
      </c>
      <c r="C63" s="3">
        <f>PrcLk!C113+Run!C115-Evp!C63</f>
        <v>143.07563573088555</v>
      </c>
      <c r="D63" s="3">
        <f>PrcLk!D113+Run!D115-Evp!D63</f>
        <v>118.99044088501358</v>
      </c>
      <c r="E63" s="3">
        <f>PrcLk!E113+Run!E115-Evp!E63</f>
        <v>268.92865000292983</v>
      </c>
      <c r="F63" s="3">
        <f>PrcLk!F113+Run!F115-Evp!F63</f>
        <v>205.37564035702533</v>
      </c>
      <c r="G63" s="3">
        <f>PrcLk!G113+Run!G115-Evp!G63</f>
        <v>194.34588156999203</v>
      </c>
      <c r="H63" s="3">
        <f>PrcLk!H113+Run!H115-Evp!H63</f>
        <v>132.08393318109086</v>
      </c>
      <c r="I63" s="3">
        <f>PrcLk!I113+Run!I115-Evp!I63</f>
        <v>96.128254334019957</v>
      </c>
      <c r="J63" s="3">
        <f>PrcLk!J113+Run!J115-Evp!J63</f>
        <v>100.40160957266036</v>
      </c>
      <c r="K63" s="3">
        <f>PrcLk!K113+Run!K115-Evp!K63</f>
        <v>19.480992750821443</v>
      </c>
      <c r="L63" s="3">
        <f>PrcLk!L113+Run!L115-Evp!L63</f>
        <v>94.301572857104262</v>
      </c>
      <c r="M63" s="3">
        <f>PrcLk!M113+Run!M115-Evp!M63</f>
        <v>188.21214945835459</v>
      </c>
      <c r="N63" s="3">
        <f t="shared" si="1"/>
        <v>1747.4504252452662</v>
      </c>
    </row>
    <row r="64" spans="1:14" x14ac:dyDescent="0.2">
      <c r="A64">
        <v>2009</v>
      </c>
      <c r="B64" s="3">
        <f>PrcLk!B114+Run!B116-Evp!B64</f>
        <v>110.97692469595827</v>
      </c>
      <c r="C64" s="3">
        <f>PrcLk!C114+Run!C116-Evp!C64</f>
        <v>167.84222435236478</v>
      </c>
      <c r="D64" s="3">
        <f>PrcLk!D114+Run!D116-Evp!D64</f>
        <v>165.31466143729634</v>
      </c>
      <c r="E64" s="3">
        <f>PrcLk!E114+Run!E116-Evp!E64</f>
        <v>268.12185909217931</v>
      </c>
      <c r="F64" s="3">
        <f>PrcLk!F114+Run!F116-Evp!F64</f>
        <v>208.38987036626537</v>
      </c>
      <c r="G64" s="3">
        <f>PrcLk!G114+Run!G116-Evp!G64</f>
        <v>162.67117303514362</v>
      </c>
      <c r="H64" s="3">
        <f>PrcLk!H114+Run!H116-Evp!H64</f>
        <v>110.91638547802454</v>
      </c>
      <c r="I64" s="3">
        <f>PrcLk!I114+Run!I116-Evp!I64</f>
        <v>113.72906139916434</v>
      </c>
      <c r="J64" s="3">
        <f>PrcLk!J114+Run!J116-Evp!J64</f>
        <v>48.419319593799727</v>
      </c>
      <c r="K64" s="3">
        <f>PrcLk!K114+Run!K116-Evp!K64</f>
        <v>111.97425743294225</v>
      </c>
      <c r="L64" s="3">
        <f>PrcLk!L114+Run!L116-Evp!L64</f>
        <v>71.218961137604168</v>
      </c>
      <c r="M64" s="3">
        <f>PrcLk!M114+Run!M116-Evp!M64</f>
        <v>75.81724373724991</v>
      </c>
      <c r="N64" s="3">
        <f t="shared" si="1"/>
        <v>1615.3919417579925</v>
      </c>
    </row>
    <row r="65" spans="1:14" x14ac:dyDescent="0.2">
      <c r="A65">
        <v>2010</v>
      </c>
      <c r="B65" s="3">
        <f>PrcLk!B115+Run!B117-Evp!B65</f>
        <v>49.145433525225258</v>
      </c>
      <c r="C65" s="3">
        <f>PrcLk!C115+Run!C117-Evp!C65</f>
        <v>48.640220358918427</v>
      </c>
      <c r="D65" s="3">
        <f>PrcLk!D115+Run!D117-Evp!D65</f>
        <v>73.017767499380241</v>
      </c>
      <c r="E65" s="3">
        <f>PrcLk!E115+Run!E117-Evp!E65</f>
        <v>85.085184283628038</v>
      </c>
      <c r="F65" s="3">
        <f>PrcLk!F115+Run!F117-Evp!F65</f>
        <v>110.05557436318234</v>
      </c>
      <c r="G65" s="3">
        <f>PrcLk!G115+Run!G117-Evp!G65</f>
        <v>191.42818545170172</v>
      </c>
      <c r="H65" s="3">
        <f>PrcLk!H115+Run!H117-Evp!H65</f>
        <v>110.75820272192949</v>
      </c>
      <c r="I65" s="3">
        <f>PrcLk!I115+Run!I117-Evp!I65</f>
        <v>72.605171514056096</v>
      </c>
      <c r="J65" s="3">
        <f>PrcLk!J115+Run!J117-Evp!J65</f>
        <v>104.77683593556324</v>
      </c>
      <c r="K65" s="3">
        <f>PrcLk!K115+Run!K117-Evp!K65</f>
        <v>16.083938630268506</v>
      </c>
      <c r="L65" s="3">
        <f>PrcLk!L115+Run!L117-Evp!L65</f>
        <v>40.358445279702167</v>
      </c>
      <c r="M65" s="3">
        <f>PrcLk!M115+Run!M117-Evp!M65</f>
        <v>54.486140325113439</v>
      </c>
      <c r="N65" s="3">
        <f t="shared" si="1"/>
        <v>956.44109988866899</v>
      </c>
    </row>
    <row r="66" spans="1:14" x14ac:dyDescent="0.2">
      <c r="A66">
        <v>2011</v>
      </c>
      <c r="B66" s="3">
        <f>PrcLk!B116+Run!B118-Evp!B66</f>
        <v>90.955561200977172</v>
      </c>
      <c r="C66" s="3">
        <f>PrcLk!C116+Run!C118-Evp!C66</f>
        <v>75.201335459093755</v>
      </c>
      <c r="D66" s="3">
        <f>PrcLk!D116+Run!D118-Evp!D66</f>
        <v>137.78442016393146</v>
      </c>
      <c r="E66" s="3">
        <f>PrcLk!E116+Run!E118-Evp!E66</f>
        <v>263.64591320376269</v>
      </c>
      <c r="F66" s="3">
        <f>PrcLk!F116+Run!F118-Evp!F66</f>
        <v>217.33994006873672</v>
      </c>
      <c r="G66" s="3">
        <f>PrcLk!G116+Run!G118-Evp!G66</f>
        <v>166.23791021923637</v>
      </c>
      <c r="H66" s="3">
        <f>PrcLk!H116+Run!H118-Evp!H66</f>
        <v>90.074410065671742</v>
      </c>
      <c r="I66" s="3">
        <f>PrcLk!I116+Run!I118-Evp!I66</f>
        <v>68.53143001054714</v>
      </c>
      <c r="J66" s="3">
        <f>PrcLk!J116+Run!J118-Evp!J66</f>
        <v>68.067267061808977</v>
      </c>
      <c r="K66" s="3">
        <f>PrcLk!K116+Run!K118-Evp!K66</f>
        <v>97.690652816087564</v>
      </c>
      <c r="L66" s="3">
        <f>PrcLk!L116+Run!L118-Evp!L66</f>
        <v>46.438809109081802</v>
      </c>
      <c r="M66" s="3">
        <f>PrcLk!M116+Run!M118-Evp!M66</f>
        <v>76.430428673629009</v>
      </c>
      <c r="N66" s="3">
        <f t="shared" si="1"/>
        <v>1398.3980780525644</v>
      </c>
    </row>
    <row r="67" spans="1:14" x14ac:dyDescent="0.2">
      <c r="A67">
        <v>2012</v>
      </c>
      <c r="B67" s="3">
        <f>PrcLk!B117+Run!B119-Evp!B67</f>
        <v>88.775123743199572</v>
      </c>
      <c r="C67" s="3">
        <f>PrcLk!C117+Run!C119-Evp!C67</f>
        <v>71.667366112160309</v>
      </c>
      <c r="D67" s="3">
        <f>PrcLk!D117+Run!D119-Evp!D67</f>
        <v>175.90991890169971</v>
      </c>
      <c r="E67" s="3">
        <f>PrcLk!E117+Run!E119-Evp!E67</f>
        <v>89.444866890530548</v>
      </c>
      <c r="F67" s="3">
        <f>PrcLk!F117+Run!F119-Evp!F67</f>
        <v>91.615659178810148</v>
      </c>
      <c r="G67" s="3">
        <f>PrcLk!G117+Run!G119-Evp!G67</f>
        <v>107.23137929762328</v>
      </c>
      <c r="H67" s="3">
        <f>PrcLk!H117+Run!H119-Evp!H67</f>
        <v>22.085831657028493</v>
      </c>
      <c r="I67" s="3">
        <f>PrcLk!I117+Run!I119-Evp!I67</f>
        <v>41.471994018101419</v>
      </c>
      <c r="J67" s="3">
        <f>PrcLk!J117+Run!J119-Evp!J67</f>
        <v>12.820507839818646</v>
      </c>
      <c r="K67" s="3">
        <f>PrcLk!K117+Run!K119-Evp!K67</f>
        <v>76.697316961385752</v>
      </c>
      <c r="L67" s="3">
        <f>PrcLk!L117+Run!L119-Evp!L67</f>
        <v>6.4107665225073305</v>
      </c>
      <c r="M67" s="3">
        <f>PrcLk!M117+Run!M119-Evp!M67</f>
        <v>42.194831001302603</v>
      </c>
      <c r="N67" s="3">
        <f t="shared" si="1"/>
        <v>826.32556212416796</v>
      </c>
    </row>
    <row r="68" spans="1:14" x14ac:dyDescent="0.2">
      <c r="A68">
        <v>2013</v>
      </c>
      <c r="B68" s="3">
        <f>PrcLk!B118+Run!B120-Evp!B68</f>
        <v>96.531825615497993</v>
      </c>
      <c r="C68" s="3">
        <f>PrcLk!C118+Run!C120-Evp!C68</f>
        <v>103.08247166906307</v>
      </c>
      <c r="D68" s="3">
        <f>PrcLk!D118+Run!D120-Evp!D68</f>
        <v>108.25106428840581</v>
      </c>
      <c r="E68" s="3">
        <f>PrcLk!E118+Run!E120-Evp!E68</f>
        <v>307.73736654932588</v>
      </c>
      <c r="F68" s="3">
        <f>PrcLk!F118+Run!F120-Evp!F68</f>
        <v>251.08331743411418</v>
      </c>
      <c r="G68" s="3">
        <f>PrcLk!G118+Run!G120-Evp!G68</f>
        <v>151.24506215130197</v>
      </c>
      <c r="H68" s="3">
        <f>PrcLk!H118+Run!H120-Evp!H68</f>
        <v>103.42005992319514</v>
      </c>
      <c r="I68" s="3">
        <f>PrcLk!I118+Run!I120-Evp!I68</f>
        <v>77.1599165878185</v>
      </c>
      <c r="J68" s="3">
        <f>PrcLk!J118+Run!J120-Evp!J68</f>
        <v>33.074572182808154</v>
      </c>
      <c r="K68" s="3">
        <f>PrcLk!K118+Run!K120-Evp!K68</f>
        <v>112.91615934833074</v>
      </c>
      <c r="L68" s="3">
        <f>PrcLk!L118+Run!L120-Evp!L68</f>
        <v>108.06396612676403</v>
      </c>
      <c r="M68" s="3">
        <f>PrcLk!M118+Run!M120-Evp!M68</f>
        <v>44.208883483307133</v>
      </c>
      <c r="N68" s="3">
        <f t="shared" si="1"/>
        <v>1496.7746653599324</v>
      </c>
    </row>
    <row r="69" spans="1:14" x14ac:dyDescent="0.2">
      <c r="A69">
        <v>2014</v>
      </c>
      <c r="B69" s="3">
        <f>PrcLk!B119+Run!B121-Evp!B69</f>
        <v>65.309248017227006</v>
      </c>
      <c r="C69" s="3">
        <f>PrcLk!C119+Run!C121-Evp!C69</f>
        <v>52.559185861417738</v>
      </c>
      <c r="D69" s="3">
        <f>PrcLk!D119+Run!D121-Evp!D69</f>
        <v>70.677474957743812</v>
      </c>
      <c r="E69" s="3">
        <f>PrcLk!E119+Run!E121-Evp!E69</f>
        <v>219.89571403829422</v>
      </c>
      <c r="F69" s="3">
        <f>PrcLk!F119+Run!F121-Evp!F69</f>
        <v>208.26756759705401</v>
      </c>
      <c r="G69" s="3">
        <f>PrcLk!G119+Run!G121-Evp!G69</f>
        <v>142.84387435826935</v>
      </c>
      <c r="H69" s="3">
        <f>PrcLk!H119+Run!H121-Evp!H69</f>
        <v>132.82874419546474</v>
      </c>
      <c r="I69" s="3">
        <f>PrcLk!I119+Run!I121-Evp!I69</f>
        <v>119.07466161245102</v>
      </c>
      <c r="J69" s="3">
        <f>PrcLk!J119+Run!J121-Evp!J69</f>
        <v>110.90790754796924</v>
      </c>
      <c r="K69" s="3">
        <f>PrcLk!K119+Run!K121-Evp!K69</f>
        <v>119.03165575856053</v>
      </c>
      <c r="L69" s="3">
        <f>PrcLk!L119+Run!L121-Evp!L69</f>
        <v>86.202493071112116</v>
      </c>
      <c r="M69" s="3">
        <f>PrcLk!M119+Run!M121-Evp!M69</f>
        <v>28.000021865943069</v>
      </c>
      <c r="N69" s="3">
        <f t="shared" si="1"/>
        <v>1355.5985488815068</v>
      </c>
    </row>
    <row r="70" spans="1:14" x14ac:dyDescent="0.2">
      <c r="A70">
        <v>2015</v>
      </c>
      <c r="B70" s="3">
        <f>PrcLk!B120+Run!B122-Evp!B70</f>
        <v>35.537401488544631</v>
      </c>
      <c r="C70" s="3">
        <f>PrcLk!C120+Run!C122-Evp!C70</f>
        <v>37.337776101477957</v>
      </c>
      <c r="D70" s="3">
        <f>PrcLk!D120+Run!D122-Evp!D70</f>
        <v>65.10929295234402</v>
      </c>
      <c r="E70" s="3">
        <f>PrcLk!E120+Run!E122-Evp!E70</f>
        <v>158.06029900928959</v>
      </c>
      <c r="F70" s="3">
        <f>PrcLk!F120+Run!F122-Evp!F70</f>
        <v>161.79629658930594</v>
      </c>
      <c r="G70" s="3">
        <f>PrcLk!G120+Run!G122-Evp!G70</f>
        <v>149.04690221016762</v>
      </c>
      <c r="H70" s="3">
        <f>PrcLk!H120+Run!H122-Evp!H70</f>
        <v>67.991084112349625</v>
      </c>
      <c r="I70" s="3">
        <f>PrcLk!I120+Run!I122-Evp!I70</f>
        <v>71.368581844713589</v>
      </c>
      <c r="J70" s="3">
        <f>PrcLk!J120+Run!J122-Evp!J70</f>
        <v>27.57032981010633</v>
      </c>
      <c r="K70" s="3">
        <f>PrcLk!K120+Run!K122-Evp!K70</f>
        <v>-0.31868615191493177</v>
      </c>
      <c r="L70" s="3">
        <f>PrcLk!L120+Run!L122-Evp!L70</f>
        <v>58.84976050770527</v>
      </c>
      <c r="M70" s="3">
        <f>PrcLk!M120+Run!M122-Evp!M70</f>
        <v>93.993466290154629</v>
      </c>
      <c r="N70" s="3">
        <f t="shared" si="1"/>
        <v>926.34250476424438</v>
      </c>
    </row>
    <row r="71" spans="1:14" x14ac:dyDescent="0.2">
      <c r="N71" s="3"/>
    </row>
    <row r="72" spans="1:14" x14ac:dyDescent="0.2">
      <c r="N72" s="3"/>
    </row>
    <row r="73" spans="1:14" x14ac:dyDescent="0.2">
      <c r="A73" s="8" t="s">
        <v>42</v>
      </c>
      <c r="B73" s="3">
        <f t="shared" ref="B73:N73" si="2">AVERAGE(B5:B70)</f>
        <v>61.770584097950753</v>
      </c>
      <c r="C73" s="3">
        <f t="shared" si="2"/>
        <v>73.2160464589752</v>
      </c>
      <c r="D73" s="3">
        <f t="shared" si="2"/>
        <v>122.54914612504103</v>
      </c>
      <c r="E73" s="3">
        <f t="shared" si="2"/>
        <v>191.35201035073072</v>
      </c>
      <c r="F73" s="3">
        <f t="shared" si="2"/>
        <v>167.50793789685338</v>
      </c>
      <c r="G73" s="3">
        <f t="shared" si="2"/>
        <v>127.71076306252976</v>
      </c>
      <c r="H73" s="3">
        <f t="shared" si="2"/>
        <v>96.869535660453806</v>
      </c>
      <c r="I73" s="3">
        <f t="shared" si="2"/>
        <v>74.258844043049464</v>
      </c>
      <c r="J73" s="3">
        <f t="shared" si="2"/>
        <v>57.262215504626631</v>
      </c>
      <c r="K73" s="3">
        <f t="shared" si="2"/>
        <v>49.777474690830189</v>
      </c>
      <c r="L73" s="3">
        <f t="shared" si="2"/>
        <v>49.320044518892743</v>
      </c>
      <c r="M73" s="3">
        <f t="shared" si="2"/>
        <v>46.724587019215406</v>
      </c>
      <c r="N73" s="3">
        <f t="shared" si="2"/>
        <v>1118.319189429149</v>
      </c>
    </row>
    <row r="74" spans="1:14" x14ac:dyDescent="0.2">
      <c r="A74" s="8" t="s">
        <v>43</v>
      </c>
      <c r="B74" s="3">
        <f t="shared" ref="B74:N74" si="3">MAX(B5:B70)</f>
        <v>186.12566454536847</v>
      </c>
      <c r="C74" s="3">
        <f t="shared" si="3"/>
        <v>175.9955496300837</v>
      </c>
      <c r="D74" s="3">
        <f t="shared" si="3"/>
        <v>269.1337376334281</v>
      </c>
      <c r="E74" s="3">
        <f t="shared" si="3"/>
        <v>341.30818848828767</v>
      </c>
      <c r="F74" s="3">
        <f t="shared" si="3"/>
        <v>347.5957005168101</v>
      </c>
      <c r="G74" s="3">
        <f t="shared" si="3"/>
        <v>215.65928570501347</v>
      </c>
      <c r="H74" s="3">
        <f t="shared" si="3"/>
        <v>212.93665724715024</v>
      </c>
      <c r="I74" s="3">
        <f t="shared" si="3"/>
        <v>145.27820761346067</v>
      </c>
      <c r="J74" s="3">
        <f t="shared" si="3"/>
        <v>216.86302153600678</v>
      </c>
      <c r="K74" s="3">
        <f t="shared" si="3"/>
        <v>231.29531196046167</v>
      </c>
      <c r="L74" s="3">
        <f t="shared" si="3"/>
        <v>172.7795314798455</v>
      </c>
      <c r="M74" s="3">
        <f t="shared" si="3"/>
        <v>188.21214945835459</v>
      </c>
      <c r="N74" s="3">
        <f t="shared" si="3"/>
        <v>1747.4504252452662</v>
      </c>
    </row>
    <row r="75" spans="1:14" x14ac:dyDescent="0.2">
      <c r="A75" s="8" t="s">
        <v>44</v>
      </c>
      <c r="B75" s="3">
        <f t="shared" ref="B75:N75" si="4">MIN(B5:B70)</f>
        <v>-24.656037963544733</v>
      </c>
      <c r="C75" s="3">
        <f t="shared" si="4"/>
        <v>3.1743519902551611</v>
      </c>
      <c r="D75" s="3">
        <f t="shared" si="4"/>
        <v>32.631922725580438</v>
      </c>
      <c r="E75" s="3">
        <f t="shared" si="4"/>
        <v>85.085184283628038</v>
      </c>
      <c r="F75" s="3">
        <f t="shared" si="4"/>
        <v>54.595283206557255</v>
      </c>
      <c r="G75" s="3">
        <f t="shared" si="4"/>
        <v>52.593967677059062</v>
      </c>
      <c r="H75" s="3">
        <f t="shared" si="4"/>
        <v>22.085831657028493</v>
      </c>
      <c r="I75" s="3">
        <f t="shared" si="4"/>
        <v>-2.7484604295482384</v>
      </c>
      <c r="J75" s="3">
        <f t="shared" si="4"/>
        <v>-43.759371275934029</v>
      </c>
      <c r="K75" s="3">
        <f t="shared" si="4"/>
        <v>-85.571461975471124</v>
      </c>
      <c r="L75" s="3">
        <f t="shared" si="4"/>
        <v>-31.055235923844208</v>
      </c>
      <c r="M75" s="3">
        <f t="shared" si="4"/>
        <v>-51.902756248461856</v>
      </c>
      <c r="N75" s="3">
        <f t="shared" si="4"/>
        <v>494.92399526248408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3" workbookViewId="0">
      <selection activeCell="A71" sqref="A71"/>
    </sheetView>
  </sheetViews>
  <sheetFormatPr defaultRowHeight="12.75" x14ac:dyDescent="0.2"/>
  <sheetData>
    <row r="1" spans="1:14" x14ac:dyDescent="0.2">
      <c r="A1" t="s">
        <v>45</v>
      </c>
    </row>
    <row r="2" spans="1:14" x14ac:dyDescent="0.2">
      <c r="A2" t="s">
        <v>16</v>
      </c>
    </row>
    <row r="3" spans="1:14" x14ac:dyDescent="0.2">
      <c r="N3" s="23" t="s">
        <v>98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22" t="s">
        <v>99</v>
      </c>
    </row>
    <row r="5" spans="1:14" x14ac:dyDescent="0.2">
      <c r="A5">
        <v>1950</v>
      </c>
      <c r="B5" s="3">
        <f>PrcLd!B72+Run!B57-Evp!B5</f>
        <v>101.92921583405959</v>
      </c>
      <c r="C5" s="3">
        <f>PrcLd!C72+Run!C57-Evp!C5</f>
        <v>66.038774166271367</v>
      </c>
      <c r="D5" s="3">
        <f>PrcLd!D72+Run!D57-Evp!D5</f>
        <v>136.19330453602083</v>
      </c>
      <c r="E5" s="3">
        <f>PrcLd!E72+Run!E57-Evp!E5</f>
        <v>217.01300424816881</v>
      </c>
      <c r="F5" s="3">
        <f>PrcLd!F72+Run!F57-Evp!F5</f>
        <v>155.47376968902205</v>
      </c>
      <c r="G5" s="3">
        <f>PrcLd!G72+Run!G57-Evp!G5</f>
        <v>119.48906668979306</v>
      </c>
      <c r="H5" s="3">
        <f>PrcLd!H72+Run!H57-Evp!H5</f>
        <v>113.02958572776204</v>
      </c>
      <c r="I5" s="3">
        <f>PrcLd!I72+Run!I57-Evp!I5</f>
        <v>72.097871167810666</v>
      </c>
      <c r="J5" s="3">
        <f>PrcLd!J72+Run!J57-Evp!J5</f>
        <v>38.153566011803683</v>
      </c>
      <c r="K5" s="3">
        <f>PrcLd!K72+Run!K57-Evp!K5</f>
        <v>34.17132398960301</v>
      </c>
      <c r="L5" s="3">
        <f>PrcLd!L72+Run!L57-Evp!L5</f>
        <v>37.777034571279543</v>
      </c>
      <c r="M5" s="3">
        <f>PrcLd!M72+Run!M57-Evp!M5</f>
        <v>21.158512563268218</v>
      </c>
      <c r="N5" s="3">
        <f t="shared" ref="N5:N61" si="0">SUM(B5:M5)</f>
        <v>1112.525029194863</v>
      </c>
    </row>
    <row r="6" spans="1:14" x14ac:dyDescent="0.2">
      <c r="A6">
        <v>1951</v>
      </c>
      <c r="B6" s="3">
        <f>PrcLd!B73+Run!B58-Evp!B6</f>
        <v>79.281095475575768</v>
      </c>
      <c r="C6" s="3">
        <f>PrcLd!C73+Run!C58-Evp!C6</f>
        <v>100.0490998454801</v>
      </c>
      <c r="D6" s="3">
        <f>PrcLd!D73+Run!D58-Evp!D6</f>
        <v>167.34070144902211</v>
      </c>
      <c r="E6" s="3">
        <f>PrcLd!E73+Run!E58-Evp!E6</f>
        <v>329.32066039052148</v>
      </c>
      <c r="F6" s="3">
        <f>PrcLd!F73+Run!F58-Evp!F6</f>
        <v>145.76910269693133</v>
      </c>
      <c r="G6" s="3">
        <f>PrcLd!G73+Run!G58-Evp!G6</f>
        <v>124.92942512010177</v>
      </c>
      <c r="H6" s="3">
        <f>PrcLd!H73+Run!H58-Evp!H6</f>
        <v>116.80100378869531</v>
      </c>
      <c r="I6" s="3">
        <f>PrcLd!I73+Run!I58-Evp!I6</f>
        <v>71.842876996326254</v>
      </c>
      <c r="J6" s="3">
        <f>PrcLd!J73+Run!J58-Evp!J6</f>
        <v>47.977304294890317</v>
      </c>
      <c r="K6" s="3">
        <f>PrcLd!K73+Run!K58-Evp!K6</f>
        <v>127.78023814478701</v>
      </c>
      <c r="L6" s="3">
        <f>PrcLd!L73+Run!L58-Evp!L6</f>
        <v>58.162470414412354</v>
      </c>
      <c r="M6" s="3">
        <f>PrcLd!M73+Run!M58-Evp!M6</f>
        <v>72.202350286559025</v>
      </c>
      <c r="N6" s="3">
        <f t="shared" si="0"/>
        <v>1441.4563289033031</v>
      </c>
    </row>
    <row r="7" spans="1:14" x14ac:dyDescent="0.2">
      <c r="A7">
        <v>1952</v>
      </c>
      <c r="B7" s="3">
        <f>PrcLd!B74+Run!B59-Evp!B7</f>
        <v>99.470752238290004</v>
      </c>
      <c r="C7" s="3">
        <f>PrcLd!C74+Run!C59-Evp!C7</f>
        <v>58.384111452929361</v>
      </c>
      <c r="D7" s="3">
        <f>PrcLd!D74+Run!D59-Evp!D7</f>
        <v>122.42659918854196</v>
      </c>
      <c r="E7" s="3">
        <f>PrcLd!E74+Run!E59-Evp!E7</f>
        <v>230.26489403350033</v>
      </c>
      <c r="F7" s="3">
        <f>PrcLd!F74+Run!F59-Evp!F7</f>
        <v>158.35884884275535</v>
      </c>
      <c r="G7" s="3">
        <f>PrcLd!G74+Run!G59-Evp!G7</f>
        <v>98.229542705914355</v>
      </c>
      <c r="H7" s="3">
        <f>PrcLd!H74+Run!H59-Evp!H7</f>
        <v>140.35580410287079</v>
      </c>
      <c r="I7" s="3">
        <f>PrcLd!I74+Run!I59-Evp!I7</f>
        <v>99.665980354518737</v>
      </c>
      <c r="J7" s="3">
        <f>PrcLd!J74+Run!J59-Evp!J7</f>
        <v>28.108144537907179</v>
      </c>
      <c r="K7" s="3">
        <f>PrcLd!K74+Run!K59-Evp!K7</f>
        <v>-83.514184403598946</v>
      </c>
      <c r="L7" s="3">
        <f>PrcLd!L74+Run!L59-Evp!L7</f>
        <v>48.103901687304273</v>
      </c>
      <c r="M7" s="3">
        <f>PrcLd!M74+Run!M59-Evp!M7</f>
        <v>28.806993663634501</v>
      </c>
      <c r="N7" s="3">
        <f t="shared" si="0"/>
        <v>1028.661388404568</v>
      </c>
    </row>
    <row r="8" spans="1:14" x14ac:dyDescent="0.2">
      <c r="A8">
        <v>1953</v>
      </c>
      <c r="B8" s="3">
        <f>PrcLd!B75+Run!B60-Evp!B8</f>
        <v>42.891706668814493</v>
      </c>
      <c r="C8" s="3">
        <f>PrcLd!C75+Run!C60-Evp!C8</f>
        <v>66.276783221149557</v>
      </c>
      <c r="D8" s="3">
        <f>PrcLd!D75+Run!D60-Evp!D8</f>
        <v>174.53331964587954</v>
      </c>
      <c r="E8" s="3">
        <f>PrcLd!E75+Run!E60-Evp!E8</f>
        <v>183.9337076685469</v>
      </c>
      <c r="F8" s="3">
        <f>PrcLd!F75+Run!F60-Evp!F8</f>
        <v>176.26211142336467</v>
      </c>
      <c r="G8" s="3">
        <f>PrcLd!G75+Run!G60-Evp!G8</f>
        <v>122.88145915147423</v>
      </c>
      <c r="H8" s="3">
        <f>PrcLd!H75+Run!H60-Evp!H8</f>
        <v>98.461982873838522</v>
      </c>
      <c r="I8" s="3">
        <f>PrcLd!I75+Run!I60-Evp!I8</f>
        <v>53.672855896455808</v>
      </c>
      <c r="J8" s="3">
        <f>PrcLd!J75+Run!J60-Evp!J8</f>
        <v>38.404951692998978</v>
      </c>
      <c r="K8" s="3">
        <f>PrcLd!K75+Run!K60-Evp!K8</f>
        <v>-10.840554027847347</v>
      </c>
      <c r="L8" s="3">
        <f>PrcLd!L75+Run!L60-Evp!L8</f>
        <v>-10.274908191279096</v>
      </c>
      <c r="M8" s="3">
        <f>PrcLd!M75+Run!M60-Evp!M8</f>
        <v>-11.996757083360052</v>
      </c>
      <c r="N8" s="3">
        <f t="shared" si="0"/>
        <v>924.20665894003628</v>
      </c>
    </row>
    <row r="9" spans="1:14" x14ac:dyDescent="0.2">
      <c r="A9">
        <v>1954</v>
      </c>
      <c r="B9" s="3">
        <f>PrcLd!B76+Run!B61-Evp!B9</f>
        <v>-24.60365591406061</v>
      </c>
      <c r="C9" s="3">
        <f>PrcLd!C76+Run!C61-Evp!C9</f>
        <v>104.28114087576415</v>
      </c>
      <c r="D9" s="3">
        <f>PrcLd!D76+Run!D61-Evp!D9</f>
        <v>134.35691610328894</v>
      </c>
      <c r="E9" s="3">
        <f>PrcLd!E76+Run!E61-Evp!E9</f>
        <v>230.77760617545795</v>
      </c>
      <c r="F9" s="3">
        <f>PrcLd!F76+Run!F61-Evp!F9</f>
        <v>151.75956445737472</v>
      </c>
      <c r="G9" s="3">
        <f>PrcLd!G76+Run!G61-Evp!G9</f>
        <v>195.06605427517243</v>
      </c>
      <c r="H9" s="3">
        <f>PrcLd!H76+Run!H61-Evp!H9</f>
        <v>61.840720297651742</v>
      </c>
      <c r="I9" s="3">
        <f>PrcLd!I76+Run!I61-Evp!I9</f>
        <v>31.329533181351884</v>
      </c>
      <c r="J9" s="3">
        <f>PrcLd!J76+Run!J61-Evp!J9</f>
        <v>110.73957540293651</v>
      </c>
      <c r="K9" s="3">
        <f>PrcLd!K76+Run!K61-Evp!K9</f>
        <v>227.82495124724926</v>
      </c>
      <c r="L9" s="3">
        <f>PrcLd!L76+Run!L61-Evp!L9</f>
        <v>40.399413457871688</v>
      </c>
      <c r="M9" s="3">
        <f>PrcLd!M76+Run!M61-Evp!M9</f>
        <v>0.39848298720585262</v>
      </c>
      <c r="N9" s="3">
        <f t="shared" si="0"/>
        <v>1264.1703025472648</v>
      </c>
    </row>
    <row r="10" spans="1:14" x14ac:dyDescent="0.2">
      <c r="A10">
        <v>1955</v>
      </c>
      <c r="B10" s="3">
        <f>PrcLd!B77+Run!B62-Evp!B10</f>
        <v>19.572094177483194</v>
      </c>
      <c r="C10" s="3">
        <f>PrcLd!C77+Run!C62-Evp!C10</f>
        <v>46.165054377839233</v>
      </c>
      <c r="D10" s="3">
        <f>PrcLd!D77+Run!D62-Evp!D10</f>
        <v>112.34222542071822</v>
      </c>
      <c r="E10" s="3">
        <f>PrcLd!E77+Run!E62-Evp!E10</f>
        <v>194.39174134151631</v>
      </c>
      <c r="F10" s="3">
        <f>PrcLd!F77+Run!F62-Evp!F10</f>
        <v>120.25860852636049</v>
      </c>
      <c r="G10" s="3">
        <f>PrcLd!G77+Run!G62-Evp!G10</f>
        <v>69.367342735077443</v>
      </c>
      <c r="H10" s="3">
        <f>PrcLd!H77+Run!H62-Evp!H10</f>
        <v>63.034939686887455</v>
      </c>
      <c r="I10" s="3">
        <f>PrcLd!I77+Run!I62-Evp!I10</f>
        <v>53.082524632622935</v>
      </c>
      <c r="J10" s="3">
        <f>PrcLd!J77+Run!J62-Evp!J10</f>
        <v>-32.70939792123103</v>
      </c>
      <c r="K10" s="3">
        <f>PrcLd!K77+Run!K62-Evp!K10</f>
        <v>74.054015910976815</v>
      </c>
      <c r="L10" s="3">
        <f>PrcLd!L77+Run!L62-Evp!L10</f>
        <v>-11.498505548694027</v>
      </c>
      <c r="M10" s="3">
        <f>PrcLd!M77+Run!M62-Evp!M10</f>
        <v>-32.508964523779738</v>
      </c>
      <c r="N10" s="3">
        <f t="shared" si="0"/>
        <v>675.55167881577722</v>
      </c>
    </row>
    <row r="11" spans="1:14" x14ac:dyDescent="0.2">
      <c r="A11">
        <v>1956</v>
      </c>
      <c r="B11" s="3">
        <f>PrcLd!B78+Run!B63-Evp!B11</f>
        <v>-14.980321313114757</v>
      </c>
      <c r="C11" s="3">
        <f>PrcLd!C78+Run!C63-Evp!C11</f>
        <v>34.635621780739143</v>
      </c>
      <c r="D11" s="3">
        <f>PrcLd!D78+Run!D63-Evp!D11</f>
        <v>88.714696703253836</v>
      </c>
      <c r="E11" s="3">
        <f>PrcLd!E78+Run!E63-Evp!E11</f>
        <v>180.58026429702153</v>
      </c>
      <c r="F11" s="3">
        <f>PrcLd!F78+Run!F63-Evp!F11</f>
        <v>222.04159526477957</v>
      </c>
      <c r="G11" s="3">
        <f>PrcLd!G78+Run!G63-Evp!G11</f>
        <v>128.42075766209541</v>
      </c>
      <c r="H11" s="3">
        <f>PrcLd!H78+Run!H63-Evp!H11</f>
        <v>152.84059498832229</v>
      </c>
      <c r="I11" s="3">
        <f>PrcLd!I78+Run!I63-Evp!I11</f>
        <v>109.76448801864242</v>
      </c>
      <c r="J11" s="3">
        <f>PrcLd!J78+Run!J63-Evp!J11</f>
        <v>46.827181517323595</v>
      </c>
      <c r="K11" s="3">
        <f>PrcLd!K78+Run!K63-Evp!K11</f>
        <v>11.563053674879932</v>
      </c>
      <c r="L11" s="3">
        <f>PrcLd!L78+Run!L63-Evp!L11</f>
        <v>4.5014638295545666</v>
      </c>
      <c r="M11" s="3">
        <f>PrcLd!M78+Run!M63-Evp!M11</f>
        <v>12.563015405701449</v>
      </c>
      <c r="N11" s="3">
        <f t="shared" si="0"/>
        <v>977.4724118291989</v>
      </c>
    </row>
    <row r="12" spans="1:14" x14ac:dyDescent="0.2">
      <c r="A12">
        <v>1957</v>
      </c>
      <c r="B12" s="3">
        <f>PrcLd!B79+Run!B64-Evp!B12</f>
        <v>22.398034957665772</v>
      </c>
      <c r="C12" s="3">
        <f>PrcLd!C79+Run!C64-Evp!C12</f>
        <v>66.00880005996359</v>
      </c>
      <c r="D12" s="3">
        <f>PrcLd!D79+Run!D64-Evp!D12</f>
        <v>87.120398098554631</v>
      </c>
      <c r="E12" s="3">
        <f>PrcLd!E79+Run!E64-Evp!E12</f>
        <v>165.34937296548526</v>
      </c>
      <c r="F12" s="3">
        <f>PrcLd!F79+Run!F64-Evp!F12</f>
        <v>145.88393493767074</v>
      </c>
      <c r="G12" s="3">
        <f>PrcLd!G79+Run!G64-Evp!G12</f>
        <v>196.26392153115634</v>
      </c>
      <c r="H12" s="3">
        <f>PrcLd!H79+Run!H64-Evp!H12</f>
        <v>170.2306192179378</v>
      </c>
      <c r="I12" s="3">
        <f>PrcLd!I79+Run!I64-Evp!I12</f>
        <v>-9.4352646316743005E-2</v>
      </c>
      <c r="J12" s="3">
        <f>PrcLd!J79+Run!J64-Evp!J12</f>
        <v>93.325921868331307</v>
      </c>
      <c r="K12" s="3">
        <f>PrcLd!K79+Run!K64-Evp!K12</f>
        <v>44.14129280056622</v>
      </c>
      <c r="L12" s="3">
        <f>PrcLd!L79+Run!L64-Evp!L12</f>
        <v>68.249430225688599</v>
      </c>
      <c r="M12" s="3">
        <f>PrcLd!M79+Run!M64-Evp!M12</f>
        <v>74.555864412306164</v>
      </c>
      <c r="N12" s="3">
        <f t="shared" si="0"/>
        <v>1133.4332384290096</v>
      </c>
    </row>
    <row r="13" spans="1:14" x14ac:dyDescent="0.2">
      <c r="A13">
        <v>1958</v>
      </c>
      <c r="B13" s="3">
        <f>PrcLd!B80+Run!B65-Evp!B13</f>
        <v>22.741392840406917</v>
      </c>
      <c r="C13" s="3">
        <f>PrcLd!C80+Run!C65-Evp!C13</f>
        <v>16.623966633749497</v>
      </c>
      <c r="D13" s="3">
        <f>PrcLd!D80+Run!D65-Evp!D13</f>
        <v>75.169220299059788</v>
      </c>
      <c r="E13" s="3">
        <f>PrcLd!E80+Run!E65-Evp!E13</f>
        <v>87.621759404779269</v>
      </c>
      <c r="F13" s="3">
        <f>PrcLd!F80+Run!F65-Evp!F13</f>
        <v>61.618482244922475</v>
      </c>
      <c r="G13" s="3">
        <f>PrcLd!G80+Run!G65-Evp!G13</f>
        <v>84.341774034636586</v>
      </c>
      <c r="H13" s="3">
        <f>PrcLd!H80+Run!H65-Evp!H13</f>
        <v>93.123138090092311</v>
      </c>
      <c r="I13" s="3">
        <f>PrcLd!I80+Run!I65-Evp!I13</f>
        <v>28.029932086818235</v>
      </c>
      <c r="J13" s="3">
        <f>PrcLd!J80+Run!J65-Evp!J13</f>
        <v>56.017121933270445</v>
      </c>
      <c r="K13" s="3">
        <f>PrcLd!K80+Run!K65-Evp!K13</f>
        <v>14.29542807469609</v>
      </c>
      <c r="L13" s="3">
        <f>PrcLd!L80+Run!L65-Evp!L13</f>
        <v>1.0870844148988965</v>
      </c>
      <c r="M13" s="3">
        <f>PrcLd!M80+Run!M65-Evp!M13</f>
        <v>-46.487543412211764</v>
      </c>
      <c r="N13" s="3">
        <f t="shared" si="0"/>
        <v>494.1817566451187</v>
      </c>
    </row>
    <row r="14" spans="1:14" x14ac:dyDescent="0.2">
      <c r="A14">
        <v>1959</v>
      </c>
      <c r="B14" s="3">
        <f>PrcLd!B81+Run!B66-Evp!B14</f>
        <v>15.79072913665523</v>
      </c>
      <c r="C14" s="3">
        <f>PrcLd!C81+Run!C66-Evp!C14</f>
        <v>64.546086428275274</v>
      </c>
      <c r="D14" s="3">
        <f>PrcLd!D81+Run!D66-Evp!D14</f>
        <v>119.6260991453557</v>
      </c>
      <c r="E14" s="3">
        <f>PrcLd!E81+Run!E66-Evp!E14</f>
        <v>255.06810363273038</v>
      </c>
      <c r="F14" s="3">
        <f>PrcLd!F81+Run!F66-Evp!F14</f>
        <v>192.82963154466154</v>
      </c>
      <c r="G14" s="3">
        <f>PrcLd!G81+Run!G66-Evp!G14</f>
        <v>88.624711553368059</v>
      </c>
      <c r="H14" s="3">
        <f>PrcLd!H81+Run!H66-Evp!H14</f>
        <v>102.06056000969076</v>
      </c>
      <c r="I14" s="3">
        <f>PrcLd!I81+Run!I66-Evp!I14</f>
        <v>137.68221064035725</v>
      </c>
      <c r="J14" s="3">
        <f>PrcLd!J81+Run!J66-Evp!J14</f>
        <v>62.165298081298303</v>
      </c>
      <c r="K14" s="3">
        <f>PrcLd!K81+Run!K66-Evp!K14</f>
        <v>72.913011478775175</v>
      </c>
      <c r="L14" s="3">
        <f>PrcLd!L81+Run!L66-Evp!L14</f>
        <v>46.659396255639322</v>
      </c>
      <c r="M14" s="3">
        <f>PrcLd!M81+Run!M66-Evp!M14</f>
        <v>56.641814765708162</v>
      </c>
      <c r="N14" s="3">
        <f t="shared" si="0"/>
        <v>1214.6076526725153</v>
      </c>
    </row>
    <row r="15" spans="1:14" x14ac:dyDescent="0.2">
      <c r="A15">
        <v>1960</v>
      </c>
      <c r="B15" s="3">
        <f>PrcLd!B82+Run!B67-Evp!B15</f>
        <v>62.177783484918976</v>
      </c>
      <c r="C15" s="3">
        <f>PrcLd!C82+Run!C67-Evp!C15</f>
        <v>69.446178439044843</v>
      </c>
      <c r="D15" s="3">
        <f>PrcLd!D82+Run!D67-Evp!D15</f>
        <v>68.987169914611712</v>
      </c>
      <c r="E15" s="3">
        <f>PrcLd!E82+Run!E67-Evp!E15</f>
        <v>317.11112858949872</v>
      </c>
      <c r="F15" s="3">
        <f>PrcLd!F82+Run!F67-Evp!F15</f>
        <v>348.29325435834073</v>
      </c>
      <c r="G15" s="3">
        <f>PrcLd!G82+Run!G67-Evp!G15</f>
        <v>181.19870048931404</v>
      </c>
      <c r="H15" s="3">
        <f>PrcLd!H82+Run!H67-Evp!H15</f>
        <v>134.79742066067183</v>
      </c>
      <c r="I15" s="3">
        <f>PrcLd!I82+Run!I67-Evp!I15</f>
        <v>63.790069504735619</v>
      </c>
      <c r="J15" s="3">
        <f>PrcLd!J82+Run!J67-Evp!J15</f>
        <v>44.369313252741215</v>
      </c>
      <c r="K15" s="3">
        <f>PrcLd!K82+Run!K67-Evp!K15</f>
        <v>14.228637847728649</v>
      </c>
      <c r="L15" s="3">
        <f>PrcLd!L82+Run!L67-Evp!L15</f>
        <v>36.106178512093805</v>
      </c>
      <c r="M15" s="3">
        <f>PrcLd!M82+Run!M67-Evp!M15</f>
        <v>-49.30050729820816</v>
      </c>
      <c r="N15" s="3">
        <f t="shared" si="0"/>
        <v>1291.2053277554917</v>
      </c>
    </row>
    <row r="16" spans="1:14" x14ac:dyDescent="0.2">
      <c r="A16">
        <v>1961</v>
      </c>
      <c r="B16" s="3">
        <f>PrcLd!B83+Run!B68-Evp!B16</f>
        <v>-12.220095232755995</v>
      </c>
      <c r="C16" s="3">
        <f>PrcLd!C83+Run!C68-Evp!C16</f>
        <v>54.112150785423211</v>
      </c>
      <c r="D16" s="3">
        <f>PrcLd!D83+Run!D68-Evp!D16</f>
        <v>112.38200498861293</v>
      </c>
      <c r="E16" s="3">
        <f>PrcLd!E83+Run!E68-Evp!E16</f>
        <v>132.0750349903802</v>
      </c>
      <c r="F16" s="3">
        <f>PrcLd!F83+Run!F68-Evp!F16</f>
        <v>121.73323685879966</v>
      </c>
      <c r="G16" s="3">
        <f>PrcLd!G83+Run!G68-Evp!G16</f>
        <v>148.01938265562202</v>
      </c>
      <c r="H16" s="3">
        <f>PrcLd!H83+Run!H68-Evp!H16</f>
        <v>149.28717337268188</v>
      </c>
      <c r="I16" s="3">
        <f>PrcLd!I83+Run!I68-Evp!I16</f>
        <v>97.333310915003466</v>
      </c>
      <c r="J16" s="3">
        <f>PrcLd!J83+Run!J68-Evp!J16</f>
        <v>126.57534875670439</v>
      </c>
      <c r="K16" s="3">
        <f>PrcLd!K83+Run!K68-Evp!K16</f>
        <v>22.056641150997663</v>
      </c>
      <c r="L16" s="3">
        <f>PrcLd!L83+Run!L68-Evp!L16</f>
        <v>33.063476062792304</v>
      </c>
      <c r="M16" s="3">
        <f>PrcLd!M83+Run!M68-Evp!M16</f>
        <v>27.388875106500393</v>
      </c>
      <c r="N16" s="3">
        <f t="shared" si="0"/>
        <v>1011.8065404107622</v>
      </c>
    </row>
    <row r="17" spans="1:14" x14ac:dyDescent="0.2">
      <c r="A17">
        <v>1962</v>
      </c>
      <c r="B17" s="3">
        <f>PrcLd!B84+Run!B69-Evp!B17</f>
        <v>46.101151987405473</v>
      </c>
      <c r="C17" s="3">
        <f>PrcLd!C84+Run!C69-Evp!C17</f>
        <v>78.012024809883997</v>
      </c>
      <c r="D17" s="3">
        <f>PrcLd!D84+Run!D69-Evp!D17</f>
        <v>108.61428167995061</v>
      </c>
      <c r="E17" s="3">
        <f>PrcLd!E84+Run!E69-Evp!E17</f>
        <v>135.82668354658259</v>
      </c>
      <c r="F17" s="3">
        <f>PrcLd!F84+Run!F69-Evp!F17</f>
        <v>183.44728635342068</v>
      </c>
      <c r="G17" s="3">
        <f>PrcLd!G84+Run!G69-Evp!G17</f>
        <v>105.2820023808776</v>
      </c>
      <c r="H17" s="3">
        <f>PrcLd!H84+Run!H69-Evp!H17</f>
        <v>66.721306916164465</v>
      </c>
      <c r="I17" s="3">
        <f>PrcLd!I84+Run!I69-Evp!I17</f>
        <v>64.125282282576819</v>
      </c>
      <c r="J17" s="3">
        <f>PrcLd!J84+Run!J69-Evp!J17</f>
        <v>30.167232710860318</v>
      </c>
      <c r="K17" s="3">
        <f>PrcLd!K84+Run!K69-Evp!K17</f>
        <v>39.857621068986518</v>
      </c>
      <c r="L17" s="3">
        <f>PrcLd!L84+Run!L69-Evp!L17</f>
        <v>-28.270914950889974</v>
      </c>
      <c r="M17" s="3">
        <f>PrcLd!M84+Run!M69-Evp!M17</f>
        <v>-3.406429239174031</v>
      </c>
      <c r="N17" s="3">
        <f t="shared" si="0"/>
        <v>826.4775295466452</v>
      </c>
    </row>
    <row r="18" spans="1:14" x14ac:dyDescent="0.2">
      <c r="A18">
        <v>1963</v>
      </c>
      <c r="B18" s="3">
        <f>PrcLd!B85+Run!B70-Evp!B18</f>
        <v>16.300516708221295</v>
      </c>
      <c r="C18" s="3">
        <f>PrcLd!C85+Run!C70-Evp!C18</f>
        <v>45.179722904917547</v>
      </c>
      <c r="D18" s="3">
        <f>PrcLd!D85+Run!D70-Evp!D18</f>
        <v>132.49731713180776</v>
      </c>
      <c r="E18" s="3">
        <f>PrcLd!E85+Run!E70-Evp!E18</f>
        <v>147.80461734051312</v>
      </c>
      <c r="F18" s="3">
        <f>PrcLd!F85+Run!F70-Evp!F18</f>
        <v>151.68810144197249</v>
      </c>
      <c r="G18" s="3">
        <f>PrcLd!G85+Run!G70-Evp!G18</f>
        <v>96.513466499119673</v>
      </c>
      <c r="H18" s="3">
        <f>PrcLd!H85+Run!H70-Evp!H18</f>
        <v>88.889152756130017</v>
      </c>
      <c r="I18" s="3">
        <f>PrcLd!I85+Run!I70-Evp!I18</f>
        <v>79.771351602664765</v>
      </c>
      <c r="J18" s="3">
        <f>PrcLd!J85+Run!J70-Evp!J18</f>
        <v>27.405552127535543</v>
      </c>
      <c r="K18" s="3">
        <f>PrcLd!K85+Run!K70-Evp!K18</f>
        <v>0.57152226458317301</v>
      </c>
      <c r="L18" s="3">
        <f>PrcLd!L85+Run!L70-Evp!L18</f>
        <v>21.40557762409999</v>
      </c>
      <c r="M18" s="3">
        <f>PrcLd!M85+Run!M70-Evp!M18</f>
        <v>-25.036406443747509</v>
      </c>
      <c r="N18" s="3">
        <f t="shared" si="0"/>
        <v>782.99049195781788</v>
      </c>
    </row>
    <row r="19" spans="1:14" x14ac:dyDescent="0.2">
      <c r="A19">
        <v>1964</v>
      </c>
      <c r="B19" s="3">
        <f>PrcLd!B86+Run!B71-Evp!B19</f>
        <v>46.24552057673197</v>
      </c>
      <c r="C19" s="3">
        <f>PrcLd!C86+Run!C71-Evp!C19</f>
        <v>7.2515430723317564</v>
      </c>
      <c r="D19" s="3">
        <f>PrcLd!D86+Run!D71-Evp!D19</f>
        <v>63.370219921995663</v>
      </c>
      <c r="E19" s="3">
        <f>PrcLd!E86+Run!E71-Evp!E19</f>
        <v>136.55146676798174</v>
      </c>
      <c r="F19" s="3">
        <f>PrcLd!F86+Run!F71-Evp!F19</f>
        <v>140.19848242923513</v>
      </c>
      <c r="G19" s="3">
        <f>PrcLd!G86+Run!G71-Evp!G19</f>
        <v>75.275399412120152</v>
      </c>
      <c r="H19" s="3">
        <f>PrcLd!H86+Run!H71-Evp!H19</f>
        <v>77.863344479038133</v>
      </c>
      <c r="I19" s="3">
        <f>PrcLd!I86+Run!I71-Evp!I19</f>
        <v>61.639661028524856</v>
      </c>
      <c r="J19" s="3">
        <f>PrcLd!J86+Run!J71-Evp!J19</f>
        <v>54.676891816827364</v>
      </c>
      <c r="K19" s="3">
        <f>PrcLd!K86+Run!K71-Evp!K19</f>
        <v>-2.1014347944117446</v>
      </c>
      <c r="L19" s="3">
        <f>PrcLd!L86+Run!L71-Evp!L19</f>
        <v>23.796212653209594</v>
      </c>
      <c r="M19" s="3">
        <f>PrcLd!M86+Run!M71-Evp!M19</f>
        <v>25.795553409671527</v>
      </c>
      <c r="N19" s="3">
        <f t="shared" si="0"/>
        <v>710.56286077325626</v>
      </c>
    </row>
    <row r="20" spans="1:14" x14ac:dyDescent="0.2">
      <c r="A20">
        <v>1965</v>
      </c>
      <c r="B20" s="3">
        <f>PrcLd!B87+Run!B72-Evp!B20</f>
        <v>47.06841327638584</v>
      </c>
      <c r="C20" s="3">
        <f>PrcLd!C87+Run!C72-Evp!C20</f>
        <v>105.12295157129509</v>
      </c>
      <c r="D20" s="3">
        <f>PrcLd!D87+Run!D72-Evp!D20</f>
        <v>82.671311616471314</v>
      </c>
      <c r="E20" s="3">
        <f>PrcLd!E87+Run!E72-Evp!E20</f>
        <v>191.18071017778243</v>
      </c>
      <c r="F20" s="3">
        <f>PrcLd!F87+Run!F72-Evp!F20</f>
        <v>166.13842199905386</v>
      </c>
      <c r="G20" s="3">
        <f>PrcLd!G87+Run!G72-Evp!G20</f>
        <v>77.808730472427712</v>
      </c>
      <c r="H20" s="3">
        <f>PrcLd!H87+Run!H72-Evp!H20</f>
        <v>74.817712998482918</v>
      </c>
      <c r="I20" s="3">
        <f>PrcLd!I87+Run!I72-Evp!I20</f>
        <v>112.79553179641454</v>
      </c>
      <c r="J20" s="3">
        <f>PrcLd!J87+Run!J72-Evp!J20</f>
        <v>140.97177453981371</v>
      </c>
      <c r="K20" s="3">
        <f>PrcLd!K87+Run!K72-Evp!K20</f>
        <v>74.47578599873512</v>
      </c>
      <c r="L20" s="3">
        <f>PrcLd!L87+Run!L72-Evp!L20</f>
        <v>89.031246464160333</v>
      </c>
      <c r="M20" s="3">
        <f>PrcLd!M87+Run!M72-Evp!M20</f>
        <v>107.71154656022357</v>
      </c>
      <c r="N20" s="3">
        <f t="shared" si="0"/>
        <v>1269.7941374712464</v>
      </c>
    </row>
    <row r="21" spans="1:14" x14ac:dyDescent="0.2">
      <c r="A21">
        <v>1966</v>
      </c>
      <c r="B21" s="3">
        <f>PrcLd!B88+Run!B73-Evp!B21</f>
        <v>41.443705716568402</v>
      </c>
      <c r="C21" s="3">
        <f>PrcLd!C88+Run!C73-Evp!C21</f>
        <v>86.69590337780069</v>
      </c>
      <c r="D21" s="3">
        <f>PrcLd!D88+Run!D73-Evp!D21</f>
        <v>148.15636735968135</v>
      </c>
      <c r="E21" s="3">
        <f>PrcLd!E88+Run!E73-Evp!E21</f>
        <v>132.95577583104173</v>
      </c>
      <c r="F21" s="3">
        <f>PrcLd!F88+Run!F73-Evp!F21</f>
        <v>106.28033326779705</v>
      </c>
      <c r="G21" s="3">
        <f>PrcLd!G88+Run!G73-Evp!G21</f>
        <v>114.47923085576575</v>
      </c>
      <c r="H21" s="3">
        <f>PrcLd!H88+Run!H73-Evp!H21</f>
        <v>44.435403833460462</v>
      </c>
      <c r="I21" s="3">
        <f>PrcLd!I88+Run!I73-Evp!I21</f>
        <v>67.372078190639996</v>
      </c>
      <c r="J21" s="3">
        <f>PrcLd!J88+Run!J73-Evp!J21</f>
        <v>4.606646444674567</v>
      </c>
      <c r="K21" s="3">
        <f>PrcLd!K88+Run!K73-Evp!K21</f>
        <v>25.380587826361904</v>
      </c>
      <c r="L21" s="3">
        <f>PrcLd!L88+Run!L73-Evp!L21</f>
        <v>123.27206113184555</v>
      </c>
      <c r="M21" s="3">
        <f>PrcLd!M88+Run!M73-Evp!M21</f>
        <v>103.14739275366306</v>
      </c>
      <c r="N21" s="3">
        <f t="shared" si="0"/>
        <v>998.22548658930043</v>
      </c>
    </row>
    <row r="22" spans="1:14" x14ac:dyDescent="0.2">
      <c r="A22">
        <v>1967</v>
      </c>
      <c r="B22" s="3">
        <f>PrcLd!B89+Run!B74-Evp!B22</f>
        <v>92.793377519456698</v>
      </c>
      <c r="C22" s="3">
        <f>PrcLd!C89+Run!C74-Evp!C22</f>
        <v>63.822172830637463</v>
      </c>
      <c r="D22" s="3">
        <f>PrcLd!D89+Run!D74-Evp!D22</f>
        <v>108.38883966383548</v>
      </c>
      <c r="E22" s="3">
        <f>PrcLd!E89+Run!E74-Evp!E22</f>
        <v>282.35561957147837</v>
      </c>
      <c r="F22" s="3">
        <f>PrcLd!F89+Run!F74-Evp!F22</f>
        <v>166.06501935580346</v>
      </c>
      <c r="G22" s="3">
        <f>PrcLd!G89+Run!G74-Evp!G22</f>
        <v>220.89164782061002</v>
      </c>
      <c r="H22" s="3">
        <f>PrcLd!H89+Run!H74-Evp!H22</f>
        <v>108.87073515075829</v>
      </c>
      <c r="I22" s="3">
        <f>PrcLd!I89+Run!I74-Evp!I22</f>
        <v>97.640600654860066</v>
      </c>
      <c r="J22" s="3">
        <f>PrcLd!J89+Run!J74-Evp!J22</f>
        <v>26.584789095461602</v>
      </c>
      <c r="K22" s="3">
        <f>PrcLd!K89+Run!K74-Evp!K22</f>
        <v>69.996958886723277</v>
      </c>
      <c r="L22" s="3">
        <f>PrcLd!L89+Run!L74-Evp!L22</f>
        <v>108.58523758865888</v>
      </c>
      <c r="M22" s="3">
        <f>PrcLd!M89+Run!M74-Evp!M22</f>
        <v>96.37753417891544</v>
      </c>
      <c r="N22" s="3">
        <f t="shared" si="0"/>
        <v>1442.3725323171991</v>
      </c>
    </row>
    <row r="23" spans="1:14" x14ac:dyDescent="0.2">
      <c r="A23">
        <v>1968</v>
      </c>
      <c r="B23" s="3">
        <f>PrcLd!B90+Run!B75-Evp!B23</f>
        <v>53.201944838422087</v>
      </c>
      <c r="C23" s="3">
        <f>PrcLd!C90+Run!C75-Evp!C23</f>
        <v>104.18398506815448</v>
      </c>
      <c r="D23" s="3">
        <f>PrcLd!D90+Run!D75-Evp!D23</f>
        <v>112.84974343970984</v>
      </c>
      <c r="E23" s="3">
        <f>PrcLd!E90+Run!E75-Evp!E23</f>
        <v>163.27500355266139</v>
      </c>
      <c r="F23" s="3">
        <f>PrcLd!F90+Run!F75-Evp!F23</f>
        <v>130.05214797238381</v>
      </c>
      <c r="G23" s="3">
        <f>PrcLd!G90+Run!G75-Evp!G23</f>
        <v>148.83477784594456</v>
      </c>
      <c r="H23" s="3">
        <f>PrcLd!H90+Run!H75-Evp!H23</f>
        <v>95.836909213032214</v>
      </c>
      <c r="I23" s="3">
        <f>PrcLd!I90+Run!I75-Evp!I23</f>
        <v>85.632412097899561</v>
      </c>
      <c r="J23" s="3">
        <f>PrcLd!J90+Run!J75-Evp!J23</f>
        <v>115.03083425360387</v>
      </c>
      <c r="K23" s="3">
        <f>PrcLd!K90+Run!K75-Evp!K23</f>
        <v>35.587824331507278</v>
      </c>
      <c r="L23" s="3">
        <f>PrcLd!L90+Run!L75-Evp!L23</f>
        <v>23.92078104510712</v>
      </c>
      <c r="M23" s="3">
        <f>PrcLd!M90+Run!M75-Evp!M23</f>
        <v>35.245827845598754</v>
      </c>
      <c r="N23" s="3">
        <f t="shared" si="0"/>
        <v>1103.6521915040248</v>
      </c>
    </row>
    <row r="24" spans="1:14" x14ac:dyDescent="0.2">
      <c r="A24">
        <v>1969</v>
      </c>
      <c r="B24" s="3">
        <f>PrcLd!B91+Run!B76-Evp!B24</f>
        <v>87.271888764325837</v>
      </c>
      <c r="C24" s="3">
        <f>PrcLd!C91+Run!C76-Evp!C24</f>
        <v>51.394203954482862</v>
      </c>
      <c r="D24" s="3">
        <f>PrcLd!D91+Run!D76-Evp!D24</f>
        <v>84.776736328744789</v>
      </c>
      <c r="E24" s="3">
        <f>PrcLd!E91+Run!E76-Evp!E24</f>
        <v>222.53289817517515</v>
      </c>
      <c r="F24" s="3">
        <f>PrcLd!F91+Run!F76-Evp!F24</f>
        <v>201.66536306065916</v>
      </c>
      <c r="G24" s="3">
        <f>PrcLd!G91+Run!G76-Evp!G24</f>
        <v>185.34096136207239</v>
      </c>
      <c r="H24" s="3">
        <f>PrcLd!H91+Run!H76-Evp!H24</f>
        <v>131.88253459575031</v>
      </c>
      <c r="I24" s="3">
        <f>PrcLd!I91+Run!I76-Evp!I24</f>
        <v>40.436904189351573</v>
      </c>
      <c r="J24" s="3">
        <f>PrcLd!J91+Run!J76-Evp!J24</f>
        <v>1.9236111600230714</v>
      </c>
      <c r="K24" s="3">
        <f>PrcLd!K91+Run!K76-Evp!K24</f>
        <v>83.587454954599465</v>
      </c>
      <c r="L24" s="3">
        <f>PrcLd!L91+Run!L76-Evp!L24</f>
        <v>88.020934699960392</v>
      </c>
      <c r="M24" s="3">
        <f>PrcLd!M91+Run!M76-Evp!M24</f>
        <v>-0.68213943615700146</v>
      </c>
      <c r="N24" s="3">
        <f t="shared" si="0"/>
        <v>1178.1513518089878</v>
      </c>
    </row>
    <row r="25" spans="1:14" x14ac:dyDescent="0.2">
      <c r="A25">
        <v>1970</v>
      </c>
      <c r="B25" s="3">
        <f>PrcLd!B92+Run!B77-Evp!B25</f>
        <v>31.432204442497863</v>
      </c>
      <c r="C25" s="3">
        <f>PrcLd!C92+Run!C77-Evp!C25</f>
        <v>26.975506565888665</v>
      </c>
      <c r="D25" s="3">
        <f>PrcLd!D92+Run!D77-Evp!D25</f>
        <v>81.488992188802229</v>
      </c>
      <c r="E25" s="3">
        <f>PrcLd!E92+Run!E77-Evp!E25</f>
        <v>171.5076413508539</v>
      </c>
      <c r="F25" s="3">
        <f>PrcLd!F92+Run!F77-Evp!F25</f>
        <v>193.79859368734034</v>
      </c>
      <c r="G25" s="3">
        <f>PrcLd!G92+Run!G77-Evp!G25</f>
        <v>177.38202911987312</v>
      </c>
      <c r="H25" s="3">
        <f>PrcLd!H92+Run!H77-Evp!H25</f>
        <v>214.90878436324763</v>
      </c>
      <c r="I25" s="3">
        <f>PrcLd!I92+Run!I77-Evp!I25</f>
        <v>45.713158404974166</v>
      </c>
      <c r="J25" s="3">
        <f>PrcLd!J92+Run!J77-Evp!J25</f>
        <v>121.4128838833673</v>
      </c>
      <c r="K25" s="3">
        <f>PrcLd!K92+Run!K77-Evp!K25</f>
        <v>89.735709138425179</v>
      </c>
      <c r="L25" s="3">
        <f>PrcLd!L92+Run!L77-Evp!L25</f>
        <v>35.687669070889285</v>
      </c>
      <c r="M25" s="3">
        <f>PrcLd!M92+Run!M77-Evp!M25</f>
        <v>35.383507024354415</v>
      </c>
      <c r="N25" s="3">
        <f t="shared" si="0"/>
        <v>1225.4266792405142</v>
      </c>
    </row>
    <row r="26" spans="1:14" x14ac:dyDescent="0.2">
      <c r="A26">
        <v>1971</v>
      </c>
      <c r="B26" s="3">
        <f>PrcLd!B93+Run!B78-Evp!B26</f>
        <v>37.695655417567835</v>
      </c>
      <c r="C26" s="3">
        <f>PrcLd!C93+Run!C78-Evp!C26</f>
        <v>104.26468626542827</v>
      </c>
      <c r="D26" s="3">
        <f>PrcLd!D93+Run!D78-Evp!D26</f>
        <v>139.87163335187816</v>
      </c>
      <c r="E26" s="3">
        <f>PrcLd!E93+Run!E78-Evp!E26</f>
        <v>202.43761603360366</v>
      </c>
      <c r="F26" s="3">
        <f>PrcLd!F93+Run!F78-Evp!F26</f>
        <v>169.58747096685454</v>
      </c>
      <c r="G26" s="3">
        <f>PrcLd!G93+Run!G78-Evp!G26</f>
        <v>116.70754058645164</v>
      </c>
      <c r="H26" s="3">
        <f>PrcLd!H93+Run!H78-Evp!H26</f>
        <v>87.578699855483663</v>
      </c>
      <c r="I26" s="3">
        <f>PrcLd!I93+Run!I78-Evp!I26</f>
        <v>62.777912745803533</v>
      </c>
      <c r="J26" s="3">
        <f>PrcLd!J93+Run!J78-Evp!J26</f>
        <v>48.019385397459089</v>
      </c>
      <c r="K26" s="3">
        <f>PrcLd!K93+Run!K78-Evp!K26</f>
        <v>31.188317903840826</v>
      </c>
      <c r="L26" s="3">
        <f>PrcLd!L93+Run!L78-Evp!L26</f>
        <v>-15.331576019579146</v>
      </c>
      <c r="M26" s="3">
        <f>PrcLd!M93+Run!M78-Evp!M26</f>
        <v>70.683033511258586</v>
      </c>
      <c r="N26" s="3">
        <f t="shared" si="0"/>
        <v>1055.4803760160507</v>
      </c>
    </row>
    <row r="27" spans="1:14" x14ac:dyDescent="0.2">
      <c r="A27">
        <v>1972</v>
      </c>
      <c r="B27" s="3">
        <f>PrcLd!B94+Run!B79-Evp!B27</f>
        <v>23.625031998825122</v>
      </c>
      <c r="C27" s="3">
        <f>PrcLd!C94+Run!C79-Evp!C27</f>
        <v>68.74490403339874</v>
      </c>
      <c r="D27" s="3">
        <f>PrcLd!D94+Run!D79-Evp!D27</f>
        <v>111.25376803377225</v>
      </c>
      <c r="E27" s="3">
        <f>PrcLd!E94+Run!E79-Evp!E27</f>
        <v>195.76964439878216</v>
      </c>
      <c r="F27" s="3">
        <f>PrcLd!F94+Run!F79-Evp!F27</f>
        <v>212.0108390896263</v>
      </c>
      <c r="G27" s="3">
        <f>PrcLd!G94+Run!G79-Evp!G27</f>
        <v>125.8578994784922</v>
      </c>
      <c r="H27" s="3">
        <f>PrcLd!H94+Run!H79-Evp!H27</f>
        <v>114.66919454716471</v>
      </c>
      <c r="I27" s="3">
        <f>PrcLd!I94+Run!I79-Evp!I27</f>
        <v>148.39214127967372</v>
      </c>
      <c r="J27" s="3">
        <f>PrcLd!J94+Run!J79-Evp!J27</f>
        <v>65.790967506924289</v>
      </c>
      <c r="K27" s="3">
        <f>PrcLd!K94+Run!K79-Evp!K27</f>
        <v>26.345036104062601</v>
      </c>
      <c r="L27" s="3">
        <f>PrcLd!L94+Run!L79-Evp!L27</f>
        <v>39.015716288220531</v>
      </c>
      <c r="M27" s="3">
        <f>PrcLd!M94+Run!M79-Evp!M27</f>
        <v>82.676688623927305</v>
      </c>
      <c r="N27" s="3">
        <f t="shared" si="0"/>
        <v>1214.1518313828697</v>
      </c>
    </row>
    <row r="28" spans="1:14" x14ac:dyDescent="0.2">
      <c r="A28">
        <v>1973</v>
      </c>
      <c r="B28" s="3">
        <f>PrcLd!B95+Run!B80-Evp!B28</f>
        <v>101.91094110748784</v>
      </c>
      <c r="C28" s="3">
        <f>PrcLd!C95+Run!C80-Evp!C28</f>
        <v>60.421217790496364</v>
      </c>
      <c r="D28" s="3">
        <f>PrcLd!D95+Run!D80-Evp!D28</f>
        <v>220.66800102712824</v>
      </c>
      <c r="E28" s="3">
        <f>PrcLd!E95+Run!E80-Evp!E28</f>
        <v>162.83156854403998</v>
      </c>
      <c r="F28" s="3">
        <f>PrcLd!F95+Run!F80-Evp!F28</f>
        <v>227.09591048672334</v>
      </c>
      <c r="G28" s="3">
        <f>PrcLd!G95+Run!G80-Evp!G28</f>
        <v>171.77411443675203</v>
      </c>
      <c r="H28" s="3">
        <f>PrcLd!H95+Run!H80-Evp!H28</f>
        <v>127.3652025804129</v>
      </c>
      <c r="I28" s="3">
        <f>PrcLd!I95+Run!I80-Evp!I28</f>
        <v>112.26606161764253</v>
      </c>
      <c r="J28" s="3">
        <f>PrcLd!J95+Run!J80-Evp!J28</f>
        <v>4.7031452690023059</v>
      </c>
      <c r="K28" s="3">
        <f>PrcLd!K95+Run!K80-Evp!K28</f>
        <v>60.7034416412098</v>
      </c>
      <c r="L28" s="3">
        <f>PrcLd!L95+Run!L80-Evp!L28</f>
        <v>31.582699277700897</v>
      </c>
      <c r="M28" s="3">
        <f>PrcLd!M95+Run!M80-Evp!M28</f>
        <v>25.836437802547053</v>
      </c>
      <c r="N28" s="3">
        <f t="shared" si="0"/>
        <v>1307.1587415811434</v>
      </c>
    </row>
    <row r="29" spans="1:14" x14ac:dyDescent="0.2">
      <c r="A29">
        <v>1974</v>
      </c>
      <c r="B29" s="3">
        <f>PrcLd!B96+Run!B81-Evp!B29</f>
        <v>101.28198127193059</v>
      </c>
      <c r="C29" s="3">
        <f>PrcLd!C96+Run!C81-Evp!C29</f>
        <v>72.00660661799941</v>
      </c>
      <c r="D29" s="3">
        <f>PrcLd!D96+Run!D81-Evp!D29</f>
        <v>130.91630858030712</v>
      </c>
      <c r="E29" s="3">
        <f>PrcLd!E96+Run!E81-Evp!E29</f>
        <v>225.59930287889344</v>
      </c>
      <c r="F29" s="3">
        <f>PrcLd!F96+Run!F81-Evp!F29</f>
        <v>217.73635159937439</v>
      </c>
      <c r="G29" s="3">
        <f>PrcLd!G96+Run!G81-Evp!G29</f>
        <v>150.82392751236202</v>
      </c>
      <c r="H29" s="3">
        <f>PrcLd!H96+Run!H81-Evp!H29</f>
        <v>107.21821727229035</v>
      </c>
      <c r="I29" s="3">
        <f>PrcLd!I96+Run!I81-Evp!I29</f>
        <v>76.908661105468951</v>
      </c>
      <c r="J29" s="3">
        <f>PrcLd!J96+Run!J81-Evp!J29</f>
        <v>44.723029110115135</v>
      </c>
      <c r="K29" s="3">
        <f>PrcLd!K96+Run!K81-Evp!K29</f>
        <v>41.920929577320408</v>
      </c>
      <c r="L29" s="3">
        <f>PrcLd!L96+Run!L81-Evp!L29</f>
        <v>68.458422930085931</v>
      </c>
      <c r="M29" s="3">
        <f>PrcLd!M96+Run!M81-Evp!M29</f>
        <v>28.305344275938012</v>
      </c>
      <c r="N29" s="3">
        <f t="shared" si="0"/>
        <v>1265.8990827320856</v>
      </c>
    </row>
    <row r="30" spans="1:14" x14ac:dyDescent="0.2">
      <c r="A30">
        <v>1975</v>
      </c>
      <c r="B30" s="3">
        <f>PrcLd!B97+Run!B82-Evp!B30</f>
        <v>103.33697696930987</v>
      </c>
      <c r="C30" s="3">
        <f>PrcLd!C97+Run!C82-Evp!C30</f>
        <v>85.679337134945385</v>
      </c>
      <c r="D30" s="3">
        <f>PrcLd!D97+Run!D82-Evp!D30</f>
        <v>109.11757515363425</v>
      </c>
      <c r="E30" s="3">
        <f>PrcLd!E97+Run!E82-Evp!E30</f>
        <v>186.51029283629717</v>
      </c>
      <c r="F30" s="3">
        <f>PrcLd!F97+Run!F82-Evp!F30</f>
        <v>199.3825124010132</v>
      </c>
      <c r="G30" s="3">
        <f>PrcLd!G97+Run!G82-Evp!G30</f>
        <v>148.10935370903204</v>
      </c>
      <c r="H30" s="3">
        <f>PrcLd!H97+Run!H82-Evp!H30</f>
        <v>102.69046801885435</v>
      </c>
      <c r="I30" s="3">
        <f>PrcLd!I97+Run!I82-Evp!I30</f>
        <v>99.261849830609293</v>
      </c>
      <c r="J30" s="3">
        <f>PrcLd!J97+Run!J82-Evp!J30</f>
        <v>74.806824890392917</v>
      </c>
      <c r="K30" s="3">
        <f>PrcLd!K97+Run!K82-Evp!K30</f>
        <v>10.107906065222899</v>
      </c>
      <c r="L30" s="3">
        <f>PrcLd!L97+Run!L82-Evp!L30</f>
        <v>64.329174315876941</v>
      </c>
      <c r="M30" s="3">
        <f>PrcLd!M97+Run!M82-Evp!M30</f>
        <v>38.635628514760498</v>
      </c>
      <c r="N30" s="3">
        <f t="shared" si="0"/>
        <v>1221.9678998399488</v>
      </c>
    </row>
    <row r="31" spans="1:14" x14ac:dyDescent="0.2">
      <c r="A31">
        <v>1976</v>
      </c>
      <c r="B31" s="3">
        <f>PrcLd!B98+Run!B83-Evp!B31</f>
        <v>43.058722063969427</v>
      </c>
      <c r="C31" s="3">
        <f>PrcLd!C98+Run!C83-Evp!C31</f>
        <v>136.47424439285874</v>
      </c>
      <c r="D31" s="3">
        <f>PrcLd!D98+Run!D83-Evp!D31</f>
        <v>270.82918990228518</v>
      </c>
      <c r="E31" s="3">
        <f>PrcLd!E98+Run!E83-Evp!E31</f>
        <v>210.41087392898686</v>
      </c>
      <c r="F31" s="3">
        <f>PrcLd!F98+Run!F83-Evp!F31</f>
        <v>205.18892455325766</v>
      </c>
      <c r="G31" s="3">
        <f>PrcLd!G98+Run!G83-Evp!G31</f>
        <v>124.6105430354403</v>
      </c>
      <c r="H31" s="3">
        <f>PrcLd!H98+Run!H83-Evp!H31</f>
        <v>96.929662027691535</v>
      </c>
      <c r="I31" s="3">
        <f>PrcLd!I98+Run!I83-Evp!I31</f>
        <v>35.26883418674273</v>
      </c>
      <c r="J31" s="3">
        <f>PrcLd!J98+Run!J83-Evp!J31</f>
        <v>39.621010519330142</v>
      </c>
      <c r="K31" s="3">
        <f>PrcLd!K98+Run!K83-Evp!K31</f>
        <v>-13.167196496872094</v>
      </c>
      <c r="L31" s="3">
        <f>PrcLd!L98+Run!L83-Evp!L31</f>
        <v>-15.571807948236653</v>
      </c>
      <c r="M31" s="3">
        <f>PrcLd!M98+Run!M83-Evp!M31</f>
        <v>-10.158745481360612</v>
      </c>
      <c r="N31" s="3">
        <f t="shared" si="0"/>
        <v>1123.4942546840932</v>
      </c>
    </row>
    <row r="32" spans="1:14" x14ac:dyDescent="0.2">
      <c r="A32">
        <v>1977</v>
      </c>
      <c r="B32" s="3">
        <f>PrcLd!B99+Run!B84-Evp!B32</f>
        <v>47.564959569767595</v>
      </c>
      <c r="C32" s="3">
        <f>PrcLd!C99+Run!C84-Evp!C32</f>
        <v>98.562958925886562</v>
      </c>
      <c r="D32" s="3">
        <f>PrcLd!D99+Run!D84-Evp!D32</f>
        <v>207.71127286096774</v>
      </c>
      <c r="E32" s="3">
        <f>PrcLd!E99+Run!E84-Evp!E32</f>
        <v>172.82188373228109</v>
      </c>
      <c r="F32" s="3">
        <f>PrcLd!F99+Run!F84-Evp!F32</f>
        <v>82.646377329463448</v>
      </c>
      <c r="G32" s="3">
        <f>PrcLd!G99+Run!G84-Evp!G32</f>
        <v>82.652866923154861</v>
      </c>
      <c r="H32" s="3">
        <f>PrcLd!H99+Run!H84-Evp!H32</f>
        <v>109.09847359410595</v>
      </c>
      <c r="I32" s="3">
        <f>PrcLd!I99+Run!I84-Evp!I32</f>
        <v>131.34597361566441</v>
      </c>
      <c r="J32" s="3">
        <f>PrcLd!J99+Run!J84-Evp!J32</f>
        <v>138.23748523394406</v>
      </c>
      <c r="K32" s="3">
        <f>PrcLd!K99+Run!K84-Evp!K32</f>
        <v>90.864745050662691</v>
      </c>
      <c r="L32" s="3">
        <f>PrcLd!L99+Run!L84-Evp!L32</f>
        <v>125.07181261086764</v>
      </c>
      <c r="M32" s="3">
        <f>PrcLd!M99+Run!M84-Evp!M32</f>
        <v>80.641756722748354</v>
      </c>
      <c r="N32" s="3">
        <f t="shared" si="0"/>
        <v>1367.2205661695145</v>
      </c>
    </row>
    <row r="33" spans="1:14" x14ac:dyDescent="0.2">
      <c r="A33">
        <v>1978</v>
      </c>
      <c r="B33" s="3">
        <f>PrcLd!B100+Run!B85-Evp!B33</f>
        <v>66.503105562557096</v>
      </c>
      <c r="C33" s="3">
        <f>PrcLd!C100+Run!C85-Evp!C33</f>
        <v>43.084200363531359</v>
      </c>
      <c r="D33" s="3">
        <f>PrcLd!D100+Run!D85-Evp!D33</f>
        <v>94.853400455814509</v>
      </c>
      <c r="E33" s="3">
        <f>PrcLd!E100+Run!E85-Evp!E33</f>
        <v>173.33973254754369</v>
      </c>
      <c r="F33" s="3">
        <f>PrcLd!F100+Run!F85-Evp!F33</f>
        <v>181.64000611992367</v>
      </c>
      <c r="G33" s="3">
        <f>PrcLd!G100+Run!G85-Evp!G33</f>
        <v>116.51909845579326</v>
      </c>
      <c r="H33" s="3">
        <f>PrcLd!H100+Run!H85-Evp!H33</f>
        <v>95.028334044317248</v>
      </c>
      <c r="I33" s="3">
        <f>PrcLd!I100+Run!I85-Evp!I33</f>
        <v>108.15647833406851</v>
      </c>
      <c r="J33" s="3">
        <f>PrcLd!J100+Run!J85-Evp!J33</f>
        <v>136.43985563939219</v>
      </c>
      <c r="K33" s="3">
        <f>PrcLd!K100+Run!K85-Evp!K33</f>
        <v>79.504743872915711</v>
      </c>
      <c r="L33" s="3">
        <f>PrcLd!L100+Run!L85-Evp!L33</f>
        <v>34.474459139216975</v>
      </c>
      <c r="M33" s="3">
        <f>PrcLd!M100+Run!M85-Evp!M33</f>
        <v>46.588451995196394</v>
      </c>
      <c r="N33" s="3">
        <f t="shared" si="0"/>
        <v>1176.1318665302708</v>
      </c>
    </row>
    <row r="34" spans="1:14" x14ac:dyDescent="0.2">
      <c r="A34">
        <v>1979</v>
      </c>
      <c r="B34" s="3">
        <f>PrcLd!B101+Run!B86-Evp!B34</f>
        <v>73.100331239295514</v>
      </c>
      <c r="C34" s="3">
        <f>PrcLd!C101+Run!C86-Evp!C34</f>
        <v>55.559357158496518</v>
      </c>
      <c r="D34" s="3">
        <f>PrcLd!D101+Run!D86-Evp!D34</f>
        <v>220.22524548560426</v>
      </c>
      <c r="E34" s="3">
        <f>PrcLd!E101+Run!E86-Evp!E34</f>
        <v>293.04481283561506</v>
      </c>
      <c r="F34" s="3">
        <f>PrcLd!F101+Run!F86-Evp!F34</f>
        <v>228.82545910116437</v>
      </c>
      <c r="G34" s="3">
        <f>PrcLd!G101+Run!G86-Evp!G34</f>
        <v>162.56495978280941</v>
      </c>
      <c r="H34" s="3">
        <f>PrcLd!H101+Run!H86-Evp!H34</f>
        <v>114.45641133127928</v>
      </c>
      <c r="I34" s="3">
        <f>PrcLd!I101+Run!I86-Evp!I34</f>
        <v>115.13805676528877</v>
      </c>
      <c r="J34" s="3">
        <f>PrcLd!J101+Run!J86-Evp!J34</f>
        <v>35.690264797573597</v>
      </c>
      <c r="K34" s="3">
        <f>PrcLd!K101+Run!K86-Evp!K34</f>
        <v>90.053273429725081</v>
      </c>
      <c r="L34" s="3">
        <f>PrcLd!L101+Run!L86-Evp!L34</f>
        <v>116.52150995014561</v>
      </c>
      <c r="M34" s="3">
        <f>PrcLd!M101+Run!M86-Evp!M34</f>
        <v>88.60614977191986</v>
      </c>
      <c r="N34" s="3">
        <f t="shared" si="0"/>
        <v>1593.7858316489173</v>
      </c>
    </row>
    <row r="35" spans="1:14" x14ac:dyDescent="0.2">
      <c r="A35">
        <v>1980</v>
      </c>
      <c r="B35" s="3">
        <f>PrcLd!B102+Run!B87-Evp!B35</f>
        <v>70.905873469631729</v>
      </c>
      <c r="C35" s="3">
        <f>PrcLd!C102+Run!C87-Evp!C35</f>
        <v>35.466404432655722</v>
      </c>
      <c r="D35" s="3">
        <f>PrcLd!D102+Run!D87-Evp!D35</f>
        <v>113.56387877487703</v>
      </c>
      <c r="E35" s="3">
        <f>PrcLd!E102+Run!E87-Evp!E35</f>
        <v>247.43398447540133</v>
      </c>
      <c r="F35" s="3">
        <f>PrcLd!F102+Run!F87-Evp!F35</f>
        <v>147.56325052230028</v>
      </c>
      <c r="G35" s="3">
        <f>PrcLd!G102+Run!G87-Evp!G35</f>
        <v>144.34762504589904</v>
      </c>
      <c r="H35" s="3">
        <f>PrcLd!H102+Run!H87-Evp!H35</f>
        <v>130.4490476154385</v>
      </c>
      <c r="I35" s="3">
        <f>PrcLd!I102+Run!I87-Evp!I35</f>
        <v>100.22454520110244</v>
      </c>
      <c r="J35" s="3">
        <f>PrcLd!J102+Run!J87-Evp!J35</f>
        <v>92.2574165067048</v>
      </c>
      <c r="K35" s="3">
        <f>PrcLd!K102+Run!K87-Evp!K35</f>
        <v>49.866484190937229</v>
      </c>
      <c r="L35" s="3">
        <f>PrcLd!L102+Run!L87-Evp!L35</f>
        <v>29.785115622713761</v>
      </c>
      <c r="M35" s="3">
        <f>PrcLd!M102+Run!M87-Evp!M35</f>
        <v>47.936075375557508</v>
      </c>
      <c r="N35" s="3">
        <f t="shared" si="0"/>
        <v>1209.7997012332191</v>
      </c>
    </row>
    <row r="36" spans="1:14" x14ac:dyDescent="0.2">
      <c r="A36">
        <v>1981</v>
      </c>
      <c r="B36" s="3">
        <f>PrcLd!B103+Run!B88-Evp!B36</f>
        <v>36.970787462255345</v>
      </c>
      <c r="C36" s="3">
        <f>PrcLd!C103+Run!C88-Evp!C36</f>
        <v>161.89193274965899</v>
      </c>
      <c r="D36" s="3">
        <f>PrcLd!D103+Run!D88-Evp!D36</f>
        <v>115.71798599549324</v>
      </c>
      <c r="E36" s="3">
        <f>PrcLd!E103+Run!E88-Evp!E36</f>
        <v>221.02923247397675</v>
      </c>
      <c r="F36" s="3">
        <f>PrcLd!F103+Run!F88-Evp!F36</f>
        <v>143.80388852498206</v>
      </c>
      <c r="G36" s="3">
        <f>PrcLd!G103+Run!G88-Evp!G36</f>
        <v>149.22118243469234</v>
      </c>
      <c r="H36" s="3">
        <f>PrcLd!H103+Run!H88-Evp!H36</f>
        <v>82.962832241308547</v>
      </c>
      <c r="I36" s="3">
        <f>PrcLd!I103+Run!I88-Evp!I36</f>
        <v>111.25081880830722</v>
      </c>
      <c r="J36" s="3">
        <f>PrcLd!J103+Run!J88-Evp!J36</f>
        <v>107.26759065068103</v>
      </c>
      <c r="K36" s="3">
        <f>PrcLd!K103+Run!K88-Evp!K36</f>
        <v>104.40342948508703</v>
      </c>
      <c r="L36" s="3">
        <f>PrcLd!L103+Run!L88-Evp!L36</f>
        <v>37.073049153527421</v>
      </c>
      <c r="M36" s="3">
        <f>PrcLd!M103+Run!M88-Evp!M36</f>
        <v>23.048030951117241</v>
      </c>
      <c r="N36" s="3">
        <f t="shared" si="0"/>
        <v>1294.6407609310872</v>
      </c>
    </row>
    <row r="37" spans="1:14" x14ac:dyDescent="0.2">
      <c r="A37">
        <v>1982</v>
      </c>
      <c r="B37" s="3">
        <f>PrcLd!B104+Run!B89-Evp!B37</f>
        <v>56.601740825650751</v>
      </c>
      <c r="C37" s="3">
        <f>PrcLd!C104+Run!C89-Evp!C37</f>
        <v>50.061465240984212</v>
      </c>
      <c r="D37" s="3">
        <f>PrcLd!D104+Run!D89-Evp!D37</f>
        <v>148.33954323177539</v>
      </c>
      <c r="E37" s="3">
        <f>PrcLd!E104+Run!E89-Evp!E37</f>
        <v>208.31044488651861</v>
      </c>
      <c r="F37" s="3">
        <f>PrcLd!F104+Run!F89-Evp!F37</f>
        <v>138.49512601022073</v>
      </c>
      <c r="G37" s="3">
        <f>PrcLd!G104+Run!G89-Evp!G37</f>
        <v>133.98582809645771</v>
      </c>
      <c r="H37" s="3">
        <f>PrcLd!H104+Run!H89-Evp!H37</f>
        <v>90.553729491323296</v>
      </c>
      <c r="I37" s="3">
        <f>PrcLd!I104+Run!I89-Evp!I37</f>
        <v>73.709575069186457</v>
      </c>
      <c r="J37" s="3">
        <f>PrcLd!J104+Run!J89-Evp!J37</f>
        <v>112.19314560554488</v>
      </c>
      <c r="K37" s="3">
        <f>PrcLd!K104+Run!K89-Evp!K37</f>
        <v>79.778128886207284</v>
      </c>
      <c r="L37" s="3">
        <f>PrcLd!L104+Run!L89-Evp!L37</f>
        <v>118.40017444558033</v>
      </c>
      <c r="M37" s="3">
        <f>PrcLd!M104+Run!M89-Evp!M37</f>
        <v>161.11678172485566</v>
      </c>
      <c r="N37" s="3">
        <f t="shared" si="0"/>
        <v>1371.5456835143054</v>
      </c>
    </row>
    <row r="38" spans="1:14" x14ac:dyDescent="0.2">
      <c r="A38">
        <v>1983</v>
      </c>
      <c r="B38" s="3">
        <f>PrcLd!B105+Run!B90-Evp!B38</f>
        <v>85.103713396697131</v>
      </c>
      <c r="C38" s="3">
        <f>PrcLd!C105+Run!C90-Evp!C38</f>
        <v>71.482282867649346</v>
      </c>
      <c r="D38" s="3">
        <f>PrcLd!D105+Run!D90-Evp!D38</f>
        <v>115.26456499249261</v>
      </c>
      <c r="E38" s="3">
        <f>PrcLd!E105+Run!E90-Evp!E38</f>
        <v>179.718804391189</v>
      </c>
      <c r="F38" s="3">
        <f>PrcLd!F105+Run!F90-Evp!F38</f>
        <v>299.41674711755849</v>
      </c>
      <c r="G38" s="3">
        <f>PrcLd!G105+Run!G90-Evp!G38</f>
        <v>150.62728592540157</v>
      </c>
      <c r="H38" s="3">
        <f>PrcLd!H105+Run!H90-Evp!H38</f>
        <v>67.930398856583395</v>
      </c>
      <c r="I38" s="3">
        <f>PrcLd!I105+Run!I90-Evp!I38</f>
        <v>82.602355650226599</v>
      </c>
      <c r="J38" s="3">
        <f>PrcLd!J105+Run!J90-Evp!J38</f>
        <v>57.544520035598453</v>
      </c>
      <c r="K38" s="3">
        <f>PrcLd!K105+Run!K90-Evp!K38</f>
        <v>64.417937244596558</v>
      </c>
      <c r="L38" s="3">
        <f>PrcLd!L105+Run!L90-Evp!L38</f>
        <v>24.366511958966896</v>
      </c>
      <c r="M38" s="3">
        <f>PrcLd!M105+Run!M90-Evp!M38</f>
        <v>41.329082357553176</v>
      </c>
      <c r="N38" s="3">
        <f t="shared" si="0"/>
        <v>1239.8042047945132</v>
      </c>
    </row>
    <row r="39" spans="1:14" x14ac:dyDescent="0.2">
      <c r="A39">
        <v>1984</v>
      </c>
      <c r="B39" s="3">
        <f>PrcLd!B106+Run!B91-Evp!B39</f>
        <v>39.385303874835039</v>
      </c>
      <c r="C39" s="3">
        <f>PrcLd!C106+Run!C91-Evp!C39</f>
        <v>134.74636857140754</v>
      </c>
      <c r="D39" s="3">
        <f>PrcLd!D106+Run!D91-Evp!D39</f>
        <v>122.85339398190759</v>
      </c>
      <c r="E39" s="3">
        <f>PrcLd!E106+Run!E91-Evp!E39</f>
        <v>174.84453148228081</v>
      </c>
      <c r="F39" s="3">
        <f>PrcLd!F106+Run!F91-Evp!F39</f>
        <v>153.40761316942294</v>
      </c>
      <c r="G39" s="3">
        <f>PrcLd!G106+Run!G91-Evp!G39</f>
        <v>170.09899411372402</v>
      </c>
      <c r="H39" s="3">
        <f>PrcLd!H106+Run!H91-Evp!H39</f>
        <v>118.44005579418791</v>
      </c>
      <c r="I39" s="3">
        <f>PrcLd!I106+Run!I91-Evp!I39</f>
        <v>111.7120374098923</v>
      </c>
      <c r="J39" s="3">
        <f>PrcLd!J106+Run!J91-Evp!J39</f>
        <v>91.154931109911701</v>
      </c>
      <c r="K39" s="3">
        <f>PrcLd!K106+Run!K91-Evp!K39</f>
        <v>83.08114943657678</v>
      </c>
      <c r="L39" s="3">
        <f>PrcLd!L106+Run!L91-Evp!L39</f>
        <v>90.26587837233302</v>
      </c>
      <c r="M39" s="3">
        <f>PrcLd!M106+Run!M91-Evp!M39</f>
        <v>96.478955110680076</v>
      </c>
      <c r="N39" s="3">
        <f t="shared" si="0"/>
        <v>1386.4692124271596</v>
      </c>
    </row>
    <row r="40" spans="1:14" x14ac:dyDescent="0.2">
      <c r="A40">
        <v>1985</v>
      </c>
      <c r="B40" s="3">
        <f>PrcLd!B107+Run!B92-Evp!B40</f>
        <v>85.634717324910341</v>
      </c>
      <c r="C40" s="3">
        <f>PrcLd!C107+Run!C92-Evp!C40</f>
        <v>138.90735772607928</v>
      </c>
      <c r="D40" s="3">
        <f>PrcLd!D107+Run!D92-Evp!D40</f>
        <v>225.09313595016766</v>
      </c>
      <c r="E40" s="3">
        <f>PrcLd!E107+Run!E92-Evp!E40</f>
        <v>279.08950208541899</v>
      </c>
      <c r="F40" s="3">
        <f>PrcLd!F107+Run!F92-Evp!F40</f>
        <v>200.71493426300665</v>
      </c>
      <c r="G40" s="3">
        <f>PrcLd!G107+Run!G92-Evp!G40</f>
        <v>94.549453429180858</v>
      </c>
      <c r="H40" s="3">
        <f>PrcLd!H107+Run!H92-Evp!H40</f>
        <v>115.83292403654313</v>
      </c>
      <c r="I40" s="3">
        <f>PrcLd!I107+Run!I92-Evp!I40</f>
        <v>110.75902679363986</v>
      </c>
      <c r="J40" s="3">
        <f>PrcLd!J107+Run!J92-Evp!J40</f>
        <v>103.42744611086664</v>
      </c>
      <c r="K40" s="3">
        <f>PrcLd!K107+Run!K92-Evp!K40</f>
        <v>70.430483869260755</v>
      </c>
      <c r="L40" s="3">
        <f>PrcLd!L107+Run!L92-Evp!L40</f>
        <v>99.737534821130097</v>
      </c>
      <c r="M40" s="3">
        <f>PrcLd!M107+Run!M92-Evp!M40</f>
        <v>51.085262415351906</v>
      </c>
      <c r="N40" s="3">
        <f t="shared" si="0"/>
        <v>1575.2617788255561</v>
      </c>
    </row>
    <row r="41" spans="1:14" x14ac:dyDescent="0.2">
      <c r="A41">
        <v>1986</v>
      </c>
      <c r="B41" s="3">
        <f>PrcLd!B108+Run!B93-Evp!B41</f>
        <v>42.599864079602227</v>
      </c>
      <c r="C41" s="3">
        <f>PrcLd!C108+Run!C93-Evp!C41</f>
        <v>45.972840829967701</v>
      </c>
      <c r="D41" s="3">
        <f>PrcLd!D108+Run!D93-Evp!D41</f>
        <v>179.64414766316509</v>
      </c>
      <c r="E41" s="3">
        <f>PrcLd!E108+Run!E93-Evp!E41</f>
        <v>172.80309848011601</v>
      </c>
      <c r="F41" s="3">
        <f>PrcLd!F108+Run!F93-Evp!F41</f>
        <v>153.39674766855703</v>
      </c>
      <c r="G41" s="3">
        <f>PrcLd!G108+Run!G93-Evp!G41</f>
        <v>142.75939620058935</v>
      </c>
      <c r="H41" s="3">
        <f>PrcLd!H108+Run!H93-Evp!H41</f>
        <v>129.64695779185732</v>
      </c>
      <c r="I41" s="3">
        <f>PrcLd!I108+Run!I93-Evp!I41</f>
        <v>76.332041360926041</v>
      </c>
      <c r="J41" s="3">
        <f>PrcLd!J108+Run!J93-Evp!J41</f>
        <v>252.34921195972711</v>
      </c>
      <c r="K41" s="3">
        <f>PrcLd!K108+Run!K93-Evp!K41</f>
        <v>133.34511850598199</v>
      </c>
      <c r="L41" s="3">
        <f>PrcLd!L108+Run!L93-Evp!L41</f>
        <v>-15.399141763772079</v>
      </c>
      <c r="M41" s="3">
        <f>PrcLd!M108+Run!M93-Evp!M41</f>
        <v>36.840956501429872</v>
      </c>
      <c r="N41" s="3">
        <f t="shared" si="0"/>
        <v>1350.2912392781477</v>
      </c>
    </row>
    <row r="42" spans="1:14" x14ac:dyDescent="0.2">
      <c r="A42">
        <v>1987</v>
      </c>
      <c r="B42" s="3">
        <f>PrcLd!B109+Run!B94-Evp!B42</f>
        <v>30.631696502315194</v>
      </c>
      <c r="C42" s="3">
        <f>PrcLd!C109+Run!C94-Evp!C42</f>
        <v>27.761029994595908</v>
      </c>
      <c r="D42" s="3">
        <f>PrcLd!D109+Run!D94-Evp!D42</f>
        <v>108.92851358453024</v>
      </c>
      <c r="E42" s="3">
        <f>PrcLd!E109+Run!E94-Evp!E42</f>
        <v>123.21244187449086</v>
      </c>
      <c r="F42" s="3">
        <f>PrcLd!F109+Run!F94-Evp!F42</f>
        <v>84.075588582245288</v>
      </c>
      <c r="G42" s="3">
        <f>PrcLd!G109+Run!G94-Evp!G42</f>
        <v>93.798939450871046</v>
      </c>
      <c r="H42" s="3">
        <f>PrcLd!H109+Run!H94-Evp!H42</f>
        <v>71.808708378358048</v>
      </c>
      <c r="I42" s="3">
        <f>PrcLd!I109+Run!I94-Evp!I42</f>
        <v>71.013708440184445</v>
      </c>
      <c r="J42" s="3">
        <f>PrcLd!J109+Run!J94-Evp!J42</f>
        <v>47.612415560058537</v>
      </c>
      <c r="K42" s="3">
        <f>PrcLd!K109+Run!K94-Evp!K42</f>
        <v>1.8674077325577088</v>
      </c>
      <c r="L42" s="3">
        <f>PrcLd!L109+Run!L94-Evp!L42</f>
        <v>17.762528716326131</v>
      </c>
      <c r="M42" s="3">
        <f>PrcLd!M109+Run!M94-Evp!M42</f>
        <v>61.237292415098281</v>
      </c>
      <c r="N42" s="3">
        <f t="shared" si="0"/>
        <v>739.71027123163174</v>
      </c>
    </row>
    <row r="43" spans="1:14" x14ac:dyDescent="0.2">
      <c r="A43">
        <v>1988</v>
      </c>
      <c r="B43" s="3">
        <f>PrcLd!B110+Run!B95-Evp!B43</f>
        <v>31.351592017622707</v>
      </c>
      <c r="C43" s="3">
        <f>PrcLd!C110+Run!C95-Evp!C43</f>
        <v>73.779537569974394</v>
      </c>
      <c r="D43" s="3">
        <f>PrcLd!D110+Run!D95-Evp!D43</f>
        <v>130.68728131726419</v>
      </c>
      <c r="E43" s="3">
        <f>PrcLd!E110+Run!E95-Evp!E43</f>
        <v>228.45647593405766</v>
      </c>
      <c r="F43" s="3">
        <f>PrcLd!F110+Run!F95-Evp!F43</f>
        <v>138.27341696359767</v>
      </c>
      <c r="G43" s="3">
        <f>PrcLd!G110+Run!G95-Evp!G43</f>
        <v>63.006683594118066</v>
      </c>
      <c r="H43" s="3">
        <f>PrcLd!H110+Run!H95-Evp!H43</f>
        <v>79.854700818432306</v>
      </c>
      <c r="I43" s="3">
        <f>PrcLd!I110+Run!I95-Evp!I43</f>
        <v>107.15034150368118</v>
      </c>
      <c r="J43" s="3">
        <f>PrcLd!J110+Run!J95-Evp!J43</f>
        <v>49.557933733518915</v>
      </c>
      <c r="K43" s="3">
        <f>PrcLd!K110+Run!K95-Evp!K43</f>
        <v>79.700610262366808</v>
      </c>
      <c r="L43" s="3">
        <f>PrcLd!L110+Run!L95-Evp!L43</f>
        <v>177.11957339044881</v>
      </c>
      <c r="M43" s="3">
        <f>PrcLd!M110+Run!M95-Evp!M43</f>
        <v>34.203035349949829</v>
      </c>
      <c r="N43" s="3">
        <f t="shared" si="0"/>
        <v>1193.1411824550325</v>
      </c>
    </row>
    <row r="44" spans="1:14" x14ac:dyDescent="0.2">
      <c r="A44">
        <v>1989</v>
      </c>
      <c r="B44" s="3">
        <f>PrcLd!B111+Run!B96-Evp!B44</f>
        <v>75.202805394010653</v>
      </c>
      <c r="C44" s="3">
        <f>PrcLd!C111+Run!C96-Evp!C44</f>
        <v>38.131543185567239</v>
      </c>
      <c r="D44" s="3">
        <f>PrcLd!D111+Run!D96-Evp!D44</f>
        <v>126.27244286346965</v>
      </c>
      <c r="E44" s="3">
        <f>PrcLd!E111+Run!E96-Evp!E44</f>
        <v>161.59123260716484</v>
      </c>
      <c r="F44" s="3">
        <f>PrcLd!F111+Run!F96-Evp!F44</f>
        <v>163.87314763318057</v>
      </c>
      <c r="G44" s="3">
        <f>PrcLd!G111+Run!G96-Evp!G44</f>
        <v>180.34135723032713</v>
      </c>
      <c r="H44" s="3">
        <f>PrcLd!H111+Run!H96-Evp!H44</f>
        <v>54.694153938410544</v>
      </c>
      <c r="I44" s="3">
        <f>PrcLd!I111+Run!I96-Evp!I44</f>
        <v>75.353386269325426</v>
      </c>
      <c r="J44" s="3">
        <f>PrcLd!J111+Run!J96-Evp!J44</f>
        <v>8.7562001011121211</v>
      </c>
      <c r="K44" s="3">
        <f>PrcLd!K111+Run!K96-Evp!K44</f>
        <v>11.166133985670868</v>
      </c>
      <c r="L44" s="3">
        <f>PrcLd!L111+Run!L96-Evp!L44</f>
        <v>37.520669581757758</v>
      </c>
      <c r="M44" s="3">
        <f>PrcLd!M111+Run!M96-Evp!M44</f>
        <v>3.7548372471206477</v>
      </c>
      <c r="N44" s="3">
        <f t="shared" si="0"/>
        <v>936.65791003711752</v>
      </c>
    </row>
    <row r="45" spans="1:14" x14ac:dyDescent="0.2">
      <c r="A45">
        <v>1990</v>
      </c>
      <c r="B45" s="3">
        <f>PrcLd!B112+Run!B97-Evp!B45</f>
        <v>112.59384811036587</v>
      </c>
      <c r="C45" s="3">
        <f>PrcLd!C112+Run!C97-Evp!C45</f>
        <v>75.192881386616477</v>
      </c>
      <c r="D45" s="3">
        <f>PrcLd!D112+Run!D97-Evp!D45</f>
        <v>149.53882582762688</v>
      </c>
      <c r="E45" s="3">
        <f>PrcLd!E112+Run!E97-Evp!E45</f>
        <v>137.92286510987415</v>
      </c>
      <c r="F45" s="3">
        <f>PrcLd!F112+Run!F97-Evp!F45</f>
        <v>209.0872472057676</v>
      </c>
      <c r="G45" s="3">
        <f>PrcLd!G112+Run!G97-Evp!G45</f>
        <v>177.64541090999762</v>
      </c>
      <c r="H45" s="3">
        <f>PrcLd!H112+Run!H97-Evp!H45</f>
        <v>124.86373856439627</v>
      </c>
      <c r="I45" s="3">
        <f>PrcLd!I112+Run!I97-Evp!I45</f>
        <v>80.902559805796102</v>
      </c>
      <c r="J45" s="3">
        <f>PrcLd!J112+Run!J97-Evp!J45</f>
        <v>53.649062509557055</v>
      </c>
      <c r="K45" s="3">
        <f>PrcLd!K112+Run!K97-Evp!K45</f>
        <v>129.16467457941158</v>
      </c>
      <c r="L45" s="3">
        <f>PrcLd!L112+Run!L97-Evp!L45</f>
        <v>121.53859456783381</v>
      </c>
      <c r="M45" s="3">
        <f>PrcLd!M112+Run!M97-Evp!M45</f>
        <v>81.18010466074125</v>
      </c>
      <c r="N45" s="3">
        <f t="shared" si="0"/>
        <v>1453.2798132379849</v>
      </c>
    </row>
    <row r="46" spans="1:14" x14ac:dyDescent="0.2">
      <c r="A46">
        <v>1991</v>
      </c>
      <c r="B46" s="3">
        <f>PrcLd!B113+Run!B98-Evp!B46</f>
        <v>53.374283387997338</v>
      </c>
      <c r="C46" s="3">
        <f>PrcLd!C113+Run!C98-Evp!C46</f>
        <v>67.750430928698307</v>
      </c>
      <c r="D46" s="3">
        <f>PrcLd!D113+Run!D98-Evp!D46</f>
        <v>200.17366409516998</v>
      </c>
      <c r="E46" s="3">
        <f>PrcLd!E113+Run!E98-Evp!E46</f>
        <v>282.80023440400061</v>
      </c>
      <c r="F46" s="3">
        <f>PrcLd!F113+Run!F98-Evp!F46</f>
        <v>178.84328373158547</v>
      </c>
      <c r="G46" s="3">
        <f>PrcLd!G113+Run!G98-Evp!G46</f>
        <v>74.929425960963727</v>
      </c>
      <c r="H46" s="3">
        <f>PrcLd!H113+Run!H98-Evp!H46</f>
        <v>119.04896917396242</v>
      </c>
      <c r="I46" s="3">
        <f>PrcLd!I113+Run!I98-Evp!I46</f>
        <v>49.042357411525039</v>
      </c>
      <c r="J46" s="3">
        <f>PrcLd!J113+Run!J98-Evp!J46</f>
        <v>21.045627536022124</v>
      </c>
      <c r="K46" s="3">
        <f>PrcLd!K113+Run!K98-Evp!K46</f>
        <v>110.4082262014639</v>
      </c>
      <c r="L46" s="3">
        <f>PrcLd!L113+Run!L98-Evp!L46</f>
        <v>42.574293182375769</v>
      </c>
      <c r="M46" s="3">
        <f>PrcLd!M113+Run!M98-Evp!M46</f>
        <v>75.590740609441681</v>
      </c>
      <c r="N46" s="3">
        <f t="shared" si="0"/>
        <v>1275.5815366232064</v>
      </c>
    </row>
    <row r="47" spans="1:14" x14ac:dyDescent="0.2">
      <c r="A47">
        <v>1992</v>
      </c>
      <c r="B47" s="3">
        <f>PrcLd!B114+Run!B99-Evp!B47</f>
        <v>76.708674625538379</v>
      </c>
      <c r="C47" s="3">
        <f>PrcLd!C114+Run!C99-Evp!C47</f>
        <v>67.772794100037231</v>
      </c>
      <c r="D47" s="3">
        <f>PrcLd!D114+Run!D99-Evp!D47</f>
        <v>115.95508516364117</v>
      </c>
      <c r="E47" s="3">
        <f>PrcLd!E114+Run!E99-Evp!E47</f>
        <v>194.93957290593809</v>
      </c>
      <c r="F47" s="3">
        <f>PrcLd!F114+Run!F99-Evp!F47</f>
        <v>122.17752260304506</v>
      </c>
      <c r="G47" s="3">
        <f>PrcLd!G114+Run!G99-Evp!G47</f>
        <v>85.00955591954947</v>
      </c>
      <c r="H47" s="3">
        <f>PrcLd!H114+Run!H99-Evp!H47</f>
        <v>127.82350598999429</v>
      </c>
      <c r="I47" s="3">
        <f>PrcLd!I114+Run!I99-Evp!I47</f>
        <v>104.69763988993176</v>
      </c>
      <c r="J47" s="3">
        <f>PrcLd!J114+Run!J99-Evp!J47</f>
        <v>128.56539826732984</v>
      </c>
      <c r="K47" s="3">
        <f>PrcLd!K114+Run!K99-Evp!K47</f>
        <v>64.501796511510804</v>
      </c>
      <c r="L47" s="3">
        <f>PrcLd!L114+Run!L99-Evp!L47</f>
        <v>176.10319771647394</v>
      </c>
      <c r="M47" s="3">
        <f>PrcLd!M114+Run!M99-Evp!M47</f>
        <v>66.012559329398584</v>
      </c>
      <c r="N47" s="3">
        <f t="shared" si="0"/>
        <v>1330.2673030223884</v>
      </c>
    </row>
    <row r="48" spans="1:14" x14ac:dyDescent="0.2">
      <c r="A48">
        <v>1993</v>
      </c>
      <c r="B48" s="3">
        <f>PrcLd!B115+Run!B100-Evp!B48</f>
        <v>108.32071805438353</v>
      </c>
      <c r="C48" s="3">
        <f>PrcLd!C115+Run!C100-Evp!C48</f>
        <v>15.799221049568011</v>
      </c>
      <c r="D48" s="3">
        <f>PrcLd!D115+Run!D100-Evp!D48</f>
        <v>59.273493978369004</v>
      </c>
      <c r="E48" s="3">
        <f>PrcLd!E115+Run!E100-Evp!E48</f>
        <v>215.17275637853322</v>
      </c>
      <c r="F48" s="3">
        <f>PrcLd!F115+Run!F100-Evp!F48</f>
        <v>174.56684529465639</v>
      </c>
      <c r="G48" s="3">
        <f>PrcLd!G115+Run!G100-Evp!G48</f>
        <v>183.15101538325698</v>
      </c>
      <c r="H48" s="3">
        <f>PrcLd!H115+Run!H100-Evp!H48</f>
        <v>102.91642190926052</v>
      </c>
      <c r="I48" s="3">
        <f>PrcLd!I115+Run!I100-Evp!I48</f>
        <v>98.002781215286944</v>
      </c>
      <c r="J48" s="3">
        <f>PrcLd!J115+Run!J100-Evp!J48</f>
        <v>61.596247136101809</v>
      </c>
      <c r="K48" s="3">
        <f>PrcLd!K115+Run!K100-Evp!K48</f>
        <v>77.958844326492056</v>
      </c>
      <c r="L48" s="3">
        <f>PrcLd!L115+Run!L100-Evp!L48</f>
        <v>50.182181277644787</v>
      </c>
      <c r="M48" s="3">
        <f>PrcLd!M115+Run!M100-Evp!M48</f>
        <v>28.681758511983489</v>
      </c>
      <c r="N48" s="3">
        <f t="shared" si="0"/>
        <v>1175.6222845155366</v>
      </c>
    </row>
    <row r="49" spans="1:14" x14ac:dyDescent="0.2">
      <c r="A49">
        <v>1994</v>
      </c>
      <c r="B49" s="3">
        <f>PrcLd!B116+Run!B101-Evp!B49</f>
        <v>37.376301287349662</v>
      </c>
      <c r="C49" s="3">
        <f>PrcLd!C116+Run!C101-Evp!C49</f>
        <v>82.616580403752863</v>
      </c>
      <c r="D49" s="3">
        <f>PrcLd!D116+Run!D101-Evp!D49</f>
        <v>109.59970785230861</v>
      </c>
      <c r="E49" s="3">
        <f>PrcLd!E116+Run!E101-Evp!E49</f>
        <v>157.79460469834308</v>
      </c>
      <c r="F49" s="3">
        <f>PrcLd!F116+Run!F101-Evp!F49</f>
        <v>167.40438146034893</v>
      </c>
      <c r="G49" s="3">
        <f>PrcLd!G116+Run!G101-Evp!G49</f>
        <v>158.83473287347388</v>
      </c>
      <c r="H49" s="3">
        <f>PrcLd!H116+Run!H101-Evp!H49</f>
        <v>185.29173922013362</v>
      </c>
      <c r="I49" s="3">
        <f>PrcLd!I116+Run!I101-Evp!I49</f>
        <v>141.49520335807139</v>
      </c>
      <c r="J49" s="3">
        <f>PrcLd!J116+Run!J101-Evp!J49</f>
        <v>72.300414104323224</v>
      </c>
      <c r="K49" s="3">
        <f>PrcLd!K116+Run!K101-Evp!K49</f>
        <v>43.750024620685934</v>
      </c>
      <c r="L49" s="3">
        <f>PrcLd!L116+Run!L101-Evp!L49</f>
        <v>72.396131988332485</v>
      </c>
      <c r="M49" s="3">
        <f>PrcLd!M116+Run!M101-Evp!M49</f>
        <v>33.599048699526605</v>
      </c>
      <c r="N49" s="3">
        <f t="shared" si="0"/>
        <v>1262.4588705666499</v>
      </c>
    </row>
    <row r="50" spans="1:14" x14ac:dyDescent="0.2">
      <c r="A50">
        <v>1995</v>
      </c>
      <c r="B50" s="3">
        <f>PrcLd!B117+Run!B102-Evp!B50</f>
        <v>76.467106787191696</v>
      </c>
      <c r="C50" s="3">
        <f>PrcLd!C117+Run!C102-Evp!C50</f>
        <v>15.169586388732569</v>
      </c>
      <c r="D50" s="3">
        <f>PrcLd!D117+Run!D102-Evp!D50</f>
        <v>114.49703398813242</v>
      </c>
      <c r="E50" s="3">
        <f>PrcLd!E117+Run!E102-Evp!E50</f>
        <v>154.55133911732887</v>
      </c>
      <c r="F50" s="3">
        <f>PrcLd!F117+Run!F102-Evp!F50</f>
        <v>210.60606854411466</v>
      </c>
      <c r="G50" s="3">
        <f>PrcLd!G117+Run!G102-Evp!G50</f>
        <v>138.04884082334195</v>
      </c>
      <c r="H50" s="3">
        <f>PrcLd!H117+Run!H102-Evp!H50</f>
        <v>134.06504070552242</v>
      </c>
      <c r="I50" s="3">
        <f>PrcLd!I117+Run!I102-Evp!I50</f>
        <v>105.87277108086565</v>
      </c>
      <c r="J50" s="3">
        <f>PrcLd!J117+Run!J102-Evp!J50</f>
        <v>20.639670158241486</v>
      </c>
      <c r="K50" s="3">
        <f>PrcLd!K117+Run!K102-Evp!K50</f>
        <v>64.223305187462074</v>
      </c>
      <c r="L50" s="3">
        <f>PrcLd!L117+Run!L102-Evp!L50</f>
        <v>87.48387427522357</v>
      </c>
      <c r="M50" s="3">
        <f>PrcLd!M117+Run!M102-Evp!M50</f>
        <v>25.676110083193819</v>
      </c>
      <c r="N50" s="3">
        <f t="shared" si="0"/>
        <v>1147.3007471393512</v>
      </c>
    </row>
    <row r="51" spans="1:14" x14ac:dyDescent="0.2">
      <c r="A51">
        <v>1996</v>
      </c>
      <c r="B51" s="3">
        <f>PrcLd!B118+Run!B103-Evp!B51</f>
        <v>102.30514790095413</v>
      </c>
      <c r="C51" s="3">
        <f>PrcLd!C118+Run!C103-Evp!C51</f>
        <v>110.94381911785561</v>
      </c>
      <c r="D51" s="3">
        <f>PrcLd!D118+Run!D103-Evp!D51</f>
        <v>95.375613391018589</v>
      </c>
      <c r="E51" s="3">
        <f>PrcLd!E118+Run!E103-Evp!E51</f>
        <v>233.23150610548007</v>
      </c>
      <c r="F51" s="3">
        <f>PrcLd!F118+Run!F103-Evp!F51</f>
        <v>241.23067611988603</v>
      </c>
      <c r="G51" s="3">
        <f>PrcLd!G118+Run!G103-Evp!G51</f>
        <v>193.94888063693841</v>
      </c>
      <c r="H51" s="3">
        <f>PrcLd!H118+Run!H103-Evp!H51</f>
        <v>168.02858476126877</v>
      </c>
      <c r="I51" s="3">
        <f>PrcLd!I118+Run!I103-Evp!I51</f>
        <v>105.37365562700715</v>
      </c>
      <c r="J51" s="3">
        <f>PrcLd!J118+Run!J103-Evp!J51</f>
        <v>148.21114234067963</v>
      </c>
      <c r="K51" s="3">
        <f>PrcLd!K118+Run!K103-Evp!K51</f>
        <v>82.340652781252629</v>
      </c>
      <c r="L51" s="3">
        <f>PrcLd!L118+Run!L103-Evp!L51</f>
        <v>70.853955247564244</v>
      </c>
      <c r="M51" s="3">
        <f>PrcLd!M118+Run!M103-Evp!M51</f>
        <v>134.23467981640516</v>
      </c>
      <c r="N51" s="3">
        <f t="shared" si="0"/>
        <v>1686.0783138463103</v>
      </c>
    </row>
    <row r="52" spans="1:14" x14ac:dyDescent="0.2">
      <c r="A52">
        <v>1997</v>
      </c>
      <c r="B52" s="3">
        <f>PrcLd!B119+Run!B104-Evp!B52</f>
        <v>140.90267043992179</v>
      </c>
      <c r="C52" s="3">
        <f>PrcLd!C119+Run!C104-Evp!C52</f>
        <v>152.49109162847762</v>
      </c>
      <c r="D52" s="3">
        <f>PrcLd!D119+Run!D104-Evp!D52</f>
        <v>150.79121508246692</v>
      </c>
      <c r="E52" s="3">
        <f>PrcLd!E119+Run!E104-Evp!E52</f>
        <v>205.14861914578827</v>
      </c>
      <c r="F52" s="3">
        <f>PrcLd!F119+Run!F104-Evp!F52</f>
        <v>259.57646573962506</v>
      </c>
      <c r="G52" s="3">
        <f>PrcLd!G119+Run!G104-Evp!G52</f>
        <v>112.0787083064682</v>
      </c>
      <c r="H52" s="3">
        <f>PrcLd!H119+Run!H104-Evp!H52</f>
        <v>100.9712961925273</v>
      </c>
      <c r="I52" s="3">
        <f>PrcLd!I119+Run!I104-Evp!I52</f>
        <v>93.440503805515036</v>
      </c>
      <c r="J52" s="3">
        <f>PrcLd!J119+Run!J104-Evp!J52</f>
        <v>62.188151239820925</v>
      </c>
      <c r="K52" s="3">
        <f>PrcLd!K119+Run!K104-Evp!K52</f>
        <v>6.2444451621120578</v>
      </c>
      <c r="L52" s="3">
        <f>PrcLd!L119+Run!L104-Evp!L52</f>
        <v>7.5966695272594791</v>
      </c>
      <c r="M52" s="3">
        <f>PrcLd!M119+Run!M104-Evp!M52</f>
        <v>-8.1958877511675894</v>
      </c>
      <c r="N52" s="3">
        <f t="shared" si="0"/>
        <v>1283.2339485188149</v>
      </c>
    </row>
    <row r="53" spans="1:14" x14ac:dyDescent="0.2">
      <c r="A53">
        <v>1998</v>
      </c>
      <c r="B53" s="3">
        <f>PrcLd!B120+Run!B105-Evp!B53</f>
        <v>84.844576998062593</v>
      </c>
      <c r="C53" s="3">
        <f>PrcLd!C120+Run!C105-Evp!C53</f>
        <v>60.065603273998313</v>
      </c>
      <c r="D53" s="3">
        <f>PrcLd!D120+Run!D105-Evp!D53</f>
        <v>174.48796107867321</v>
      </c>
      <c r="E53" s="3">
        <f>PrcLd!E120+Run!E105-Evp!E53</f>
        <v>183.23192704148767</v>
      </c>
      <c r="F53" s="3">
        <f>PrcLd!F120+Run!F105-Evp!F53</f>
        <v>106.26784904075006</v>
      </c>
      <c r="G53" s="3">
        <f>PrcLd!G120+Run!G105-Evp!G53</f>
        <v>111.54316819337333</v>
      </c>
      <c r="H53" s="3">
        <f>PrcLd!H120+Run!H105-Evp!H53</f>
        <v>42.064666058952994</v>
      </c>
      <c r="I53" s="3">
        <f>PrcLd!I120+Run!I105-Evp!I53</f>
        <v>45.293325221482299</v>
      </c>
      <c r="J53" s="3">
        <f>PrcLd!J120+Run!J105-Evp!J53</f>
        <v>24.612674456162445</v>
      </c>
      <c r="K53" s="3">
        <f>PrcLd!K120+Run!K105-Evp!K53</f>
        <v>0.28452109283294647</v>
      </c>
      <c r="L53" s="3">
        <f>PrcLd!L120+Run!L105-Evp!L53</f>
        <v>-0.19111333501673755</v>
      </c>
      <c r="M53" s="3">
        <f>PrcLd!M120+Run!M105-Evp!M53</f>
        <v>-6.3663801626142629</v>
      </c>
      <c r="N53" s="3">
        <f t="shared" si="0"/>
        <v>826.13877895814494</v>
      </c>
    </row>
    <row r="54" spans="1:14" x14ac:dyDescent="0.2">
      <c r="A54">
        <v>1999</v>
      </c>
      <c r="B54" s="3">
        <f>PrcLd!B121+Run!B106-Evp!B54</f>
        <v>60.064646618704444</v>
      </c>
      <c r="C54" s="3">
        <f>PrcLd!C121+Run!C106-Evp!C54</f>
        <v>74.573615063964667</v>
      </c>
      <c r="D54" s="3">
        <f>PrcLd!D121+Run!D106-Evp!D54</f>
        <v>37.587620111135877</v>
      </c>
      <c r="E54" s="3">
        <f>PrcLd!E121+Run!E106-Evp!E54</f>
        <v>119.5772364589446</v>
      </c>
      <c r="F54" s="3">
        <f>PrcLd!F121+Run!F106-Evp!F54</f>
        <v>109.7493815223812</v>
      </c>
      <c r="G54" s="3">
        <f>PrcLd!G121+Run!G106-Evp!G54</f>
        <v>126.58849557047181</v>
      </c>
      <c r="H54" s="3">
        <f>PrcLd!H121+Run!H106-Evp!H54</f>
        <v>132.62461331659051</v>
      </c>
      <c r="I54" s="3">
        <f>PrcLd!I121+Run!I106-Evp!I54</f>
        <v>40.185652452281026</v>
      </c>
      <c r="J54" s="3">
        <f>PrcLd!J121+Run!J106-Evp!J54</f>
        <v>55.060738095110899</v>
      </c>
      <c r="K54" s="3">
        <f>PrcLd!K121+Run!K106-Evp!K54</f>
        <v>20.688396039681166</v>
      </c>
      <c r="L54" s="3">
        <f>PrcLd!L121+Run!L106-Evp!L54</f>
        <v>22.291575572617177</v>
      </c>
      <c r="M54" s="3">
        <f>PrcLd!M121+Run!M106-Evp!M54</f>
        <v>29.790274456438254</v>
      </c>
      <c r="N54" s="3">
        <f t="shared" si="0"/>
        <v>828.78224527832162</v>
      </c>
    </row>
    <row r="55" spans="1:14" x14ac:dyDescent="0.2">
      <c r="A55">
        <v>2000</v>
      </c>
      <c r="B55" s="3">
        <f>PrcLd!B122+Run!B107-Evp!B55</f>
        <v>26.590320559055826</v>
      </c>
      <c r="C55" s="3">
        <f>PrcLd!C122+Run!C107-Evp!C55</f>
        <v>68.957362537290535</v>
      </c>
      <c r="D55" s="3">
        <f>PrcLd!D122+Run!D107-Evp!D55</f>
        <v>112.50871797282178</v>
      </c>
      <c r="E55" s="3">
        <f>PrcLd!E122+Run!E107-Evp!E55</f>
        <v>102.53362541948916</v>
      </c>
      <c r="F55" s="3">
        <f>PrcLd!F122+Run!F107-Evp!F55</f>
        <v>190.03488528070184</v>
      </c>
      <c r="G55" s="3">
        <f>PrcLd!G122+Run!G107-Evp!G55</f>
        <v>160.27019112823228</v>
      </c>
      <c r="H55" s="3">
        <f>PrcLd!H122+Run!H107-Evp!H55</f>
        <v>101.37810945174155</v>
      </c>
      <c r="I55" s="3">
        <f>PrcLd!I122+Run!I107-Evp!I55</f>
        <v>78.671497615793726</v>
      </c>
      <c r="J55" s="3">
        <f>PrcLd!J122+Run!J107-Evp!J55</f>
        <v>32.698427954080032</v>
      </c>
      <c r="K55" s="3">
        <f>PrcLd!K122+Run!K107-Evp!K55</f>
        <v>8.666856595033579</v>
      </c>
      <c r="L55" s="3">
        <f>PrcLd!L122+Run!L107-Evp!L55</f>
        <v>33.006981802946825</v>
      </c>
      <c r="M55" s="3">
        <f>PrcLd!M122+Run!M107-Evp!M55</f>
        <v>-2.7515545839659978</v>
      </c>
      <c r="N55" s="3">
        <f t="shared" si="0"/>
        <v>912.56542173322111</v>
      </c>
    </row>
    <row r="56" spans="1:14" x14ac:dyDescent="0.2">
      <c r="A56">
        <v>2001</v>
      </c>
      <c r="B56" s="3">
        <f>PrcLd!B123+Run!B108-Evp!B56</f>
        <v>46.759048442516821</v>
      </c>
      <c r="C56" s="3">
        <f>PrcLd!C123+Run!C108-Evp!C56</f>
        <v>116.36381133388886</v>
      </c>
      <c r="D56" s="3">
        <f>PrcLd!D123+Run!D108-Evp!D56</f>
        <v>83.916639223762999</v>
      </c>
      <c r="E56" s="3">
        <f>PrcLd!E123+Run!E108-Evp!E56</f>
        <v>220.30341897915847</v>
      </c>
      <c r="F56" s="3">
        <f>PrcLd!F123+Run!F108-Evp!F56</f>
        <v>198.22712938560898</v>
      </c>
      <c r="G56" s="3">
        <f>PrcLd!G123+Run!G108-Evp!G56</f>
        <v>140.1851541673262</v>
      </c>
      <c r="H56" s="3">
        <f>PrcLd!H123+Run!H108-Evp!H56</f>
        <v>38.630482285567133</v>
      </c>
      <c r="I56" s="3">
        <f>PrcLd!I123+Run!I108-Evp!I56</f>
        <v>86.678244032557174</v>
      </c>
      <c r="J56" s="3">
        <f>PrcLd!J123+Run!J108-Evp!J56</f>
        <v>118.71875313693452</v>
      </c>
      <c r="K56" s="3">
        <f>PrcLd!K123+Run!K108-Evp!K56</f>
        <v>190.05927864139016</v>
      </c>
      <c r="L56" s="3">
        <f>PrcLd!L123+Run!L108-Evp!L56</f>
        <v>141.06944343267702</v>
      </c>
      <c r="M56" s="3">
        <f>PrcLd!M123+Run!M108-Evp!M56</f>
        <v>104.108876604464</v>
      </c>
      <c r="N56" s="3">
        <f t="shared" si="0"/>
        <v>1485.0202796658523</v>
      </c>
    </row>
    <row r="57" spans="1:14" x14ac:dyDescent="0.2">
      <c r="A57">
        <v>2002</v>
      </c>
      <c r="B57" s="3">
        <f>PrcLd!B124+Run!B109-Evp!B57</f>
        <v>36.184352030468588</v>
      </c>
      <c r="C57" s="3">
        <f>PrcLd!C124+Run!C109-Evp!C57</f>
        <v>102.1171807410758</v>
      </c>
      <c r="D57" s="3">
        <f>PrcLd!D124+Run!D109-Evp!D57</f>
        <v>153.37110982297779</v>
      </c>
      <c r="E57" s="3">
        <f>PrcLd!E124+Run!E109-Evp!E57</f>
        <v>231.95416041616284</v>
      </c>
      <c r="F57" s="3">
        <f>PrcLd!F124+Run!F109-Evp!F57</f>
        <v>216.00936917672871</v>
      </c>
      <c r="G57" s="3">
        <f>PrcLd!G124+Run!G109-Evp!G57</f>
        <v>171.91815161002378</v>
      </c>
      <c r="H57" s="3">
        <f>PrcLd!H124+Run!H109-Evp!H57</f>
        <v>99.5802750679143</v>
      </c>
      <c r="I57" s="3">
        <f>PrcLd!I124+Run!I109-Evp!I57</f>
        <v>54.552630038300833</v>
      </c>
      <c r="J57" s="3">
        <f>PrcLd!J124+Run!J109-Evp!J57</f>
        <v>35.890335722504602</v>
      </c>
      <c r="K57" s="3">
        <f>PrcLd!K124+Run!K109-Evp!K57</f>
        <v>-2.533553279386922</v>
      </c>
      <c r="L57" s="3">
        <f>PrcLd!L124+Run!L109-Evp!L57</f>
        <v>-5.4843834418410609</v>
      </c>
      <c r="M57" s="3">
        <f>PrcLd!M124+Run!M109-Evp!M57</f>
        <v>-40.998226247460138</v>
      </c>
      <c r="N57" s="3">
        <f t="shared" si="0"/>
        <v>1052.5614016574691</v>
      </c>
    </row>
    <row r="58" spans="1:14" x14ac:dyDescent="0.2">
      <c r="A58">
        <v>2003</v>
      </c>
      <c r="B58" s="3">
        <f>PrcLd!B125+Run!B110-Evp!B58</f>
        <v>28.146003059796683</v>
      </c>
      <c r="C58" s="3">
        <f>PrcLd!C125+Run!C110-Evp!C58</f>
        <v>68.497816925711248</v>
      </c>
      <c r="D58" s="3">
        <f>PrcLd!D125+Run!D110-Evp!D58</f>
        <v>134.15924868497129</v>
      </c>
      <c r="E58" s="3">
        <f>PrcLd!E125+Run!E110-Evp!E58</f>
        <v>163.72218031316433</v>
      </c>
      <c r="F58" s="3">
        <f>PrcLd!F125+Run!F110-Evp!F58</f>
        <v>202.06748059342522</v>
      </c>
      <c r="G58" s="3">
        <f>PrcLd!G125+Run!G110-Evp!G58</f>
        <v>161.67104477142371</v>
      </c>
      <c r="H58" s="3">
        <f>PrcLd!H125+Run!H110-Evp!H58</f>
        <v>134.92932363639812</v>
      </c>
      <c r="I58" s="3">
        <f>PrcLd!I125+Run!I110-Evp!I58</f>
        <v>101.71084014913467</v>
      </c>
      <c r="J58" s="3">
        <f>PrcLd!J125+Run!J110-Evp!J58</f>
        <v>68.264113369067246</v>
      </c>
      <c r="K58" s="3">
        <f>PrcLd!K125+Run!K110-Evp!K58</f>
        <v>74.112784610577393</v>
      </c>
      <c r="L58" s="3">
        <f>PrcLd!L125+Run!L110-Evp!L58</f>
        <v>197.2630918324449</v>
      </c>
      <c r="M58" s="3">
        <f>PrcLd!M125+Run!M110-Evp!M58</f>
        <v>94.034439003439516</v>
      </c>
      <c r="N58" s="3">
        <f t="shared" si="0"/>
        <v>1428.5783669495543</v>
      </c>
    </row>
    <row r="59" spans="1:14" x14ac:dyDescent="0.2">
      <c r="A59">
        <v>2004</v>
      </c>
      <c r="B59" s="3">
        <f>PrcLd!B126+Run!B111-Evp!B59</f>
        <v>53.443008657924665</v>
      </c>
      <c r="C59" s="3">
        <f>PrcLd!C126+Run!C111-Evp!C59</f>
        <v>59.191085950416571</v>
      </c>
      <c r="D59" s="3">
        <f>PrcLd!D126+Run!D111-Evp!D59</f>
        <v>195.1805428002904</v>
      </c>
      <c r="E59" s="3">
        <f>PrcLd!E126+Run!E111-Evp!E59</f>
        <v>167.26264067839776</v>
      </c>
      <c r="F59" s="3">
        <f>PrcLd!F126+Run!F111-Evp!F59</f>
        <v>310.61859653217783</v>
      </c>
      <c r="G59" s="3">
        <f>PrcLd!G126+Run!G111-Evp!G59</f>
        <v>135.25678866019516</v>
      </c>
      <c r="H59" s="3">
        <f>PrcLd!H126+Run!H111-Evp!H59</f>
        <v>144.82511399617024</v>
      </c>
      <c r="I59" s="3">
        <f>PrcLd!I126+Run!I111-Evp!I59</f>
        <v>48.146792180450888</v>
      </c>
      <c r="J59" s="3">
        <f>PrcLd!J126+Run!J111-Evp!J59</f>
        <v>3.3052595004119425</v>
      </c>
      <c r="K59" s="3">
        <f>PrcLd!K126+Run!K111-Evp!K59</f>
        <v>44.414459163582791</v>
      </c>
      <c r="L59" s="3">
        <f>PrcLd!L126+Run!L111-Evp!L59</f>
        <v>42.128277328331905</v>
      </c>
      <c r="M59" s="3">
        <f>PrcLd!M126+Run!M111-Evp!M59</f>
        <v>58.474218729632852</v>
      </c>
      <c r="N59" s="3">
        <f t="shared" si="0"/>
        <v>1262.2467841779828</v>
      </c>
    </row>
    <row r="60" spans="1:14" x14ac:dyDescent="0.2">
      <c r="A60">
        <v>2005</v>
      </c>
      <c r="B60" s="3">
        <f>PrcLd!B127+Run!B112-Evp!B60</f>
        <v>98.203226924400056</v>
      </c>
      <c r="C60" s="3">
        <f>PrcLd!C127+Run!C112-Evp!C60</f>
        <v>79.137481070949548</v>
      </c>
      <c r="D60" s="3">
        <f>PrcLd!D127+Run!D112-Evp!D60</f>
        <v>75.437210338677843</v>
      </c>
      <c r="E60" s="3">
        <f>PrcLd!E127+Run!E112-Evp!E60</f>
        <v>195.30101730098997</v>
      </c>
      <c r="F60" s="3">
        <f>PrcLd!F127+Run!F112-Evp!F60</f>
        <v>104.68512803213818</v>
      </c>
      <c r="G60" s="3">
        <f>PrcLd!G127+Run!G112-Evp!G60</f>
        <v>108.07514017582074</v>
      </c>
      <c r="H60" s="3">
        <f>PrcLd!H127+Run!H112-Evp!H60</f>
        <v>88.507945916643266</v>
      </c>
      <c r="I60" s="3">
        <f>PrcLd!I127+Run!I112-Evp!I60</f>
        <v>70.988941147049388</v>
      </c>
      <c r="J60" s="3">
        <f>PrcLd!J127+Run!J112-Evp!J60</f>
        <v>50.806965055840067</v>
      </c>
      <c r="K60" s="3">
        <f>PrcLd!K127+Run!K112-Evp!K60</f>
        <v>-9.9016783679272891</v>
      </c>
      <c r="L60" s="3">
        <f>PrcLd!L127+Run!L112-Evp!L60</f>
        <v>70.118807129447163</v>
      </c>
      <c r="M60" s="3">
        <f>PrcLd!M127+Run!M112-Evp!M60</f>
        <v>33.066582725574349</v>
      </c>
      <c r="N60" s="3">
        <f t="shared" si="0"/>
        <v>964.42676744960318</v>
      </c>
    </row>
    <row r="61" spans="1:14" x14ac:dyDescent="0.2">
      <c r="A61">
        <v>2006</v>
      </c>
      <c r="B61" s="3">
        <f>PrcLd!B128+Run!B113-Evp!B61</f>
        <v>125.7103388516657</v>
      </c>
      <c r="C61" s="3">
        <f>PrcLd!C128+Run!C113-Evp!C61</f>
        <v>105.40573387063046</v>
      </c>
      <c r="D61" s="3">
        <f>PrcLd!D128+Run!D113-Evp!D61</f>
        <v>145.69879968333541</v>
      </c>
      <c r="E61" s="3">
        <f>PrcLd!E128+Run!E113-Evp!E61</f>
        <v>215.45587178396357</v>
      </c>
      <c r="F61" s="3">
        <f>PrcLd!F128+Run!F113-Evp!F61</f>
        <v>176.33461506106116</v>
      </c>
      <c r="G61" s="3">
        <f>PrcLd!G128+Run!G113-Evp!G61</f>
        <v>103.26648540479189</v>
      </c>
      <c r="H61" s="3">
        <f>PrcLd!H128+Run!H113-Evp!H61</f>
        <v>126.80195137336965</v>
      </c>
      <c r="I61" s="3">
        <f>PrcLd!I128+Run!I113-Evp!I61</f>
        <v>51.38816206679698</v>
      </c>
      <c r="J61" s="3">
        <f>PrcLd!J128+Run!J113-Evp!J61</f>
        <v>62.810474805039632</v>
      </c>
      <c r="K61" s="3">
        <f>PrcLd!K128+Run!K113-Evp!K61</f>
        <v>109.29962451815433</v>
      </c>
      <c r="L61" s="3">
        <f>PrcLd!L128+Run!L113-Evp!L61</f>
        <v>90.027404418750947</v>
      </c>
      <c r="M61" s="3">
        <f>PrcLd!M128+Run!M113-Evp!M61</f>
        <v>150.62836149790502</v>
      </c>
      <c r="N61" s="3">
        <f t="shared" si="0"/>
        <v>1462.8278233354647</v>
      </c>
    </row>
    <row r="62" spans="1:14" x14ac:dyDescent="0.2">
      <c r="A62">
        <v>2007</v>
      </c>
      <c r="B62" s="3">
        <f>PrcLd!B129+Run!B114-Evp!B62</f>
        <v>70.803074965119677</v>
      </c>
      <c r="C62" s="3">
        <f>PrcLd!C129+Run!C114-Evp!C62</f>
        <v>21.592405105830352</v>
      </c>
      <c r="D62" s="3">
        <f>PrcLd!D129+Run!D114-Evp!D62</f>
        <v>139.52048704676861</v>
      </c>
      <c r="E62" s="3">
        <f>PrcLd!E129+Run!E114-Evp!E62</f>
        <v>161.83562566485929</v>
      </c>
      <c r="F62" s="3">
        <f>PrcLd!F129+Run!F114-Evp!F62</f>
        <v>101.84307758802656</v>
      </c>
      <c r="G62" s="3">
        <f>PrcLd!G129+Run!G114-Evp!G62</f>
        <v>112.69495742322056</v>
      </c>
      <c r="H62" s="3">
        <f>PrcLd!H129+Run!H114-Evp!H62</f>
        <v>79.384250650706591</v>
      </c>
      <c r="I62" s="3">
        <f>PrcLd!I129+Run!I114-Evp!I62</f>
        <v>37.337586851080687</v>
      </c>
      <c r="J62" s="3">
        <f>PrcLd!J129+Run!J114-Evp!J62</f>
        <v>22.843433352898714</v>
      </c>
      <c r="K62" s="3">
        <f>PrcLd!K129+Run!K114-Evp!K62</f>
        <v>78.950308767731883</v>
      </c>
      <c r="L62" s="3">
        <f>PrcLd!L129+Run!L114-Evp!L62</f>
        <v>-13.905856886273483</v>
      </c>
      <c r="M62" s="3">
        <f>PrcLd!M129+Run!M114-Evp!M62</f>
        <v>44.792400619603356</v>
      </c>
      <c r="N62" s="3">
        <f t="shared" ref="N62:N70" si="1">SUM(B62:M62)</f>
        <v>857.69175114957272</v>
      </c>
    </row>
    <row r="63" spans="1:14" x14ac:dyDescent="0.2">
      <c r="A63">
        <v>2008</v>
      </c>
      <c r="B63" s="3">
        <f>PrcLd!B130+Run!B115-Evp!B63</f>
        <v>175.14327548396409</v>
      </c>
      <c r="C63" s="3">
        <f>PrcLd!C130+Run!C115-Evp!C63</f>
        <v>137.75376655328364</v>
      </c>
      <c r="D63" s="3">
        <f>PrcLd!D130+Run!D115-Evp!D63</f>
        <v>120.84439280327462</v>
      </c>
      <c r="E63" s="3">
        <f>PrcLd!E130+Run!E115-Evp!E63</f>
        <v>281.02478843826992</v>
      </c>
      <c r="F63" s="3">
        <f>PrcLd!F130+Run!F115-Evp!F63</f>
        <v>205.08521853993628</v>
      </c>
      <c r="G63" s="3">
        <f>PrcLd!G130+Run!G115-Evp!G63</f>
        <v>192.97504735182113</v>
      </c>
      <c r="H63" s="3">
        <f>PrcLd!H130+Run!H115-Evp!H63</f>
        <v>141.04514403955025</v>
      </c>
      <c r="I63" s="3">
        <f>PrcLd!I130+Run!I115-Evp!I63</f>
        <v>105.2803512988602</v>
      </c>
      <c r="J63" s="3">
        <f>PrcLd!J130+Run!J115-Evp!J63</f>
        <v>99.89323403424504</v>
      </c>
      <c r="K63" s="3">
        <f>PrcLd!K130+Run!K115-Evp!K63</f>
        <v>10.660785899173646</v>
      </c>
      <c r="L63" s="3">
        <f>PrcLd!L130+Run!L115-Evp!L63</f>
        <v>83.062452953267737</v>
      </c>
      <c r="M63" s="3">
        <f>PrcLd!M130+Run!M115-Evp!M63</f>
        <v>172.82375939524729</v>
      </c>
      <c r="N63" s="3">
        <f t="shared" si="1"/>
        <v>1725.5922167908939</v>
      </c>
    </row>
    <row r="64" spans="1:14" x14ac:dyDescent="0.2">
      <c r="A64">
        <v>2009</v>
      </c>
      <c r="B64" s="3">
        <f>PrcLd!B131+Run!B116-Evp!B64</f>
        <v>102.33376292094076</v>
      </c>
      <c r="C64" s="3">
        <f>PrcLd!C131+Run!C116-Evp!C64</f>
        <v>154.37842299004882</v>
      </c>
      <c r="D64" s="3">
        <f>PrcLd!D131+Run!D116-Evp!D64</f>
        <v>163.5920333695812</v>
      </c>
      <c r="E64" s="3">
        <f>PrcLd!E131+Run!E116-Evp!E64</f>
        <v>264.2104205466519</v>
      </c>
      <c r="F64" s="3">
        <f>PrcLd!F131+Run!F116-Evp!F64</f>
        <v>226.39545576143715</v>
      </c>
      <c r="G64" s="3">
        <f>PrcLd!G131+Run!G116-Evp!G64</f>
        <v>146.77508238103164</v>
      </c>
      <c r="H64" s="3">
        <f>PrcLd!H131+Run!H116-Evp!H64</f>
        <v>133.44977223551226</v>
      </c>
      <c r="I64" s="3">
        <f>PrcLd!I131+Run!I116-Evp!I64</f>
        <v>124.12498196412479</v>
      </c>
      <c r="J64" s="3">
        <f>PrcLd!J131+Run!J116-Evp!J64</f>
        <v>49.068172443644457</v>
      </c>
      <c r="K64" s="3">
        <f>PrcLd!K131+Run!K116-Evp!K64</f>
        <v>115.62082730171916</v>
      </c>
      <c r="L64" s="3">
        <f>PrcLd!L131+Run!L116-Evp!L64</f>
        <v>76.918593412471466</v>
      </c>
      <c r="M64" s="3">
        <f>PrcLd!M131+Run!M116-Evp!M64</f>
        <v>70.648241333162972</v>
      </c>
      <c r="N64" s="3">
        <f t="shared" si="1"/>
        <v>1627.5157666603266</v>
      </c>
    </row>
    <row r="65" spans="1:14" x14ac:dyDescent="0.2">
      <c r="A65">
        <v>2010</v>
      </c>
      <c r="B65" s="3">
        <f>PrcLd!B132+Run!B117-Evp!B65</f>
        <v>41.649914843466263</v>
      </c>
      <c r="C65" s="3">
        <f>PrcLd!C132+Run!C117-Evp!C65</f>
        <v>48.493218656023515</v>
      </c>
      <c r="D65" s="3">
        <f>PrcLd!D132+Run!D117-Evp!D65</f>
        <v>76.870216262277168</v>
      </c>
      <c r="E65" s="3">
        <f>PrcLd!E132+Run!E117-Evp!E65</f>
        <v>91.938981138280951</v>
      </c>
      <c r="F65" s="3">
        <f>PrcLd!F132+Run!F117-Evp!F65</f>
        <v>106.22445175474802</v>
      </c>
      <c r="G65" s="3">
        <f>PrcLd!G132+Run!G117-Evp!G65</f>
        <v>176.87754225827291</v>
      </c>
      <c r="H65" s="3">
        <f>PrcLd!H132+Run!H117-Evp!H65</f>
        <v>101.57680444485847</v>
      </c>
      <c r="I65" s="3">
        <f>PrcLd!I132+Run!I117-Evp!I65</f>
        <v>91.130363440330768</v>
      </c>
      <c r="J65" s="3">
        <f>PrcLd!J132+Run!J117-Evp!J65</f>
        <v>118.83449605777102</v>
      </c>
      <c r="K65" s="3">
        <f>PrcLd!K132+Run!K117-Evp!K65</f>
        <v>32.672720860059144</v>
      </c>
      <c r="L65" s="3">
        <f>PrcLd!L132+Run!L117-Evp!L65</f>
        <v>35.424547353227155</v>
      </c>
      <c r="M65" s="3">
        <f>PrcLd!M132+Run!M117-Evp!M65</f>
        <v>50.702046665892766</v>
      </c>
      <c r="N65" s="3">
        <f t="shared" si="1"/>
        <v>972.39530373520824</v>
      </c>
    </row>
    <row r="66" spans="1:14" x14ac:dyDescent="0.2">
      <c r="A66">
        <v>2011</v>
      </c>
      <c r="B66" s="3">
        <f>PrcLd!B133+Run!B118-Evp!B66</f>
        <v>87.25337658713363</v>
      </c>
      <c r="C66" s="3">
        <f>PrcLd!C133+Run!C118-Evp!C66</f>
        <v>80.449323939510478</v>
      </c>
      <c r="D66" s="3">
        <f>PrcLd!D133+Run!D118-Evp!D66</f>
        <v>143.90369873750655</v>
      </c>
      <c r="E66" s="3">
        <f>PrcLd!E133+Run!E118-Evp!E66</f>
        <v>262.01282345118329</v>
      </c>
      <c r="F66" s="3">
        <f>PrcLd!F133+Run!F118-Evp!F66</f>
        <v>223.94522455235889</v>
      </c>
      <c r="G66" s="3">
        <f>PrcLd!G133+Run!G118-Evp!G66</f>
        <v>157.86329637570236</v>
      </c>
      <c r="H66" s="3">
        <f>PrcLd!H133+Run!H118-Evp!H66</f>
        <v>100.23739594166094</v>
      </c>
      <c r="I66" s="3">
        <f>PrcLd!I133+Run!I118-Evp!I66</f>
        <v>78.149271040297705</v>
      </c>
      <c r="J66" s="3">
        <f>PrcLd!J133+Run!J118-Evp!J66</f>
        <v>61.17810678934579</v>
      </c>
      <c r="K66" s="3">
        <f>PrcLd!K133+Run!K118-Evp!K66</f>
        <v>89.56149705128739</v>
      </c>
      <c r="L66" s="3">
        <f>PrcLd!L133+Run!L118-Evp!L66</f>
        <v>59.34095736111027</v>
      </c>
      <c r="M66" s="3">
        <f>PrcLd!M133+Run!M118-Evp!M66</f>
        <v>83.277638730726082</v>
      </c>
      <c r="N66" s="3">
        <f t="shared" si="1"/>
        <v>1427.1726105578234</v>
      </c>
    </row>
    <row r="67" spans="1:14" x14ac:dyDescent="0.2">
      <c r="A67">
        <v>2012</v>
      </c>
      <c r="B67" s="3">
        <f>PrcLd!B134+Run!B119-Evp!B67</f>
        <v>101.50231677134744</v>
      </c>
      <c r="C67" s="3">
        <f>PrcLd!C134+Run!C119-Evp!C67</f>
        <v>72.771068406059939</v>
      </c>
      <c r="D67" s="3">
        <f>PrcLd!D134+Run!D119-Evp!D67</f>
        <v>172.31147043931367</v>
      </c>
      <c r="E67" s="3">
        <f>PrcLd!E134+Run!E119-Evp!E67</f>
        <v>89.514710224197785</v>
      </c>
      <c r="F67" s="3">
        <f>PrcLd!F134+Run!F119-Evp!F67</f>
        <v>91.089416065517554</v>
      </c>
      <c r="G67" s="3">
        <f>PrcLd!G134+Run!G119-Evp!G67</f>
        <v>115.5515343612314</v>
      </c>
      <c r="H67" s="3">
        <f>PrcLd!H134+Run!H119-Evp!H67</f>
        <v>39.575244558961785</v>
      </c>
      <c r="I67" s="3">
        <f>PrcLd!I134+Run!I119-Evp!I67</f>
        <v>45.611863896895379</v>
      </c>
      <c r="J67" s="3">
        <f>PrcLd!J134+Run!J119-Evp!J67</f>
        <v>23.500063584584737</v>
      </c>
      <c r="K67" s="3">
        <f>PrcLd!K134+Run!K119-Evp!K67</f>
        <v>76.74107775473442</v>
      </c>
      <c r="L67" s="3">
        <f>PrcLd!L134+Run!L119-Evp!L67</f>
        <v>6.3675783025333743</v>
      </c>
      <c r="M67" s="3">
        <f>PrcLd!M134+Run!M119-Evp!M67</f>
        <v>51.719771099469497</v>
      </c>
      <c r="N67" s="3">
        <f t="shared" si="1"/>
        <v>886.25611546484697</v>
      </c>
    </row>
    <row r="68" spans="1:14" x14ac:dyDescent="0.2">
      <c r="A68">
        <v>2013</v>
      </c>
      <c r="B68" s="3">
        <f>PrcLd!B135+Run!B120-Evp!B68</f>
        <v>100.3662869998514</v>
      </c>
      <c r="C68" s="3">
        <f>PrcLd!C135+Run!C120-Evp!C68</f>
        <v>108.47322875611107</v>
      </c>
      <c r="D68" s="3">
        <f>PrcLd!D135+Run!D120-Evp!D68</f>
        <v>122.96962624372986</v>
      </c>
      <c r="E68" s="3">
        <f>PrcLd!E135+Run!E120-Evp!E68</f>
        <v>319.42108747489942</v>
      </c>
      <c r="F68" s="3">
        <f>PrcLd!F135+Run!F120-Evp!F68</f>
        <v>267.01800640536533</v>
      </c>
      <c r="G68" s="3">
        <f>PrcLd!G135+Run!G120-Evp!G68</f>
        <v>167.24281072387532</v>
      </c>
      <c r="H68" s="3">
        <f>PrcLd!H135+Run!H120-Evp!H68</f>
        <v>111.08074138167456</v>
      </c>
      <c r="I68" s="3">
        <f>PrcLd!I135+Run!I120-Evp!I68</f>
        <v>94.790200871100083</v>
      </c>
      <c r="J68" s="3">
        <f>PrcLd!J135+Run!J120-Evp!J68</f>
        <v>36.842601332362406</v>
      </c>
      <c r="K68" s="3">
        <f>PrcLd!K135+Run!K120-Evp!K68</f>
        <v>118.60532002147507</v>
      </c>
      <c r="L68" s="3">
        <f>PrcLd!L135+Run!L120-Evp!L68</f>
        <v>128.05236240042925</v>
      </c>
      <c r="M68" s="3">
        <f>PrcLd!M135+Run!M120-Evp!M68</f>
        <v>40.217540500235899</v>
      </c>
      <c r="N68" s="3">
        <f t="shared" si="1"/>
        <v>1615.0798131111096</v>
      </c>
    </row>
    <row r="69" spans="1:14" x14ac:dyDescent="0.2">
      <c r="A69">
        <v>2014</v>
      </c>
      <c r="B69" s="3">
        <f>PrcLd!B136+Run!B121-Evp!B69</f>
        <v>68.313037459278476</v>
      </c>
      <c r="C69" s="3">
        <f>PrcLd!C136+Run!C121-Evp!C69</f>
        <v>55.496735896477325</v>
      </c>
      <c r="D69" s="3">
        <f>PrcLd!D136+Run!D121-Evp!D69</f>
        <v>74.04528072755248</v>
      </c>
      <c r="E69" s="3">
        <f>PrcLd!E136+Run!E121-Evp!E69</f>
        <v>224.48319535653525</v>
      </c>
      <c r="F69" s="3">
        <f>PrcLd!F136+Run!F121-Evp!F69</f>
        <v>222.06446672557252</v>
      </c>
      <c r="G69" s="3">
        <f>PrcLd!G136+Run!G121-Evp!G69</f>
        <v>149.73928876275698</v>
      </c>
      <c r="H69" s="3">
        <f>PrcLd!H136+Run!H121-Evp!H69</f>
        <v>143.29832918995535</v>
      </c>
      <c r="I69" s="3">
        <f>PrcLd!I136+Run!I121-Evp!I69</f>
        <v>136.62874495413189</v>
      </c>
      <c r="J69" s="3">
        <f>PrcLd!J136+Run!J121-Evp!J69</f>
        <v>109.30784383966511</v>
      </c>
      <c r="K69" s="3">
        <f>PrcLd!K136+Run!K121-Evp!K69</f>
        <v>143.26963812858958</v>
      </c>
      <c r="L69" s="3">
        <f>PrcLd!L136+Run!L121-Evp!L69</f>
        <v>93.133633509857958</v>
      </c>
      <c r="M69" s="3">
        <f>PrcLd!M136+Run!M121-Evp!M69</f>
        <v>39.025893147121081</v>
      </c>
      <c r="N69" s="3">
        <f t="shared" si="1"/>
        <v>1458.8060876974937</v>
      </c>
    </row>
    <row r="70" spans="1:14" x14ac:dyDescent="0.2">
      <c r="A70">
        <v>2015</v>
      </c>
      <c r="B70" s="3">
        <f>PrcLd!B137+Run!B122-Evp!B70</f>
        <v>36.93813824102385</v>
      </c>
      <c r="C70" s="3">
        <f>PrcLd!C137+Run!C122-Evp!C70</f>
        <v>33.422932867981018</v>
      </c>
      <c r="D70" s="3">
        <f>PrcLd!D137+Run!D122-Evp!D70</f>
        <v>70.749285439572304</v>
      </c>
      <c r="E70" s="3">
        <f>PrcLd!E137+Run!E122-Evp!E70</f>
        <v>170.27911780123591</v>
      </c>
      <c r="F70" s="3">
        <f>PrcLd!F137+Run!F122-Evp!F70</f>
        <v>172.88160992197146</v>
      </c>
      <c r="G70" s="3">
        <f>PrcLd!G137+Run!G122-Evp!G70</f>
        <v>156.95975365762831</v>
      </c>
      <c r="H70" s="3">
        <f>PrcLd!H137+Run!H122-Evp!H70</f>
        <v>72.498237372892547</v>
      </c>
      <c r="I70" s="3">
        <f>PrcLd!I137+Run!I122-Evp!I70</f>
        <v>69.047749529778201</v>
      </c>
      <c r="J70" s="3">
        <f>PrcLd!J137+Run!J122-Evp!J70</f>
        <v>43.920723078662874</v>
      </c>
      <c r="K70" s="3">
        <f>PrcLd!K137+Run!K122-Evp!K70</f>
        <v>11.052536226127756</v>
      </c>
      <c r="L70" s="3">
        <f>PrcLd!L137+Run!L122-Evp!L70</f>
        <v>75.219960447603086</v>
      </c>
      <c r="M70" s="3">
        <f>PrcLd!M137+Run!M122-Evp!M70</f>
        <v>104.59187969293936</v>
      </c>
      <c r="N70" s="3">
        <f t="shared" si="1"/>
        <v>1017.5619242774167</v>
      </c>
    </row>
    <row r="71" spans="1:14" x14ac:dyDescent="0.2">
      <c r="N71" s="3"/>
    </row>
    <row r="72" spans="1:14" x14ac:dyDescent="0.2">
      <c r="N72" s="3"/>
    </row>
    <row r="73" spans="1:14" x14ac:dyDescent="0.2">
      <c r="A73" s="8" t="s">
        <v>42</v>
      </c>
      <c r="B73" s="3">
        <f t="shared" ref="B73:N73" si="2">AVERAGE(B5:B70)</f>
        <v>61.834404738494243</v>
      </c>
      <c r="C73" s="3">
        <f t="shared" si="2"/>
        <v>73.53153419722112</v>
      </c>
      <c r="D73" s="3">
        <f t="shared" si="2"/>
        <v>127.3663140635668</v>
      </c>
      <c r="E73" s="3">
        <f t="shared" si="2"/>
        <v>196.55117419441652</v>
      </c>
      <c r="F73" s="3">
        <f t="shared" si="2"/>
        <v>175.46642507809182</v>
      </c>
      <c r="G73" s="3">
        <f t="shared" si="2"/>
        <v>136.36512026674657</v>
      </c>
      <c r="H73" s="3">
        <f t="shared" si="2"/>
        <v>107.45144389080905</v>
      </c>
      <c r="I73" s="3">
        <f t="shared" si="2"/>
        <v>82.143829665577456</v>
      </c>
      <c r="J73" s="3">
        <f t="shared" si="2"/>
        <v>64.827870531809211</v>
      </c>
      <c r="K73" s="3">
        <f t="shared" si="2"/>
        <v>56.850929344043664</v>
      </c>
      <c r="L73" s="3">
        <f t="shared" si="2"/>
        <v>55.538496321806171</v>
      </c>
      <c r="M73" s="3">
        <f t="shared" si="2"/>
        <v>46.232855392116015</v>
      </c>
      <c r="N73" s="3">
        <f t="shared" si="2"/>
        <v>1184.1603976846986</v>
      </c>
    </row>
    <row r="74" spans="1:14" x14ac:dyDescent="0.2">
      <c r="A74" s="8" t="s">
        <v>43</v>
      </c>
      <c r="B74" s="3">
        <f t="shared" ref="B74:N74" si="3">MAX(B5:B70)</f>
        <v>175.14327548396409</v>
      </c>
      <c r="C74" s="3">
        <f t="shared" si="3"/>
        <v>161.89193274965899</v>
      </c>
      <c r="D74" s="3">
        <f t="shared" si="3"/>
        <v>270.82918990228518</v>
      </c>
      <c r="E74" s="3">
        <f t="shared" si="3"/>
        <v>329.32066039052148</v>
      </c>
      <c r="F74" s="3">
        <f t="shared" si="3"/>
        <v>348.29325435834073</v>
      </c>
      <c r="G74" s="3">
        <f t="shared" si="3"/>
        <v>220.89164782061002</v>
      </c>
      <c r="H74" s="3">
        <f t="shared" si="3"/>
        <v>214.90878436324763</v>
      </c>
      <c r="I74" s="3">
        <f t="shared" si="3"/>
        <v>148.39214127967372</v>
      </c>
      <c r="J74" s="3">
        <f t="shared" si="3"/>
        <v>252.34921195972711</v>
      </c>
      <c r="K74" s="3">
        <f t="shared" si="3"/>
        <v>227.82495124724926</v>
      </c>
      <c r="L74" s="3">
        <f t="shared" si="3"/>
        <v>197.2630918324449</v>
      </c>
      <c r="M74" s="3">
        <f t="shared" si="3"/>
        <v>172.82375939524729</v>
      </c>
      <c r="N74" s="3">
        <f t="shared" si="3"/>
        <v>1725.5922167908939</v>
      </c>
    </row>
    <row r="75" spans="1:14" x14ac:dyDescent="0.2">
      <c r="A75" s="8" t="s">
        <v>44</v>
      </c>
      <c r="B75" s="3">
        <f t="shared" ref="B75:N75" si="4">MIN(B5:B70)</f>
        <v>-24.60365591406061</v>
      </c>
      <c r="C75" s="3">
        <f t="shared" si="4"/>
        <v>7.2515430723317564</v>
      </c>
      <c r="D75" s="3">
        <f t="shared" si="4"/>
        <v>37.587620111135877</v>
      </c>
      <c r="E75" s="3">
        <f t="shared" si="4"/>
        <v>87.621759404779269</v>
      </c>
      <c r="F75" s="3">
        <f t="shared" si="4"/>
        <v>61.618482244922475</v>
      </c>
      <c r="G75" s="3">
        <f t="shared" si="4"/>
        <v>63.006683594118066</v>
      </c>
      <c r="H75" s="3">
        <f t="shared" si="4"/>
        <v>38.630482285567133</v>
      </c>
      <c r="I75" s="3">
        <f t="shared" si="4"/>
        <v>-9.4352646316743005E-2</v>
      </c>
      <c r="J75" s="3">
        <f t="shared" si="4"/>
        <v>-32.70939792123103</v>
      </c>
      <c r="K75" s="3">
        <f t="shared" si="4"/>
        <v>-83.514184403598946</v>
      </c>
      <c r="L75" s="3">
        <f t="shared" si="4"/>
        <v>-28.270914950889974</v>
      </c>
      <c r="M75" s="3">
        <f t="shared" si="4"/>
        <v>-49.30050729820816</v>
      </c>
      <c r="N75" s="3">
        <f t="shared" si="4"/>
        <v>494.1817566451187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9" workbookViewId="0">
      <selection activeCell="A71" sqref="A71"/>
    </sheetView>
  </sheetViews>
  <sheetFormatPr defaultRowHeight="12.75" x14ac:dyDescent="0.2"/>
  <cols>
    <col min="2" max="2" width="9.5703125" bestFit="1" customWidth="1"/>
  </cols>
  <sheetData>
    <row r="1" spans="1:14" x14ac:dyDescent="0.2">
      <c r="A1" t="s">
        <v>46</v>
      </c>
    </row>
    <row r="2" spans="1:14" x14ac:dyDescent="0.2">
      <c r="A2" t="s">
        <v>15</v>
      </c>
    </row>
    <row r="3" spans="1:14" x14ac:dyDescent="0.2">
      <c r="N3" s="23" t="s">
        <v>98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22" t="s">
        <v>99</v>
      </c>
    </row>
    <row r="5" spans="1:14" x14ac:dyDescent="0.2">
      <c r="A5">
        <v>1950</v>
      </c>
      <c r="B5" s="10">
        <f>('NBS_comp_mm _LakePrc'!B5 / 1000) * Area!$G$9 / (Days!B7*86400)</f>
        <v>2397.7308387975377</v>
      </c>
      <c r="C5" s="10">
        <f>('NBS_comp_mm _LakePrc'!C5 / 1000) * Area!$G$9 / (Days!C7*86400)</f>
        <v>1900.9298929506415</v>
      </c>
      <c r="D5" s="10">
        <f>('NBS_comp_mm _LakePrc'!D5 / 1000) * Area!$G$9 / (Days!D7*86400)</f>
        <v>3344.3525075854959</v>
      </c>
      <c r="E5" s="10">
        <f>('NBS_comp_mm _LakePrc'!E5 / 1000) * Area!$G$9 / (Days!E7*86400)</f>
        <v>4901.3981490912784</v>
      </c>
      <c r="F5" s="10">
        <f>('NBS_comp_mm _LakePrc'!F5 / 1000) * Area!$G$9 / (Days!F7*86400)</f>
        <v>3233.0877686065792</v>
      </c>
      <c r="G5" s="10">
        <f>('NBS_comp_mm _LakePrc'!G5 / 1000) * Area!$G$9 / (Days!G7*86400)</f>
        <v>2838.1977560443247</v>
      </c>
      <c r="H5" s="10">
        <f>('NBS_comp_mm _LakePrc'!H5 / 1000) * Area!$G$9 / (Days!H7*86400)</f>
        <v>2321.4683244178937</v>
      </c>
      <c r="I5" s="10">
        <f>('NBS_comp_mm _LakePrc'!I5 / 1000) * Area!$G$9 / (Days!I7*86400)</f>
        <v>1907.1136139826272</v>
      </c>
      <c r="J5" s="10">
        <f>('NBS_comp_mm _LakePrc'!J5 / 1000) * Area!$G$9 / (Days!J7*86400)</f>
        <v>1120.7490636996413</v>
      </c>
      <c r="K5" s="10">
        <f>('NBS_comp_mm _LakePrc'!K5 / 1000) * Area!$G$9 / (Days!K7*86400)</f>
        <v>789.00603922191658</v>
      </c>
      <c r="L5" s="10">
        <f>('NBS_comp_mm _LakePrc'!L5 / 1000) * Area!$G$9 / (Days!L7*86400)</f>
        <v>886.06106993984679</v>
      </c>
      <c r="M5" s="10">
        <f>('NBS_comp_mm _LakePrc'!M5 / 1000) * Area!$G$9 / (Days!M7*86400)</f>
        <v>610.13038062177191</v>
      </c>
      <c r="N5" s="10">
        <f t="shared" ref="N5:N61" si="0">AVERAGE(B5:M5)</f>
        <v>2187.5187837466297</v>
      </c>
    </row>
    <row r="6" spans="1:14" x14ac:dyDescent="0.2">
      <c r="A6">
        <v>1951</v>
      </c>
      <c r="B6" s="10">
        <f>('NBS_comp_mm _LakePrc'!B6 / 1000) * Area!$G$9 / (Days!B8*86400)</f>
        <v>1954.3374126960912</v>
      </c>
      <c r="C6" s="10">
        <f>('NBS_comp_mm _LakePrc'!C6 / 1000) * Area!$G$9 / (Days!C8*86400)</f>
        <v>2548.5683506017226</v>
      </c>
      <c r="D6" s="10">
        <f>('NBS_comp_mm _LakePrc'!D6 / 1000) * Area!$G$9 / (Days!D8*86400)</f>
        <v>3656.6111413487847</v>
      </c>
      <c r="E6" s="10">
        <f>('NBS_comp_mm _LakePrc'!E6 / 1000) * Area!$G$9 / (Days!E8*86400)</f>
        <v>7847.9814945609351</v>
      </c>
      <c r="F6" s="10">
        <f>('NBS_comp_mm _LakePrc'!F6 / 1000) * Area!$G$9 / (Days!F8*86400)</f>
        <v>3063.4016258837205</v>
      </c>
      <c r="G6" s="10">
        <f>('NBS_comp_mm _LakePrc'!G6 / 1000) * Area!$G$9 / (Days!G8*86400)</f>
        <v>2483.8702090795468</v>
      </c>
      <c r="H6" s="10">
        <f>('NBS_comp_mm _LakePrc'!H6 / 1000) * Area!$G$9 / (Days!H8*86400)</f>
        <v>3079.0974135205361</v>
      </c>
      <c r="I6" s="10">
        <f>('NBS_comp_mm _LakePrc'!I6 / 1000) * Area!$G$9 / (Days!I8*86400)</f>
        <v>1571.8606877225102</v>
      </c>
      <c r="J6" s="10">
        <f>('NBS_comp_mm _LakePrc'!J6 / 1000) * Area!$G$9 / (Days!J8*86400)</f>
        <v>877.6859447574393</v>
      </c>
      <c r="K6" s="10">
        <f>('NBS_comp_mm _LakePrc'!K6 / 1000) * Area!$G$9 / (Days!K8*86400)</f>
        <v>2793.9343724910591</v>
      </c>
      <c r="L6" s="10">
        <f>('NBS_comp_mm _LakePrc'!L6 / 1000) * Area!$G$9 / (Days!L8*86400)</f>
        <v>1645.56984325382</v>
      </c>
      <c r="M6" s="10">
        <f>('NBS_comp_mm _LakePrc'!M6 / 1000) * Area!$G$9 / (Days!M8*86400)</f>
        <v>2024.6461284766099</v>
      </c>
      <c r="N6" s="10">
        <f t="shared" si="0"/>
        <v>2795.6303853660643</v>
      </c>
    </row>
    <row r="7" spans="1:14" x14ac:dyDescent="0.2">
      <c r="A7">
        <v>1952</v>
      </c>
      <c r="B7" s="10">
        <f>('NBS_comp_mm _LakePrc'!B7 / 1000) * Area!$G$9 / (Days!B9*86400)</f>
        <v>2432.359130857471</v>
      </c>
      <c r="C7" s="10">
        <f>('NBS_comp_mm _LakePrc'!C7 / 1000) * Area!$G$9 / (Days!C9*86400)</f>
        <v>1574.8125241479233</v>
      </c>
      <c r="D7" s="10">
        <f>('NBS_comp_mm _LakePrc'!D7 / 1000) * Area!$G$9 / (Days!D9*86400)</f>
        <v>2694.818050650008</v>
      </c>
      <c r="E7" s="10">
        <f>('NBS_comp_mm _LakePrc'!E7 / 1000) * Area!$G$9 / (Days!E9*86400)</f>
        <v>5728.7698708688822</v>
      </c>
      <c r="F7" s="10">
        <f>('NBS_comp_mm _LakePrc'!F7 / 1000) * Area!$G$9 / (Days!F9*86400)</f>
        <v>3474.2408967644446</v>
      </c>
      <c r="G7" s="10">
        <f>('NBS_comp_mm _LakePrc'!G7 / 1000) * Area!$G$9 / (Days!G9*86400)</f>
        <v>2314.824879844165</v>
      </c>
      <c r="H7" s="10">
        <f>('NBS_comp_mm _LakePrc'!H7 / 1000) * Area!$G$9 / (Days!H9*86400)</f>
        <v>2895.425244652542</v>
      </c>
      <c r="I7" s="10">
        <f>('NBS_comp_mm _LakePrc'!I7 / 1000) * Area!$G$9 / (Days!I9*86400)</f>
        <v>2048.8482762691033</v>
      </c>
      <c r="J7" s="10">
        <f>('NBS_comp_mm _LakePrc'!J7 / 1000) * Area!$G$9 / (Days!J9*86400)</f>
        <v>692.57868279419415</v>
      </c>
      <c r="K7" s="10">
        <f>('NBS_comp_mm _LakePrc'!K7 / 1000) * Area!$G$9 / (Days!K9*86400)</f>
        <v>-1904.1439418078253</v>
      </c>
      <c r="L7" s="10">
        <f>('NBS_comp_mm _LakePrc'!L7 / 1000) * Area!$G$9 / (Days!L9*86400)</f>
        <v>1038.2612620793223</v>
      </c>
      <c r="M7" s="10">
        <f>('NBS_comp_mm _LakePrc'!M7 / 1000) * Area!$G$9 / (Days!M9*86400)</f>
        <v>765.44276543818364</v>
      </c>
      <c r="N7" s="10">
        <f t="shared" si="0"/>
        <v>1979.6864702132009</v>
      </c>
    </row>
    <row r="8" spans="1:14" x14ac:dyDescent="0.2">
      <c r="A8">
        <v>1953</v>
      </c>
      <c r="B8" s="10">
        <f>('NBS_comp_mm _LakePrc'!B8 / 1000) * Area!$G$9 / (Days!B10*86400)</f>
        <v>975.23073850009598</v>
      </c>
      <c r="C8" s="10">
        <f>('NBS_comp_mm _LakePrc'!C8 / 1000) * Area!$G$9 / (Days!C10*86400)</f>
        <v>1908.62502195554</v>
      </c>
      <c r="D8" s="10">
        <f>('NBS_comp_mm _LakePrc'!D8 / 1000) * Area!$G$9 / (Days!D10*86400)</f>
        <v>3904.4548516931818</v>
      </c>
      <c r="E8" s="10">
        <f>('NBS_comp_mm _LakePrc'!E8 / 1000) * Area!$G$9 / (Days!E10*86400)</f>
        <v>4169.1686927747915</v>
      </c>
      <c r="F8" s="10">
        <f>('NBS_comp_mm _LakePrc'!F8 / 1000) * Area!$G$9 / (Days!F10*86400)</f>
        <v>4447.085123975663</v>
      </c>
      <c r="G8" s="10">
        <f>('NBS_comp_mm _LakePrc'!G8 / 1000) * Area!$G$9 / (Days!G10*86400)</f>
        <v>2587.9717309498046</v>
      </c>
      <c r="H8" s="10">
        <f>('NBS_comp_mm _LakePrc'!H8 / 1000) * Area!$G$9 / (Days!H10*86400)</f>
        <v>2055.7518345314866</v>
      </c>
      <c r="I8" s="10">
        <f>('NBS_comp_mm _LakePrc'!I8 / 1000) * Area!$G$9 / (Days!I10*86400)</f>
        <v>1211.170098018684</v>
      </c>
      <c r="J8" s="10">
        <f>('NBS_comp_mm _LakePrc'!J8 / 1000) * Area!$G$9 / (Days!J10*86400)</f>
        <v>705.07787163996932</v>
      </c>
      <c r="K8" s="10">
        <f>('NBS_comp_mm _LakePrc'!K8 / 1000) * Area!$G$9 / (Days!K10*86400)</f>
        <v>-132.98784050179222</v>
      </c>
      <c r="L8" s="10">
        <f>('NBS_comp_mm _LakePrc'!L8 / 1000) * Area!$G$9 / (Days!L10*86400)</f>
        <v>-16.181017305922413</v>
      </c>
      <c r="M8" s="10">
        <f>('NBS_comp_mm _LakePrc'!M8 / 1000) * Area!$G$9 / (Days!M10*86400)</f>
        <v>-184.43521853809673</v>
      </c>
      <c r="N8" s="10">
        <f t="shared" si="0"/>
        <v>1802.5776573077837</v>
      </c>
    </row>
    <row r="9" spans="1:14" x14ac:dyDescent="0.2">
      <c r="A9">
        <v>1954</v>
      </c>
      <c r="B9" s="10">
        <f>('NBS_comp_mm _LakePrc'!B9 / 1000) * Area!$G$9 / (Days!B11*86400)</f>
        <v>-548.64839554482751</v>
      </c>
      <c r="C9" s="10">
        <f>('NBS_comp_mm _LakePrc'!C9 / 1000) * Area!$G$9 / (Days!C11*86400)</f>
        <v>2410.4163738913403</v>
      </c>
      <c r="D9" s="10">
        <f>('NBS_comp_mm _LakePrc'!D9 / 1000) * Area!$G$9 / (Days!D11*86400)</f>
        <v>3020.3053648851032</v>
      </c>
      <c r="E9" s="10">
        <f>('NBS_comp_mm _LakePrc'!E9 / 1000) * Area!$G$9 / (Days!E11*86400)</f>
        <v>5400.5444800294745</v>
      </c>
      <c r="F9" s="10">
        <f>('NBS_comp_mm _LakePrc'!F9 / 1000) * Area!$G$9 / (Days!F11*86400)</f>
        <v>3198.4633819655573</v>
      </c>
      <c r="G9" s="10">
        <f>('NBS_comp_mm _LakePrc'!G9 / 1000) * Area!$G$9 / (Days!G11*86400)</f>
        <v>4356.047892088277</v>
      </c>
      <c r="H9" s="10">
        <f>('NBS_comp_mm _LakePrc'!H9 / 1000) * Area!$G$9 / (Days!H11*86400)</f>
        <v>1279.2933823968363</v>
      </c>
      <c r="I9" s="10">
        <f>('NBS_comp_mm _LakePrc'!I9 / 1000) * Area!$G$9 / (Days!I11*86400)</f>
        <v>660.16378178425919</v>
      </c>
      <c r="J9" s="10">
        <f>('NBS_comp_mm _LakePrc'!J9 / 1000) * Area!$G$9 / (Days!J11*86400)</f>
        <v>2514.7614732990492</v>
      </c>
      <c r="K9" s="10">
        <f>('NBS_comp_mm _LakePrc'!K9 / 1000) * Area!$G$9 / (Days!K11*86400)</f>
        <v>5146.804283469055</v>
      </c>
      <c r="L9" s="10">
        <f>('NBS_comp_mm _LakePrc'!L9 / 1000) * Area!$G$9 / (Days!L11*86400)</f>
        <v>1140.6557042333077</v>
      </c>
      <c r="M9" s="10">
        <f>('NBS_comp_mm _LakePrc'!M9 / 1000) * Area!$G$9 / (Days!M11*86400)</f>
        <v>149.59274563846554</v>
      </c>
      <c r="N9" s="10">
        <f t="shared" si="0"/>
        <v>2394.0333723446583</v>
      </c>
    </row>
    <row r="10" spans="1:14" x14ac:dyDescent="0.2">
      <c r="A10">
        <v>1955</v>
      </c>
      <c r="B10" s="10">
        <f>('NBS_comp_mm _LakePrc'!B10 / 1000) * Area!$G$9 / (Days!B12*86400)</f>
        <v>954.89204108002707</v>
      </c>
      <c r="C10" s="10">
        <f>('NBS_comp_mm _LakePrc'!C10 / 1000) * Area!$G$9 / (Days!C12*86400)</f>
        <v>1361.1713502279501</v>
      </c>
      <c r="D10" s="10">
        <f>('NBS_comp_mm _LakePrc'!D10 / 1000) * Area!$G$9 / (Days!D12*86400)</f>
        <v>2474.9286639718748</v>
      </c>
      <c r="E10" s="10">
        <f>('NBS_comp_mm _LakePrc'!E10 / 1000) * Area!$G$9 / (Days!E12*86400)</f>
        <v>4790.0873037874453</v>
      </c>
      <c r="F10" s="10">
        <f>('NBS_comp_mm _LakePrc'!F10 / 1000) * Area!$G$9 / (Days!F12*86400)</f>
        <v>2697.2573220783556</v>
      </c>
      <c r="G10" s="10">
        <f>('NBS_comp_mm _LakePrc'!G10 / 1000) * Area!$G$9 / (Days!G12*86400)</f>
        <v>1424.5530392580572</v>
      </c>
      <c r="H10" s="10">
        <f>('NBS_comp_mm _LakePrc'!H10 / 1000) * Area!$G$9 / (Days!H12*86400)</f>
        <v>1421.7965323342905</v>
      </c>
      <c r="I10" s="10">
        <f>('NBS_comp_mm _LakePrc'!I10 / 1000) * Area!$G$9 / (Days!I12*86400)</f>
        <v>931.2038851608329</v>
      </c>
      <c r="J10" s="10">
        <f>('NBS_comp_mm _LakePrc'!J10 / 1000) * Area!$G$9 / (Days!J12*86400)</f>
        <v>-1006.1954197707053</v>
      </c>
      <c r="K10" s="10">
        <f>('NBS_comp_mm _LakePrc'!K10 / 1000) * Area!$G$9 / (Days!K12*86400)</f>
        <v>1308.6699184170577</v>
      </c>
      <c r="L10" s="10">
        <f>('NBS_comp_mm _LakePrc'!L10 / 1000) * Area!$G$9 / (Days!L12*86400)</f>
        <v>-0.71036689840713896</v>
      </c>
      <c r="M10" s="10">
        <f>('NBS_comp_mm _LakePrc'!M10 / 1000) * Area!$G$9 / (Days!M12*86400)</f>
        <v>-475.41610683342486</v>
      </c>
      <c r="N10" s="10">
        <f t="shared" si="0"/>
        <v>1323.5198469011127</v>
      </c>
    </row>
    <row r="11" spans="1:14" x14ac:dyDescent="0.2">
      <c r="A11">
        <v>1956</v>
      </c>
      <c r="B11" s="10">
        <f>('NBS_comp_mm _LakePrc'!B11 / 1000) * Area!$G$9 / (Days!B13*86400)</f>
        <v>-232.4746109702933</v>
      </c>
      <c r="C11" s="10">
        <f>('NBS_comp_mm _LakePrc'!C11 / 1000) * Area!$G$9 / (Days!C13*86400)</f>
        <v>967.80243713691812</v>
      </c>
      <c r="D11" s="10">
        <f>('NBS_comp_mm _LakePrc'!D11 / 1000) * Area!$G$9 / (Days!D13*86400)</f>
        <v>1876.3675154438006</v>
      </c>
      <c r="E11" s="10">
        <f>('NBS_comp_mm _LakePrc'!E11 / 1000) * Area!$G$9 / (Days!E13*86400)</f>
        <v>4215.8652880900263</v>
      </c>
      <c r="F11" s="10">
        <f>('NBS_comp_mm _LakePrc'!F11 / 1000) * Area!$G$9 / (Days!F13*86400)</f>
        <v>4822.2772328507426</v>
      </c>
      <c r="G11" s="10">
        <f>('NBS_comp_mm _LakePrc'!G11 / 1000) * Area!$G$9 / (Days!G13*86400)</f>
        <v>3050.6994074550821</v>
      </c>
      <c r="H11" s="10">
        <f>('NBS_comp_mm _LakePrc'!H11 / 1000) * Area!$G$9 / (Days!H13*86400)</f>
        <v>2846.4329712736085</v>
      </c>
      <c r="I11" s="10">
        <f>('NBS_comp_mm _LakePrc'!I11 / 1000) * Area!$G$9 / (Days!I13*86400)</f>
        <v>2585.4983525252487</v>
      </c>
      <c r="J11" s="10">
        <f>('NBS_comp_mm _LakePrc'!J11 / 1000) * Area!$G$9 / (Days!J13*86400)</f>
        <v>872.2678876161815</v>
      </c>
      <c r="K11" s="10">
        <f>('NBS_comp_mm _LakePrc'!K11 / 1000) * Area!$G$9 / (Days!K13*86400)</f>
        <v>220.456028184183</v>
      </c>
      <c r="L11" s="10">
        <f>('NBS_comp_mm _LakePrc'!L11 / 1000) * Area!$G$9 / (Days!L13*86400)</f>
        <v>-52.464203495385966</v>
      </c>
      <c r="M11" s="10">
        <f>('NBS_comp_mm _LakePrc'!M11 / 1000) * Area!$G$9 / (Days!M13*86400)</f>
        <v>552.99657803080811</v>
      </c>
      <c r="N11" s="10">
        <f t="shared" si="0"/>
        <v>1810.4770736784101</v>
      </c>
    </row>
    <row r="12" spans="1:14" x14ac:dyDescent="0.2">
      <c r="A12">
        <v>1957</v>
      </c>
      <c r="B12" s="10">
        <f>('NBS_comp_mm _LakePrc'!B12 / 1000) * Area!$G$9 / (Days!B14*86400)</f>
        <v>922.7358190730431</v>
      </c>
      <c r="C12" s="10">
        <f>('NBS_comp_mm _LakePrc'!C12 / 1000) * Area!$G$9 / (Days!C14*86400)</f>
        <v>1539.4495133425544</v>
      </c>
      <c r="D12" s="10">
        <f>('NBS_comp_mm _LakePrc'!D12 / 1000) * Area!$G$9 / (Days!D14*86400)</f>
        <v>2057.1086463245401</v>
      </c>
      <c r="E12" s="10">
        <f>('NBS_comp_mm _LakePrc'!E12 / 1000) * Area!$G$9 / (Days!E14*86400)</f>
        <v>3889.1118074314527</v>
      </c>
      <c r="F12" s="10">
        <f>('NBS_comp_mm _LakePrc'!F12 / 1000) * Area!$G$9 / (Days!F14*86400)</f>
        <v>3194.4947919068786</v>
      </c>
      <c r="G12" s="10">
        <f>('NBS_comp_mm _LakePrc'!G12 / 1000) * Area!$G$9 / (Days!G14*86400)</f>
        <v>3855.6582242618711</v>
      </c>
      <c r="H12" s="10">
        <f>('NBS_comp_mm _LakePrc'!H12 / 1000) * Area!$G$9 / (Days!H14*86400)</f>
        <v>3718.9960984786485</v>
      </c>
      <c r="I12" s="10">
        <f>('NBS_comp_mm _LakePrc'!I12 / 1000) * Area!$G$9 / (Days!I14*86400)</f>
        <v>-61.158991039827889</v>
      </c>
      <c r="J12" s="10">
        <f>('NBS_comp_mm _LakePrc'!J12 / 1000) * Area!$G$9 / (Days!J14*86400)</f>
        <v>2105.0779459451619</v>
      </c>
      <c r="K12" s="10">
        <f>('NBS_comp_mm _LakePrc'!K12 / 1000) * Area!$G$9 / (Days!K14*86400)</f>
        <v>1272.6840172525642</v>
      </c>
      <c r="L12" s="10">
        <f>('NBS_comp_mm _LakePrc'!L12 / 1000) * Area!$G$9 / (Days!L14*86400)</f>
        <v>1351.4328379930191</v>
      </c>
      <c r="M12" s="10">
        <f>('NBS_comp_mm _LakePrc'!M12 / 1000) * Area!$G$9 / (Days!M14*86400)</f>
        <v>1887.5261916850616</v>
      </c>
      <c r="N12" s="10">
        <f t="shared" si="0"/>
        <v>2144.4264085545806</v>
      </c>
    </row>
    <row r="13" spans="1:14" x14ac:dyDescent="0.2">
      <c r="A13">
        <v>1958</v>
      </c>
      <c r="B13" s="10">
        <f>('NBS_comp_mm _LakePrc'!B13 / 1000) * Area!$G$9 / (Days!B15*86400)</f>
        <v>633.18630130214103</v>
      </c>
      <c r="C13" s="10">
        <f>('NBS_comp_mm _LakePrc'!C13 / 1000) * Area!$G$9 / (Days!C15*86400)</f>
        <v>571.99959751026881</v>
      </c>
      <c r="D13" s="10">
        <f>('NBS_comp_mm _LakePrc'!D13 / 1000) * Area!$G$9 / (Days!D15*86400)</f>
        <v>1625.2749831610627</v>
      </c>
      <c r="E13" s="10">
        <f>('NBS_comp_mm _LakePrc'!E13 / 1000) * Area!$G$9 / (Days!E15*86400)</f>
        <v>1994.5995166250036</v>
      </c>
      <c r="F13" s="10">
        <f>('NBS_comp_mm _LakePrc'!F13 / 1000) * Area!$G$9 / (Days!F15*86400)</f>
        <v>1214.859199190118</v>
      </c>
      <c r="G13" s="10">
        <f>('NBS_comp_mm _LakePrc'!G13 / 1000) * Area!$G$9 / (Days!G15*86400)</f>
        <v>1859.4510254002603</v>
      </c>
      <c r="H13" s="10">
        <f>('NBS_comp_mm _LakePrc'!H13 / 1000) * Area!$G$9 / (Days!H15*86400)</f>
        <v>1977.0814399182213</v>
      </c>
      <c r="I13" s="10">
        <f>('NBS_comp_mm _LakePrc'!I13 / 1000) * Area!$G$9 / (Days!I15*86400)</f>
        <v>447.22316736814696</v>
      </c>
      <c r="J13" s="10">
        <f>('NBS_comp_mm _LakePrc'!J13 / 1000) * Area!$G$9 / (Days!J15*86400)</f>
        <v>1297.1140944809258</v>
      </c>
      <c r="K13" s="10">
        <f>('NBS_comp_mm _LakePrc'!K13 / 1000) * Area!$G$9 / (Days!K15*86400)</f>
        <v>165.97372338507074</v>
      </c>
      <c r="L13" s="10">
        <f>('NBS_comp_mm _LakePrc'!L13 / 1000) * Area!$G$9 / (Days!L15*86400)</f>
        <v>300.3386671133581</v>
      </c>
      <c r="M13" s="10">
        <f>('NBS_comp_mm _LakePrc'!M13 / 1000) * Area!$G$9 / (Days!M15*86400)</f>
        <v>-642.72805525265721</v>
      </c>
      <c r="N13" s="10">
        <f t="shared" si="0"/>
        <v>953.69780501682669</v>
      </c>
    </row>
    <row r="14" spans="1:14" x14ac:dyDescent="0.2">
      <c r="A14">
        <v>1959</v>
      </c>
      <c r="B14" s="10">
        <f>('NBS_comp_mm _LakePrc'!B14 / 1000) * Area!$G$9 / (Days!B16*86400)</f>
        <v>514.77883425887819</v>
      </c>
      <c r="C14" s="10">
        <f>('NBS_comp_mm _LakePrc'!C14 / 1000) * Area!$G$9 / (Days!C16*86400)</f>
        <v>1854.5437046253653</v>
      </c>
      <c r="D14" s="10">
        <f>('NBS_comp_mm _LakePrc'!D14 / 1000) * Area!$G$9 / (Days!D16*86400)</f>
        <v>2431.9151348278451</v>
      </c>
      <c r="E14" s="10">
        <f>('NBS_comp_mm _LakePrc'!E14 / 1000) * Area!$G$9 / (Days!E16*86400)</f>
        <v>6235.1758627361978</v>
      </c>
      <c r="F14" s="10">
        <f>('NBS_comp_mm _LakePrc'!F14 / 1000) * Area!$G$9 / (Days!F16*86400)</f>
        <v>4342.4419606946367</v>
      </c>
      <c r="G14" s="10">
        <f>('NBS_comp_mm _LakePrc'!G14 / 1000) * Area!$G$9 / (Days!G16*86400)</f>
        <v>1911.6792045266106</v>
      </c>
      <c r="H14" s="10">
        <f>('NBS_comp_mm _LakePrc'!H14 / 1000) * Area!$G$9 / (Days!H16*86400)</f>
        <v>2185.9621328321268</v>
      </c>
      <c r="I14" s="10">
        <f>('NBS_comp_mm _LakePrc'!I14 / 1000) * Area!$G$9 / (Days!I16*86400)</f>
        <v>3021.8109203594181</v>
      </c>
      <c r="J14" s="10">
        <f>('NBS_comp_mm _LakePrc'!J14 / 1000) * Area!$G$9 / (Days!J16*86400)</f>
        <v>1245.3346110779462</v>
      </c>
      <c r="K14" s="10">
        <f>('NBS_comp_mm _LakePrc'!K14 / 1000) * Area!$G$9 / (Days!K16*86400)</f>
        <v>1572.4473234022817</v>
      </c>
      <c r="L14" s="10">
        <f>('NBS_comp_mm _LakePrc'!L14 / 1000) * Area!$G$9 / (Days!L16*86400)</f>
        <v>1309.627058734216</v>
      </c>
      <c r="M14" s="10">
        <f>('NBS_comp_mm _LakePrc'!M14 / 1000) * Area!$G$9 / (Days!M16*86400)</f>
        <v>1368.5718334984233</v>
      </c>
      <c r="N14" s="10">
        <f t="shared" si="0"/>
        <v>2332.8573817978286</v>
      </c>
    </row>
    <row r="15" spans="1:14" x14ac:dyDescent="0.2">
      <c r="A15">
        <v>1960</v>
      </c>
      <c r="B15" s="10">
        <f>('NBS_comp_mm _LakePrc'!B15 / 1000) * Area!$G$9 / (Days!B17*86400)</f>
        <v>1425.629695451832</v>
      </c>
      <c r="C15" s="10">
        <f>('NBS_comp_mm _LakePrc'!C15 / 1000) * Area!$G$9 / (Days!C17*86400)</f>
        <v>1405.0390250781168</v>
      </c>
      <c r="D15" s="10">
        <f>('NBS_comp_mm _LakePrc'!D15 / 1000) * Area!$G$9 / (Days!D17*86400)</f>
        <v>1720.1328444194103</v>
      </c>
      <c r="E15" s="10">
        <f>('NBS_comp_mm _LakePrc'!E15 / 1000) * Area!$G$9 / (Days!E17*86400)</f>
        <v>7225.2098390200981</v>
      </c>
      <c r="F15" s="10">
        <f>('NBS_comp_mm _LakePrc'!F15 / 1000) * Area!$G$9 / (Days!F17*86400)</f>
        <v>7734.7310897557809</v>
      </c>
      <c r="G15" s="10">
        <f>('NBS_comp_mm _LakePrc'!G15 / 1000) * Area!$G$9 / (Days!G17*86400)</f>
        <v>3904.5692647522151</v>
      </c>
      <c r="H15" s="10">
        <f>('NBS_comp_mm _LakePrc'!H15 / 1000) * Area!$G$9 / (Days!H17*86400)</f>
        <v>2791.8927483003595</v>
      </c>
      <c r="I15" s="10">
        <f>('NBS_comp_mm _LakePrc'!I15 / 1000) * Area!$G$9 / (Days!I17*86400)</f>
        <v>1225.6395795792</v>
      </c>
      <c r="J15" s="10">
        <f>('NBS_comp_mm _LakePrc'!J15 / 1000) * Area!$G$9 / (Days!J17*86400)</f>
        <v>826.9606831631553</v>
      </c>
      <c r="K15" s="10">
        <f>('NBS_comp_mm _LakePrc'!K15 / 1000) * Area!$G$9 / (Days!K17*86400)</f>
        <v>345.63827732724167</v>
      </c>
      <c r="L15" s="10">
        <f>('NBS_comp_mm _LakePrc'!L15 / 1000) * Area!$G$9 / (Days!L17*86400)</f>
        <v>678.77755455645968</v>
      </c>
      <c r="M15" s="10">
        <f>('NBS_comp_mm _LakePrc'!M15 / 1000) * Area!$G$9 / (Days!M17*86400)</f>
        <v>-822.05369736891691</v>
      </c>
      <c r="N15" s="10">
        <f t="shared" si="0"/>
        <v>2371.8472420029125</v>
      </c>
    </row>
    <row r="16" spans="1:14" x14ac:dyDescent="0.2">
      <c r="A16">
        <v>1961</v>
      </c>
      <c r="B16" s="10">
        <f>('NBS_comp_mm _LakePrc'!B16 / 1000) * Area!$G$9 / (Days!B18*86400)</f>
        <v>-30.587402834846969</v>
      </c>
      <c r="C16" s="10">
        <f>('NBS_comp_mm _LakePrc'!C16 / 1000) * Area!$G$9 / (Days!C18*86400)</f>
        <v>1451.4709100600171</v>
      </c>
      <c r="D16" s="10">
        <f>('NBS_comp_mm _LakePrc'!D16 / 1000) * Area!$G$9 / (Days!D18*86400)</f>
        <v>2450.6722409487579</v>
      </c>
      <c r="E16" s="10">
        <f>('NBS_comp_mm _LakePrc'!E16 / 1000) * Area!$G$9 / (Days!E18*86400)</f>
        <v>2725.1054871682468</v>
      </c>
      <c r="F16" s="10">
        <f>('NBS_comp_mm _LakePrc'!F16 / 1000) * Area!$G$9 / (Days!F18*86400)</f>
        <v>2509.745304751772</v>
      </c>
      <c r="G16" s="10">
        <f>('NBS_comp_mm _LakePrc'!G16 / 1000) * Area!$G$9 / (Days!G18*86400)</f>
        <v>3115.2819652917692</v>
      </c>
      <c r="H16" s="10">
        <f>('NBS_comp_mm _LakePrc'!H16 / 1000) * Area!$G$9 / (Days!H18*86400)</f>
        <v>2715.3261131160566</v>
      </c>
      <c r="I16" s="10">
        <f>('NBS_comp_mm _LakePrc'!I16 / 1000) * Area!$G$9 / (Days!I18*86400)</f>
        <v>2092.8885564660554</v>
      </c>
      <c r="J16" s="10">
        <f>('NBS_comp_mm _LakePrc'!J16 / 1000) * Area!$G$9 / (Days!J18*86400)</f>
        <v>2616.3146780868337</v>
      </c>
      <c r="K16" s="10">
        <f>('NBS_comp_mm _LakePrc'!K16 / 1000) * Area!$G$9 / (Days!K18*86400)</f>
        <v>540.83321655702127</v>
      </c>
      <c r="L16" s="10">
        <f>('NBS_comp_mm _LakePrc'!L16 / 1000) * Area!$G$9 / (Days!L18*86400)</f>
        <v>795.92651680222866</v>
      </c>
      <c r="M16" s="10">
        <f>('NBS_comp_mm _LakePrc'!M16 / 1000) * Area!$G$9 / (Days!M18*86400)</f>
        <v>660.82113221569875</v>
      </c>
      <c r="N16" s="10">
        <f t="shared" si="0"/>
        <v>1803.6498932191344</v>
      </c>
    </row>
    <row r="17" spans="1:14" x14ac:dyDescent="0.2">
      <c r="A17">
        <v>1962</v>
      </c>
      <c r="B17" s="10">
        <f>('NBS_comp_mm _LakePrc'!B17 / 1000) * Area!$G$9 / (Days!B19*86400)</f>
        <v>1092.5207013549389</v>
      </c>
      <c r="C17" s="10">
        <f>('NBS_comp_mm _LakePrc'!C17 / 1000) * Area!$G$9 / (Days!C19*86400)</f>
        <v>1984.153754237424</v>
      </c>
      <c r="D17" s="10">
        <f>('NBS_comp_mm _LakePrc'!D17 / 1000) * Area!$G$9 / (Days!D19*86400)</f>
        <v>2337.2148910709598</v>
      </c>
      <c r="E17" s="10">
        <f>('NBS_comp_mm _LakePrc'!E17 / 1000) * Area!$G$9 / (Days!E19*86400)</f>
        <v>3076.8543045087849</v>
      </c>
      <c r="F17" s="10">
        <f>('NBS_comp_mm _LakePrc'!F17 / 1000) * Area!$G$9 / (Days!F19*86400)</f>
        <v>3924.4520535008619</v>
      </c>
      <c r="G17" s="10">
        <f>('NBS_comp_mm _LakePrc'!G17 / 1000) * Area!$G$9 / (Days!G19*86400)</f>
        <v>2348.9321512076212</v>
      </c>
      <c r="H17" s="10">
        <f>('NBS_comp_mm _LakePrc'!H17 / 1000) * Area!$G$9 / (Days!H19*86400)</f>
        <v>1457.5958222865734</v>
      </c>
      <c r="I17" s="10">
        <f>('NBS_comp_mm _LakePrc'!I17 / 1000) * Area!$G$9 / (Days!I19*86400)</f>
        <v>1297.549829318828</v>
      </c>
      <c r="J17" s="10">
        <f>('NBS_comp_mm _LakePrc'!J17 / 1000) * Area!$G$9 / (Days!J19*86400)</f>
        <v>972.75373399787759</v>
      </c>
      <c r="K17" s="10">
        <f>('NBS_comp_mm _LakePrc'!K17 / 1000) * Area!$G$9 / (Days!K19*86400)</f>
        <v>1021.9299718515226</v>
      </c>
      <c r="L17" s="10">
        <f>('NBS_comp_mm _LakePrc'!L17 / 1000) * Area!$G$9 / (Days!L19*86400)</f>
        <v>-531.46331065674997</v>
      </c>
      <c r="M17" s="10">
        <f>('NBS_comp_mm _LakePrc'!M17 / 1000) * Area!$G$9 / (Days!M19*86400)</f>
        <v>421.17529045035974</v>
      </c>
      <c r="N17" s="10">
        <f t="shared" si="0"/>
        <v>1616.9724327607501</v>
      </c>
    </row>
    <row r="18" spans="1:14" x14ac:dyDescent="0.2">
      <c r="A18">
        <v>1963</v>
      </c>
      <c r="B18" s="10">
        <f>('NBS_comp_mm _LakePrc'!B18 / 1000) * Area!$G$9 / (Days!B20*86400)</f>
        <v>679.9621901651534</v>
      </c>
      <c r="C18" s="10">
        <f>('NBS_comp_mm _LakePrc'!C18 / 1000) * Area!$G$9 / (Days!C20*86400)</f>
        <v>1120.5494298344388</v>
      </c>
      <c r="D18" s="10">
        <f>('NBS_comp_mm _LakePrc'!D18 / 1000) * Area!$G$9 / (Days!D20*86400)</f>
        <v>2722.9676303224842</v>
      </c>
      <c r="E18" s="10">
        <f>('NBS_comp_mm _LakePrc'!E18 / 1000) * Area!$G$9 / (Days!E20*86400)</f>
        <v>3334.4295418977854</v>
      </c>
      <c r="F18" s="10">
        <f>('NBS_comp_mm _LakePrc'!F18 / 1000) * Area!$G$9 / (Days!F20*86400)</f>
        <v>3563.4794724745698</v>
      </c>
      <c r="G18" s="10">
        <f>('NBS_comp_mm _LakePrc'!G18 / 1000) * Area!$G$9 / (Days!G20*86400)</f>
        <v>2074.2977866701485</v>
      </c>
      <c r="H18" s="10">
        <f>('NBS_comp_mm _LakePrc'!H18 / 1000) * Area!$G$9 / (Days!H20*86400)</f>
        <v>2142.1440756888633</v>
      </c>
      <c r="I18" s="10">
        <f>('NBS_comp_mm _LakePrc'!I18 / 1000) * Area!$G$9 / (Days!I20*86400)</f>
        <v>1584.3124611026462</v>
      </c>
      <c r="J18" s="10">
        <f>('NBS_comp_mm _LakePrc'!J18 / 1000) * Area!$G$9 / (Days!J20*86400)</f>
        <v>583.86005594524443</v>
      </c>
      <c r="K18" s="10">
        <f>('NBS_comp_mm _LakePrc'!K18 / 1000) * Area!$G$9 / (Days!K20*86400)</f>
        <v>240.7327737819277</v>
      </c>
      <c r="L18" s="10">
        <f>('NBS_comp_mm _LakePrc'!L18 / 1000) * Area!$G$9 / (Days!L20*86400)</f>
        <v>310.7157209816433</v>
      </c>
      <c r="M18" s="10">
        <f>('NBS_comp_mm _LakePrc'!M18 / 1000) * Area!$G$9 / (Days!M20*86400)</f>
        <v>-236.64752743435915</v>
      </c>
      <c r="N18" s="10">
        <f t="shared" si="0"/>
        <v>1510.0669676192126</v>
      </c>
    </row>
    <row r="19" spans="1:14" x14ac:dyDescent="0.2">
      <c r="A19">
        <v>1964</v>
      </c>
      <c r="B19" s="10">
        <f>('NBS_comp_mm _LakePrc'!B19 / 1000) * Area!$G$9 / (Days!B21*86400)</f>
        <v>818.24676776849424</v>
      </c>
      <c r="C19" s="10">
        <f>('NBS_comp_mm _LakePrc'!C19 / 1000) * Area!$G$9 / (Days!C21*86400)</f>
        <v>96.848338506433109</v>
      </c>
      <c r="D19" s="10">
        <f>('NBS_comp_mm _LakePrc'!D19 / 1000) * Area!$G$9 / (Days!D21*86400)</f>
        <v>1242.6269046373925</v>
      </c>
      <c r="E19" s="10">
        <f>('NBS_comp_mm _LakePrc'!E19 / 1000) * Area!$G$9 / (Days!E21*86400)</f>
        <v>3120.6078237165138</v>
      </c>
      <c r="F19" s="10">
        <f>('NBS_comp_mm _LakePrc'!F19 / 1000) * Area!$G$9 / (Days!F21*86400)</f>
        <v>3080.5042486738676</v>
      </c>
      <c r="G19" s="10">
        <f>('NBS_comp_mm _LakePrc'!G19 / 1000) * Area!$G$9 / (Days!G21*86400)</f>
        <v>1383.4002794619389</v>
      </c>
      <c r="H19" s="10">
        <f>('NBS_comp_mm _LakePrc'!H19 / 1000) * Area!$G$9 / (Days!H21*86400)</f>
        <v>1748.6102617161459</v>
      </c>
      <c r="I19" s="10">
        <f>('NBS_comp_mm _LakePrc'!I19 / 1000) * Area!$G$9 / (Days!I21*86400)</f>
        <v>1794.1572113620152</v>
      </c>
      <c r="J19" s="10">
        <f>('NBS_comp_mm _LakePrc'!J19 / 1000) * Area!$G$9 / (Days!J21*86400)</f>
        <v>1069.3858831015928</v>
      </c>
      <c r="K19" s="10">
        <f>('NBS_comp_mm _LakePrc'!K19 / 1000) * Area!$G$9 / (Days!K21*86400)</f>
        <v>-57.787807273249008</v>
      </c>
      <c r="L19" s="10">
        <f>('NBS_comp_mm _LakePrc'!L19 / 1000) * Area!$G$9 / (Days!L21*86400)</f>
        <v>702.00438298551535</v>
      </c>
      <c r="M19" s="10">
        <f>('NBS_comp_mm _LakePrc'!M19 / 1000) * Area!$G$9 / (Days!M21*86400)</f>
        <v>775.26674131303753</v>
      </c>
      <c r="N19" s="10">
        <f t="shared" si="0"/>
        <v>1314.4892529974748</v>
      </c>
    </row>
    <row r="20" spans="1:14" x14ac:dyDescent="0.2">
      <c r="A20">
        <v>1965</v>
      </c>
      <c r="B20" s="10">
        <f>('NBS_comp_mm _LakePrc'!B20 / 1000) * Area!$G$9 / (Days!B22*86400)</f>
        <v>1388.0171158948981</v>
      </c>
      <c r="C20" s="10">
        <f>('NBS_comp_mm _LakePrc'!C20 / 1000) * Area!$G$9 / (Days!C22*86400)</f>
        <v>2883.0431832312615</v>
      </c>
      <c r="D20" s="10">
        <f>('NBS_comp_mm _LakePrc'!D20 / 1000) * Area!$G$9 / (Days!D22*86400)</f>
        <v>1914.1906994312333</v>
      </c>
      <c r="E20" s="10">
        <f>('NBS_comp_mm _LakePrc'!E20 / 1000) * Area!$G$9 / (Days!E22*86400)</f>
        <v>4597.4668502506029</v>
      </c>
      <c r="F20" s="10">
        <f>('NBS_comp_mm _LakePrc'!F20 / 1000) * Area!$G$9 / (Days!F22*86400)</f>
        <v>3725.7860870748286</v>
      </c>
      <c r="G20" s="10">
        <f>('NBS_comp_mm _LakePrc'!G20 / 1000) * Area!$G$9 / (Days!G22*86400)</f>
        <v>1773.1369985863407</v>
      </c>
      <c r="H20" s="10">
        <f>('NBS_comp_mm _LakePrc'!H20 / 1000) * Area!$G$9 / (Days!H22*86400)</f>
        <v>1389.8784033770551</v>
      </c>
      <c r="I20" s="10">
        <f>('NBS_comp_mm _LakePrc'!I20 / 1000) * Area!$G$9 / (Days!I22*86400)</f>
        <v>2114.941461874334</v>
      </c>
      <c r="J20" s="10">
        <f>('NBS_comp_mm _LakePrc'!J20 / 1000) * Area!$G$9 / (Days!J22*86400)</f>
        <v>3161.4052635686389</v>
      </c>
      <c r="K20" s="10">
        <f>('NBS_comp_mm _LakePrc'!K20 / 1000) * Area!$G$9 / (Days!K22*86400)</f>
        <v>1446.4166346256452</v>
      </c>
      <c r="L20" s="10">
        <f>('NBS_comp_mm _LakePrc'!L20 / 1000) * Area!$G$9 / (Days!L22*86400)</f>
        <v>1947.3342372667046</v>
      </c>
      <c r="M20" s="10">
        <f>('NBS_comp_mm _LakePrc'!M20 / 1000) * Area!$G$9 / (Days!M22*86400)</f>
        <v>2426.9364408038477</v>
      </c>
      <c r="N20" s="10">
        <f t="shared" si="0"/>
        <v>2397.3794479987823</v>
      </c>
    </row>
    <row r="21" spans="1:14" x14ac:dyDescent="0.2">
      <c r="A21">
        <v>1966</v>
      </c>
      <c r="B21" s="10">
        <f>('NBS_comp_mm _LakePrc'!B21 / 1000) * Area!$G$9 / (Days!B23*86400)</f>
        <v>934.75068690709134</v>
      </c>
      <c r="C21" s="10">
        <f>('NBS_comp_mm _LakePrc'!C21 / 1000) * Area!$G$9 / (Days!C23*86400)</f>
        <v>2144.2029816704776</v>
      </c>
      <c r="D21" s="10">
        <f>('NBS_comp_mm _LakePrc'!D21 / 1000) * Area!$G$9 / (Days!D23*86400)</f>
        <v>3286.5676553426842</v>
      </c>
      <c r="E21" s="10">
        <f>('NBS_comp_mm _LakePrc'!E21 / 1000) * Area!$G$9 / (Days!E23*86400)</f>
        <v>3067.1330157575308</v>
      </c>
      <c r="F21" s="10">
        <f>('NBS_comp_mm _LakePrc'!F21 / 1000) * Area!$G$9 / (Days!F23*86400)</f>
        <v>2197.7457805337517</v>
      </c>
      <c r="G21" s="10">
        <f>('NBS_comp_mm _LakePrc'!G21 / 1000) * Area!$G$9 / (Days!G23*86400)</f>
        <v>2142.0520490904491</v>
      </c>
      <c r="H21" s="10">
        <f>('NBS_comp_mm _LakePrc'!H21 / 1000) * Area!$G$9 / (Days!H23*86400)</f>
        <v>666.49265872571698</v>
      </c>
      <c r="I21" s="10">
        <f>('NBS_comp_mm _LakePrc'!I21 / 1000) * Area!$G$9 / (Days!I23*86400)</f>
        <v>1271.2185033104174</v>
      </c>
      <c r="J21" s="10">
        <f>('NBS_comp_mm _LakePrc'!J21 / 1000) * Area!$G$9 / (Days!J23*86400)</f>
        <v>-153.01299185280496</v>
      </c>
      <c r="K21" s="10">
        <f>('NBS_comp_mm _LakePrc'!K21 / 1000) * Area!$G$9 / (Days!K23*86400)</f>
        <v>193.56655403665104</v>
      </c>
      <c r="L21" s="10">
        <f>('NBS_comp_mm _LakePrc'!L21 / 1000) * Area!$G$9 / (Days!L23*86400)</f>
        <v>2641.1516060420449</v>
      </c>
      <c r="M21" s="10">
        <f>('NBS_comp_mm _LakePrc'!M21 / 1000) * Area!$G$9 / (Days!M23*86400)</f>
        <v>2647.544702249992</v>
      </c>
      <c r="N21" s="10">
        <f t="shared" si="0"/>
        <v>1753.2844334845001</v>
      </c>
    </row>
    <row r="22" spans="1:14" x14ac:dyDescent="0.2">
      <c r="A22">
        <v>1967</v>
      </c>
      <c r="B22" s="10">
        <f>('NBS_comp_mm _LakePrc'!B22 / 1000) * Area!$G$9 / (Days!B24*86400)</f>
        <v>2078.3618238929375</v>
      </c>
      <c r="C22" s="10">
        <f>('NBS_comp_mm _LakePrc'!C22 / 1000) * Area!$G$9 / (Days!C24*86400)</f>
        <v>1566.3419740786487</v>
      </c>
      <c r="D22" s="10">
        <f>('NBS_comp_mm _LakePrc'!D22 / 1000) * Area!$G$9 / (Days!D24*86400)</f>
        <v>2410.0594214502526</v>
      </c>
      <c r="E22" s="10">
        <f>('NBS_comp_mm _LakePrc'!E22 / 1000) * Area!$G$9 / (Days!E24*86400)</f>
        <v>6481.9940256635091</v>
      </c>
      <c r="F22" s="10">
        <f>('NBS_comp_mm _LakePrc'!F22 / 1000) * Area!$G$9 / (Days!F24*86400)</f>
        <v>3474.0909681631852</v>
      </c>
      <c r="G22" s="10">
        <f>('NBS_comp_mm _LakePrc'!G22 / 1000) * Area!$G$9 / (Days!G24*86400)</f>
        <v>4958.8323410566372</v>
      </c>
      <c r="H22" s="10">
        <f>('NBS_comp_mm _LakePrc'!H22 / 1000) * Area!$G$9 / (Days!H24*86400)</f>
        <v>2071.8552622417037</v>
      </c>
      <c r="I22" s="10">
        <f>('NBS_comp_mm _LakePrc'!I22 / 1000) * Area!$G$9 / (Days!I24*86400)</f>
        <v>2059.1140585991816</v>
      </c>
      <c r="J22" s="10">
        <f>('NBS_comp_mm _LakePrc'!J22 / 1000) * Area!$G$9 / (Days!J24*86400)</f>
        <v>458.90036286160193</v>
      </c>
      <c r="K22" s="10">
        <f>('NBS_comp_mm _LakePrc'!K22 / 1000) * Area!$G$9 / (Days!K24*86400)</f>
        <v>1609.0896114547306</v>
      </c>
      <c r="L22" s="10">
        <f>('NBS_comp_mm _LakePrc'!L22 / 1000) * Area!$G$9 / (Days!L24*86400)</f>
        <v>2430.7709619669749</v>
      </c>
      <c r="M22" s="10">
        <f>('NBS_comp_mm _LakePrc'!M22 / 1000) * Area!$G$9 / (Days!M24*86400)</f>
        <v>2382.9372218390863</v>
      </c>
      <c r="N22" s="10">
        <f t="shared" si="0"/>
        <v>2665.1956694390374</v>
      </c>
    </row>
    <row r="23" spans="1:14" x14ac:dyDescent="0.2">
      <c r="A23">
        <v>1968</v>
      </c>
      <c r="B23" s="10">
        <f>('NBS_comp_mm _LakePrc'!B23 / 1000) * Area!$G$9 / (Days!B25*86400)</f>
        <v>1417.0271320859135</v>
      </c>
      <c r="C23" s="10">
        <f>('NBS_comp_mm _LakePrc'!C23 / 1000) * Area!$G$9 / (Days!C25*86400)</f>
        <v>2710.1978372871899</v>
      </c>
      <c r="D23" s="10">
        <f>('NBS_comp_mm _LakePrc'!D23 / 1000) * Area!$G$9 / (Days!D25*86400)</f>
        <v>2466.84590880415</v>
      </c>
      <c r="E23" s="10">
        <f>('NBS_comp_mm _LakePrc'!E23 / 1000) * Area!$G$9 / (Days!E25*86400)</f>
        <v>3724.19107348954</v>
      </c>
      <c r="F23" s="10">
        <f>('NBS_comp_mm _LakePrc'!F23 / 1000) * Area!$G$9 / (Days!F25*86400)</f>
        <v>2877.1348459501501</v>
      </c>
      <c r="G23" s="10">
        <f>('NBS_comp_mm _LakePrc'!G23 / 1000) * Area!$G$9 / (Days!G25*86400)</f>
        <v>3035.7461862817036</v>
      </c>
      <c r="H23" s="10">
        <f>('NBS_comp_mm _LakePrc'!H23 / 1000) * Area!$G$9 / (Days!H25*86400)</f>
        <v>1823.8609677278939</v>
      </c>
      <c r="I23" s="10">
        <f>('NBS_comp_mm _LakePrc'!I23 / 1000) * Area!$G$9 / (Days!I25*86400)</f>
        <v>2420.4396899314606</v>
      </c>
      <c r="J23" s="10">
        <f>('NBS_comp_mm _LakePrc'!J23 / 1000) * Area!$G$9 / (Days!J25*86400)</f>
        <v>2085.8805794032787</v>
      </c>
      <c r="K23" s="10">
        <f>('NBS_comp_mm _LakePrc'!K23 / 1000) * Area!$G$9 / (Days!K25*86400)</f>
        <v>715.35474799264671</v>
      </c>
      <c r="L23" s="10">
        <f>('NBS_comp_mm _LakePrc'!L23 / 1000) * Area!$G$9 / (Days!L25*86400)</f>
        <v>491.67927301756117</v>
      </c>
      <c r="M23" s="10">
        <f>('NBS_comp_mm _LakePrc'!M23 / 1000) * Area!$G$9 / (Days!M25*86400)</f>
        <v>893.36494138316584</v>
      </c>
      <c r="N23" s="10">
        <f t="shared" si="0"/>
        <v>2055.1435986128877</v>
      </c>
    </row>
    <row r="24" spans="1:14" x14ac:dyDescent="0.2">
      <c r="A24">
        <v>1969</v>
      </c>
      <c r="B24" s="10">
        <f>('NBS_comp_mm _LakePrc'!B24 / 1000) * Area!$G$9 / (Days!B26*86400)</f>
        <v>2022.8641259077931</v>
      </c>
      <c r="C24" s="10">
        <f>('NBS_comp_mm _LakePrc'!C24 / 1000) * Area!$G$9 / (Days!C26*86400)</f>
        <v>1286.0511457533817</v>
      </c>
      <c r="D24" s="10">
        <f>('NBS_comp_mm _LakePrc'!D24 / 1000) * Area!$G$9 / (Days!D26*86400)</f>
        <v>1944.0771607238428</v>
      </c>
      <c r="E24" s="10">
        <f>('NBS_comp_mm _LakePrc'!E24 / 1000) * Area!$G$9 / (Days!E26*86400)</f>
        <v>4975.872746182913</v>
      </c>
      <c r="F24" s="10">
        <f>('NBS_comp_mm _LakePrc'!F24 / 1000) * Area!$G$9 / (Days!F26*86400)</f>
        <v>4524.9112467112482</v>
      </c>
      <c r="G24" s="10">
        <f>('NBS_comp_mm _LakePrc'!G24 / 1000) * Area!$G$9 / (Days!G26*86400)</f>
        <v>4185.9195349124038</v>
      </c>
      <c r="H24" s="10">
        <f>('NBS_comp_mm _LakePrc'!H24 / 1000) * Area!$G$9 / (Days!H26*86400)</f>
        <v>2470.2149977473196</v>
      </c>
      <c r="I24" s="10">
        <f>('NBS_comp_mm _LakePrc'!I24 / 1000) * Area!$G$9 / (Days!I26*86400)</f>
        <v>657.32309447898672</v>
      </c>
      <c r="J24" s="10">
        <f>('NBS_comp_mm _LakePrc'!J24 / 1000) * Area!$G$9 / (Days!J26*86400)</f>
        <v>9.6021678885902588</v>
      </c>
      <c r="K24" s="10">
        <f>('NBS_comp_mm _LakePrc'!K24 / 1000) * Area!$G$9 / (Days!K26*86400)</f>
        <v>1896.1217274108094</v>
      </c>
      <c r="L24" s="10">
        <f>('NBS_comp_mm _LakePrc'!L24 / 1000) * Area!$G$9 / (Days!L26*86400)</f>
        <v>1865.7886588117392</v>
      </c>
      <c r="M24" s="10">
        <f>('NBS_comp_mm _LakePrc'!M24 / 1000) * Area!$G$9 / (Days!M26*86400)</f>
        <v>36.072404574004317</v>
      </c>
      <c r="N24" s="10">
        <f t="shared" si="0"/>
        <v>2156.2349175919194</v>
      </c>
    </row>
    <row r="25" spans="1:14" x14ac:dyDescent="0.2">
      <c r="A25">
        <v>1970</v>
      </c>
      <c r="B25" s="10">
        <f>('NBS_comp_mm _LakePrc'!B25 / 1000) * Area!$G$9 / (Days!B27*86400)</f>
        <v>987.45341827924938</v>
      </c>
      <c r="C25" s="10">
        <f>('NBS_comp_mm _LakePrc'!C25 / 1000) * Area!$G$9 / (Days!C27*86400)</f>
        <v>595.10727623604805</v>
      </c>
      <c r="D25" s="10">
        <f>('NBS_comp_mm _LakePrc'!D25 / 1000) * Area!$G$9 / (Days!D27*86400)</f>
        <v>1864.0133762656535</v>
      </c>
      <c r="E25" s="10">
        <f>('NBS_comp_mm _LakePrc'!E25 / 1000) * Area!$G$9 / (Days!E27*86400)</f>
        <v>4151.2195656107751</v>
      </c>
      <c r="F25" s="10">
        <f>('NBS_comp_mm _LakePrc'!F25 / 1000) * Area!$G$9 / (Days!F27*86400)</f>
        <v>3642.9132446653803</v>
      </c>
      <c r="G25" s="10">
        <f>('NBS_comp_mm _LakePrc'!G25 / 1000) * Area!$G$9 / (Days!G27*86400)</f>
        <v>3847.9208119211662</v>
      </c>
      <c r="H25" s="10">
        <f>('NBS_comp_mm _LakePrc'!H25 / 1000) * Area!$G$9 / (Days!H27*86400)</f>
        <v>4738.2858318138269</v>
      </c>
      <c r="I25" s="10">
        <f>('NBS_comp_mm _LakePrc'!I25 / 1000) * Area!$G$9 / (Days!I27*86400)</f>
        <v>952.07113927864475</v>
      </c>
      <c r="J25" s="10">
        <f>('NBS_comp_mm _LakePrc'!J25 / 1000) * Area!$G$9 / (Days!J27*86400)</f>
        <v>2739.9016464152755</v>
      </c>
      <c r="K25" s="10">
        <f>('NBS_comp_mm _LakePrc'!K25 / 1000) * Area!$G$9 / (Days!K27*86400)</f>
        <v>1967.4120266251598</v>
      </c>
      <c r="L25" s="10">
        <f>('NBS_comp_mm _LakePrc'!L25 / 1000) * Area!$G$9 / (Days!L27*86400)</f>
        <v>611.01643710771953</v>
      </c>
      <c r="M25" s="10">
        <f>('NBS_comp_mm _LakePrc'!M25 / 1000) * Area!$G$9 / (Days!M27*86400)</f>
        <v>1042.0467568611473</v>
      </c>
      <c r="N25" s="10">
        <f t="shared" si="0"/>
        <v>2261.6134609233372</v>
      </c>
    </row>
    <row r="26" spans="1:14" x14ac:dyDescent="0.2">
      <c r="A26">
        <v>1971</v>
      </c>
      <c r="B26" s="10">
        <f>('NBS_comp_mm _LakePrc'!B26 / 1000) * Area!$G$9 / (Days!B28*86400)</f>
        <v>1164.5405143493545</v>
      </c>
      <c r="C26" s="10">
        <f>('NBS_comp_mm _LakePrc'!C26 / 1000) * Area!$G$9 / (Days!C28*86400)</f>
        <v>2561.8122976086097</v>
      </c>
      <c r="D26" s="10">
        <f>('NBS_comp_mm _LakePrc'!D26 / 1000) * Area!$G$9 / (Days!D28*86400)</f>
        <v>3084.4069967184678</v>
      </c>
      <c r="E26" s="10">
        <f>('NBS_comp_mm _LakePrc'!E26 / 1000) * Area!$G$9 / (Days!E28*86400)</f>
        <v>4724.2906183514497</v>
      </c>
      <c r="F26" s="10">
        <f>('NBS_comp_mm _LakePrc'!F26 / 1000) * Area!$G$9 / (Days!F28*86400)</f>
        <v>3881.6958390442696</v>
      </c>
      <c r="G26" s="10">
        <f>('NBS_comp_mm _LakePrc'!G26 / 1000) * Area!$G$9 / (Days!G28*86400)</f>
        <v>2924.0518349791482</v>
      </c>
      <c r="H26" s="10">
        <f>('NBS_comp_mm _LakePrc'!H26 / 1000) * Area!$G$9 / (Days!H28*86400)</f>
        <v>2043.2616056306581</v>
      </c>
      <c r="I26" s="10">
        <f>('NBS_comp_mm _LakePrc'!I26 / 1000) * Area!$G$9 / (Days!I28*86400)</f>
        <v>1565.8762079864043</v>
      </c>
      <c r="J26" s="10">
        <f>('NBS_comp_mm _LakePrc'!J26 / 1000) * Area!$G$9 / (Days!J28*86400)</f>
        <v>904.54454215688725</v>
      </c>
      <c r="K26" s="10">
        <f>('NBS_comp_mm _LakePrc'!K26 / 1000) * Area!$G$9 / (Days!K28*86400)</f>
        <v>383.42542135657504</v>
      </c>
      <c r="L26" s="10">
        <f>('NBS_comp_mm _LakePrc'!L26 / 1000) * Area!$G$9 / (Days!L28*86400)</f>
        <v>-299.34360466984214</v>
      </c>
      <c r="M26" s="10">
        <f>('NBS_comp_mm _LakePrc'!M26 / 1000) * Area!$G$9 / (Days!M28*86400)</f>
        <v>1849.9126958016693</v>
      </c>
      <c r="N26" s="10">
        <f t="shared" si="0"/>
        <v>2065.7062474428044</v>
      </c>
    </row>
    <row r="27" spans="1:14" x14ac:dyDescent="0.2">
      <c r="A27">
        <v>1972</v>
      </c>
      <c r="B27" s="10">
        <f>('NBS_comp_mm _LakePrc'!B27 / 1000) * Area!$G$9 / (Days!B29*86400)</f>
        <v>533.04662272033943</v>
      </c>
      <c r="C27" s="10">
        <f>('NBS_comp_mm _LakePrc'!C27 / 1000) * Area!$G$9 / (Days!C29*86400)</f>
        <v>1598.703493941737</v>
      </c>
      <c r="D27" s="10">
        <f>('NBS_comp_mm _LakePrc'!D27 / 1000) * Area!$G$9 / (Days!D29*86400)</f>
        <v>2577.3912455668524</v>
      </c>
      <c r="E27" s="10">
        <f>('NBS_comp_mm _LakePrc'!E27 / 1000) * Area!$G$9 / (Days!E29*86400)</f>
        <v>4373.5209554842513</v>
      </c>
      <c r="F27" s="10">
        <f>('NBS_comp_mm _LakePrc'!F27 / 1000) * Area!$G$9 / (Days!F29*86400)</f>
        <v>4521.7004886671921</v>
      </c>
      <c r="G27" s="10">
        <f>('NBS_comp_mm _LakePrc'!G27 / 1000) * Area!$G$9 / (Days!G29*86400)</f>
        <v>2800.826387722931</v>
      </c>
      <c r="H27" s="10">
        <f>('NBS_comp_mm _LakePrc'!H27 / 1000) * Area!$G$9 / (Days!H29*86400)</f>
        <v>2781.8605586858389</v>
      </c>
      <c r="I27" s="10">
        <f>('NBS_comp_mm _LakePrc'!I27 / 1000) * Area!$G$9 / (Days!I29*86400)</f>
        <v>2728.279945244617</v>
      </c>
      <c r="J27" s="10">
        <f>('NBS_comp_mm _LakePrc'!J27 / 1000) * Area!$G$9 / (Days!J29*86400)</f>
        <v>1365.4791473687703</v>
      </c>
      <c r="K27" s="10">
        <f>('NBS_comp_mm _LakePrc'!K27 / 1000) * Area!$G$9 / (Days!K29*86400)</f>
        <v>590.78353623204953</v>
      </c>
      <c r="L27" s="10">
        <f>('NBS_comp_mm _LakePrc'!L27 / 1000) * Area!$G$9 / (Days!L29*86400)</f>
        <v>1055.3710399514134</v>
      </c>
      <c r="M27" s="10">
        <f>('NBS_comp_mm _LakePrc'!M27 / 1000) * Area!$G$9 / (Days!M29*86400)</f>
        <v>2131.5944215585737</v>
      </c>
      <c r="N27" s="10">
        <f t="shared" si="0"/>
        <v>2254.8798202620469</v>
      </c>
    </row>
    <row r="28" spans="1:14" x14ac:dyDescent="0.2">
      <c r="A28">
        <v>1973</v>
      </c>
      <c r="B28" s="10">
        <f>('NBS_comp_mm _LakePrc'!B28 / 1000) * Area!$G$9 / (Days!B30*86400)</f>
        <v>2228.5300582126351</v>
      </c>
      <c r="C28" s="10">
        <f>('NBS_comp_mm _LakePrc'!C28 / 1000) * Area!$G$9 / (Days!C30*86400)</f>
        <v>1472.921563320612</v>
      </c>
      <c r="D28" s="10">
        <f>('NBS_comp_mm _LakePrc'!D28 / 1000) * Area!$G$9 / (Days!D30*86400)</f>
        <v>4971.8038553955612</v>
      </c>
      <c r="E28" s="10">
        <f>('NBS_comp_mm _LakePrc'!E28 / 1000) * Area!$G$9 / (Days!E30*86400)</f>
        <v>3537.0303039781443</v>
      </c>
      <c r="F28" s="10">
        <f>('NBS_comp_mm _LakePrc'!F28 / 1000) * Area!$G$9 / (Days!F30*86400)</f>
        <v>5225.937205524705</v>
      </c>
      <c r="G28" s="10">
        <f>('NBS_comp_mm _LakePrc'!G28 / 1000) * Area!$G$9 / (Days!G30*86400)</f>
        <v>3715.2367408837654</v>
      </c>
      <c r="H28" s="10">
        <f>('NBS_comp_mm _LakePrc'!H28 / 1000) * Area!$G$9 / (Days!H30*86400)</f>
        <v>2746.9567738374931</v>
      </c>
      <c r="I28" s="10">
        <f>('NBS_comp_mm _LakePrc'!I28 / 1000) * Area!$G$9 / (Days!I30*86400)</f>
        <v>2534.3081548550381</v>
      </c>
      <c r="J28" s="10">
        <f>('NBS_comp_mm _LakePrc'!J28 / 1000) * Area!$G$9 / (Days!J30*86400)</f>
        <v>137.78636728498694</v>
      </c>
      <c r="K28" s="10">
        <f>('NBS_comp_mm _LakePrc'!K28 / 1000) * Area!$G$9 / (Days!K30*86400)</f>
        <v>1400.8898761216262</v>
      </c>
      <c r="L28" s="10">
        <f>('NBS_comp_mm _LakePrc'!L28 / 1000) * Area!$G$9 / (Days!L30*86400)</f>
        <v>769.35651116935719</v>
      </c>
      <c r="M28" s="10">
        <f>('NBS_comp_mm _LakePrc'!M28 / 1000) * Area!$G$9 / (Days!M30*86400)</f>
        <v>579.43023364991177</v>
      </c>
      <c r="N28" s="10">
        <f t="shared" si="0"/>
        <v>2443.3489703528194</v>
      </c>
    </row>
    <row r="29" spans="1:14" x14ac:dyDescent="0.2">
      <c r="A29">
        <v>1974</v>
      </c>
      <c r="B29" s="10">
        <f>('NBS_comp_mm _LakePrc'!B29 / 1000) * Area!$G$9 / (Days!B31*86400)</f>
        <v>2324.9751244621057</v>
      </c>
      <c r="C29" s="10">
        <f>('NBS_comp_mm _LakePrc'!C29 / 1000) * Area!$G$9 / (Days!C31*86400)</f>
        <v>1742.1985999256895</v>
      </c>
      <c r="D29" s="10">
        <f>('NBS_comp_mm _LakePrc'!D29 / 1000) * Area!$G$9 / (Days!D31*86400)</f>
        <v>2836.4940141523698</v>
      </c>
      <c r="E29" s="10">
        <f>('NBS_comp_mm _LakePrc'!E29 / 1000) * Area!$G$9 / (Days!E31*86400)</f>
        <v>5275.644544960368</v>
      </c>
      <c r="F29" s="10">
        <f>('NBS_comp_mm _LakePrc'!F29 / 1000) * Area!$G$9 / (Days!F31*86400)</f>
        <v>4667.7291276960959</v>
      </c>
      <c r="G29" s="10">
        <f>('NBS_comp_mm _LakePrc'!G29 / 1000) * Area!$G$9 / (Days!G31*86400)</f>
        <v>3519.9196709874473</v>
      </c>
      <c r="H29" s="10">
        <f>('NBS_comp_mm _LakePrc'!H29 / 1000) * Area!$G$9 / (Days!H31*86400)</f>
        <v>2397.6181414372468</v>
      </c>
      <c r="I29" s="10">
        <f>('NBS_comp_mm _LakePrc'!I29 / 1000) * Area!$G$9 / (Days!I31*86400)</f>
        <v>1381.8360679039758</v>
      </c>
      <c r="J29" s="10">
        <f>('NBS_comp_mm _LakePrc'!J29 / 1000) * Area!$G$9 / (Days!J31*86400)</f>
        <v>1004.4912027968477</v>
      </c>
      <c r="K29" s="10">
        <f>('NBS_comp_mm _LakePrc'!K29 / 1000) * Area!$G$9 / (Days!K31*86400)</f>
        <v>625.37119057577172</v>
      </c>
      <c r="L29" s="10">
        <f>('NBS_comp_mm _LakePrc'!L29 / 1000) * Area!$G$9 / (Days!L31*86400)</f>
        <v>1521.72827784929</v>
      </c>
      <c r="M29" s="10">
        <f>('NBS_comp_mm _LakePrc'!M29 / 1000) * Area!$G$9 / (Days!M31*86400)</f>
        <v>570.38773628873821</v>
      </c>
      <c r="N29" s="10">
        <f t="shared" si="0"/>
        <v>2322.3661415863294</v>
      </c>
    </row>
    <row r="30" spans="1:14" x14ac:dyDescent="0.2">
      <c r="A30">
        <v>1975</v>
      </c>
      <c r="B30" s="10">
        <f>('NBS_comp_mm _LakePrc'!B30 / 1000) * Area!$G$9 / (Days!B32*86400)</f>
        <v>2328.9959790755456</v>
      </c>
      <c r="C30" s="10">
        <f>('NBS_comp_mm _LakePrc'!C30 / 1000) * Area!$G$9 / (Days!C32*86400)</f>
        <v>2230.0183941852238</v>
      </c>
      <c r="D30" s="10">
        <f>('NBS_comp_mm _LakePrc'!D30 / 1000) * Area!$G$9 / (Days!D32*86400)</f>
        <v>2303.2181158694225</v>
      </c>
      <c r="E30" s="10">
        <f>('NBS_comp_mm _LakePrc'!E30 / 1000) * Area!$G$9 / (Days!E32*86400)</f>
        <v>4171.24125756577</v>
      </c>
      <c r="F30" s="10">
        <f>('NBS_comp_mm _LakePrc'!F30 / 1000) * Area!$G$9 / (Days!F32*86400)</f>
        <v>4122.8526727904273</v>
      </c>
      <c r="G30" s="10">
        <f>('NBS_comp_mm _LakePrc'!G30 / 1000) * Area!$G$9 / (Days!G32*86400)</f>
        <v>3230.2053852894483</v>
      </c>
      <c r="H30" s="10">
        <f>('NBS_comp_mm _LakePrc'!H30 / 1000) * Area!$G$9 / (Days!H32*86400)</f>
        <v>2273.8159521216121</v>
      </c>
      <c r="I30" s="10">
        <f>('NBS_comp_mm _LakePrc'!I30 / 1000) * Area!$G$9 / (Days!I32*86400)</f>
        <v>2312.9370483134785</v>
      </c>
      <c r="J30" s="10">
        <f>('NBS_comp_mm _LakePrc'!J30 / 1000) * Area!$G$9 / (Days!J32*86400)</f>
        <v>1369.7057625778343</v>
      </c>
      <c r="K30" s="10">
        <f>('NBS_comp_mm _LakePrc'!K30 / 1000) * Area!$G$9 / (Days!K32*86400)</f>
        <v>-81.405233578700987</v>
      </c>
      <c r="L30" s="10">
        <f>('NBS_comp_mm _LakePrc'!L30 / 1000) * Area!$G$9 / (Days!L32*86400)</f>
        <v>1331.6147484692272</v>
      </c>
      <c r="M30" s="10">
        <f>('NBS_comp_mm _LakePrc'!M30 / 1000) * Area!$G$9 / (Days!M32*86400)</f>
        <v>903.53189354048334</v>
      </c>
      <c r="N30" s="10">
        <f t="shared" si="0"/>
        <v>2208.0609980183144</v>
      </c>
    </row>
    <row r="31" spans="1:14" x14ac:dyDescent="0.2">
      <c r="A31">
        <v>1976</v>
      </c>
      <c r="B31" s="10">
        <f>('NBS_comp_mm _LakePrc'!B31 / 1000) * Area!$G$9 / (Days!B33*86400)</f>
        <v>1178.4985631087545</v>
      </c>
      <c r="C31" s="10">
        <f>('NBS_comp_mm _LakePrc'!C31 / 1000) * Area!$G$9 / (Days!C33*86400)</f>
        <v>3118.5743404002701</v>
      </c>
      <c r="D31" s="10">
        <f>('NBS_comp_mm _LakePrc'!D31 / 1000) * Area!$G$9 / (Days!D33*86400)</f>
        <v>5988.7883672910366</v>
      </c>
      <c r="E31" s="10">
        <f>('NBS_comp_mm _LakePrc'!E31 / 1000) * Area!$G$9 / (Days!E33*86400)</f>
        <v>4521.7265948799431</v>
      </c>
      <c r="F31" s="10">
        <f>('NBS_comp_mm _LakePrc'!F31 / 1000) * Area!$G$9 / (Days!F33*86400)</f>
        <v>4416.5875591022741</v>
      </c>
      <c r="G31" s="10">
        <f>('NBS_comp_mm _LakePrc'!G31 / 1000) * Area!$G$9 / (Days!G33*86400)</f>
        <v>3246.0468194278615</v>
      </c>
      <c r="H31" s="10">
        <f>('NBS_comp_mm _LakePrc'!H31 / 1000) * Area!$G$9 / (Days!H33*86400)</f>
        <v>2264.9132095402128</v>
      </c>
      <c r="I31" s="10">
        <f>('NBS_comp_mm _LakePrc'!I31 / 1000) * Area!$G$9 / (Days!I33*86400)</f>
        <v>560.64458773839715</v>
      </c>
      <c r="J31" s="10">
        <f>('NBS_comp_mm _LakePrc'!J31 / 1000) * Area!$G$9 / (Days!J33*86400)</f>
        <v>517.11218448146519</v>
      </c>
      <c r="K31" s="10">
        <f>('NBS_comp_mm _LakePrc'!K31 / 1000) * Area!$G$9 / (Days!K33*86400)</f>
        <v>-179.26640459948072</v>
      </c>
      <c r="L31" s="10">
        <f>('NBS_comp_mm _LakePrc'!L31 / 1000) * Area!$G$9 / (Days!L33*86400)</f>
        <v>-189.20248467672411</v>
      </c>
      <c r="M31" s="10">
        <f>('NBS_comp_mm _LakePrc'!M31 / 1000) * Area!$G$9 / (Days!M33*86400)</f>
        <v>81.633012936163709</v>
      </c>
      <c r="N31" s="10">
        <f t="shared" si="0"/>
        <v>2127.1713624691811</v>
      </c>
    </row>
    <row r="32" spans="1:14" x14ac:dyDescent="0.2">
      <c r="A32">
        <v>1977</v>
      </c>
      <c r="B32" s="10">
        <f>('NBS_comp_mm _LakePrc'!B32 / 1000) * Area!$G$9 / (Days!B34*86400)</f>
        <v>1577.2634038253843</v>
      </c>
      <c r="C32" s="10">
        <f>('NBS_comp_mm _LakePrc'!C32 / 1000) * Area!$G$9 / (Days!C34*86400)</f>
        <v>4335.8691955824197</v>
      </c>
      <c r="D32" s="10">
        <f>('NBS_comp_mm _LakePrc'!D32 / 1000) * Area!$G$9 / (Days!D34*86400)</f>
        <v>4539.5009784657386</v>
      </c>
      <c r="E32" s="10">
        <f>('NBS_comp_mm _LakePrc'!E32 / 1000) * Area!$G$9 / (Days!E34*86400)</f>
        <v>3962.4832372843239</v>
      </c>
      <c r="F32" s="10">
        <f>('NBS_comp_mm _LakePrc'!F32 / 1000) * Area!$G$9 / (Days!F34*86400)</f>
        <v>1961.5939341822109</v>
      </c>
      <c r="G32" s="10">
        <f>('NBS_comp_mm _LakePrc'!G32 / 1000) * Area!$G$9 / (Days!G34*86400)</f>
        <v>1470.8021109587594</v>
      </c>
      <c r="H32" s="10">
        <f>('NBS_comp_mm _LakePrc'!H32 / 1000) * Area!$G$9 / (Days!H34*86400)</f>
        <v>2244.6853431987897</v>
      </c>
      <c r="I32" s="10">
        <f>('NBS_comp_mm _LakePrc'!I32 / 1000) * Area!$G$9 / (Days!I34*86400)</f>
        <v>3232.7438671454056</v>
      </c>
      <c r="J32" s="10">
        <f>('NBS_comp_mm _LakePrc'!J32 / 1000) * Area!$G$9 / (Days!J34*86400)</f>
        <v>3018.9967295247448</v>
      </c>
      <c r="K32" s="10">
        <f>('NBS_comp_mm _LakePrc'!K32 / 1000) * Area!$G$9 / (Days!K34*86400)</f>
        <v>1913.8691975622905</v>
      </c>
      <c r="L32" s="10">
        <f>('NBS_comp_mm _LakePrc'!L32 / 1000) * Area!$G$9 / (Days!L34*86400)</f>
        <v>3114.9280156953469</v>
      </c>
      <c r="M32" s="10">
        <f>('NBS_comp_mm _LakePrc'!M32 / 1000) * Area!$G$9 / (Days!M34*86400)</f>
        <v>2040.3543848035733</v>
      </c>
      <c r="N32" s="10">
        <f t="shared" si="0"/>
        <v>2784.4241998524158</v>
      </c>
    </row>
    <row r="33" spans="1:14" x14ac:dyDescent="0.2">
      <c r="A33">
        <v>1978</v>
      </c>
      <c r="B33" s="10">
        <f>('NBS_comp_mm _LakePrc'!B33 / 1000) * Area!$G$9 / (Days!B35*86400)</f>
        <v>1549.3448011533005</v>
      </c>
      <c r="C33" s="10">
        <f>('NBS_comp_mm _LakePrc'!C33 / 1000) * Area!$G$9 / (Days!C35*86400)</f>
        <v>1243.3645888344331</v>
      </c>
      <c r="D33" s="10">
        <f>('NBS_comp_mm _LakePrc'!D33 / 1000) * Area!$G$9 / (Days!D35*86400)</f>
        <v>1963.6520461099435</v>
      </c>
      <c r="E33" s="10">
        <f>('NBS_comp_mm _LakePrc'!E33 / 1000) * Area!$G$9 / (Days!E35*86400)</f>
        <v>3916.5900037362467</v>
      </c>
      <c r="F33" s="10">
        <f>('NBS_comp_mm _LakePrc'!F33 / 1000) * Area!$G$9 / (Days!F35*86400)</f>
        <v>3964.3672655878272</v>
      </c>
      <c r="G33" s="10">
        <f>('NBS_comp_mm _LakePrc'!G33 / 1000) * Area!$G$9 / (Days!G35*86400)</f>
        <v>2401.0837983328356</v>
      </c>
      <c r="H33" s="10">
        <f>('NBS_comp_mm _LakePrc'!H33 / 1000) * Area!$G$9 / (Days!H35*86400)</f>
        <v>1949.7455281041457</v>
      </c>
      <c r="I33" s="10">
        <f>('NBS_comp_mm _LakePrc'!I33 / 1000) * Area!$G$9 / (Days!I35*86400)</f>
        <v>1946.4099266414478</v>
      </c>
      <c r="J33" s="10">
        <f>('NBS_comp_mm _LakePrc'!J33 / 1000) * Area!$G$9 / (Days!J35*86400)</f>
        <v>3830.6695431362918</v>
      </c>
      <c r="K33" s="10">
        <f>('NBS_comp_mm _LakePrc'!K33 / 1000) * Area!$G$9 / (Days!K35*86400)</f>
        <v>1495.7940496516464</v>
      </c>
      <c r="L33" s="10">
        <f>('NBS_comp_mm _LakePrc'!L33 / 1000) * Area!$G$9 / (Days!L35*86400)</f>
        <v>762.75569280173931</v>
      </c>
      <c r="M33" s="10">
        <f>('NBS_comp_mm _LakePrc'!M33 / 1000) * Area!$G$9 / (Days!M35*86400)</f>
        <v>1184.4454347171975</v>
      </c>
      <c r="N33" s="10">
        <f t="shared" si="0"/>
        <v>2184.018556567255</v>
      </c>
    </row>
    <row r="34" spans="1:14" x14ac:dyDescent="0.2">
      <c r="A34">
        <v>1979</v>
      </c>
      <c r="B34" s="10">
        <f>('NBS_comp_mm _LakePrc'!B34 / 1000) * Area!$G$9 / (Days!B36*86400)</f>
        <v>1875.5801631668883</v>
      </c>
      <c r="C34" s="10">
        <f>('NBS_comp_mm _LakePrc'!C34 / 1000) * Area!$G$9 / (Days!C36*86400)</f>
        <v>1542.678631922902</v>
      </c>
      <c r="D34" s="10">
        <f>('NBS_comp_mm _LakePrc'!D34 / 1000) * Area!$G$9 / (Days!D36*86400)</f>
        <v>4822.1019313887264</v>
      </c>
      <c r="E34" s="10">
        <f>('NBS_comp_mm _LakePrc'!E34 / 1000) * Area!$G$9 / (Days!E36*86400)</f>
        <v>6396.0989831811894</v>
      </c>
      <c r="F34" s="10">
        <f>('NBS_comp_mm _LakePrc'!F34 / 1000) * Area!$G$9 / (Days!F36*86400)</f>
        <v>5083.2123036406765</v>
      </c>
      <c r="G34" s="10">
        <f>('NBS_comp_mm _LakePrc'!G34 / 1000) * Area!$G$9 / (Days!G36*86400)</f>
        <v>3643.1675914680914</v>
      </c>
      <c r="H34" s="10">
        <f>('NBS_comp_mm _LakePrc'!H34 / 1000) * Area!$G$9 / (Days!H36*86400)</f>
        <v>1968.4525698571686</v>
      </c>
      <c r="I34" s="10">
        <f>('NBS_comp_mm _LakePrc'!I34 / 1000) * Area!$G$9 / (Days!I36*86400)</f>
        <v>2578.767349827649</v>
      </c>
      <c r="J34" s="10">
        <f>('NBS_comp_mm _LakePrc'!J34 / 1000) * Area!$G$9 / (Days!J36*86400)</f>
        <v>593.36983249073444</v>
      </c>
      <c r="K34" s="10">
        <f>('NBS_comp_mm _LakePrc'!K34 / 1000) * Area!$G$9 / (Days!K36*86400)</f>
        <v>1976.8916921863472</v>
      </c>
      <c r="L34" s="10">
        <f>('NBS_comp_mm _LakePrc'!L34 / 1000) * Area!$G$9 / (Days!L36*86400)</f>
        <v>2501.3798826061902</v>
      </c>
      <c r="M34" s="10">
        <f>('NBS_comp_mm _LakePrc'!M34 / 1000) * Area!$G$9 / (Days!M36*86400)</f>
        <v>1983.8856862040066</v>
      </c>
      <c r="N34" s="10">
        <f t="shared" si="0"/>
        <v>2913.7988848283803</v>
      </c>
    </row>
    <row r="35" spans="1:14" x14ac:dyDescent="0.2">
      <c r="A35">
        <v>1980</v>
      </c>
      <c r="B35" s="10">
        <f>('NBS_comp_mm _LakePrc'!B35 / 1000) * Area!$G$9 / (Days!B37*86400)</f>
        <v>1420.5413520376026</v>
      </c>
      <c r="C35" s="10">
        <f>('NBS_comp_mm _LakePrc'!C35 / 1000) * Area!$G$9 / (Days!C37*86400)</f>
        <v>976.33915063380914</v>
      </c>
      <c r="D35" s="10">
        <f>('NBS_comp_mm _LakePrc'!D35 / 1000) * Area!$G$9 / (Days!D37*86400)</f>
        <v>2319.1257930990146</v>
      </c>
      <c r="E35" s="10">
        <f>('NBS_comp_mm _LakePrc'!E35 / 1000) * Area!$G$9 / (Days!E37*86400)</f>
        <v>5458.6784434722949</v>
      </c>
      <c r="F35" s="10">
        <f>('NBS_comp_mm _LakePrc'!F35 / 1000) * Area!$G$9 / (Days!F37*86400)</f>
        <v>3245.12975437357</v>
      </c>
      <c r="G35" s="10">
        <f>('NBS_comp_mm _LakePrc'!G35 / 1000) * Area!$G$9 / (Days!G37*86400)</f>
        <v>3087.9950475244382</v>
      </c>
      <c r="H35" s="10">
        <f>('NBS_comp_mm _LakePrc'!H35 / 1000) * Area!$G$9 / (Days!H37*86400)</f>
        <v>2557.6315629400547</v>
      </c>
      <c r="I35" s="10">
        <f>('NBS_comp_mm _LakePrc'!I35 / 1000) * Area!$G$9 / (Days!I37*86400)</f>
        <v>1914.932864224143</v>
      </c>
      <c r="J35" s="10">
        <f>('NBS_comp_mm _LakePrc'!J35 / 1000) * Area!$G$9 / (Days!J37*86400)</f>
        <v>1632.0252026590058</v>
      </c>
      <c r="K35" s="10">
        <f>('NBS_comp_mm _LakePrc'!K35 / 1000) * Area!$G$9 / (Days!K37*86400)</f>
        <v>859.6798214976335</v>
      </c>
      <c r="L35" s="10">
        <f>('NBS_comp_mm _LakePrc'!L35 / 1000) * Area!$G$9 / (Days!L37*86400)</f>
        <v>401.08099378466801</v>
      </c>
      <c r="M35" s="10">
        <f>('NBS_comp_mm _LakePrc'!M35 / 1000) * Area!$G$9 / (Days!M37*86400)</f>
        <v>1130.050933669891</v>
      </c>
      <c r="N35" s="10">
        <f t="shared" si="0"/>
        <v>2083.6009099930106</v>
      </c>
    </row>
    <row r="36" spans="1:14" x14ac:dyDescent="0.2">
      <c r="A36">
        <v>1981</v>
      </c>
      <c r="B36" s="10">
        <f>('NBS_comp_mm _LakePrc'!B36 / 1000) * Area!$G$9 / (Days!B38*86400)</f>
        <v>881.69705958490522</v>
      </c>
      <c r="C36" s="10">
        <f>('NBS_comp_mm _LakePrc'!C36 / 1000) * Area!$G$9 / (Days!C38*86400)</f>
        <v>3830.0697322905448</v>
      </c>
      <c r="D36" s="10">
        <f>('NBS_comp_mm _LakePrc'!D36 / 1000) * Area!$G$9 / (Days!D38*86400)</f>
        <v>2395.602139822859</v>
      </c>
      <c r="E36" s="10">
        <f>('NBS_comp_mm _LakePrc'!E36 / 1000) * Area!$G$9 / (Days!E38*86400)</f>
        <v>4861.6067527817168</v>
      </c>
      <c r="F36" s="10">
        <f>('NBS_comp_mm _LakePrc'!F36 / 1000) * Area!$G$9 / (Days!F38*86400)</f>
        <v>3049.4356736588024</v>
      </c>
      <c r="G36" s="10">
        <f>('NBS_comp_mm _LakePrc'!G36 / 1000) * Area!$G$9 / (Days!G38*86400)</f>
        <v>3073.0859711754506</v>
      </c>
      <c r="H36" s="10">
        <f>('NBS_comp_mm _LakePrc'!H36 / 1000) * Area!$G$9 / (Days!H38*86400)</f>
        <v>1581.5561713497548</v>
      </c>
      <c r="I36" s="10">
        <f>('NBS_comp_mm _LakePrc'!I36 / 1000) * Area!$G$9 / (Days!I38*86400)</f>
        <v>2336.4942852122253</v>
      </c>
      <c r="J36" s="10">
        <f>('NBS_comp_mm _LakePrc'!J36 / 1000) * Area!$G$9 / (Days!J38*86400)</f>
        <v>2154.7489738017061</v>
      </c>
      <c r="K36" s="10">
        <f>('NBS_comp_mm _LakePrc'!K36 / 1000) * Area!$G$9 / (Days!K38*86400)</f>
        <v>1939.7182803492037</v>
      </c>
      <c r="L36" s="10">
        <f>('NBS_comp_mm _LakePrc'!L36 / 1000) * Area!$G$9 / (Days!L38*86400)</f>
        <v>882.39809678382233</v>
      </c>
      <c r="M36" s="10">
        <f>('NBS_comp_mm _LakePrc'!M36 / 1000) * Area!$G$9 / (Days!M38*86400)</f>
        <v>435.91503723542547</v>
      </c>
      <c r="N36" s="10">
        <f t="shared" si="0"/>
        <v>2285.1940145038679</v>
      </c>
    </row>
    <row r="37" spans="1:14" x14ac:dyDescent="0.2">
      <c r="A37">
        <v>1982</v>
      </c>
      <c r="B37" s="10">
        <f>('NBS_comp_mm _LakePrc'!B37 / 1000) * Area!$G$9 / (Days!B39*86400)</f>
        <v>1190.2659566470325</v>
      </c>
      <c r="C37" s="10">
        <f>('NBS_comp_mm _LakePrc'!C37 / 1000) * Area!$G$9 / (Days!C39*86400)</f>
        <v>1245.0542858641945</v>
      </c>
      <c r="D37" s="10">
        <f>('NBS_comp_mm _LakePrc'!D37 / 1000) * Area!$G$9 / (Days!D39*86400)</f>
        <v>3283.2747621275648</v>
      </c>
      <c r="E37" s="10">
        <f>('NBS_comp_mm _LakePrc'!E37 / 1000) * Area!$G$9 / (Days!E39*86400)</f>
        <v>4468.1116553853772</v>
      </c>
      <c r="F37" s="10">
        <f>('NBS_comp_mm _LakePrc'!F37 / 1000) * Area!$G$9 / (Days!F39*86400)</f>
        <v>3071.6484801798215</v>
      </c>
      <c r="G37" s="10">
        <f>('NBS_comp_mm _LakePrc'!G37 / 1000) * Area!$G$9 / (Days!G39*86400)</f>
        <v>2839.423018903025</v>
      </c>
      <c r="H37" s="10">
        <f>('NBS_comp_mm _LakePrc'!H37 / 1000) * Area!$G$9 / (Days!H39*86400)</f>
        <v>1657.9924961034442</v>
      </c>
      <c r="I37" s="10">
        <f>('NBS_comp_mm _LakePrc'!I37 / 1000) * Area!$G$9 / (Days!I39*86400)</f>
        <v>1737.1728318882481</v>
      </c>
      <c r="J37" s="10">
        <f>('NBS_comp_mm _LakePrc'!J37 / 1000) * Area!$G$9 / (Days!J39*86400)</f>
        <v>2575.6336294917878</v>
      </c>
      <c r="K37" s="10">
        <f>('NBS_comp_mm _LakePrc'!K37 / 1000) * Area!$G$9 / (Days!K39*86400)</f>
        <v>1568.3642933874698</v>
      </c>
      <c r="L37" s="10">
        <f>('NBS_comp_mm _LakePrc'!L37 / 1000) * Area!$G$9 / (Days!L39*86400)</f>
        <v>2560.7457722734207</v>
      </c>
      <c r="M37" s="10">
        <f>('NBS_comp_mm _LakePrc'!M37 / 1000) * Area!$G$9 / (Days!M39*86400)</f>
        <v>3368.9780843970875</v>
      </c>
      <c r="N37" s="10">
        <f t="shared" si="0"/>
        <v>2463.8887722207064</v>
      </c>
    </row>
    <row r="38" spans="1:14" x14ac:dyDescent="0.2">
      <c r="A38">
        <v>1983</v>
      </c>
      <c r="B38" s="10">
        <f>('NBS_comp_mm _LakePrc'!B38 / 1000) * Area!$G$9 / (Days!B40*86400)</f>
        <v>2116.1630263539546</v>
      </c>
      <c r="C38" s="10">
        <f>('NBS_comp_mm _LakePrc'!C38 / 1000) * Area!$G$9 / (Days!C40*86400)</f>
        <v>1829.3944016715611</v>
      </c>
      <c r="D38" s="10">
        <f>('NBS_comp_mm _LakePrc'!D38 / 1000) * Area!$G$9 / (Days!D40*86400)</f>
        <v>2541.8173699603544</v>
      </c>
      <c r="E38" s="10">
        <f>('NBS_comp_mm _LakePrc'!E38 / 1000) * Area!$G$9 / (Days!E40*86400)</f>
        <v>3973.381991056845</v>
      </c>
      <c r="F38" s="10">
        <f>('NBS_comp_mm _LakePrc'!F38 / 1000) * Area!$G$9 / (Days!F40*86400)</f>
        <v>6927.3386951322855</v>
      </c>
      <c r="G38" s="10">
        <f>('NBS_comp_mm _LakePrc'!G38 / 1000) * Area!$G$9 / (Days!G40*86400)</f>
        <v>3546.038972713478</v>
      </c>
      <c r="H38" s="10">
        <f>('NBS_comp_mm _LakePrc'!H38 / 1000) * Area!$G$9 / (Days!H40*86400)</f>
        <v>1388.9413434290734</v>
      </c>
      <c r="I38" s="10">
        <f>('NBS_comp_mm _LakePrc'!I38 / 1000) * Area!$G$9 / (Days!I40*86400)</f>
        <v>1632.8361495751797</v>
      </c>
      <c r="J38" s="10">
        <f>('NBS_comp_mm _LakePrc'!J38 / 1000) * Area!$G$9 / (Days!J40*86400)</f>
        <v>1518.8771179182318</v>
      </c>
      <c r="K38" s="10">
        <f>('NBS_comp_mm _LakePrc'!K38 / 1000) * Area!$G$9 / (Days!K40*86400)</f>
        <v>1636.4584570712909</v>
      </c>
      <c r="L38" s="10">
        <f>('NBS_comp_mm _LakePrc'!L38 / 1000) * Area!$G$9 / (Days!L40*86400)</f>
        <v>307.21795164539907</v>
      </c>
      <c r="M38" s="10">
        <f>('NBS_comp_mm _LakePrc'!M38 / 1000) * Area!$G$9 / (Days!M40*86400)</f>
        <v>1090.7471116091881</v>
      </c>
      <c r="N38" s="10">
        <f t="shared" si="0"/>
        <v>2375.7677156780701</v>
      </c>
    </row>
    <row r="39" spans="1:14" x14ac:dyDescent="0.2">
      <c r="A39">
        <v>1984</v>
      </c>
      <c r="B39" s="10">
        <f>('NBS_comp_mm _LakePrc'!B39 / 1000) * Area!$G$9 / (Days!B41*86400)</f>
        <v>960.83226917045192</v>
      </c>
      <c r="C39" s="10">
        <f>('NBS_comp_mm _LakePrc'!C39 / 1000) * Area!$G$9 / (Days!C41*86400)</f>
        <v>3074.6318323334513</v>
      </c>
      <c r="D39" s="10">
        <f>('NBS_comp_mm _LakePrc'!D39 / 1000) * Area!$G$9 / (Days!D41*86400)</f>
        <v>2772.6664730143716</v>
      </c>
      <c r="E39" s="10">
        <f>('NBS_comp_mm _LakePrc'!E39 / 1000) * Area!$G$9 / (Days!E41*86400)</f>
        <v>4062.5089086687144</v>
      </c>
      <c r="F39" s="10">
        <f>('NBS_comp_mm _LakePrc'!F39 / 1000) * Area!$G$9 / (Days!F41*86400)</f>
        <v>3326.4408273826853</v>
      </c>
      <c r="G39" s="10">
        <f>('NBS_comp_mm _LakePrc'!G39 / 1000) * Area!$G$9 / (Days!G41*86400)</f>
        <v>3426.367436514895</v>
      </c>
      <c r="H39" s="10">
        <f>('NBS_comp_mm _LakePrc'!H39 / 1000) * Area!$G$9 / (Days!H41*86400)</f>
        <v>2512.4828411557314</v>
      </c>
      <c r="I39" s="10">
        <f>('NBS_comp_mm _LakePrc'!I39 / 1000) * Area!$G$9 / (Days!I41*86400)</f>
        <v>2473.8195324073067</v>
      </c>
      <c r="J39" s="10">
        <f>('NBS_comp_mm _LakePrc'!J39 / 1000) * Area!$G$9 / (Days!J41*86400)</f>
        <v>1965.1507330713298</v>
      </c>
      <c r="K39" s="10">
        <f>('NBS_comp_mm _LakePrc'!K39 / 1000) * Area!$G$9 / (Days!K41*86400)</f>
        <v>1687.259604364704</v>
      </c>
      <c r="L39" s="10">
        <f>('NBS_comp_mm _LakePrc'!L39 / 1000) * Area!$G$9 / (Days!L41*86400)</f>
        <v>1938.6701234360617</v>
      </c>
      <c r="M39" s="10">
        <f>('NBS_comp_mm _LakePrc'!M39 / 1000) * Area!$G$9 / (Days!M41*86400)</f>
        <v>1903.8157685361709</v>
      </c>
      <c r="N39" s="10">
        <f t="shared" si="0"/>
        <v>2508.7205291713226</v>
      </c>
    </row>
    <row r="40" spans="1:14" x14ac:dyDescent="0.2">
      <c r="A40">
        <v>1985</v>
      </c>
      <c r="B40" s="10">
        <f>('NBS_comp_mm _LakePrc'!B40 / 1000) * Area!$G$9 / (Days!B42*86400)</f>
        <v>1986.8117344607165</v>
      </c>
      <c r="C40" s="10">
        <f>('NBS_comp_mm _LakePrc'!C40 / 1000) * Area!$G$9 / (Days!C42*86400)</f>
        <v>3082.0792840841659</v>
      </c>
      <c r="D40" s="10">
        <f>('NBS_comp_mm _LakePrc'!D40 / 1000) * Area!$G$9 / (Days!D42*86400)</f>
        <v>4630.7815897896808</v>
      </c>
      <c r="E40" s="10">
        <f>('NBS_comp_mm _LakePrc'!E40 / 1000) * Area!$G$9 / (Days!E42*86400)</f>
        <v>6082.5445142775434</v>
      </c>
      <c r="F40" s="10">
        <f>('NBS_comp_mm _LakePrc'!F40 / 1000) * Area!$G$9 / (Days!F42*86400)</f>
        <v>4246.1645864485718</v>
      </c>
      <c r="G40" s="10">
        <f>('NBS_comp_mm _LakePrc'!G40 / 1000) * Area!$G$9 / (Days!G42*86400)</f>
        <v>2026.4923221473937</v>
      </c>
      <c r="H40" s="10">
        <f>('NBS_comp_mm _LakePrc'!H40 / 1000) * Area!$G$9 / (Days!H42*86400)</f>
        <v>2129.318304661304</v>
      </c>
      <c r="I40" s="10">
        <f>('NBS_comp_mm _LakePrc'!I40 / 1000) * Area!$G$9 / (Days!I42*86400)</f>
        <v>2118.8264200523072</v>
      </c>
      <c r="J40" s="10">
        <f>('NBS_comp_mm _LakePrc'!J40 / 1000) * Area!$G$9 / (Days!J42*86400)</f>
        <v>2092.5547598230642</v>
      </c>
      <c r="K40" s="10">
        <f>('NBS_comp_mm _LakePrc'!K40 / 1000) * Area!$G$9 / (Days!K42*86400)</f>
        <v>1450.8267031037244</v>
      </c>
      <c r="L40" s="10">
        <f>('NBS_comp_mm _LakePrc'!L40 / 1000) * Area!$G$9 / (Days!L42*86400)</f>
        <v>2059.146455498761</v>
      </c>
      <c r="M40" s="10">
        <f>('NBS_comp_mm _LakePrc'!M40 / 1000) * Area!$G$9 / (Days!M42*86400)</f>
        <v>788.69091971249975</v>
      </c>
      <c r="N40" s="10">
        <f t="shared" si="0"/>
        <v>2724.519799504978</v>
      </c>
    </row>
    <row r="41" spans="1:14" x14ac:dyDescent="0.2">
      <c r="A41">
        <v>1986</v>
      </c>
      <c r="B41" s="10">
        <f>('NBS_comp_mm _LakePrc'!B41 / 1000) * Area!$G$9 / (Days!B43*86400)</f>
        <v>763.07244268502723</v>
      </c>
      <c r="C41" s="10">
        <f>('NBS_comp_mm _LakePrc'!C41 / 1000) * Area!$G$9 / (Days!C43*86400)</f>
        <v>878.72614360135697</v>
      </c>
      <c r="D41" s="10">
        <f>('NBS_comp_mm _LakePrc'!D41 / 1000) * Area!$G$9 / (Days!D43*86400)</f>
        <v>3445.2975559509287</v>
      </c>
      <c r="E41" s="10">
        <f>('NBS_comp_mm _LakePrc'!E41 / 1000) * Area!$G$9 / (Days!E43*86400)</f>
        <v>3613.5647068523081</v>
      </c>
      <c r="F41" s="10">
        <f>('NBS_comp_mm _LakePrc'!F41 / 1000) * Area!$G$9 / (Days!F43*86400)</f>
        <v>3235.207156366921</v>
      </c>
      <c r="G41" s="10">
        <f>('NBS_comp_mm _LakePrc'!G41 / 1000) * Area!$G$9 / (Days!G43*86400)</f>
        <v>2605.7028014337652</v>
      </c>
      <c r="H41" s="10">
        <f>('NBS_comp_mm _LakePrc'!H41 / 1000) * Area!$G$9 / (Days!H43*86400)</f>
        <v>2574.609672596051</v>
      </c>
      <c r="I41" s="10">
        <f>('NBS_comp_mm _LakePrc'!I41 / 1000) * Area!$G$9 / (Days!I43*86400)</f>
        <v>1145.2769885031046</v>
      </c>
      <c r="J41" s="10">
        <f>('NBS_comp_mm _LakePrc'!J41 / 1000) * Area!$G$9 / (Days!J43*86400)</f>
        <v>4986.5108347013911</v>
      </c>
      <c r="K41" s="10">
        <f>('NBS_comp_mm _LakePrc'!K41 / 1000) * Area!$G$9 / (Days!K43*86400)</f>
        <v>2533.1200517243942</v>
      </c>
      <c r="L41" s="10">
        <f>('NBS_comp_mm _LakePrc'!L41 / 1000) * Area!$G$9 / (Days!L43*86400)</f>
        <v>-714.07872726123253</v>
      </c>
      <c r="M41" s="10">
        <f>('NBS_comp_mm _LakePrc'!M41 / 1000) * Area!$G$9 / (Days!M43*86400)</f>
        <v>359.36159425492235</v>
      </c>
      <c r="N41" s="10">
        <f t="shared" si="0"/>
        <v>2118.8642684507454</v>
      </c>
    </row>
    <row r="42" spans="1:14" x14ac:dyDescent="0.2">
      <c r="A42">
        <v>1987</v>
      </c>
      <c r="B42" s="10">
        <f>('NBS_comp_mm _LakePrc'!B42 / 1000) * Area!$G$9 / (Days!B44*86400)</f>
        <v>312.57049693872165</v>
      </c>
      <c r="C42" s="10">
        <f>('NBS_comp_mm _LakePrc'!C42 / 1000) * Area!$G$9 / (Days!C44*86400)</f>
        <v>364.51047450261353</v>
      </c>
      <c r="D42" s="10">
        <f>('NBS_comp_mm _LakePrc'!D42 / 1000) * Area!$G$9 / (Days!D44*86400)</f>
        <v>1963.5047725404456</v>
      </c>
      <c r="E42" s="10">
        <f>('NBS_comp_mm _LakePrc'!E42 / 1000) * Area!$G$9 / (Days!E44*86400)</f>
        <v>2427.8874061015349</v>
      </c>
      <c r="F42" s="10">
        <f>('NBS_comp_mm _LakePrc'!F42 / 1000) * Area!$G$9 / (Days!F44*86400)</f>
        <v>1506.038625903981</v>
      </c>
      <c r="G42" s="10">
        <f>('NBS_comp_mm _LakePrc'!G42 / 1000) * Area!$G$9 / (Days!G44*86400)</f>
        <v>1879.4462100102394</v>
      </c>
      <c r="H42" s="10">
        <f>('NBS_comp_mm _LakePrc'!H42 / 1000) * Area!$G$9 / (Days!H44*86400)</f>
        <v>1017.5531900112974</v>
      </c>
      <c r="I42" s="10">
        <f>('NBS_comp_mm _LakePrc'!I42 / 1000) * Area!$G$9 / (Days!I44*86400)</f>
        <v>918.9042006775295</v>
      </c>
      <c r="J42" s="10">
        <f>('NBS_comp_mm _LakePrc'!J42 / 1000) * Area!$G$9 / (Days!J44*86400)</f>
        <v>615.3802757878766</v>
      </c>
      <c r="K42" s="10">
        <f>('NBS_comp_mm _LakePrc'!K42 / 1000) * Area!$G$9 / (Days!K44*86400)</f>
        <v>-402.65888212583218</v>
      </c>
      <c r="L42" s="10">
        <f>('NBS_comp_mm _LakePrc'!L42 / 1000) * Area!$G$9 / (Days!L44*86400)</f>
        <v>-91.061592097190456</v>
      </c>
      <c r="M42" s="10">
        <f>('NBS_comp_mm _LakePrc'!M42 / 1000) * Area!$G$9 / (Days!M44*86400)</f>
        <v>692.15346248133426</v>
      </c>
      <c r="N42" s="10">
        <f t="shared" si="0"/>
        <v>933.6857200610458</v>
      </c>
    </row>
    <row r="43" spans="1:14" x14ac:dyDescent="0.2">
      <c r="A43">
        <v>1988</v>
      </c>
      <c r="B43" s="10">
        <f>('NBS_comp_mm _LakePrc'!B43 / 1000) * Area!$G$9 / (Days!B45*86400)</f>
        <v>193.42001710071403</v>
      </c>
      <c r="C43" s="10">
        <f>('NBS_comp_mm _LakePrc'!C43 / 1000) * Area!$G$9 / (Days!C45*86400)</f>
        <v>1445.3085662707881</v>
      </c>
      <c r="D43" s="10">
        <f>('NBS_comp_mm _LakePrc'!D43 / 1000) * Area!$G$9 / (Days!D45*86400)</f>
        <v>2271.151748850391</v>
      </c>
      <c r="E43" s="10">
        <f>('NBS_comp_mm _LakePrc'!E43 / 1000) * Area!$G$9 / (Days!E45*86400)</f>
        <v>4616.2641451301315</v>
      </c>
      <c r="F43" s="10">
        <f>('NBS_comp_mm _LakePrc'!F43 / 1000) * Area!$G$9 / (Days!F45*86400)</f>
        <v>2753.2434992323233</v>
      </c>
      <c r="G43" s="10">
        <f>('NBS_comp_mm _LakePrc'!G43 / 1000) * Area!$G$9 / (Days!G45*86400)</f>
        <v>1209.336602450895</v>
      </c>
      <c r="H43" s="10">
        <f>('NBS_comp_mm _LakePrc'!H43 / 1000) * Area!$G$9 / (Days!H45*86400)</f>
        <v>1378.3055851352772</v>
      </c>
      <c r="I43" s="10">
        <f>('NBS_comp_mm _LakePrc'!I43 / 1000) * Area!$G$9 / (Days!I45*86400)</f>
        <v>1647.0731272652179</v>
      </c>
      <c r="J43" s="10">
        <f>('NBS_comp_mm _LakePrc'!J43 / 1000) * Area!$G$9 / (Days!J45*86400)</f>
        <v>633.41329570139851</v>
      </c>
      <c r="K43" s="10">
        <f>('NBS_comp_mm _LakePrc'!K43 / 1000) * Area!$G$9 / (Days!K45*86400)</f>
        <v>1491.0854313762898</v>
      </c>
      <c r="L43" s="10">
        <f>('NBS_comp_mm _LakePrc'!L43 / 1000) * Area!$G$9 / (Days!L45*86400)</f>
        <v>3328.3533148075599</v>
      </c>
      <c r="M43" s="10">
        <f>('NBS_comp_mm _LakePrc'!M43 / 1000) * Area!$G$9 / (Days!M45*86400)</f>
        <v>482.33253735477871</v>
      </c>
      <c r="N43" s="10">
        <f t="shared" si="0"/>
        <v>1787.4406558896469</v>
      </c>
    </row>
    <row r="44" spans="1:14" x14ac:dyDescent="0.2">
      <c r="A44">
        <v>1989</v>
      </c>
      <c r="B44" s="10">
        <f>('NBS_comp_mm _LakePrc'!B44 / 1000) * Area!$G$9 / (Days!B46*86400)</f>
        <v>1134.3500714358502</v>
      </c>
      <c r="C44" s="10">
        <f>('NBS_comp_mm _LakePrc'!C44 / 1000) * Area!$G$9 / (Days!C46*86400)</f>
        <v>702.3542619776066</v>
      </c>
      <c r="D44" s="10">
        <f>('NBS_comp_mm _LakePrc'!D44 / 1000) * Area!$G$9 / (Days!D46*86400)</f>
        <v>2381.3666392633995</v>
      </c>
      <c r="E44" s="10">
        <f>('NBS_comp_mm _LakePrc'!E44 / 1000) * Area!$G$9 / (Days!E46*86400)</f>
        <v>3506.8997584239141</v>
      </c>
      <c r="F44" s="10">
        <f>('NBS_comp_mm _LakePrc'!F44 / 1000) * Area!$G$9 / (Days!F46*86400)</f>
        <v>2947.058114049024</v>
      </c>
      <c r="G44" s="10">
        <f>('NBS_comp_mm _LakePrc'!G44 / 1000) * Area!$G$9 / (Days!G46*86400)</f>
        <v>3581.2276124708765</v>
      </c>
      <c r="H44" s="10">
        <f>('NBS_comp_mm _LakePrc'!H44 / 1000) * Area!$G$9 / (Days!H46*86400)</f>
        <v>896.03649932941141</v>
      </c>
      <c r="I44" s="10">
        <f>('NBS_comp_mm _LakePrc'!I44 / 1000) * Area!$G$9 / (Days!I46*86400)</f>
        <v>918.80860287869723</v>
      </c>
      <c r="J44" s="10">
        <f>('NBS_comp_mm _LakePrc'!J44 / 1000) * Area!$G$9 / (Days!J46*86400)</f>
        <v>150.07668511470948</v>
      </c>
      <c r="K44" s="10">
        <f>('NBS_comp_mm _LakePrc'!K44 / 1000) * Area!$G$9 / (Days!K46*86400)</f>
        <v>30.396629261738486</v>
      </c>
      <c r="L44" s="10">
        <f>('NBS_comp_mm _LakePrc'!L44 / 1000) * Area!$G$9 / (Days!L46*86400)</f>
        <v>564.13901426821337</v>
      </c>
      <c r="M44" s="10">
        <f>('NBS_comp_mm _LakePrc'!M44 / 1000) * Area!$G$9 / (Days!M46*86400)</f>
        <v>611.98221758145928</v>
      </c>
      <c r="N44" s="10">
        <f t="shared" si="0"/>
        <v>1452.0580088379083</v>
      </c>
    </row>
    <row r="45" spans="1:14" x14ac:dyDescent="0.2">
      <c r="A45">
        <v>1990</v>
      </c>
      <c r="B45" s="10">
        <f>('NBS_comp_mm _LakePrc'!B45 / 1000) * Area!$G$9 / (Days!B47*86400)</f>
        <v>2266.0224542292622</v>
      </c>
      <c r="C45" s="10">
        <f>('NBS_comp_mm _LakePrc'!C45 / 1000) * Area!$G$9 / (Days!C47*86400)</f>
        <v>1702.3434757822802</v>
      </c>
      <c r="D45" s="10">
        <f>('NBS_comp_mm _LakePrc'!D45 / 1000) * Area!$G$9 / (Days!D47*86400)</f>
        <v>3510.8921281522471</v>
      </c>
      <c r="E45" s="10">
        <f>('NBS_comp_mm _LakePrc'!E45 / 1000) * Area!$G$9 / (Days!E47*86400)</f>
        <v>3038.112210687013</v>
      </c>
      <c r="F45" s="10">
        <f>('NBS_comp_mm _LakePrc'!F45 / 1000) * Area!$G$9 / (Days!F47*86400)</f>
        <v>4053.3934713867438</v>
      </c>
      <c r="G45" s="10">
        <f>('NBS_comp_mm _LakePrc'!G45 / 1000) * Area!$G$9 / (Days!G47*86400)</f>
        <v>3560.1652158524653</v>
      </c>
      <c r="H45" s="10">
        <f>('NBS_comp_mm _LakePrc'!H45 / 1000) * Area!$G$9 / (Days!H47*86400)</f>
        <v>2531.6421724004708</v>
      </c>
      <c r="I45" s="10">
        <f>('NBS_comp_mm _LakePrc'!I45 / 1000) * Area!$G$9 / (Days!I47*86400)</f>
        <v>1486.8895052989142</v>
      </c>
      <c r="J45" s="10">
        <f>('NBS_comp_mm _LakePrc'!J45 / 1000) * Area!$G$9 / (Days!J47*86400)</f>
        <v>885.72058925950807</v>
      </c>
      <c r="K45" s="10">
        <f>('NBS_comp_mm _LakePrc'!K45 / 1000) * Area!$G$9 / (Days!K47*86400)</f>
        <v>2589.8011673849974</v>
      </c>
      <c r="L45" s="10">
        <f>('NBS_comp_mm _LakePrc'!L45 / 1000) * Area!$G$9 / (Days!L47*86400)</f>
        <v>2503.7180729931019</v>
      </c>
      <c r="M45" s="10">
        <f>('NBS_comp_mm _LakePrc'!M45 / 1000) * Area!$G$9 / (Days!M47*86400)</f>
        <v>1716.4158727602578</v>
      </c>
      <c r="N45" s="10">
        <f t="shared" si="0"/>
        <v>2487.0930280156053</v>
      </c>
    </row>
    <row r="46" spans="1:14" x14ac:dyDescent="0.2">
      <c r="A46">
        <v>1991</v>
      </c>
      <c r="B46" s="10">
        <f>('NBS_comp_mm _LakePrc'!B46 / 1000) * Area!$G$9 / (Days!B48*86400)</f>
        <v>1172.3589134577503</v>
      </c>
      <c r="C46" s="10">
        <f>('NBS_comp_mm _LakePrc'!C46 / 1000) * Area!$G$9 / (Days!C48*86400)</f>
        <v>1701.660334145728</v>
      </c>
      <c r="D46" s="10">
        <f>('NBS_comp_mm _LakePrc'!D46 / 1000) * Area!$G$9 / (Days!D48*86400)</f>
        <v>4372.5782950437815</v>
      </c>
      <c r="E46" s="10">
        <f>('NBS_comp_mm _LakePrc'!E46 / 1000) * Area!$G$9 / (Days!E48*86400)</f>
        <v>6334.6065852569063</v>
      </c>
      <c r="F46" s="10">
        <f>('NBS_comp_mm _LakePrc'!F46 / 1000) * Area!$G$9 / (Days!F48*86400)</f>
        <v>3864.6441437356616</v>
      </c>
      <c r="G46" s="10">
        <f>('NBS_comp_mm _LakePrc'!G46 / 1000) * Area!$G$9 / (Days!G48*86400)</f>
        <v>1388.4392191088559</v>
      </c>
      <c r="H46" s="10">
        <f>('NBS_comp_mm _LakePrc'!H46 / 1000) * Area!$G$9 / (Days!H48*86400)</f>
        <v>2058.5251592923973</v>
      </c>
      <c r="I46" s="10">
        <f>('NBS_comp_mm _LakePrc'!I46 / 1000) * Area!$G$9 / (Days!I48*86400)</f>
        <v>1039.1032406053391</v>
      </c>
      <c r="J46" s="10">
        <f>('NBS_comp_mm _LakePrc'!J46 / 1000) * Area!$G$9 / (Days!J48*86400)</f>
        <v>-244.47925490116802</v>
      </c>
      <c r="K46" s="10">
        <f>('NBS_comp_mm _LakePrc'!K46 / 1000) * Area!$G$9 / (Days!K48*86400)</f>
        <v>1594.6175443776058</v>
      </c>
      <c r="L46" s="10">
        <f>('NBS_comp_mm _LakePrc'!L46 / 1000) * Area!$G$9 / (Days!L48*86400)</f>
        <v>616.00166952196707</v>
      </c>
      <c r="M46" s="10">
        <f>('NBS_comp_mm _LakePrc'!M46 / 1000) * Area!$G$9 / (Days!M48*86400)</f>
        <v>1270.5919606805944</v>
      </c>
      <c r="N46" s="10">
        <f t="shared" si="0"/>
        <v>2097.3873175271178</v>
      </c>
    </row>
    <row r="47" spans="1:14" x14ac:dyDescent="0.2">
      <c r="A47">
        <v>1992</v>
      </c>
      <c r="B47" s="10">
        <f>('NBS_comp_mm _LakePrc'!B47 / 1000) * Area!$G$9 / (Days!B49*86400)</f>
        <v>1461.4008871118185</v>
      </c>
      <c r="C47" s="10">
        <f>('NBS_comp_mm _LakePrc'!C47 / 1000) * Area!$G$9 / (Days!C49*86400)</f>
        <v>1260.82205710116</v>
      </c>
      <c r="D47" s="10">
        <f>('NBS_comp_mm _LakePrc'!D47 / 1000) * Area!$G$9 / (Days!D49*86400)</f>
        <v>2189.4081188783457</v>
      </c>
      <c r="E47" s="10">
        <f>('NBS_comp_mm _LakePrc'!E47 / 1000) * Area!$G$9 / (Days!E49*86400)</f>
        <v>4169.070085498387</v>
      </c>
      <c r="F47" s="10">
        <f>('NBS_comp_mm _LakePrc'!F47 / 1000) * Area!$G$9 / (Days!F49*86400)</f>
        <v>2425.2617070253546</v>
      </c>
      <c r="G47" s="10">
        <f>('NBS_comp_mm _LakePrc'!G47 / 1000) * Area!$G$9 / (Days!G49*86400)</f>
        <v>1583.9700196813671</v>
      </c>
      <c r="H47" s="10">
        <f>('NBS_comp_mm _LakePrc'!H47 / 1000) * Area!$G$9 / (Days!H49*86400)</f>
        <v>2321.4037346825749</v>
      </c>
      <c r="I47" s="10">
        <f>('NBS_comp_mm _LakePrc'!I47 / 1000) * Area!$G$9 / (Days!I49*86400)</f>
        <v>1756.7575585807267</v>
      </c>
      <c r="J47" s="10">
        <f>('NBS_comp_mm _LakePrc'!J47 / 1000) * Area!$G$9 / (Days!J49*86400)</f>
        <v>1973.3873224220415</v>
      </c>
      <c r="K47" s="10">
        <f>('NBS_comp_mm _LakePrc'!K47 / 1000) * Area!$G$9 / (Days!K49*86400)</f>
        <v>972.58978756399938</v>
      </c>
      <c r="L47" s="10">
        <f>('NBS_comp_mm _LakePrc'!L47 / 1000) * Area!$G$9 / (Days!L49*86400)</f>
        <v>3448.4573747087693</v>
      </c>
      <c r="M47" s="10">
        <f>('NBS_comp_mm _LakePrc'!M47 / 1000) * Area!$G$9 / (Days!M49*86400)</f>
        <v>839.12198368682141</v>
      </c>
      <c r="N47" s="10">
        <f t="shared" si="0"/>
        <v>2033.4708864117808</v>
      </c>
    </row>
    <row r="48" spans="1:14" x14ac:dyDescent="0.2">
      <c r="A48">
        <v>1993</v>
      </c>
      <c r="B48" s="10">
        <f>('NBS_comp_mm _LakePrc'!B48 / 1000) * Area!$G$9 / (Days!B50*86400)</f>
        <v>1891.6861466344585</v>
      </c>
      <c r="C48" s="10">
        <f>('NBS_comp_mm _LakePrc'!C48 / 1000) * Area!$G$9 / (Days!C50*86400)</f>
        <v>472.95828579779055</v>
      </c>
      <c r="D48" s="10">
        <f>('NBS_comp_mm _LakePrc'!D48 / 1000) * Area!$G$9 / (Days!D50*86400)</f>
        <v>1210.7470831016462</v>
      </c>
      <c r="E48" s="10">
        <f>('NBS_comp_mm _LakePrc'!E48 / 1000) * Area!$G$9 / (Days!E50*86400)</f>
        <v>4549.9224800232569</v>
      </c>
      <c r="F48" s="10">
        <f>('NBS_comp_mm _LakePrc'!F48 / 1000) * Area!$G$9 / (Days!F50*86400)</f>
        <v>3177.6288708263228</v>
      </c>
      <c r="G48" s="10">
        <f>('NBS_comp_mm _LakePrc'!G48 / 1000) * Area!$G$9 / (Days!G50*86400)</f>
        <v>3715.9717421481814</v>
      </c>
      <c r="H48" s="10">
        <f>('NBS_comp_mm _LakePrc'!H48 / 1000) * Area!$G$9 / (Days!H50*86400)</f>
        <v>1965.6707990516677</v>
      </c>
      <c r="I48" s="10">
        <f>('NBS_comp_mm _LakePrc'!I48 / 1000) * Area!$G$9 / (Days!I50*86400)</f>
        <v>1942.826015246816</v>
      </c>
      <c r="J48" s="10">
        <f>('NBS_comp_mm _LakePrc'!J48 / 1000) * Area!$G$9 / (Days!J50*86400)</f>
        <v>618.50673751544241</v>
      </c>
      <c r="K48" s="10">
        <f>('NBS_comp_mm _LakePrc'!K48 / 1000) * Area!$G$9 / (Days!K50*86400)</f>
        <v>1117.8944946222523</v>
      </c>
      <c r="L48" s="10">
        <f>('NBS_comp_mm _LakePrc'!L48 / 1000) * Area!$G$9 / (Days!L50*86400)</f>
        <v>552.92657475292037</v>
      </c>
      <c r="M48" s="10">
        <f>('NBS_comp_mm _LakePrc'!M48 / 1000) * Area!$G$9 / (Days!M50*86400)</f>
        <v>286.25073384228295</v>
      </c>
      <c r="N48" s="10">
        <f t="shared" si="0"/>
        <v>1791.9158302969199</v>
      </c>
    </row>
    <row r="49" spans="1:14" x14ac:dyDescent="0.2">
      <c r="A49">
        <v>1994</v>
      </c>
      <c r="B49" s="10">
        <f>('NBS_comp_mm _LakePrc'!B49 / 1000) * Area!$G$9 / (Days!B51*86400)</f>
        <v>809.95052682735923</v>
      </c>
      <c r="C49" s="10">
        <f>('NBS_comp_mm _LakePrc'!C49 / 1000) * Area!$G$9 / (Days!C51*86400)</f>
        <v>1791.9818298652197</v>
      </c>
      <c r="D49" s="10">
        <f>('NBS_comp_mm _LakePrc'!D49 / 1000) * Area!$G$9 / (Days!D51*86400)</f>
        <v>2178.5512769699817</v>
      </c>
      <c r="E49" s="10">
        <f>('NBS_comp_mm _LakePrc'!E49 / 1000) * Area!$G$9 / (Days!E51*86400)</f>
        <v>3206.4668963137069</v>
      </c>
      <c r="F49" s="10">
        <f>('NBS_comp_mm _LakePrc'!F49 / 1000) * Area!$G$9 / (Days!F51*86400)</f>
        <v>3033.0176071226833</v>
      </c>
      <c r="G49" s="10">
        <f>('NBS_comp_mm _LakePrc'!G49 / 1000) * Area!$G$9 / (Days!G51*86400)</f>
        <v>3006.172750312995</v>
      </c>
      <c r="H49" s="10">
        <f>('NBS_comp_mm _LakePrc'!H49 / 1000) * Area!$G$9 / (Days!H51*86400)</f>
        <v>3228.0250375242822</v>
      </c>
      <c r="I49" s="10">
        <f>('NBS_comp_mm _LakePrc'!I49 / 1000) * Area!$G$9 / (Days!I51*86400)</f>
        <v>2526.706755478046</v>
      </c>
      <c r="J49" s="10">
        <f>('NBS_comp_mm _LakePrc'!J49 / 1000) * Area!$G$9 / (Days!J51*86400)</f>
        <v>1265.7613207192251</v>
      </c>
      <c r="K49" s="10">
        <f>('NBS_comp_mm _LakePrc'!K49 / 1000) * Area!$G$9 / (Days!K51*86400)</f>
        <v>587.18767450451094</v>
      </c>
      <c r="L49" s="10">
        <f>('NBS_comp_mm _LakePrc'!L49 / 1000) * Area!$G$9 / (Days!L51*86400)</f>
        <v>1099.6871674947561</v>
      </c>
      <c r="M49" s="10">
        <f>('NBS_comp_mm _LakePrc'!M49 / 1000) * Area!$G$9 / (Days!M51*86400)</f>
        <v>515.58101331909927</v>
      </c>
      <c r="N49" s="10">
        <f t="shared" si="0"/>
        <v>1937.4241547043223</v>
      </c>
    </row>
    <row r="50" spans="1:14" x14ac:dyDescent="0.2">
      <c r="A50">
        <v>1995</v>
      </c>
      <c r="B50" s="10">
        <f>('NBS_comp_mm _LakePrc'!B50 / 1000) * Area!$G$9 / (Days!B52*86400)</f>
        <v>1129.5765461592898</v>
      </c>
      <c r="C50" s="10">
        <f>('NBS_comp_mm _LakePrc'!C50 / 1000) * Area!$G$9 / (Days!C52*86400)</f>
        <v>78.204108225532238</v>
      </c>
      <c r="D50" s="10">
        <f>('NBS_comp_mm _LakePrc'!D50 / 1000) * Area!$G$9 / (Days!D52*86400)</f>
        <v>2285.6475425371482</v>
      </c>
      <c r="E50" s="10">
        <f>('NBS_comp_mm _LakePrc'!E50 / 1000) * Area!$G$9 / (Days!E52*86400)</f>
        <v>2957.6029307358904</v>
      </c>
      <c r="F50" s="10">
        <f>('NBS_comp_mm _LakePrc'!F50 / 1000) * Area!$G$9 / (Days!F52*86400)</f>
        <v>4056.2339741166411</v>
      </c>
      <c r="G50" s="10">
        <f>('NBS_comp_mm _LakePrc'!G50 / 1000) * Area!$G$9 / (Days!G52*86400)</f>
        <v>2979.3302030113841</v>
      </c>
      <c r="H50" s="10">
        <f>('NBS_comp_mm _LakePrc'!H50 / 1000) * Area!$G$9 / (Days!H52*86400)</f>
        <v>2363.5296152820811</v>
      </c>
      <c r="I50" s="10">
        <f>('NBS_comp_mm _LakePrc'!I50 / 1000) * Area!$G$9 / (Days!I52*86400)</f>
        <v>2032.3868553742977</v>
      </c>
      <c r="J50" s="10">
        <f>('NBS_comp_mm _LakePrc'!J50 / 1000) * Area!$G$9 / (Days!J52*86400)</f>
        <v>137.52107331335151</v>
      </c>
      <c r="K50" s="10">
        <f>('NBS_comp_mm _LakePrc'!K50 / 1000) * Area!$G$9 / (Days!K52*86400)</f>
        <v>773.80292909652871</v>
      </c>
      <c r="L50" s="10">
        <f>('NBS_comp_mm _LakePrc'!L50 / 1000) * Area!$G$9 / (Days!L52*86400)</f>
        <v>1361.4857930015596</v>
      </c>
      <c r="M50" s="10">
        <f>('NBS_comp_mm _LakePrc'!M50 / 1000) * Area!$G$9 / (Days!M52*86400)</f>
        <v>607.7371319043757</v>
      </c>
      <c r="N50" s="10">
        <f t="shared" si="0"/>
        <v>1730.2548918965065</v>
      </c>
    </row>
    <row r="51" spans="1:14" x14ac:dyDescent="0.2">
      <c r="A51">
        <v>1996</v>
      </c>
      <c r="B51" s="10">
        <f>('NBS_comp_mm _LakePrc'!B51 / 1000) * Area!$G$9 / (Days!B53*86400)</f>
        <v>1693.4691584533086</v>
      </c>
      <c r="C51" s="10">
        <f>('NBS_comp_mm _LakePrc'!C51 / 1000) * Area!$G$9 / (Days!C53*86400)</f>
        <v>2287.4608667713937</v>
      </c>
      <c r="D51" s="10">
        <f>('NBS_comp_mm _LakePrc'!D51 / 1000) * Area!$G$9 / (Days!D53*86400)</f>
        <v>1825.8835113913822</v>
      </c>
      <c r="E51" s="10">
        <f>('NBS_comp_mm _LakePrc'!E51 / 1000) * Area!$G$9 / (Days!E53*86400)</f>
        <v>4716.3517976114972</v>
      </c>
      <c r="F51" s="10">
        <f>('NBS_comp_mm _LakePrc'!F51 / 1000) * Area!$G$9 / (Days!F53*86400)</f>
        <v>5327.9747603934238</v>
      </c>
      <c r="G51" s="10">
        <f>('NBS_comp_mm _LakePrc'!G51 / 1000) * Area!$G$9 / (Days!G53*86400)</f>
        <v>4407.4082467259905</v>
      </c>
      <c r="H51" s="10">
        <f>('NBS_comp_mm _LakePrc'!H51 / 1000) * Area!$G$9 / (Days!H53*86400)</f>
        <v>3520.9841488608613</v>
      </c>
      <c r="I51" s="10">
        <f>('NBS_comp_mm _LakePrc'!I51 / 1000) * Area!$G$9 / (Days!I53*86400)</f>
        <v>2190.9451713752305</v>
      </c>
      <c r="J51" s="10">
        <f>('NBS_comp_mm _LakePrc'!J51 / 1000) * Area!$G$9 / (Days!J53*86400)</f>
        <v>3815.1898378178653</v>
      </c>
      <c r="K51" s="10">
        <f>('NBS_comp_mm _LakePrc'!K51 / 1000) * Area!$G$9 / (Days!K53*86400)</f>
        <v>1629.3472149005095</v>
      </c>
      <c r="L51" s="10">
        <f>('NBS_comp_mm _LakePrc'!L51 / 1000) * Area!$G$9 / (Days!L53*86400)</f>
        <v>1599.181182597277</v>
      </c>
      <c r="M51" s="10">
        <f>('NBS_comp_mm _LakePrc'!M51 / 1000) * Area!$G$9 / (Days!M53*86400)</f>
        <v>2481.8026770430392</v>
      </c>
      <c r="N51" s="10">
        <f t="shared" si="0"/>
        <v>2957.9998811618152</v>
      </c>
    </row>
    <row r="52" spans="1:14" x14ac:dyDescent="0.2">
      <c r="A52">
        <v>1997</v>
      </c>
      <c r="B52" s="10">
        <f>('NBS_comp_mm _LakePrc'!B52 / 1000) * Area!$G$9 / (Days!B54*86400)</f>
        <v>2826.2462040196406</v>
      </c>
      <c r="C52" s="10">
        <f>('NBS_comp_mm _LakePrc'!C52 / 1000) * Area!$G$9 / (Days!C54*86400)</f>
        <v>3604.625638491797</v>
      </c>
      <c r="D52" s="10">
        <f>('NBS_comp_mm _LakePrc'!D52 / 1000) * Area!$G$9 / (Days!D54*86400)</f>
        <v>3284.3378429721183</v>
      </c>
      <c r="E52" s="10">
        <f>('NBS_comp_mm _LakePrc'!E52 / 1000) * Area!$G$9 / (Days!E54*86400)</f>
        <v>4434.3087915340066</v>
      </c>
      <c r="F52" s="10">
        <f>('NBS_comp_mm _LakePrc'!F52 / 1000) * Area!$G$9 / (Days!F54*86400)</f>
        <v>5492.9607996725099</v>
      </c>
      <c r="G52" s="10">
        <f>('NBS_comp_mm _LakePrc'!G52 / 1000) * Area!$G$9 / (Days!G54*86400)</f>
        <v>2326.8302400577486</v>
      </c>
      <c r="H52" s="10">
        <f>('NBS_comp_mm _LakePrc'!H52 / 1000) * Area!$G$9 / (Days!H54*86400)</f>
        <v>2221.7239650537635</v>
      </c>
      <c r="I52" s="10">
        <f>('NBS_comp_mm _LakePrc'!I52 / 1000) * Area!$G$9 / (Days!I54*86400)</f>
        <v>1966.4950326558439</v>
      </c>
      <c r="J52" s="10">
        <f>('NBS_comp_mm _LakePrc'!J52 / 1000) * Area!$G$9 / (Days!J54*86400)</f>
        <v>1364.5670946819891</v>
      </c>
      <c r="K52" s="10">
        <f>('NBS_comp_mm _LakePrc'!K52 / 1000) * Area!$G$9 / (Days!K54*86400)</f>
        <v>124.54939472299051</v>
      </c>
      <c r="L52" s="10">
        <f>('NBS_comp_mm _LakePrc'!L52 / 1000) * Area!$G$9 / (Days!L54*86400)</f>
        <v>26.308167243945366</v>
      </c>
      <c r="M52" s="10">
        <f>('NBS_comp_mm _LakePrc'!M52 / 1000) * Area!$G$9 / (Days!M54*86400)</f>
        <v>-296.2905464164528</v>
      </c>
      <c r="N52" s="10">
        <f t="shared" si="0"/>
        <v>2281.3885520574913</v>
      </c>
    </row>
    <row r="53" spans="1:14" x14ac:dyDescent="0.2">
      <c r="A53">
        <v>1998</v>
      </c>
      <c r="B53" s="10">
        <f>('NBS_comp_mm _LakePrc'!B53 / 1000) * Area!$G$9 / (Days!B55*86400)</f>
        <v>1756.6122861758829</v>
      </c>
      <c r="C53" s="10">
        <f>('NBS_comp_mm _LakePrc'!C53 / 1000) * Area!$G$9 / (Days!C55*86400)</f>
        <v>1434.9653530075939</v>
      </c>
      <c r="D53" s="10">
        <f>('NBS_comp_mm _LakePrc'!D53 / 1000) * Area!$G$9 / (Days!D55*86400)</f>
        <v>3885.0139099493454</v>
      </c>
      <c r="E53" s="10">
        <f>('NBS_comp_mm _LakePrc'!E53 / 1000) * Area!$G$9 / (Days!E55*86400)</f>
        <v>4192.4862369982748</v>
      </c>
      <c r="F53" s="10">
        <f>('NBS_comp_mm _LakePrc'!F53 / 1000) * Area!$G$9 / (Days!F55*86400)</f>
        <v>2268.6457942674797</v>
      </c>
      <c r="G53" s="10">
        <f>('NBS_comp_mm _LakePrc'!G53 / 1000) * Area!$G$9 / (Days!G55*86400)</f>
        <v>2124.8615834587386</v>
      </c>
      <c r="H53" s="10">
        <f>('NBS_comp_mm _LakePrc'!H53 / 1000) * Area!$G$9 / (Days!H55*86400)</f>
        <v>757.94174349250113</v>
      </c>
      <c r="I53" s="10">
        <f>('NBS_comp_mm _LakePrc'!I53 / 1000) * Area!$G$9 / (Days!I55*86400)</f>
        <v>852.93927246843225</v>
      </c>
      <c r="J53" s="10">
        <f>('NBS_comp_mm _LakePrc'!J53 / 1000) * Area!$G$9 / (Days!J55*86400)</f>
        <v>648.14059815706105</v>
      </c>
      <c r="K53" s="10">
        <f>('NBS_comp_mm _LakePrc'!K53 / 1000) * Area!$G$9 / (Days!K55*86400)</f>
        <v>-26.044314561263249</v>
      </c>
      <c r="L53" s="10">
        <f>('NBS_comp_mm _LakePrc'!L53 / 1000) * Area!$G$9 / (Days!L55*86400)</f>
        <v>-112.03829561330414</v>
      </c>
      <c r="M53" s="10">
        <f>('NBS_comp_mm _LakePrc'!M53 / 1000) * Area!$G$9 / (Days!M55*86400)</f>
        <v>-267.905557702924</v>
      </c>
      <c r="N53" s="10">
        <f t="shared" si="0"/>
        <v>1459.6348841748179</v>
      </c>
    </row>
    <row r="54" spans="1:14" x14ac:dyDescent="0.2">
      <c r="A54">
        <v>1999</v>
      </c>
      <c r="B54" s="10">
        <f>('NBS_comp_mm _LakePrc'!B54 / 1000) * Area!$G$9 / (Days!B56*86400)</f>
        <v>1032.6982742972557</v>
      </c>
      <c r="C54" s="10">
        <f>('NBS_comp_mm _LakePrc'!C54 / 1000) * Area!$G$9 / (Days!C56*86400)</f>
        <v>1616.7885132461677</v>
      </c>
      <c r="D54" s="10">
        <f>('NBS_comp_mm _LakePrc'!D54 / 1000) * Area!$G$9 / (Days!D56*86400)</f>
        <v>726.12850748379412</v>
      </c>
      <c r="E54" s="10">
        <f>('NBS_comp_mm _LakePrc'!E54 / 1000) * Area!$G$9 / (Days!E56*86400)</f>
        <v>2562.7138072822095</v>
      </c>
      <c r="F54" s="10">
        <f>('NBS_comp_mm _LakePrc'!F54 / 1000) * Area!$G$9 / (Days!F56*86400)</f>
        <v>2076.5224721774898</v>
      </c>
      <c r="G54" s="10">
        <f>('NBS_comp_mm _LakePrc'!G54 / 1000) * Area!$G$9 / (Days!G56*86400)</f>
        <v>2554.2048836374147</v>
      </c>
      <c r="H54" s="10">
        <f>('NBS_comp_mm _LakePrc'!H54 / 1000) * Area!$G$9 / (Days!H56*86400)</f>
        <v>2426.2577875397278</v>
      </c>
      <c r="I54" s="10">
        <f>('NBS_comp_mm _LakePrc'!I54 / 1000) * Area!$G$9 / (Days!I56*86400)</f>
        <v>460.53198262968658</v>
      </c>
      <c r="J54" s="10">
        <f>('NBS_comp_mm _LakePrc'!J54 / 1000) * Area!$G$9 / (Days!J56*86400)</f>
        <v>760.17529344825005</v>
      </c>
      <c r="K54" s="10">
        <f>('NBS_comp_mm _LakePrc'!K54 / 1000) * Area!$G$9 / (Days!K56*86400)</f>
        <v>239.14508252674128</v>
      </c>
      <c r="L54" s="10">
        <f>('NBS_comp_mm _LakePrc'!L54 / 1000) * Area!$G$9 / (Days!L56*86400)</f>
        <v>186.94541860474746</v>
      </c>
      <c r="M54" s="10">
        <f>('NBS_comp_mm _LakePrc'!M54 / 1000) * Area!$G$9 / (Days!M56*86400)</f>
        <v>190.64779351143699</v>
      </c>
      <c r="N54" s="10">
        <f t="shared" si="0"/>
        <v>1236.0633180320767</v>
      </c>
    </row>
    <row r="55" spans="1:14" x14ac:dyDescent="0.2">
      <c r="A55">
        <v>2000</v>
      </c>
      <c r="B55" s="10">
        <f>('NBS_comp_mm _LakePrc'!B55 / 1000) * Area!$G$9 / (Days!B57*86400)</f>
        <v>143.95991623659117</v>
      </c>
      <c r="C55" s="10">
        <f>('NBS_comp_mm _LakePrc'!C55 / 1000) * Area!$G$9 / (Days!C57*86400)</f>
        <v>1295.5125312369464</v>
      </c>
      <c r="D55" s="10">
        <f>('NBS_comp_mm _LakePrc'!D55 / 1000) * Area!$G$9 / (Days!D57*86400)</f>
        <v>2195.0128067607302</v>
      </c>
      <c r="E55" s="10">
        <f>('NBS_comp_mm _LakePrc'!E55 / 1000) * Area!$G$9 / (Days!E57*86400)</f>
        <v>2263.7456941283403</v>
      </c>
      <c r="F55" s="10">
        <f>('NBS_comp_mm _LakePrc'!F55 / 1000) * Area!$G$9 / (Days!F57*86400)</f>
        <v>4128.8491831996971</v>
      </c>
      <c r="G55" s="10">
        <f>('NBS_comp_mm _LakePrc'!G55 / 1000) * Area!$G$9 / (Days!G57*86400)</f>
        <v>3484.8447255231777</v>
      </c>
      <c r="H55" s="10">
        <f>('NBS_comp_mm _LakePrc'!H55 / 1000) * Area!$G$9 / (Days!H57*86400)</f>
        <v>1994.8749123039283</v>
      </c>
      <c r="I55" s="10">
        <f>('NBS_comp_mm _LakePrc'!I55 / 1000) * Area!$G$9 / (Days!I57*86400)</f>
        <v>1781.2254848037342</v>
      </c>
      <c r="J55" s="10">
        <f>('NBS_comp_mm _LakePrc'!J55 / 1000) * Area!$G$9 / (Days!J57*86400)</f>
        <v>719.2603447244818</v>
      </c>
      <c r="K55" s="10">
        <f>('NBS_comp_mm _LakePrc'!K55 / 1000) * Area!$G$9 / (Days!K57*86400)</f>
        <v>81.217738342829378</v>
      </c>
      <c r="L55" s="10">
        <f>('NBS_comp_mm _LakePrc'!L55 / 1000) * Area!$G$9 / (Days!L57*86400)</f>
        <v>366.59455808646163</v>
      </c>
      <c r="M55" s="10">
        <f>('NBS_comp_mm _LakePrc'!M55 / 1000) * Area!$G$9 / (Days!M57*86400)</f>
        <v>-165.4467657495068</v>
      </c>
      <c r="N55" s="10">
        <f t="shared" si="0"/>
        <v>1524.1375941331173</v>
      </c>
    </row>
    <row r="56" spans="1:14" x14ac:dyDescent="0.2">
      <c r="A56">
        <v>2001</v>
      </c>
      <c r="B56" s="10">
        <f>('NBS_comp_mm _LakePrc'!B56 / 1000) * Area!$G$9 / (Days!B58*86400)</f>
        <v>768.89958496416978</v>
      </c>
      <c r="C56" s="10">
        <f>('NBS_comp_mm _LakePrc'!C56 / 1000) * Area!$G$9 / (Days!C58*86400)</f>
        <v>2386.4335528365423</v>
      </c>
      <c r="D56" s="10">
        <f>('NBS_comp_mm _LakePrc'!D56 / 1000) * Area!$G$9 / (Days!D58*86400)</f>
        <v>1651.5146587198994</v>
      </c>
      <c r="E56" s="10">
        <f>('NBS_comp_mm _LakePrc'!E56 / 1000) * Area!$G$9 / (Days!E58*86400)</f>
        <v>4592.9332657751502</v>
      </c>
      <c r="F56" s="10">
        <f>('NBS_comp_mm _LakePrc'!F56 / 1000) * Area!$G$9 / (Days!F58*86400)</f>
        <v>3802.6265461592898</v>
      </c>
      <c r="G56" s="10">
        <f>('NBS_comp_mm _LakePrc'!G56 / 1000) * Area!$G$9 / (Days!G58*86400)</f>
        <v>3021.348899144135</v>
      </c>
      <c r="H56" s="10">
        <f>('NBS_comp_mm _LakePrc'!H56 / 1000) * Area!$G$9 / (Days!H58*86400)</f>
        <v>734.46903176058936</v>
      </c>
      <c r="I56" s="10">
        <f>('NBS_comp_mm _LakePrc'!I56 / 1000) * Area!$G$9 / (Days!I58*86400)</f>
        <v>1694.5260239506281</v>
      </c>
      <c r="J56" s="10">
        <f>('NBS_comp_mm _LakePrc'!J56 / 1000) * Area!$G$9 / (Days!J58*86400)</f>
        <v>2793.6397216832911</v>
      </c>
      <c r="K56" s="10">
        <f>('NBS_comp_mm _LakePrc'!K56 / 1000) * Area!$G$9 / (Days!K58*86400)</f>
        <v>3517.0406138594612</v>
      </c>
      <c r="L56" s="10">
        <f>('NBS_comp_mm _LakePrc'!L56 / 1000) * Area!$G$9 / (Days!L58*86400)</f>
        <v>2553.2415072517383</v>
      </c>
      <c r="M56" s="10">
        <f>('NBS_comp_mm _LakePrc'!M56 / 1000) * Area!$G$9 / (Days!M58*86400)</f>
        <v>2022.0691438469923</v>
      </c>
      <c r="N56" s="10">
        <f t="shared" si="0"/>
        <v>2461.5618791626575</v>
      </c>
    </row>
    <row r="57" spans="1:14" x14ac:dyDescent="0.2">
      <c r="A57">
        <v>2002</v>
      </c>
      <c r="B57" s="10">
        <f>('NBS_comp_mm _LakePrc'!B57 / 1000) * Area!$G$9 / (Days!B59*86400)</f>
        <v>561.02593733877188</v>
      </c>
      <c r="C57" s="10">
        <f>('NBS_comp_mm _LakePrc'!C57 / 1000) * Area!$G$9 / (Days!C59*86400)</f>
        <v>1822.6143201111502</v>
      </c>
      <c r="D57" s="10">
        <f>('NBS_comp_mm _LakePrc'!D57 / 1000) * Area!$G$9 / (Days!D59*86400)</f>
        <v>2840.9624511019879</v>
      </c>
      <c r="E57" s="10">
        <f>('NBS_comp_mm _LakePrc'!E57 / 1000) * Area!$G$9 / (Days!E59*86400)</f>
        <v>5196.5500677965574</v>
      </c>
      <c r="F57" s="10">
        <f>('NBS_comp_mm _LakePrc'!F57 / 1000) * Area!$G$9 / (Days!F59*86400)</f>
        <v>4404.9826438847049</v>
      </c>
      <c r="G57" s="10">
        <f>('NBS_comp_mm _LakePrc'!G57 / 1000) * Area!$G$9 / (Days!G59*86400)</f>
        <v>3612.7924809352949</v>
      </c>
      <c r="H57" s="10">
        <f>('NBS_comp_mm _LakePrc'!H57 / 1000) * Area!$G$9 / (Days!H59*86400)</f>
        <v>2265.4122688595294</v>
      </c>
      <c r="I57" s="10">
        <f>('NBS_comp_mm _LakePrc'!I57 / 1000) * Area!$G$9 / (Days!I59*86400)</f>
        <v>1044.5984630440032</v>
      </c>
      <c r="J57" s="10">
        <f>('NBS_comp_mm _LakePrc'!J57 / 1000) * Area!$G$9 / (Days!J59*86400)</f>
        <v>164.20479896297095</v>
      </c>
      <c r="K57" s="10">
        <f>('NBS_comp_mm _LakePrc'!K57 / 1000) * Area!$G$9 / (Days!K59*86400)</f>
        <v>-398.72579840073763</v>
      </c>
      <c r="L57" s="10">
        <f>('NBS_comp_mm _LakePrc'!L57 / 1000) * Area!$G$9 / (Days!L59*86400)</f>
        <v>-391.17849847959121</v>
      </c>
      <c r="M57" s="10">
        <f>('NBS_comp_mm _LakePrc'!M57 / 1000) * Area!$G$9 / (Days!M59*86400)</f>
        <v>-1154.9448448358448</v>
      </c>
      <c r="N57" s="10">
        <f t="shared" si="0"/>
        <v>1664.0245241932332</v>
      </c>
    </row>
    <row r="58" spans="1:14" x14ac:dyDescent="0.2">
      <c r="A58">
        <v>2003</v>
      </c>
      <c r="B58" s="10">
        <f>('NBS_comp_mm _LakePrc'!B58 / 1000) * Area!$G$9 / (Days!B60*86400)</f>
        <v>470.02473864091314</v>
      </c>
      <c r="C58" s="10">
        <f>('NBS_comp_mm _LakePrc'!C58 / 1000) * Area!$G$9 / (Days!C60*86400)</f>
        <v>1422.5906291197175</v>
      </c>
      <c r="D58" s="10">
        <f>('NBS_comp_mm _LakePrc'!D58 / 1000) * Area!$G$9 / (Days!D60*86400)</f>
        <v>2604.1000009407894</v>
      </c>
      <c r="E58" s="10">
        <f>('NBS_comp_mm _LakePrc'!E58 / 1000) * Area!$G$9 / (Days!E60*86400)</f>
        <v>3640.4699052568621</v>
      </c>
      <c r="F58" s="10">
        <f>('NBS_comp_mm _LakePrc'!F58 / 1000) * Area!$G$9 / (Days!F60*86400)</f>
        <v>4238.8951384746606</v>
      </c>
      <c r="G58" s="10">
        <f>('NBS_comp_mm _LakePrc'!G58 / 1000) * Area!$G$9 / (Days!G60*86400)</f>
        <v>3339.066323367244</v>
      </c>
      <c r="H58" s="10">
        <f>('NBS_comp_mm _LakePrc'!H58 / 1000) * Area!$G$9 / (Days!H60*86400)</f>
        <v>2561.5055387537277</v>
      </c>
      <c r="I58" s="10">
        <f>('NBS_comp_mm _LakePrc'!I58 / 1000) * Area!$G$9 / (Days!I60*86400)</f>
        <v>1792.0361525901212</v>
      </c>
      <c r="J58" s="10">
        <f>('NBS_comp_mm _LakePrc'!J58 / 1000) * Area!$G$9 / (Days!J60*86400)</f>
        <v>1263.4003426464858</v>
      </c>
      <c r="K58" s="10">
        <f>('NBS_comp_mm _LakePrc'!K58 / 1000) * Area!$G$9 / (Days!K60*86400)</f>
        <v>1269.1354646289033</v>
      </c>
      <c r="L58" s="10">
        <f>('NBS_comp_mm _LakePrc'!L58 / 1000) * Area!$G$9 / (Days!L60*86400)</f>
        <v>3972.8626837186694</v>
      </c>
      <c r="M58" s="10">
        <f>('NBS_comp_mm _LakePrc'!M58 / 1000) * Area!$G$9 / (Days!M60*86400)</f>
        <v>1815.8509815869943</v>
      </c>
      <c r="N58" s="10">
        <f t="shared" si="0"/>
        <v>2365.828158310424</v>
      </c>
    </row>
    <row r="59" spans="1:14" x14ac:dyDescent="0.2">
      <c r="A59">
        <v>2004</v>
      </c>
      <c r="B59" s="10">
        <f>('NBS_comp_mm _LakePrc'!B59 / 1000) * Area!$G$9 / (Days!B61*86400)</f>
        <v>1246.455909146164</v>
      </c>
      <c r="C59" s="10">
        <f>('NBS_comp_mm _LakePrc'!C59 / 1000) * Area!$G$9 / (Days!C61*86400)</f>
        <v>1248.1760022755204</v>
      </c>
      <c r="D59" s="10">
        <f>('NBS_comp_mm _LakePrc'!D59 / 1000) * Area!$G$9 / (Days!D61*86400)</f>
        <v>4048.0469355179725</v>
      </c>
      <c r="E59" s="10">
        <f>('NBS_comp_mm _LakePrc'!E59 / 1000) * Area!$G$9 / (Days!E61*86400)</f>
        <v>3628.0405032532817</v>
      </c>
      <c r="F59" s="10">
        <f>('NBS_comp_mm _LakePrc'!F59 / 1000) * Area!$G$9 / (Days!F61*86400)</f>
        <v>6395.3241970718345</v>
      </c>
      <c r="G59" s="10">
        <f>('NBS_comp_mm _LakePrc'!G59 / 1000) * Area!$G$9 / (Days!G61*86400)</f>
        <v>2754.2632259874881</v>
      </c>
      <c r="H59" s="10">
        <f>('NBS_comp_mm _LakePrc'!H59 / 1000) * Area!$G$9 / (Days!H61*86400)</f>
        <v>2470.2377205009175</v>
      </c>
      <c r="I59" s="10">
        <f>('NBS_comp_mm _LakePrc'!I59 / 1000) * Area!$G$9 / (Days!I61*86400)</f>
        <v>793.31580970024697</v>
      </c>
      <c r="J59" s="10">
        <f>('NBS_comp_mm _LakePrc'!J59 / 1000) * Area!$G$9 / (Days!J61*86400)</f>
        <v>124.84140084902434</v>
      </c>
      <c r="K59" s="10">
        <f>('NBS_comp_mm _LakePrc'!K59 / 1000) * Area!$G$9 / (Days!K61*86400)</f>
        <v>419.92478652893038</v>
      </c>
      <c r="L59" s="10">
        <f>('NBS_comp_mm _LakePrc'!L59 / 1000) * Area!$G$9 / (Days!L61*86400)</f>
        <v>519.2935497713687</v>
      </c>
      <c r="M59" s="10">
        <f>('NBS_comp_mm _LakePrc'!M59 / 1000) * Area!$G$9 / (Days!M61*86400)</f>
        <v>1154.310442808192</v>
      </c>
      <c r="N59" s="10">
        <f t="shared" si="0"/>
        <v>2066.8525402842452</v>
      </c>
    </row>
    <row r="60" spans="1:14" x14ac:dyDescent="0.2">
      <c r="A60">
        <v>2005</v>
      </c>
      <c r="B60" s="10">
        <f>('NBS_comp_mm _LakePrc'!B60 / 1000) * Area!$G$9 / (Days!B62*86400)</f>
        <v>2174.8101258632596</v>
      </c>
      <c r="C60" s="10">
        <f>('NBS_comp_mm _LakePrc'!C60 / 1000) * Area!$G$9 / (Days!C62*86400)</f>
        <v>2460.3156699915335</v>
      </c>
      <c r="D60" s="10">
        <f>('NBS_comp_mm _LakePrc'!D60 / 1000) * Area!$G$9 / (Days!D62*86400)</f>
        <v>1926.8144064868779</v>
      </c>
      <c r="E60" s="10">
        <f>('NBS_comp_mm _LakePrc'!E60 / 1000) * Area!$G$9 / (Days!E62*86400)</f>
        <v>4296.5741425183869</v>
      </c>
      <c r="F60" s="10">
        <f>('NBS_comp_mm _LakePrc'!F60 / 1000) * Area!$G$9 / (Days!F62*86400)</f>
        <v>2086.3758740902017</v>
      </c>
      <c r="G60" s="10">
        <f>('NBS_comp_mm _LakePrc'!G60 / 1000) * Area!$G$9 / (Days!G62*86400)</f>
        <v>2957.6155642510103</v>
      </c>
      <c r="H60" s="10">
        <f>('NBS_comp_mm _LakePrc'!H60 / 1000) * Area!$G$9 / (Days!H62*86400)</f>
        <v>1783.6770071814981</v>
      </c>
      <c r="I60" s="10">
        <f>('NBS_comp_mm _LakePrc'!I60 / 1000) * Area!$G$9 / (Days!I62*86400)</f>
        <v>1626.8067758675124</v>
      </c>
      <c r="J60" s="10">
        <f>('NBS_comp_mm _LakePrc'!J60 / 1000) * Area!$G$9 / (Days!J62*86400)</f>
        <v>1056.8681342188395</v>
      </c>
      <c r="K60" s="10">
        <f>('NBS_comp_mm _LakePrc'!K60 / 1000) * Area!$G$9 / (Days!K62*86400)</f>
        <v>72.528798331331387</v>
      </c>
      <c r="L60" s="10">
        <f>('NBS_comp_mm _LakePrc'!L60 / 1000) * Area!$G$9 / (Days!L62*86400)</f>
        <v>1479.5179854737216</v>
      </c>
      <c r="M60" s="10">
        <f>('NBS_comp_mm _LakePrc'!M60 / 1000) * Area!$G$9 / (Days!M62*86400)</f>
        <v>1152.3586332437474</v>
      </c>
      <c r="N60" s="10">
        <f t="shared" si="0"/>
        <v>1922.85525979316</v>
      </c>
    </row>
    <row r="61" spans="1:14" x14ac:dyDescent="0.2">
      <c r="A61">
        <v>2006</v>
      </c>
      <c r="B61" s="10">
        <f>('NBS_comp_mm _LakePrc'!B61 / 1000) * Area!$G$9 / (Days!B63*86400)</f>
        <v>2893.7391598374129</v>
      </c>
      <c r="C61" s="10">
        <f>('NBS_comp_mm _LakePrc'!C61 / 1000) * Area!$G$9 / (Days!C63*86400)</f>
        <v>2669.012374216476</v>
      </c>
      <c r="D61" s="10">
        <f>('NBS_comp_mm _LakePrc'!D61 / 1000) * Area!$G$9 / (Days!D63*86400)</f>
        <v>3165.1027796473222</v>
      </c>
      <c r="E61" s="10">
        <f>('NBS_comp_mm _LakePrc'!E61 / 1000) * Area!$G$9 / (Days!E63*86400)</f>
        <v>4970.9744426462785</v>
      </c>
      <c r="F61" s="10">
        <f>('NBS_comp_mm _LakePrc'!F61 / 1000) * Area!$G$9 / (Days!F63*86400)</f>
        <v>3483.4546602885521</v>
      </c>
      <c r="G61" s="10">
        <f>('NBS_comp_mm _LakePrc'!G61 / 1000) * Area!$G$9 / (Days!G63*86400)</f>
        <v>1973.4885636540389</v>
      </c>
      <c r="H61" s="10">
        <f>('NBS_comp_mm _LakePrc'!H61 / 1000) * Area!$G$9 / (Days!H63*86400)</f>
        <v>2423.9013814448126</v>
      </c>
      <c r="I61" s="10">
        <f>('NBS_comp_mm _LakePrc'!I61 / 1000) * Area!$G$9 / (Days!I63*86400)</f>
        <v>1213.2846629594733</v>
      </c>
      <c r="J61" s="10">
        <f>('NBS_comp_mm _LakePrc'!J61 / 1000) * Area!$G$9 / (Days!J63*86400)</f>
        <v>1443.5691910325932</v>
      </c>
      <c r="K61" s="10">
        <f>('NBS_comp_mm _LakePrc'!K61 / 1000) * Area!$G$9 / (Days!K63*86400)</f>
        <v>2311.7276109700924</v>
      </c>
      <c r="L61" s="10">
        <f>('NBS_comp_mm _LakePrc'!L61 / 1000) * Area!$G$9 / (Days!L63*86400)</f>
        <v>2172.6604277510387</v>
      </c>
      <c r="M61" s="10">
        <f>('NBS_comp_mm _LakePrc'!M61 / 1000) * Area!$G$9 / (Days!M63*86400)</f>
        <v>3514.5312056063458</v>
      </c>
      <c r="N61" s="10">
        <f t="shared" si="0"/>
        <v>2686.2872050045357</v>
      </c>
    </row>
    <row r="62" spans="1:14" x14ac:dyDescent="0.2">
      <c r="A62">
        <v>2007</v>
      </c>
      <c r="B62" s="10">
        <f>('NBS_comp_mm _LakePrc'!B62 / 1000) * Area!$G$9 / (Days!B64*86400)</f>
        <v>1784.6061412845938</v>
      </c>
      <c r="C62" s="10">
        <f>('NBS_comp_mm _LakePrc'!C62 / 1000) * Area!$G$9 / (Days!C64*86400)</f>
        <v>581.98969727627832</v>
      </c>
      <c r="D62" s="10">
        <f>('NBS_comp_mm _LakePrc'!D62 / 1000) * Area!$G$9 / (Days!D64*86400)</f>
        <v>3180.2498822818952</v>
      </c>
      <c r="E62" s="10">
        <f>('NBS_comp_mm _LakePrc'!E62 / 1000) * Area!$G$9 / (Days!E64*86400)</f>
        <v>3849.6980928972966</v>
      </c>
      <c r="F62" s="10">
        <f>('NBS_comp_mm _LakePrc'!F62 / 1000) * Area!$G$9 / (Days!F64*86400)</f>
        <v>2242.3985149549503</v>
      </c>
      <c r="G62" s="10">
        <f>('NBS_comp_mm _LakePrc'!G62 / 1000) * Area!$G$9 / (Days!G64*86400)</f>
        <v>2254.2855397918065</v>
      </c>
      <c r="H62" s="10">
        <f>('NBS_comp_mm _LakePrc'!H62 / 1000) * Area!$G$9 / (Days!H64*86400)</f>
        <v>1335.658288410109</v>
      </c>
      <c r="I62" s="10">
        <f>('NBS_comp_mm _LakePrc'!I62 / 1000) * Area!$G$9 / (Days!I64*86400)</f>
        <v>690.73045733326751</v>
      </c>
      <c r="J62" s="10">
        <f>('NBS_comp_mm _LakePrc'!J62 / 1000) * Area!$G$9 / (Days!J64*86400)</f>
        <v>611.75015469409414</v>
      </c>
      <c r="K62" s="10">
        <f>('NBS_comp_mm _LakePrc'!K62 / 1000) * Area!$G$9 / (Days!K64*86400)</f>
        <v>1838.8101816817955</v>
      </c>
      <c r="L62" s="10">
        <f>('NBS_comp_mm _LakePrc'!L62 / 1000) * Area!$G$9 / (Days!L64*86400)</f>
        <v>-228.69376795574973</v>
      </c>
      <c r="M62" s="10">
        <f>('NBS_comp_mm _LakePrc'!M62 / 1000) * Area!$G$9 / (Days!M64*86400)</f>
        <v>1040.1801329051432</v>
      </c>
      <c r="N62" s="10">
        <f t="shared" ref="N62:N70" si="1">AVERAGE(B62:M62)</f>
        <v>1598.4719429629567</v>
      </c>
    </row>
    <row r="63" spans="1:14" x14ac:dyDescent="0.2">
      <c r="A63">
        <v>2008</v>
      </c>
      <c r="B63" s="10">
        <f>('NBS_comp_mm _LakePrc'!B63 / 1000) * Area!$G$9 / (Days!B65*86400)</f>
        <v>4141.6851877628287</v>
      </c>
      <c r="C63" s="10">
        <f>('NBS_comp_mm _LakePrc'!C63 / 1000) * Area!$G$9 / (Days!C65*86400)</f>
        <v>3403.2997643521626</v>
      </c>
      <c r="D63" s="10">
        <f>('NBS_comp_mm _LakePrc'!D63 / 1000) * Area!$G$9 / (Days!D65*86400)</f>
        <v>2647.7860949622195</v>
      </c>
      <c r="E63" s="10">
        <f>('NBS_comp_mm _LakePrc'!E63 / 1000) * Area!$G$9 / (Days!E65*86400)</f>
        <v>6183.6988966723065</v>
      </c>
      <c r="F63" s="10">
        <f>('NBS_comp_mm _LakePrc'!F63 / 1000) * Area!$G$9 / (Days!F65*86400)</f>
        <v>4570.0373974308204</v>
      </c>
      <c r="G63" s="10">
        <f>('NBS_comp_mm _LakePrc'!G63 / 1000) * Area!$G$9 / (Days!G65*86400)</f>
        <v>4468.7556101741993</v>
      </c>
      <c r="H63" s="10">
        <f>('NBS_comp_mm _LakePrc'!H63 / 1000) * Area!$G$9 / (Days!H65*86400)</f>
        <v>2939.143674429889</v>
      </c>
      <c r="I63" s="10">
        <f>('NBS_comp_mm _LakePrc'!I63 / 1000) * Area!$G$9 / (Days!I65*86400)</f>
        <v>2139.0546439320451</v>
      </c>
      <c r="J63" s="10">
        <f>('NBS_comp_mm _LakePrc'!J63 / 1000) * Area!$G$9 / (Days!J65*86400)</f>
        <v>2308.6172571491347</v>
      </c>
      <c r="K63" s="10">
        <f>('NBS_comp_mm _LakePrc'!K63 / 1000) * Area!$G$9 / (Days!K65*86400)</f>
        <v>433.49281957473039</v>
      </c>
      <c r="L63" s="10">
        <f>('NBS_comp_mm _LakePrc'!L63 / 1000) * Area!$G$9 / (Days!L65*86400)</f>
        <v>2168.3540672389713</v>
      </c>
      <c r="M63" s="10">
        <f>('NBS_comp_mm _LakePrc'!M63 / 1000) * Area!$G$9 / (Days!M65*86400)</f>
        <v>4188.1138395004236</v>
      </c>
      <c r="N63" s="10">
        <f t="shared" si="1"/>
        <v>3299.3366044316444</v>
      </c>
    </row>
    <row r="64" spans="1:14" x14ac:dyDescent="0.2">
      <c r="A64">
        <v>2009</v>
      </c>
      <c r="B64" s="10">
        <f>('NBS_comp_mm _LakePrc'!B64 / 1000) * Area!$G$9 / (Days!B66*86400)</f>
        <v>2469.4686050922614</v>
      </c>
      <c r="C64" s="10">
        <f>('NBS_comp_mm _LakePrc'!C64 / 1000) * Area!$G$9 / (Days!C66*86400)</f>
        <v>4135.0018896333258</v>
      </c>
      <c r="D64" s="10">
        <f>('NBS_comp_mm _LakePrc'!D64 / 1000) * Area!$G$9 / (Days!D66*86400)</f>
        <v>3678.5968569529805</v>
      </c>
      <c r="E64" s="10">
        <f>('NBS_comp_mm _LakePrc'!E64 / 1000) * Area!$G$9 / (Days!E66*86400)</f>
        <v>6165.1476859158502</v>
      </c>
      <c r="F64" s="10">
        <f>('NBS_comp_mm _LakePrc'!F64 / 1000) * Area!$G$9 / (Days!F66*86400)</f>
        <v>4637.1103172899557</v>
      </c>
      <c r="G64" s="10">
        <f>('NBS_comp_mm _LakePrc'!G64 / 1000) * Area!$G$9 / (Days!G66*86400)</f>
        <v>3740.4328367648764</v>
      </c>
      <c r="H64" s="10">
        <f>('NBS_comp_mm _LakePrc'!H64 / 1000) * Area!$G$9 / (Days!H66*86400)</f>
        <v>2468.1214809178105</v>
      </c>
      <c r="I64" s="10">
        <f>('NBS_comp_mm _LakePrc'!I64 / 1000) * Area!$G$9 / (Days!I66*86400)</f>
        <v>2530.7094009073303</v>
      </c>
      <c r="J64" s="10">
        <f>('NBS_comp_mm _LakePrc'!J64 / 1000) * Area!$G$9 / (Days!J66*86400)</f>
        <v>1113.3454659685431</v>
      </c>
      <c r="K64" s="10">
        <f>('NBS_comp_mm _LakePrc'!K64 / 1000) * Area!$G$9 / (Days!K66*86400)</f>
        <v>2491.6613437139185</v>
      </c>
      <c r="L64" s="10">
        <f>('NBS_comp_mm _LakePrc'!L64 / 1000) * Area!$G$9 / (Days!L66*86400)</f>
        <v>1637.5964829479969</v>
      </c>
      <c r="M64" s="10">
        <f>('NBS_comp_mm _LakePrc'!M64 / 1000) * Area!$G$9 / (Days!M66*86400)</f>
        <v>1687.0921918832489</v>
      </c>
      <c r="N64" s="10">
        <f t="shared" si="1"/>
        <v>3062.857046499008</v>
      </c>
    </row>
    <row r="65" spans="1:14" x14ac:dyDescent="0.2">
      <c r="A65">
        <v>2010</v>
      </c>
      <c r="B65" s="10">
        <f>('NBS_comp_mm _LakePrc'!B65 / 1000) * Area!$G$9 / (Days!B67*86400)</f>
        <v>1093.5886492321629</v>
      </c>
      <c r="C65" s="10">
        <f>('NBS_comp_mm _LakePrc'!C65 / 1000) * Area!$G$9 / (Days!C67*86400)</f>
        <v>1198.3123071228249</v>
      </c>
      <c r="D65" s="10">
        <f>('NBS_comp_mm _LakePrc'!D65 / 1000) * Area!$G$9 / (Days!D67*86400)</f>
        <v>1624.797992444393</v>
      </c>
      <c r="E65" s="10">
        <f>('NBS_comp_mm _LakePrc'!E65 / 1000) * Area!$G$9 / (Days!E67*86400)</f>
        <v>1956.4340213365087</v>
      </c>
      <c r="F65" s="10">
        <f>('NBS_comp_mm _LakePrc'!F65 / 1000) * Area!$G$9 / (Days!F67*86400)</f>
        <v>2448.9666338282809</v>
      </c>
      <c r="G65" s="10">
        <f>('NBS_comp_mm _LakePrc'!G65 / 1000) * Area!$G$9 / (Days!G67*86400)</f>
        <v>4401.6666099233889</v>
      </c>
      <c r="H65" s="10">
        <f>('NBS_comp_mm _LakePrc'!H65 / 1000) * Area!$G$9 / (Days!H67*86400)</f>
        <v>2464.6015838661133</v>
      </c>
      <c r="I65" s="10">
        <f>('NBS_comp_mm _LakePrc'!I65 / 1000) * Area!$G$9 / (Days!I67*86400)</f>
        <v>1615.6168691150476</v>
      </c>
      <c r="J65" s="10">
        <f>('NBS_comp_mm _LakePrc'!J65 / 1000) * Area!$G$9 / (Days!J67*86400)</f>
        <v>2409.2204559257598</v>
      </c>
      <c r="K65" s="10">
        <f>('NBS_comp_mm _LakePrc'!K65 / 1000) * Area!$G$9 / (Days!K67*86400)</f>
        <v>357.90126283004889</v>
      </c>
      <c r="L65" s="10">
        <f>('NBS_comp_mm _LakePrc'!L65 / 1000) * Area!$G$9 / (Days!L67*86400)</f>
        <v>927.99511522771957</v>
      </c>
      <c r="M65" s="10">
        <f>('NBS_comp_mm _LakePrc'!M65 / 1000) * Area!$G$9 / (Days!M67*86400)</f>
        <v>1212.4305418820045</v>
      </c>
      <c r="N65" s="10">
        <f t="shared" si="1"/>
        <v>1809.2943368945209</v>
      </c>
    </row>
    <row r="66" spans="1:14" x14ac:dyDescent="0.2">
      <c r="A66">
        <v>2011</v>
      </c>
      <c r="B66" s="10">
        <f>('NBS_comp_mm _LakePrc'!B66 / 1000) * Area!$G$9 / (Days!B68*86400)</f>
        <v>2023.9514066525685</v>
      </c>
      <c r="C66" s="10">
        <f>('NBS_comp_mm _LakePrc'!C66 / 1000) * Area!$G$9 / (Days!C68*86400)</f>
        <v>1852.6784033407689</v>
      </c>
      <c r="D66" s="10">
        <f>('NBS_comp_mm _LakePrc'!D66 / 1000) * Area!$G$9 / (Days!D68*86400)</f>
        <v>3065.9914283790008</v>
      </c>
      <c r="E66" s="10">
        <f>('NBS_comp_mm _LakePrc'!E66 / 1000) * Area!$G$9 / (Days!E68*86400)</f>
        <v>6062.2285597778764</v>
      </c>
      <c r="F66" s="10">
        <f>('NBS_comp_mm _LakePrc'!F66 / 1000) * Area!$G$9 / (Days!F68*86400)</f>
        <v>4836.268080979954</v>
      </c>
      <c r="G66" s="10">
        <f>('NBS_comp_mm _LakePrc'!G66 / 1000) * Area!$G$9 / (Days!G68*86400)</f>
        <v>3822.4457751028117</v>
      </c>
      <c r="H66" s="10">
        <f>('NBS_comp_mm _LakePrc'!H66 / 1000) * Area!$G$9 / (Days!H68*86400)</f>
        <v>2004.3439515808079</v>
      </c>
      <c r="I66" s="10">
        <f>('NBS_comp_mm _LakePrc'!I66 / 1000) * Area!$G$9 / (Days!I68*86400)</f>
        <v>1524.9676032812908</v>
      </c>
      <c r="J66" s="10">
        <f>('NBS_comp_mm _LakePrc'!J66 / 1000) * Area!$G$9 / (Days!J68*86400)</f>
        <v>1565.12697410641</v>
      </c>
      <c r="K66" s="10">
        <f>('NBS_comp_mm _LakePrc'!K66 / 1000) * Area!$G$9 / (Days!K68*86400)</f>
        <v>2173.8212768215421</v>
      </c>
      <c r="L66" s="10">
        <f>('NBS_comp_mm _LakePrc'!L66 / 1000) * Area!$G$9 / (Days!L68*86400)</f>
        <v>1067.8059501933933</v>
      </c>
      <c r="M66" s="10">
        <f>('NBS_comp_mm _LakePrc'!M66 / 1000) * Area!$G$9 / (Days!M68*86400)</f>
        <v>1700.7368387650422</v>
      </c>
      <c r="N66" s="10">
        <f t="shared" si="1"/>
        <v>2641.6971874151222</v>
      </c>
    </row>
    <row r="67" spans="1:14" x14ac:dyDescent="0.2">
      <c r="A67">
        <v>2012</v>
      </c>
      <c r="B67" s="10">
        <f>('NBS_comp_mm _LakePrc'!B67 / 1000) * Area!$G$9 / (Days!B69*86400)</f>
        <v>1975.4321143573379</v>
      </c>
      <c r="C67" s="10">
        <f>('NBS_comp_mm _LakePrc'!C67 / 1000) * Area!$G$9 / (Days!C69*86400)</f>
        <v>1704.7314097560482</v>
      </c>
      <c r="D67" s="10">
        <f>('NBS_comp_mm _LakePrc'!D67 / 1000) * Area!$G$9 / (Days!D69*86400)</f>
        <v>3914.3634881053254</v>
      </c>
      <c r="E67" s="10">
        <f>('NBS_comp_mm _LakePrc'!E67 / 1000) * Area!$G$9 / (Days!E69*86400)</f>
        <v>2056.6798096742364</v>
      </c>
      <c r="F67" s="10">
        <f>('NBS_comp_mm _LakePrc'!F67 / 1000) * Area!$G$9 / (Days!F69*86400)</f>
        <v>2038.6399667925198</v>
      </c>
      <c r="G67" s="10">
        <f>('NBS_comp_mm _LakePrc'!G67 / 1000) * Area!$G$9 / (Days!G69*86400)</f>
        <v>2465.6598017509059</v>
      </c>
      <c r="H67" s="10">
        <f>('NBS_comp_mm _LakePrc'!H67 / 1000) * Area!$G$9 / (Days!H69*86400)</f>
        <v>491.45593143626729</v>
      </c>
      <c r="I67" s="10">
        <f>('NBS_comp_mm _LakePrc'!I67 / 1000) * Area!$G$9 / (Days!I69*86400)</f>
        <v>922.83857656766895</v>
      </c>
      <c r="J67" s="10">
        <f>('NBS_comp_mm _LakePrc'!J67 / 1000) * Area!$G$9 / (Days!J69*86400)</f>
        <v>294.79254137854599</v>
      </c>
      <c r="K67" s="10">
        <f>('NBS_comp_mm _LakePrc'!K67 / 1000) * Area!$G$9 / (Days!K69*86400)</f>
        <v>1706.6756611777894</v>
      </c>
      <c r="L67" s="10">
        <f>('NBS_comp_mm _LakePrc'!L67 / 1000) * Area!$G$9 / (Days!L69*86400)</f>
        <v>147.40805738481362</v>
      </c>
      <c r="M67" s="10">
        <f>('NBS_comp_mm _LakePrc'!M67 / 1000) * Area!$G$9 / (Days!M69*86400)</f>
        <v>938.9232107518053</v>
      </c>
      <c r="N67" s="10">
        <f t="shared" si="1"/>
        <v>1554.8000474277721</v>
      </c>
    </row>
    <row r="68" spans="1:14" x14ac:dyDescent="0.2">
      <c r="A68">
        <v>2013</v>
      </c>
      <c r="B68" s="10">
        <f>('NBS_comp_mm _LakePrc'!B68 / 1000) * Area!$G$9 / (Days!B70*86400)</f>
        <v>2148.0349487319595</v>
      </c>
      <c r="C68" s="10">
        <f>('NBS_comp_mm _LakePrc'!C68 / 1000) * Area!$G$9 / (Days!C70*86400)</f>
        <v>2539.5648608945758</v>
      </c>
      <c r="D68" s="10">
        <f>('NBS_comp_mm _LakePrc'!D68 / 1000) * Area!$G$9 / (Days!D70*86400)</f>
        <v>2408.8125117939767</v>
      </c>
      <c r="E68" s="10">
        <f>('NBS_comp_mm _LakePrc'!E68 / 1000) * Area!$G$9 / (Days!E70*86400)</f>
        <v>7076.0598172607333</v>
      </c>
      <c r="F68" s="10">
        <f>('NBS_comp_mm _LakePrc'!F68 / 1000) * Area!$G$9 / (Days!F70*86400)</f>
        <v>5587.1287780291232</v>
      </c>
      <c r="G68" s="10">
        <f>('NBS_comp_mm _LakePrc'!G68 / 1000) * Area!$G$9 / (Days!G70*86400)</f>
        <v>3477.7028179851836</v>
      </c>
      <c r="H68" s="10">
        <f>('NBS_comp_mm _LakePrc'!H68 / 1000) * Area!$G$9 / (Days!H70*86400)</f>
        <v>2301.3125640018034</v>
      </c>
      <c r="I68" s="10">
        <f>('NBS_comp_mm _LakePrc'!I68 / 1000) * Area!$G$9 / (Days!I70*86400)</f>
        <v>1716.9694700694379</v>
      </c>
      <c r="J68" s="10">
        <f>('NBS_comp_mm _LakePrc'!J68 / 1000) * Area!$G$9 / (Days!J70*86400)</f>
        <v>760.51099617876775</v>
      </c>
      <c r="K68" s="10">
        <f>('NBS_comp_mm _LakePrc'!K68 / 1000) * Area!$G$9 / (Days!K70*86400)</f>
        <v>2512.6206306602867</v>
      </c>
      <c r="L68" s="10">
        <f>('NBS_comp_mm _LakePrc'!L68 / 1000) * Area!$G$9 / (Days!L70*86400)</f>
        <v>2484.8041593962716</v>
      </c>
      <c r="M68" s="10">
        <f>('NBS_comp_mm _LakePrc'!M68 / 1000) * Area!$G$9 / (Days!M70*86400)</f>
        <v>983.74008945829803</v>
      </c>
      <c r="N68" s="10">
        <f t="shared" si="1"/>
        <v>2833.1051370383684</v>
      </c>
    </row>
    <row r="69" spans="1:14" x14ac:dyDescent="0.2">
      <c r="A69">
        <v>2014</v>
      </c>
      <c r="B69" s="10">
        <f>('NBS_comp_mm _LakePrc'!B69 / 1000) * Area!$G$9 / (Days!B71*86400)</f>
        <v>1453.2673169902664</v>
      </c>
      <c r="C69" s="10">
        <f>('NBS_comp_mm _LakePrc'!C69 / 1000) * Area!$G$9 / (Days!C71*86400)</f>
        <v>1294.8608950646897</v>
      </c>
      <c r="D69" s="10">
        <f>('NBS_comp_mm _LakePrc'!D69 / 1000) * Area!$G$9 / (Days!D71*86400)</f>
        <v>1572.7215903082179</v>
      </c>
      <c r="E69" s="10">
        <f>('NBS_comp_mm _LakePrc'!E69 / 1000) * Area!$G$9 / (Days!E71*86400)</f>
        <v>5056.2440419299128</v>
      </c>
      <c r="F69" s="10">
        <f>('NBS_comp_mm _LakePrc'!F69 / 1000) * Area!$G$9 / (Days!F71*86400)</f>
        <v>4634.3888249643142</v>
      </c>
      <c r="G69" s="10">
        <f>('NBS_comp_mm _LakePrc'!G69 / 1000) * Area!$G$9 / (Days!G71*86400)</f>
        <v>3284.5273579293412</v>
      </c>
      <c r="H69" s="10">
        <f>('NBS_comp_mm _LakePrc'!H69 / 1000) * Area!$G$9 / (Days!H71*86400)</f>
        <v>2955.7172767509328</v>
      </c>
      <c r="I69" s="10">
        <f>('NBS_comp_mm _LakePrc'!I69 / 1000) * Area!$G$9 / (Days!I71*86400)</f>
        <v>2649.6601822364396</v>
      </c>
      <c r="J69" s="10">
        <f>('NBS_comp_mm _LakePrc'!J69 / 1000) * Area!$G$9 / (Days!J71*86400)</f>
        <v>2550.1972568900337</v>
      </c>
      <c r="K69" s="10">
        <f>('NBS_comp_mm _LakePrc'!K69 / 1000) * Area!$G$9 / (Days!K71*86400)</f>
        <v>2648.7032120707167</v>
      </c>
      <c r="L69" s="10">
        <f>('NBS_comp_mm _LakePrc'!L69 / 1000) * Area!$G$9 / (Days!L71*86400)</f>
        <v>1982.1252264808188</v>
      </c>
      <c r="M69" s="10">
        <f>('NBS_comp_mm _LakePrc'!M69 / 1000) * Area!$G$9 / (Days!M71*86400)</f>
        <v>623.05902897633166</v>
      </c>
      <c r="N69" s="10">
        <f t="shared" si="1"/>
        <v>2558.7893508826678</v>
      </c>
    </row>
    <row r="70" spans="1:14" x14ac:dyDescent="0.2">
      <c r="A70">
        <v>2015</v>
      </c>
      <c r="B70" s="10">
        <f>('NBS_comp_mm _LakePrc'!B70 / 1000) * Area!$G$9 / (Days!B72*86400)</f>
        <v>790.78148473613351</v>
      </c>
      <c r="C70" s="10">
        <f>('NBS_comp_mm _LakePrc'!C70 / 1000) * Area!$G$9 / (Days!C72*86400)</f>
        <v>919.86253953707262</v>
      </c>
      <c r="D70" s="10">
        <f>('NBS_comp_mm _LakePrc'!D70 / 1000) * Area!$G$9 / (Days!D72*86400)</f>
        <v>1448.8178987304748</v>
      </c>
      <c r="E70" s="10">
        <f>('NBS_comp_mm _LakePrc'!E70 / 1000) * Area!$G$9 / (Days!E72*86400)</f>
        <v>3634.4111963555783</v>
      </c>
      <c r="F70" s="10">
        <f>('NBS_comp_mm _LakePrc'!F70 / 1000) * Area!$G$9 / (Days!F72*86400)</f>
        <v>3600.3058828862877</v>
      </c>
      <c r="G70" s="10">
        <f>('NBS_comp_mm _LakePrc'!G70 / 1000) * Area!$G$9 / (Days!G72*86400)</f>
        <v>3427.1587082276196</v>
      </c>
      <c r="H70" s="10">
        <f>('NBS_comp_mm _LakePrc'!H70 / 1000) * Area!$G$9 / (Days!H72*86400)</f>
        <v>1512.9437772909339</v>
      </c>
      <c r="I70" s="10">
        <f>('NBS_comp_mm _LakePrc'!I70 / 1000) * Area!$G$9 / (Days!I72*86400)</f>
        <v>1588.1001635099051</v>
      </c>
      <c r="J70" s="10">
        <f>('NBS_comp_mm _LakePrc'!J70 / 1000) * Area!$G$9 / (Days!J72*86400)</f>
        <v>633.94739841139551</v>
      </c>
      <c r="K70" s="10">
        <f>('NBS_comp_mm _LakePrc'!K70 / 1000) * Area!$G$9 / (Days!K72*86400)</f>
        <v>-7.0914331892659552</v>
      </c>
      <c r="L70" s="10">
        <f>('NBS_comp_mm _LakePrc'!L70 / 1000) * Area!$G$9 / (Days!L72*86400)</f>
        <v>1353.1812215506304</v>
      </c>
      <c r="M70" s="10">
        <f>('NBS_comp_mm _LakePrc'!M70 / 1000) * Area!$G$9 / (Days!M72*86400)</f>
        <v>2091.5511465401792</v>
      </c>
      <c r="N70" s="10">
        <f t="shared" si="1"/>
        <v>1749.4974987155783</v>
      </c>
    </row>
    <row r="71" spans="1:14" x14ac:dyDescent="0.2">
      <c r="N71" s="10"/>
    </row>
    <row r="72" spans="1:14" x14ac:dyDescent="0.2">
      <c r="N72" s="10"/>
    </row>
    <row r="73" spans="1:14" x14ac:dyDescent="0.2">
      <c r="A73" s="8" t="s">
        <v>42</v>
      </c>
      <c r="B73" s="10">
        <f t="shared" ref="B73:N73" si="2">AVERAGE(B5:B70)</f>
        <v>1374.5246461461563</v>
      </c>
      <c r="C73" s="10">
        <f t="shared" si="2"/>
        <v>1788.5257753108476</v>
      </c>
      <c r="D73" s="10">
        <f t="shared" si="2"/>
        <v>2726.9747270954467</v>
      </c>
      <c r="E73" s="10">
        <f t="shared" si="2"/>
        <v>4399.9150528177306</v>
      </c>
      <c r="F73" s="10">
        <f t="shared" si="2"/>
        <v>3727.4018438815942</v>
      </c>
      <c r="G73" s="10">
        <f t="shared" si="2"/>
        <v>2936.5592123945871</v>
      </c>
      <c r="H73" s="10">
        <f t="shared" si="2"/>
        <v>2155.5497033165489</v>
      </c>
      <c r="I73" s="10">
        <f t="shared" si="2"/>
        <v>1652.4145403844643</v>
      </c>
      <c r="J73" s="10">
        <f t="shared" si="2"/>
        <v>1316.6774861403344</v>
      </c>
      <c r="K73" s="10">
        <f t="shared" si="2"/>
        <v>1107.6528866388433</v>
      </c>
      <c r="L73" s="10">
        <f t="shared" si="2"/>
        <v>1134.0565792152804</v>
      </c>
      <c r="M73" s="10">
        <f t="shared" si="2"/>
        <v>1039.7197529664124</v>
      </c>
      <c r="N73" s="10">
        <f t="shared" si="2"/>
        <v>2113.3310171923536</v>
      </c>
    </row>
    <row r="74" spans="1:14" x14ac:dyDescent="0.2">
      <c r="A74" s="8" t="s">
        <v>43</v>
      </c>
      <c r="B74" s="10">
        <f t="shared" ref="B74:N74" si="3">MAX(B5:B70)</f>
        <v>4141.6851877628287</v>
      </c>
      <c r="C74" s="10">
        <f t="shared" si="3"/>
        <v>4335.8691955824197</v>
      </c>
      <c r="D74" s="10">
        <f t="shared" si="3"/>
        <v>5988.7883672910366</v>
      </c>
      <c r="E74" s="10">
        <f t="shared" si="3"/>
        <v>7847.9814945609351</v>
      </c>
      <c r="F74" s="10">
        <f t="shared" si="3"/>
        <v>7734.7310897557809</v>
      </c>
      <c r="G74" s="10">
        <f t="shared" si="3"/>
        <v>4958.8323410566372</v>
      </c>
      <c r="H74" s="10">
        <f t="shared" si="3"/>
        <v>4738.2858318138269</v>
      </c>
      <c r="I74" s="10">
        <f t="shared" si="3"/>
        <v>3232.7438671454056</v>
      </c>
      <c r="J74" s="10">
        <f t="shared" si="3"/>
        <v>4986.5108347013911</v>
      </c>
      <c r="K74" s="10">
        <f t="shared" si="3"/>
        <v>5146.804283469055</v>
      </c>
      <c r="L74" s="10">
        <f t="shared" si="3"/>
        <v>3972.8626837186694</v>
      </c>
      <c r="M74" s="10">
        <f t="shared" si="3"/>
        <v>4188.1138395004236</v>
      </c>
      <c r="N74" s="10">
        <f t="shared" si="3"/>
        <v>3299.3366044316444</v>
      </c>
    </row>
    <row r="75" spans="1:14" x14ac:dyDescent="0.2">
      <c r="A75" s="8" t="s">
        <v>44</v>
      </c>
      <c r="B75" s="10">
        <f t="shared" ref="B75:N75" si="4">MIN(B5:B70)</f>
        <v>-548.64839554482751</v>
      </c>
      <c r="C75" s="10">
        <f t="shared" si="4"/>
        <v>78.204108225532238</v>
      </c>
      <c r="D75" s="10">
        <f t="shared" si="4"/>
        <v>726.12850748379412</v>
      </c>
      <c r="E75" s="10">
        <f t="shared" si="4"/>
        <v>1956.4340213365087</v>
      </c>
      <c r="F75" s="10">
        <f t="shared" si="4"/>
        <v>1214.859199190118</v>
      </c>
      <c r="G75" s="10">
        <f t="shared" si="4"/>
        <v>1209.336602450895</v>
      </c>
      <c r="H75" s="10">
        <f t="shared" si="4"/>
        <v>491.45593143626729</v>
      </c>
      <c r="I75" s="10">
        <f t="shared" si="4"/>
        <v>-61.158991039827889</v>
      </c>
      <c r="J75" s="10">
        <f t="shared" si="4"/>
        <v>-1006.1954197707053</v>
      </c>
      <c r="K75" s="10">
        <f t="shared" si="4"/>
        <v>-1904.1439418078253</v>
      </c>
      <c r="L75" s="10">
        <f t="shared" si="4"/>
        <v>-714.07872726123253</v>
      </c>
      <c r="M75" s="10">
        <f t="shared" si="4"/>
        <v>-1154.9448448358448</v>
      </c>
      <c r="N75" s="10">
        <f t="shared" si="4"/>
        <v>933.6857200610458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3" workbookViewId="0">
      <selection activeCell="A71" sqref="A71"/>
    </sheetView>
  </sheetViews>
  <sheetFormatPr defaultRowHeight="12.75" x14ac:dyDescent="0.2"/>
  <sheetData>
    <row r="1" spans="1:14" x14ac:dyDescent="0.2">
      <c r="A1" t="s">
        <v>46</v>
      </c>
    </row>
    <row r="2" spans="1:14" x14ac:dyDescent="0.2">
      <c r="A2" t="s">
        <v>16</v>
      </c>
    </row>
    <row r="3" spans="1:14" x14ac:dyDescent="0.2">
      <c r="N3" s="23" t="s">
        <v>98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101</v>
      </c>
    </row>
    <row r="5" spans="1:14" x14ac:dyDescent="0.2">
      <c r="A5">
        <v>1950</v>
      </c>
      <c r="B5" s="10">
        <f>(NBS_comp_mm_LandPrc!B5 / 1000) * Area!$G$9 / (Days!B7*86400)</f>
        <v>2268.1381659610033</v>
      </c>
      <c r="C5" s="10">
        <f>(NBS_comp_mm_LandPrc!C5 / 1000) * Area!$G$9 / (Days!C7*86400)</f>
        <v>1626.9473132894236</v>
      </c>
      <c r="D5" s="10">
        <f>(NBS_comp_mm_LandPrc!D5 / 1000) * Area!$G$9 / (Days!D7*86400)</f>
        <v>3030.5857789526735</v>
      </c>
      <c r="E5" s="10">
        <f>(NBS_comp_mm_LandPrc!E5 / 1000) * Area!$G$9 / (Days!E7*86400)</f>
        <v>4989.9595112619063</v>
      </c>
      <c r="F5" s="10">
        <f>(NBS_comp_mm_LandPrc!F5 / 1000) * Area!$G$9 / (Days!F7*86400)</f>
        <v>3459.6164402127065</v>
      </c>
      <c r="G5" s="10">
        <f>(NBS_comp_mm_LandPrc!G5 / 1000) * Area!$G$9 / (Days!G7*86400)</f>
        <v>2747.5109470338216</v>
      </c>
      <c r="H5" s="10">
        <f>(NBS_comp_mm_LandPrc!H5 / 1000) * Area!$G$9 / (Days!H7*86400)</f>
        <v>2515.1446047545614</v>
      </c>
      <c r="I5" s="10">
        <f>(NBS_comp_mm_LandPrc!I5 / 1000) * Area!$G$9 / (Days!I7*86400)</f>
        <v>1604.3283757472805</v>
      </c>
      <c r="J5" s="10">
        <f>(NBS_comp_mm_LandPrc!J5 / 1000) * Area!$G$9 / (Days!J7*86400)</f>
        <v>877.29650243190576</v>
      </c>
      <c r="K5" s="10">
        <f>(NBS_comp_mm_LandPrc!K5 / 1000) * Area!$G$9 / (Days!K7*86400)</f>
        <v>760.38340418919472</v>
      </c>
      <c r="L5" s="10">
        <f>(NBS_comp_mm_LandPrc!L5 / 1000) * Area!$G$9 / (Days!L7*86400)</f>
        <v>868.63860356800183</v>
      </c>
      <c r="M5" s="10">
        <f>(NBS_comp_mm_LandPrc!M5 / 1000) * Area!$G$9 / (Days!M7*86400)</f>
        <v>470.82114276089675</v>
      </c>
      <c r="N5" s="10">
        <f t="shared" ref="N5:N61" si="0">AVERAGE(B5:M5)</f>
        <v>2101.6142325136148</v>
      </c>
    </row>
    <row r="6" spans="1:14" x14ac:dyDescent="0.2">
      <c r="A6">
        <v>1951</v>
      </c>
      <c r="B6" s="10">
        <f>(NBS_comp_mm_LandPrc!B6 / 1000) * Area!$G$9 / (Days!B8*86400)</f>
        <v>1764.1701352838693</v>
      </c>
      <c r="C6" s="10">
        <f>(NBS_comp_mm_LandPrc!C6 / 1000) * Area!$G$9 / (Days!C8*86400)</f>
        <v>2464.8339743678134</v>
      </c>
      <c r="D6" s="10">
        <f>(NBS_comp_mm_LandPrc!D6 / 1000) * Area!$G$9 / (Days!D8*86400)</f>
        <v>3723.6804832593029</v>
      </c>
      <c r="E6" s="10">
        <f>(NBS_comp_mm_LandPrc!E6 / 1000) * Area!$G$9 / (Days!E8*86400)</f>
        <v>7572.3423453993373</v>
      </c>
      <c r="F6" s="10">
        <f>(NBS_comp_mm_LandPrc!F6 / 1000) * Area!$G$9 / (Days!F8*86400)</f>
        <v>3243.6673091163029</v>
      </c>
      <c r="G6" s="10">
        <f>(NBS_comp_mm_LandPrc!G6 / 1000) * Area!$G$9 / (Days!G8*86400)</f>
        <v>2872.605608471476</v>
      </c>
      <c r="H6" s="10">
        <f>(NBS_comp_mm_LandPrc!H6 / 1000) * Area!$G$9 / (Days!H8*86400)</f>
        <v>2599.0665418930112</v>
      </c>
      <c r="I6" s="10">
        <f>(NBS_comp_mm_LandPrc!I6 / 1000) * Area!$G$9 / (Days!I8*86400)</f>
        <v>1598.6542222898165</v>
      </c>
      <c r="J6" s="10">
        <f>(NBS_comp_mm_LandPrc!J6 / 1000) * Area!$G$9 / (Days!J8*86400)</f>
        <v>1103.1818425831261</v>
      </c>
      <c r="K6" s="10">
        <f>(NBS_comp_mm_LandPrc!K6 / 1000) * Area!$G$9 / (Days!K8*86400)</f>
        <v>2843.3774617044901</v>
      </c>
      <c r="L6" s="10">
        <f>(NBS_comp_mm_LandPrc!L6 / 1000) * Area!$G$9 / (Days!L8*86400)</f>
        <v>1337.3777919363333</v>
      </c>
      <c r="M6" s="10">
        <f>(NBS_comp_mm_LandPrc!M6 / 1000) * Area!$G$9 / (Days!M8*86400)</f>
        <v>1606.6532545844227</v>
      </c>
      <c r="N6" s="10">
        <f t="shared" si="0"/>
        <v>2727.467580907442</v>
      </c>
    </row>
    <row r="7" spans="1:14" x14ac:dyDescent="0.2">
      <c r="A7">
        <v>1952</v>
      </c>
      <c r="B7" s="10">
        <f>(NBS_comp_mm_LandPrc!B7 / 1000) * Area!$G$9 / (Days!B9*86400)</f>
        <v>2213.4322107982694</v>
      </c>
      <c r="C7" s="10">
        <f>(NBS_comp_mm_LandPrc!C7 / 1000) * Area!$G$9 / (Days!C9*86400)</f>
        <v>1388.7663803458613</v>
      </c>
      <c r="D7" s="10">
        <f>(NBS_comp_mm_LandPrc!D7 / 1000) * Area!$G$9 / (Days!D9*86400)</f>
        <v>2724.2478015371489</v>
      </c>
      <c r="E7" s="10">
        <f>(NBS_comp_mm_LandPrc!E7 / 1000) * Area!$G$9 / (Days!E9*86400)</f>
        <v>5294.6711745357334</v>
      </c>
      <c r="F7" s="10">
        <f>(NBS_comp_mm_LandPrc!F7 / 1000) * Area!$G$9 / (Days!F9*86400)</f>
        <v>3523.8154835081464</v>
      </c>
      <c r="G7" s="10">
        <f>(NBS_comp_mm_LandPrc!G7 / 1000) * Area!$G$9 / (Days!G9*86400)</f>
        <v>2258.6731270341415</v>
      </c>
      <c r="H7" s="10">
        <f>(NBS_comp_mm_LandPrc!H7 / 1000) * Area!$G$9 / (Days!H9*86400)</f>
        <v>3123.2100972711692</v>
      </c>
      <c r="I7" s="10">
        <f>(NBS_comp_mm_LandPrc!I7 / 1000) * Area!$G$9 / (Days!I9*86400)</f>
        <v>2217.776444567397</v>
      </c>
      <c r="J7" s="10">
        <f>(NBS_comp_mm_LandPrc!J7 / 1000) * Area!$G$9 / (Days!J9*86400)</f>
        <v>646.3138173068163</v>
      </c>
      <c r="K7" s="10">
        <f>(NBS_comp_mm_LandPrc!K7 / 1000) * Area!$G$9 / (Days!K9*86400)</f>
        <v>-1858.3652144767389</v>
      </c>
      <c r="L7" s="10">
        <f>(NBS_comp_mm_LandPrc!L7 / 1000) * Area!$G$9 / (Days!L9*86400)</f>
        <v>1106.0928011432618</v>
      </c>
      <c r="M7" s="10">
        <f>(NBS_comp_mm_LandPrc!M7 / 1000) * Area!$G$9 / (Days!M9*86400)</f>
        <v>641.01583869198635</v>
      </c>
      <c r="N7" s="10">
        <f t="shared" si="0"/>
        <v>1939.9708301885994</v>
      </c>
    </row>
    <row r="8" spans="1:14" x14ac:dyDescent="0.2">
      <c r="A8">
        <v>1953</v>
      </c>
      <c r="B8" s="10">
        <f>(NBS_comp_mm_LandPrc!B8 / 1000) * Area!$G$9 / (Days!B10*86400)</f>
        <v>954.43015138192345</v>
      </c>
      <c r="C8" s="10">
        <f>(NBS_comp_mm_LandPrc!C8 / 1000) * Area!$G$9 / (Days!C10*86400)</f>
        <v>1632.8109622935326</v>
      </c>
      <c r="D8" s="10">
        <f>(NBS_comp_mm_LandPrc!D8 / 1000) * Area!$G$9 / (Days!D10*86400)</f>
        <v>3883.7312764689445</v>
      </c>
      <c r="E8" s="10">
        <f>(NBS_comp_mm_LandPrc!E8 / 1000) * Area!$G$9 / (Days!E10*86400)</f>
        <v>4229.3398831193663</v>
      </c>
      <c r="F8" s="10">
        <f>(NBS_comp_mm_LandPrc!F8 / 1000) * Area!$G$9 / (Days!F10*86400)</f>
        <v>3922.200508076663</v>
      </c>
      <c r="G8" s="10">
        <f>(NBS_comp_mm_LandPrc!G8 / 1000) * Area!$G$9 / (Days!G10*86400)</f>
        <v>2825.5150329582807</v>
      </c>
      <c r="H8" s="10">
        <f>(NBS_comp_mm_LandPrc!H8 / 1000) * Area!$G$9 / (Days!H10*86400)</f>
        <v>2190.9849833037547</v>
      </c>
      <c r="I8" s="10">
        <f>(NBS_comp_mm_LandPrc!I8 / 1000) * Area!$G$9 / (Days!I10*86400)</f>
        <v>1194.3332629289002</v>
      </c>
      <c r="J8" s="10">
        <f>(NBS_comp_mm_LandPrc!J8 / 1000) * Area!$G$9 / (Days!J10*86400)</f>
        <v>883.07682133593323</v>
      </c>
      <c r="K8" s="10">
        <f>(NBS_comp_mm_LandPrc!K8 / 1000) * Area!$G$9 / (Days!K10*86400)</f>
        <v>-241.22499255514555</v>
      </c>
      <c r="L8" s="10">
        <f>(NBS_comp_mm_LandPrc!L8 / 1000) * Area!$G$9 / (Days!L10*86400)</f>
        <v>-236.2594630402138</v>
      </c>
      <c r="M8" s="10">
        <f>(NBS_comp_mm_LandPrc!M8 / 1000) * Area!$G$9 / (Days!M10*86400)</f>
        <v>-266.95292793020428</v>
      </c>
      <c r="N8" s="10">
        <f t="shared" si="0"/>
        <v>1747.665458195145</v>
      </c>
    </row>
    <row r="9" spans="1:14" x14ac:dyDescent="0.2">
      <c r="A9">
        <v>1954</v>
      </c>
      <c r="B9" s="10">
        <f>(NBS_comp_mm_LandPrc!B9 / 1000) * Area!$G$9 / (Days!B11*86400)</f>
        <v>-547.48278542339165</v>
      </c>
      <c r="C9" s="10">
        <f>(NBS_comp_mm_LandPrc!C9 / 1000) * Area!$G$9 / (Days!C11*86400)</f>
        <v>2569.0955672104592</v>
      </c>
      <c r="D9" s="10">
        <f>(NBS_comp_mm_LandPrc!D9 / 1000) * Area!$G$9 / (Days!D11*86400)</f>
        <v>2989.7222968025762</v>
      </c>
      <c r="E9" s="10">
        <f>(NBS_comp_mm_LandPrc!E9 / 1000) * Area!$G$9 / (Days!E11*86400)</f>
        <v>5306.4603889109931</v>
      </c>
      <c r="F9" s="10">
        <f>(NBS_comp_mm_LandPrc!F9 / 1000) * Area!$G$9 / (Days!F11*86400)</f>
        <v>3376.9676081464809</v>
      </c>
      <c r="G9" s="10">
        <f>(NBS_comp_mm_LandPrc!G9 / 1000) * Area!$G$9 / (Days!G11*86400)</f>
        <v>4485.315136882823</v>
      </c>
      <c r="H9" s="10">
        <f>(NBS_comp_mm_LandPrc!H9 / 1000) * Area!$G$9 / (Days!H11*86400)</f>
        <v>1376.0853232303032</v>
      </c>
      <c r="I9" s="10">
        <f>(NBS_comp_mm_LandPrc!I9 / 1000) * Area!$G$9 / (Days!I11*86400)</f>
        <v>697.14761708802723</v>
      </c>
      <c r="J9" s="10">
        <f>(NBS_comp_mm_LandPrc!J9 / 1000) * Area!$G$9 / (Days!J11*86400)</f>
        <v>2546.3266566415955</v>
      </c>
      <c r="K9" s="10">
        <f>(NBS_comp_mm_LandPrc!K9 / 1000) * Area!$G$9 / (Days!K11*86400)</f>
        <v>5069.5815017682407</v>
      </c>
      <c r="L9" s="10">
        <f>(NBS_comp_mm_LandPrc!L9 / 1000) * Area!$G$9 / (Days!L11*86400)</f>
        <v>928.9371304356298</v>
      </c>
      <c r="M9" s="10">
        <f>(NBS_comp_mm_LandPrc!M9 / 1000) * Area!$G$9 / (Days!M11*86400)</f>
        <v>8.8670796137503043</v>
      </c>
      <c r="N9" s="10">
        <f t="shared" si="0"/>
        <v>2400.5852934422901</v>
      </c>
    </row>
    <row r="10" spans="1:14" x14ac:dyDescent="0.2">
      <c r="A10">
        <v>1955</v>
      </c>
      <c r="B10" s="10">
        <f>(NBS_comp_mm_LandPrc!B10 / 1000) * Area!$G$9 / (Days!B12*86400)</f>
        <v>435.52001679286076</v>
      </c>
      <c r="C10" s="10">
        <f>(NBS_comp_mm_LandPrc!C10 / 1000) * Area!$G$9 / (Days!C12*86400)</f>
        <v>1137.3335155916081</v>
      </c>
      <c r="D10" s="10">
        <f>(NBS_comp_mm_LandPrc!D10 / 1000) * Area!$G$9 / (Days!D12*86400)</f>
        <v>2499.8494007895783</v>
      </c>
      <c r="E10" s="10">
        <f>(NBS_comp_mm_LandPrc!E10 / 1000) * Area!$G$9 / (Days!E12*86400)</f>
        <v>4469.8101018342486</v>
      </c>
      <c r="F10" s="10">
        <f>(NBS_comp_mm_LandPrc!F10 / 1000) * Area!$G$9 / (Days!F12*86400)</f>
        <v>2676.0054764676993</v>
      </c>
      <c r="G10" s="10">
        <f>(NBS_comp_mm_LandPrc!G10 / 1000) * Area!$G$9 / (Days!G12*86400)</f>
        <v>1595.0206894331077</v>
      </c>
      <c r="H10" s="10">
        <f>(NBS_comp_mm_LandPrc!H10 / 1000) * Area!$G$9 / (Days!H12*86400)</f>
        <v>1402.6592015152676</v>
      </c>
      <c r="I10" s="10">
        <f>(NBS_comp_mm_LandPrc!I10 / 1000) * Area!$G$9 / (Days!I12*86400)</f>
        <v>1181.19715804373</v>
      </c>
      <c r="J10" s="10">
        <f>(NBS_comp_mm_LandPrc!J10 / 1000) * Area!$G$9 / (Days!J12*86400)</f>
        <v>-752.1142423246024</v>
      </c>
      <c r="K10" s="10">
        <f>(NBS_comp_mm_LandPrc!K10 / 1000) * Area!$G$9 / (Days!K12*86400)</f>
        <v>1647.8566861910911</v>
      </c>
      <c r="L10" s="10">
        <f>(NBS_comp_mm_LandPrc!L10 / 1000) * Area!$G$9 / (Days!L12*86400)</f>
        <v>-264.39464919064972</v>
      </c>
      <c r="M10" s="10">
        <f>(NBS_comp_mm_LandPrc!M10 / 1000) * Area!$G$9 / (Days!M12*86400)</f>
        <v>-723.39243041266138</v>
      </c>
      <c r="N10" s="10">
        <f t="shared" si="0"/>
        <v>1275.4459103942731</v>
      </c>
    </row>
    <row r="11" spans="1:14" x14ac:dyDescent="0.2">
      <c r="A11">
        <v>1956</v>
      </c>
      <c r="B11" s="10">
        <f>(NBS_comp_mm_LandPrc!B11 / 1000) * Area!$G$9 / (Days!B13*86400)</f>
        <v>-333.3434700797639</v>
      </c>
      <c r="C11" s="10">
        <f>(NBS_comp_mm_LandPrc!C11 / 1000) * Area!$G$9 / (Days!C13*86400)</f>
        <v>823.86775947160481</v>
      </c>
      <c r="D11" s="10">
        <f>(NBS_comp_mm_LandPrc!D11 / 1000) * Area!$G$9 / (Days!D13*86400)</f>
        <v>1974.0874863776614</v>
      </c>
      <c r="E11" s="10">
        <f>(NBS_comp_mm_LandPrc!E11 / 1000) * Area!$G$9 / (Days!E13*86400)</f>
        <v>4152.2313858420075</v>
      </c>
      <c r="F11" s="10">
        <f>(NBS_comp_mm_LandPrc!F11 / 1000) * Area!$G$9 / (Days!F13*86400)</f>
        <v>4940.8897393148382</v>
      </c>
      <c r="G11" s="10">
        <f>(NBS_comp_mm_LandPrc!G11 / 1000) * Area!$G$9 / (Days!G13*86400)</f>
        <v>2952.884705501885</v>
      </c>
      <c r="H11" s="10">
        <f>(NBS_comp_mm_LandPrc!H11 / 1000) * Area!$G$9 / (Days!H13*86400)</f>
        <v>3401.0227976792148</v>
      </c>
      <c r="I11" s="10">
        <f>(NBS_comp_mm_LandPrc!I11 / 1000) * Area!$G$9 / (Days!I13*86400)</f>
        <v>2442.4893540587996</v>
      </c>
      <c r="J11" s="10">
        <f>(NBS_comp_mm_LandPrc!J11 / 1000) * Area!$G$9 / (Days!J13*86400)</f>
        <v>1076.7361182224099</v>
      </c>
      <c r="K11" s="10">
        <f>(NBS_comp_mm_LandPrc!K11 / 1000) * Area!$G$9 / (Days!K13*86400)</f>
        <v>257.30212030422786</v>
      </c>
      <c r="L11" s="10">
        <f>(NBS_comp_mm_LandPrc!L11 / 1000) * Area!$G$9 / (Days!L13*86400)</f>
        <v>103.50588126599234</v>
      </c>
      <c r="M11" s="10">
        <f>(NBS_comp_mm_LandPrc!M11 / 1000) * Area!$G$9 / (Days!M13*86400)</f>
        <v>279.55335953547137</v>
      </c>
      <c r="N11" s="10">
        <f t="shared" si="0"/>
        <v>1839.2689364578621</v>
      </c>
    </row>
    <row r="12" spans="1:14" x14ac:dyDescent="0.2">
      <c r="A12">
        <v>1957</v>
      </c>
      <c r="B12" s="10">
        <f>(NBS_comp_mm_LandPrc!B12 / 1000) * Area!$G$9 / (Days!B14*86400)</f>
        <v>498.40310763025678</v>
      </c>
      <c r="C12" s="10">
        <f>(NBS_comp_mm_LandPrc!C12 / 1000) * Area!$G$9 / (Days!C14*86400)</f>
        <v>1626.20886391114</v>
      </c>
      <c r="D12" s="10">
        <f>(NBS_comp_mm_LandPrc!D12 / 1000) * Area!$G$9 / (Days!D14*86400)</f>
        <v>1938.6110090628194</v>
      </c>
      <c r="E12" s="10">
        <f>(NBS_comp_mm_LandPrc!E12 / 1000) * Area!$G$9 / (Days!E14*86400)</f>
        <v>3802.0149030643988</v>
      </c>
      <c r="F12" s="10">
        <f>(NBS_comp_mm_LandPrc!F12 / 1000) * Area!$G$9 / (Days!F14*86400)</f>
        <v>3246.222566564059</v>
      </c>
      <c r="G12" s="10">
        <f>(NBS_comp_mm_LandPrc!G12 / 1000) * Area!$G$9 / (Days!G14*86400)</f>
        <v>4512.8586895281323</v>
      </c>
      <c r="H12" s="10">
        <f>(NBS_comp_mm_LandPrc!H12 / 1000) * Area!$G$9 / (Days!H14*86400)</f>
        <v>3787.9871958591298</v>
      </c>
      <c r="I12" s="10">
        <f>(NBS_comp_mm_LandPrc!I12 / 1000) * Area!$G$9 / (Days!I14*86400)</f>
        <v>-2.0995436531055418</v>
      </c>
      <c r="J12" s="10">
        <f>(NBS_comp_mm_LandPrc!J12 / 1000) * Area!$G$9 / (Days!J14*86400)</f>
        <v>2145.9201170341612</v>
      </c>
      <c r="K12" s="10">
        <f>(NBS_comp_mm_LandPrc!K12 / 1000) * Area!$G$9 / (Days!K14*86400)</f>
        <v>982.23605544868064</v>
      </c>
      <c r="L12" s="10">
        <f>(NBS_comp_mm_LandPrc!L12 / 1000) * Area!$G$9 / (Days!L14*86400)</f>
        <v>1569.3156024116668</v>
      </c>
      <c r="M12" s="10">
        <f>(NBS_comp_mm_LandPrc!M12 / 1000) * Area!$G$9 / (Days!M14*86400)</f>
        <v>1659.0238646107553</v>
      </c>
      <c r="N12" s="10">
        <f t="shared" si="0"/>
        <v>2147.2252026226743</v>
      </c>
    </row>
    <row r="13" spans="1:14" x14ac:dyDescent="0.2">
      <c r="A13">
        <v>1958</v>
      </c>
      <c r="B13" s="10">
        <f>(NBS_comp_mm_LandPrc!B13 / 1000) * Area!$G$9 / (Days!B15*86400)</f>
        <v>506.04353841407271</v>
      </c>
      <c r="C13" s="10">
        <f>(NBS_comp_mm_LandPrc!C13 / 1000) * Area!$G$9 / (Days!C15*86400)</f>
        <v>409.55208803384181</v>
      </c>
      <c r="D13" s="10">
        <f>(NBS_comp_mm_LandPrc!D13 / 1000) * Area!$G$9 / (Days!D15*86400)</f>
        <v>1672.6723154958047</v>
      </c>
      <c r="E13" s="10">
        <f>(NBS_comp_mm_LandPrc!E13 / 1000) * Area!$G$9 / (Days!E15*86400)</f>
        <v>2014.7595912518693</v>
      </c>
      <c r="F13" s="10">
        <f>(NBS_comp_mm_LandPrc!F13 / 1000) * Area!$G$9 / (Days!F15*86400)</f>
        <v>1371.1400619016501</v>
      </c>
      <c r="G13" s="10">
        <f>(NBS_comp_mm_LandPrc!G13 / 1000) * Area!$G$9 / (Days!G15*86400)</f>
        <v>1939.3401745618596</v>
      </c>
      <c r="H13" s="10">
        <f>(NBS_comp_mm_LandPrc!H13 / 1000) * Area!$G$9 / (Days!H15*86400)</f>
        <v>2072.184524406176</v>
      </c>
      <c r="I13" s="10">
        <f>(NBS_comp_mm_LandPrc!I13 / 1000) * Area!$G$9 / (Days!I15*86400)</f>
        <v>623.72459392710823</v>
      </c>
      <c r="J13" s="10">
        <f>(NBS_comp_mm_LandPrc!J13 / 1000) * Area!$G$9 / (Days!J15*86400)</f>
        <v>1288.0480197619283</v>
      </c>
      <c r="K13" s="10">
        <f>(NBS_comp_mm_LandPrc!K13 / 1000) * Area!$G$9 / (Days!K15*86400)</f>
        <v>318.10316354983831</v>
      </c>
      <c r="L13" s="10">
        <f>(NBS_comp_mm_LandPrc!L13 / 1000) * Area!$G$9 / (Days!L15*86400)</f>
        <v>24.996231145051787</v>
      </c>
      <c r="M13" s="10">
        <f>(NBS_comp_mm_LandPrc!M13 / 1000) * Area!$G$9 / (Days!M15*86400)</f>
        <v>-1034.4450370996942</v>
      </c>
      <c r="N13" s="10">
        <f t="shared" si="0"/>
        <v>933.84327211245898</v>
      </c>
    </row>
    <row r="14" spans="1:14" x14ac:dyDescent="0.2">
      <c r="A14">
        <v>1959</v>
      </c>
      <c r="B14" s="10">
        <f>(NBS_comp_mm_LandPrc!B14 / 1000) * Area!$G$9 / (Days!B16*86400)</f>
        <v>351.37673855460412</v>
      </c>
      <c r="C14" s="10">
        <f>(NBS_comp_mm_LandPrc!C14 / 1000) * Area!$G$9 / (Days!C16*86400)</f>
        <v>1590.1730948764907</v>
      </c>
      <c r="D14" s="10">
        <f>(NBS_comp_mm_LandPrc!D14 / 1000) * Area!$G$9 / (Days!D16*86400)</f>
        <v>2661.9308202894267</v>
      </c>
      <c r="E14" s="10">
        <f>(NBS_comp_mm_LandPrc!E14 / 1000) * Area!$G$9 / (Days!E16*86400)</f>
        <v>5864.991889085929</v>
      </c>
      <c r="F14" s="10">
        <f>(NBS_comp_mm_LandPrc!F14 / 1000) * Area!$G$9 / (Days!F16*86400)</f>
        <v>4290.8624701545059</v>
      </c>
      <c r="G14" s="10">
        <f>(NBS_comp_mm_LandPrc!G14 / 1000) * Area!$G$9 / (Days!G16*86400)</f>
        <v>2037.8212996067655</v>
      </c>
      <c r="H14" s="10">
        <f>(NBS_comp_mm_LandPrc!H14 / 1000) * Area!$G$9 / (Days!H16*86400)</f>
        <v>2271.0608484832619</v>
      </c>
      <c r="I14" s="10">
        <f>(NBS_comp_mm_LandPrc!I14 / 1000) * Area!$G$9 / (Days!I16*86400)</f>
        <v>3063.7170527797539</v>
      </c>
      <c r="J14" s="10">
        <f>(NBS_comp_mm_LandPrc!J14 / 1000) * Area!$G$9 / (Days!J16*86400)</f>
        <v>1429.4181194619516</v>
      </c>
      <c r="K14" s="10">
        <f>(NBS_comp_mm_LandPrc!K14 / 1000) * Area!$G$9 / (Days!K16*86400)</f>
        <v>1622.4669519619922</v>
      </c>
      <c r="L14" s="10">
        <f>(NBS_comp_mm_LandPrc!L14 / 1000) * Area!$G$9 / (Days!L16*86400)</f>
        <v>1072.8780929151633</v>
      </c>
      <c r="M14" s="10">
        <f>(NBS_comp_mm_LandPrc!M14 / 1000) * Area!$G$9 / (Days!M16*86400)</f>
        <v>1260.3988052703876</v>
      </c>
      <c r="N14" s="10">
        <f t="shared" si="0"/>
        <v>2293.0913486200193</v>
      </c>
    </row>
    <row r="15" spans="1:14" x14ac:dyDescent="0.2">
      <c r="A15">
        <v>1960</v>
      </c>
      <c r="B15" s="10">
        <f>(NBS_comp_mm_LandPrc!B15 / 1000) * Area!$G$9 / (Days!B17*86400)</f>
        <v>1383.585683878872</v>
      </c>
      <c r="C15" s="10">
        <f>(NBS_comp_mm_LandPrc!C15 / 1000) * Area!$G$9 / (Days!C17*86400)</f>
        <v>1651.896645500907</v>
      </c>
      <c r="D15" s="10">
        <f>(NBS_comp_mm_LandPrc!D15 / 1000) * Area!$G$9 / (Days!D17*86400)</f>
        <v>1535.1087690079366</v>
      </c>
      <c r="E15" s="10">
        <f>(NBS_comp_mm_LandPrc!E15 / 1000) * Area!$G$9 / (Days!E17*86400)</f>
        <v>7291.5984814560652</v>
      </c>
      <c r="F15" s="10">
        <f>(NBS_comp_mm_LandPrc!F15 / 1000) * Area!$G$9 / (Days!F17*86400)</f>
        <v>7750.2531211757414</v>
      </c>
      <c r="G15" s="10">
        <f>(NBS_comp_mm_LandPrc!G15 / 1000) * Area!$G$9 / (Days!G17*86400)</f>
        <v>4166.4516007573748</v>
      </c>
      <c r="H15" s="10">
        <f>(NBS_comp_mm_LandPrc!H15 / 1000) * Area!$G$9 / (Days!H17*86400)</f>
        <v>2999.5244442114845</v>
      </c>
      <c r="I15" s="10">
        <f>(NBS_comp_mm_LandPrc!I15 / 1000) * Area!$G$9 / (Days!I17*86400)</f>
        <v>1419.4624187881732</v>
      </c>
      <c r="J15" s="10">
        <f>(NBS_comp_mm_LandPrc!J15 / 1000) * Area!$G$9 / (Days!J17*86400)</f>
        <v>1020.2203201633397</v>
      </c>
      <c r="K15" s="10">
        <f>(NBS_comp_mm_LandPrc!K15 / 1000) * Area!$G$9 / (Days!K17*86400)</f>
        <v>316.61694135477433</v>
      </c>
      <c r="L15" s="10">
        <f>(NBS_comp_mm_LandPrc!L15 / 1000) * Area!$G$9 / (Days!L17*86400)</f>
        <v>830.21922813302115</v>
      </c>
      <c r="M15" s="10">
        <f>(NBS_comp_mm_LandPrc!M15 / 1000) * Area!$G$9 / (Days!M17*86400)</f>
        <v>-1097.0393649093512</v>
      </c>
      <c r="N15" s="10">
        <f t="shared" si="0"/>
        <v>2438.9915241265285</v>
      </c>
    </row>
    <row r="16" spans="1:14" x14ac:dyDescent="0.2">
      <c r="A16">
        <v>1961</v>
      </c>
      <c r="B16" s="10">
        <f>(NBS_comp_mm_LandPrc!B16 / 1000) * Area!$G$9 / (Days!B18*86400)</f>
        <v>-271.92266870977352</v>
      </c>
      <c r="C16" s="10">
        <f>(NBS_comp_mm_LandPrc!C16 / 1000) * Area!$G$9 / (Days!C18*86400)</f>
        <v>1333.1201169027875</v>
      </c>
      <c r="D16" s="10">
        <f>(NBS_comp_mm_LandPrc!D16 / 1000) * Area!$G$9 / (Days!D18*86400)</f>
        <v>2500.7345793463751</v>
      </c>
      <c r="E16" s="10">
        <f>(NBS_comp_mm_LandPrc!E16 / 1000) * Area!$G$9 / (Days!E18*86400)</f>
        <v>3036.9105267849768</v>
      </c>
      <c r="F16" s="10">
        <f>(NBS_comp_mm_LandPrc!F16 / 1000) * Area!$G$9 / (Days!F18*86400)</f>
        <v>2708.8190400180924</v>
      </c>
      <c r="G16" s="10">
        <f>(NBS_comp_mm_LandPrc!G16 / 1000) * Area!$G$9 / (Days!G18*86400)</f>
        <v>3403.5321011863712</v>
      </c>
      <c r="H16" s="10">
        <f>(NBS_comp_mm_LandPrc!H16 / 1000) * Area!$G$9 / (Days!H18*86400)</f>
        <v>3321.9517372356036</v>
      </c>
      <c r="I16" s="10">
        <f>(NBS_comp_mm_LandPrc!I16 / 1000) * Area!$G$9 / (Days!I18*86400)</f>
        <v>2165.8696723918033</v>
      </c>
      <c r="J16" s="10">
        <f>(NBS_comp_mm_LandPrc!J16 / 1000) * Area!$G$9 / (Days!J18*86400)</f>
        <v>2910.4516920908882</v>
      </c>
      <c r="K16" s="10">
        <f>(NBS_comp_mm_LandPrc!K16 / 1000) * Area!$G$9 / (Days!K18*86400)</f>
        <v>490.80638164555734</v>
      </c>
      <c r="L16" s="10">
        <f>(NBS_comp_mm_LandPrc!L16 / 1000) * Area!$G$9 / (Days!L18*86400)</f>
        <v>760.25585391297125</v>
      </c>
      <c r="M16" s="10">
        <f>(NBS_comp_mm_LandPrc!M16 / 1000) * Area!$G$9 / (Days!M18*86400)</f>
        <v>609.45973579279541</v>
      </c>
      <c r="N16" s="10">
        <f t="shared" si="0"/>
        <v>1914.1657307165372</v>
      </c>
    </row>
    <row r="17" spans="1:14" x14ac:dyDescent="0.2">
      <c r="A17">
        <v>1962</v>
      </c>
      <c r="B17" s="10">
        <f>(NBS_comp_mm_LandPrc!B17 / 1000) * Area!$G$9 / (Days!B19*86400)</f>
        <v>1025.8470200303786</v>
      </c>
      <c r="C17" s="10">
        <f>(NBS_comp_mm_LandPrc!C17 / 1000) * Area!$G$9 / (Days!C19*86400)</f>
        <v>1921.9232302699593</v>
      </c>
      <c r="D17" s="10">
        <f>(NBS_comp_mm_LandPrc!D17 / 1000) * Area!$G$9 / (Days!D19*86400)</f>
        <v>2416.8948581709437</v>
      </c>
      <c r="E17" s="10">
        <f>(NBS_comp_mm_LandPrc!E17 / 1000) * Area!$G$9 / (Days!E19*86400)</f>
        <v>3123.1752852532104</v>
      </c>
      <c r="F17" s="10">
        <f>(NBS_comp_mm_LandPrc!F17 / 1000) * Area!$G$9 / (Days!F19*86400)</f>
        <v>4082.0856730375867</v>
      </c>
      <c r="G17" s="10">
        <f>(NBS_comp_mm_LandPrc!G17 / 1000) * Area!$G$9 / (Days!G19*86400)</f>
        <v>2420.8361658565996</v>
      </c>
      <c r="H17" s="10">
        <f>(NBS_comp_mm_LandPrc!H17 / 1000) * Area!$G$9 / (Days!H19*86400)</f>
        <v>1484.6885798250457</v>
      </c>
      <c r="I17" s="10">
        <f>(NBS_comp_mm_LandPrc!I17 / 1000) * Area!$G$9 / (Days!I19*86400)</f>
        <v>1426.9216039581759</v>
      </c>
      <c r="J17" s="10">
        <f>(NBS_comp_mm_LandPrc!J17 / 1000) * Area!$G$9 / (Days!J19*86400)</f>
        <v>693.66013486391773</v>
      </c>
      <c r="K17" s="10">
        <f>(NBS_comp_mm_LandPrc!K17 / 1000) * Area!$G$9 / (Days!K19*86400)</f>
        <v>886.91540311812889</v>
      </c>
      <c r="L17" s="10">
        <f>(NBS_comp_mm_LandPrc!L17 / 1000) * Area!$G$9 / (Days!L19*86400)</f>
        <v>-650.05653204978501</v>
      </c>
      <c r="M17" s="10">
        <f>(NBS_comp_mm_LandPrc!M17 / 1000) * Area!$G$9 / (Days!M19*86400)</f>
        <v>-75.800172735503381</v>
      </c>
      <c r="N17" s="10">
        <f t="shared" si="0"/>
        <v>1563.0909374665546</v>
      </c>
    </row>
    <row r="18" spans="1:14" x14ac:dyDescent="0.2">
      <c r="A18">
        <v>1963</v>
      </c>
      <c r="B18" s="10">
        <f>(NBS_comp_mm_LandPrc!B18 / 1000) * Area!$G$9 / (Days!B20*86400)</f>
        <v>362.72057788604735</v>
      </c>
      <c r="C18" s="10">
        <f>(NBS_comp_mm_LandPrc!C18 / 1000) * Area!$G$9 / (Days!C20*86400)</f>
        <v>1113.0586496085837</v>
      </c>
      <c r="D18" s="10">
        <f>(NBS_comp_mm_LandPrc!D18 / 1000) * Area!$G$9 / (Days!D20*86400)</f>
        <v>2948.3423316367021</v>
      </c>
      <c r="E18" s="10">
        <f>(NBS_comp_mm_LandPrc!E18 / 1000) * Area!$G$9 / (Days!E20*86400)</f>
        <v>3398.5938246506871</v>
      </c>
      <c r="F18" s="10">
        <f>(NBS_comp_mm_LandPrc!F18 / 1000) * Area!$G$9 / (Days!F20*86400)</f>
        <v>3375.3774066388737</v>
      </c>
      <c r="G18" s="10">
        <f>(NBS_comp_mm_LandPrc!G18 / 1000) * Area!$G$9 / (Days!G20*86400)</f>
        <v>2219.2139673408687</v>
      </c>
      <c r="H18" s="10">
        <f>(NBS_comp_mm_LandPrc!H18 / 1000) * Area!$G$9 / (Days!H20*86400)</f>
        <v>1977.9694983069555</v>
      </c>
      <c r="I18" s="10">
        <f>(NBS_comp_mm_LandPrc!I18 / 1000) * Area!$G$9 / (Days!I20*86400)</f>
        <v>1775.0793591393442</v>
      </c>
      <c r="J18" s="10">
        <f>(NBS_comp_mm_LandPrc!J18 / 1000) * Area!$G$9 / (Days!J20*86400)</f>
        <v>630.15852885845618</v>
      </c>
      <c r="K18" s="10">
        <f>(NBS_comp_mm_LandPrc!K18 / 1000) * Area!$G$9 / (Days!K20*86400)</f>
        <v>12.717565325999519</v>
      </c>
      <c r="L18" s="10">
        <f>(NBS_comp_mm_LandPrc!L18 / 1000) * Area!$G$9 / (Days!L20*86400)</f>
        <v>492.19615215908931</v>
      </c>
      <c r="M18" s="10">
        <f>(NBS_comp_mm_LandPrc!M18 / 1000) * Area!$G$9 / (Days!M20*86400)</f>
        <v>-557.11238950393954</v>
      </c>
      <c r="N18" s="10">
        <f t="shared" si="0"/>
        <v>1479.0262893373058</v>
      </c>
    </row>
    <row r="19" spans="1:14" x14ac:dyDescent="0.2">
      <c r="A19">
        <v>1964</v>
      </c>
      <c r="B19" s="10">
        <f>(NBS_comp_mm_LandPrc!B19 / 1000) * Area!$G$9 / (Days!B21*86400)</f>
        <v>1029.0595229888088</v>
      </c>
      <c r="C19" s="10">
        <f>(NBS_comp_mm_LandPrc!C19 / 1000) * Area!$G$9 / (Days!C21*86400)</f>
        <v>172.49040832973046</v>
      </c>
      <c r="D19" s="10">
        <f>(NBS_comp_mm_LandPrc!D19 / 1000) * Area!$G$9 / (Days!D21*86400)</f>
        <v>1410.119887750501</v>
      </c>
      <c r="E19" s="10">
        <f>(NBS_comp_mm_LandPrc!E19 / 1000) * Area!$G$9 / (Days!E21*86400)</f>
        <v>3139.8408253748889</v>
      </c>
      <c r="F19" s="10">
        <f>(NBS_comp_mm_LandPrc!F19 / 1000) * Area!$G$9 / (Days!F21*86400)</f>
        <v>3119.7093611045452</v>
      </c>
      <c r="G19" s="10">
        <f>(NBS_comp_mm_LandPrc!G19 / 1000) * Area!$G$9 / (Days!G21*86400)</f>
        <v>1730.8695235194295</v>
      </c>
      <c r="H19" s="10">
        <f>(NBS_comp_mm_LandPrc!H19 / 1000) * Area!$G$9 / (Days!H21*86400)</f>
        <v>1732.6222113764456</v>
      </c>
      <c r="I19" s="10">
        <f>(NBS_comp_mm_LandPrc!I19 / 1000) * Area!$G$9 / (Days!I21*86400)</f>
        <v>1371.6113341174139</v>
      </c>
      <c r="J19" s="10">
        <f>(NBS_comp_mm_LandPrc!J19 / 1000) * Area!$G$9 / (Days!J21*86400)</f>
        <v>1257.2310001091478</v>
      </c>
      <c r="K19" s="10">
        <f>(NBS_comp_mm_LandPrc!K19 / 1000) * Area!$G$9 / (Days!K21*86400)</f>
        <v>-46.761317856533744</v>
      </c>
      <c r="L19" s="10">
        <f>(NBS_comp_mm_LandPrc!L19 / 1000) * Area!$G$9 / (Days!L21*86400)</f>
        <v>547.16600082225762</v>
      </c>
      <c r="M19" s="10">
        <f>(NBS_comp_mm_LandPrc!M19 / 1000) * Area!$G$9 / (Days!M21*86400)</f>
        <v>574.004996720588</v>
      </c>
      <c r="N19" s="10">
        <f t="shared" si="0"/>
        <v>1336.4969795297686</v>
      </c>
    </row>
    <row r="20" spans="1:14" x14ac:dyDescent="0.2">
      <c r="A20">
        <v>1965</v>
      </c>
      <c r="B20" s="10">
        <f>(NBS_comp_mm_LandPrc!B20 / 1000) * Area!$G$9 / (Days!B22*86400)</f>
        <v>1047.3706060605573</v>
      </c>
      <c r="C20" s="10">
        <f>(NBS_comp_mm_LandPrc!C20 / 1000) * Area!$G$9 / (Days!C22*86400)</f>
        <v>2589.8346203907022</v>
      </c>
      <c r="D20" s="10">
        <f>(NBS_comp_mm_LandPrc!D20 / 1000) * Area!$G$9 / (Days!D22*86400)</f>
        <v>1839.6095326843229</v>
      </c>
      <c r="E20" s="10">
        <f>(NBS_comp_mm_LandPrc!E20 / 1000) * Area!$G$9 / (Days!E22*86400)</f>
        <v>4395.9762062483924</v>
      </c>
      <c r="F20" s="10">
        <f>(NBS_comp_mm_LandPrc!F20 / 1000) * Area!$G$9 / (Days!F22*86400)</f>
        <v>3696.927251771061</v>
      </c>
      <c r="G20" s="10">
        <f>(NBS_comp_mm_LandPrc!G20 / 1000) * Area!$G$9 / (Days!G22*86400)</f>
        <v>1789.1205000604521</v>
      </c>
      <c r="H20" s="10">
        <f>(NBS_comp_mm_LandPrc!H20 / 1000) * Area!$G$9 / (Days!H22*86400)</f>
        <v>1664.8505431263372</v>
      </c>
      <c r="I20" s="10">
        <f>(NBS_comp_mm_LandPrc!I20 / 1000) * Area!$G$9 / (Days!I22*86400)</f>
        <v>2509.9364154220079</v>
      </c>
      <c r="J20" s="10">
        <f>(NBS_comp_mm_LandPrc!J20 / 1000) * Area!$G$9 / (Days!J22*86400)</f>
        <v>3241.480618276581</v>
      </c>
      <c r="K20" s="10">
        <f>(NBS_comp_mm_LandPrc!K20 / 1000) * Area!$G$9 / (Days!K22*86400)</f>
        <v>1657.2419524808145</v>
      </c>
      <c r="L20" s="10">
        <f>(NBS_comp_mm_LandPrc!L20 / 1000) * Area!$G$9 / (Days!L22*86400)</f>
        <v>2047.1690930802299</v>
      </c>
      <c r="M20" s="10">
        <f>(NBS_comp_mm_LandPrc!M20 / 1000) * Area!$G$9 / (Days!M22*86400)</f>
        <v>2396.8071143179977</v>
      </c>
      <c r="N20" s="10">
        <f t="shared" si="0"/>
        <v>2406.3603711599549</v>
      </c>
    </row>
    <row r="21" spans="1:14" x14ac:dyDescent="0.2">
      <c r="A21">
        <v>1966</v>
      </c>
      <c r="B21" s="10">
        <f>(NBS_comp_mm_LandPrc!B21 / 1000) * Area!$G$9 / (Days!B23*86400)</f>
        <v>922.20910271336493</v>
      </c>
      <c r="C21" s="10">
        <f>(NBS_comp_mm_LandPrc!C21 / 1000) * Area!$G$9 / (Days!C23*86400)</f>
        <v>2135.861376205738</v>
      </c>
      <c r="D21" s="10">
        <f>(NBS_comp_mm_LandPrc!D21 / 1000) * Area!$G$9 / (Days!D23*86400)</f>
        <v>3296.7889391565891</v>
      </c>
      <c r="E21" s="10">
        <f>(NBS_comp_mm_LandPrc!E21 / 1000) * Area!$G$9 / (Days!E23*86400)</f>
        <v>3057.1621294483361</v>
      </c>
      <c r="F21" s="10">
        <f>(NBS_comp_mm_LandPrc!F21 / 1000) * Area!$G$9 / (Days!F23*86400)</f>
        <v>2364.9596261800716</v>
      </c>
      <c r="G21" s="10">
        <f>(NBS_comp_mm_LandPrc!G21 / 1000) * Area!$G$9 / (Days!G23*86400)</f>
        <v>2632.3156477637499</v>
      </c>
      <c r="H21" s="10">
        <f>(NBS_comp_mm_LandPrc!H21 / 1000) * Area!$G$9 / (Days!H23*86400)</f>
        <v>988.78064085806591</v>
      </c>
      <c r="I21" s="10">
        <f>(NBS_comp_mm_LandPrc!I21 / 1000) * Area!$G$9 / (Days!I23*86400)</f>
        <v>1499.1696013150179</v>
      </c>
      <c r="J21" s="10">
        <f>(NBS_comp_mm_LandPrc!J21 / 1000) * Area!$G$9 / (Days!J23*86400)</f>
        <v>105.92443213835038</v>
      </c>
      <c r="K21" s="10">
        <f>(NBS_comp_mm_LandPrc!K21 / 1000) * Area!$G$9 / (Days!K23*86400)</f>
        <v>564.77114488170901</v>
      </c>
      <c r="L21" s="10">
        <f>(NBS_comp_mm_LandPrc!L21 / 1000) * Area!$G$9 / (Days!L23*86400)</f>
        <v>2834.4964673834857</v>
      </c>
      <c r="M21" s="10">
        <f>(NBS_comp_mm_LandPrc!M21 / 1000) * Area!$G$9 / (Days!M23*86400)</f>
        <v>2295.2451493870658</v>
      </c>
      <c r="N21" s="10">
        <f t="shared" si="0"/>
        <v>1891.473688119295</v>
      </c>
    </row>
    <row r="22" spans="1:14" x14ac:dyDescent="0.2">
      <c r="A22">
        <v>1967</v>
      </c>
      <c r="B22" s="10">
        <f>(NBS_comp_mm_LandPrc!B22 / 1000) * Area!$G$9 / (Days!B24*86400)</f>
        <v>2064.846662245975</v>
      </c>
      <c r="C22" s="10">
        <f>(NBS_comp_mm_LandPrc!C22 / 1000) * Area!$G$9 / (Days!C24*86400)</f>
        <v>1572.3385832944746</v>
      </c>
      <c r="D22" s="10">
        <f>(NBS_comp_mm_LandPrc!D22 / 1000) * Area!$G$9 / (Days!D24*86400)</f>
        <v>2411.8783019581074</v>
      </c>
      <c r="E22" s="10">
        <f>(NBS_comp_mm_LandPrc!E22 / 1000) * Area!$G$9 / (Days!E24*86400)</f>
        <v>6492.4363142207212</v>
      </c>
      <c r="F22" s="10">
        <f>(NBS_comp_mm_LandPrc!F22 / 1000) * Area!$G$9 / (Days!F24*86400)</f>
        <v>3695.2938894884583</v>
      </c>
      <c r="G22" s="10">
        <f>(NBS_comp_mm_LandPrc!G22 / 1000) * Area!$G$9 / (Days!G24*86400)</f>
        <v>5079.1443711837792</v>
      </c>
      <c r="H22" s="10">
        <f>(NBS_comp_mm_LandPrc!H22 / 1000) * Area!$G$9 / (Days!H24*86400)</f>
        <v>2422.6014840894541</v>
      </c>
      <c r="I22" s="10">
        <f>(NBS_comp_mm_LandPrc!I22 / 1000) * Area!$G$9 / (Days!I24*86400)</f>
        <v>2172.707511585148</v>
      </c>
      <c r="J22" s="10">
        <f>(NBS_comp_mm_LandPrc!J22 / 1000) * Area!$G$9 / (Days!J24*86400)</f>
        <v>611.28604555922504</v>
      </c>
      <c r="K22" s="10">
        <f>(NBS_comp_mm_LandPrc!K22 / 1000) * Area!$G$9 / (Days!K24*86400)</f>
        <v>1557.5786849046847</v>
      </c>
      <c r="L22" s="10">
        <f>(NBS_comp_mm_LandPrc!L22 / 1000) * Area!$G$9 / (Days!L24*86400)</f>
        <v>2496.7901852947803</v>
      </c>
      <c r="M22" s="10">
        <f>(NBS_comp_mm_LandPrc!M22 / 1000) * Area!$G$9 / (Days!M24*86400)</f>
        <v>2144.6016416753882</v>
      </c>
      <c r="N22" s="10">
        <f t="shared" si="0"/>
        <v>2726.7919729583496</v>
      </c>
    </row>
    <row r="23" spans="1:14" x14ac:dyDescent="0.2">
      <c r="A23">
        <v>1968</v>
      </c>
      <c r="B23" s="10">
        <f>(NBS_comp_mm_LandPrc!B23 / 1000) * Area!$G$9 / (Days!B25*86400)</f>
        <v>1183.8545073065848</v>
      </c>
      <c r="C23" s="10">
        <f>(NBS_comp_mm_LandPrc!C23 / 1000) * Area!$G$9 / (Days!C25*86400)</f>
        <v>2478.1950471192558</v>
      </c>
      <c r="D23" s="10">
        <f>(NBS_comp_mm_LandPrc!D23 / 1000) * Area!$G$9 / (Days!D25*86400)</f>
        <v>2511.1427378310582</v>
      </c>
      <c r="E23" s="10">
        <f>(NBS_comp_mm_LandPrc!E23 / 1000) * Area!$G$9 / (Days!E25*86400)</f>
        <v>3754.3172113189116</v>
      </c>
      <c r="F23" s="10">
        <f>(NBS_comp_mm_LandPrc!F23 / 1000) * Area!$G$9 / (Days!F25*86400)</f>
        <v>2893.9322054786721</v>
      </c>
      <c r="G23" s="10">
        <f>(NBS_comp_mm_LandPrc!G23 / 1000) * Area!$G$9 / (Days!G25*86400)</f>
        <v>3422.2811572601449</v>
      </c>
      <c r="H23" s="10">
        <f>(NBS_comp_mm_LandPrc!H23 / 1000) * Area!$G$9 / (Days!H25*86400)</f>
        <v>2132.5716058455496</v>
      </c>
      <c r="I23" s="10">
        <f>(NBS_comp_mm_LandPrc!I23 / 1000) * Area!$G$9 / (Days!I25*86400)</f>
        <v>1905.500209466403</v>
      </c>
      <c r="J23" s="10">
        <f>(NBS_comp_mm_LandPrc!J23 / 1000) * Area!$G$9 / (Days!J25*86400)</f>
        <v>2644.9991209547802</v>
      </c>
      <c r="K23" s="10">
        <f>(NBS_comp_mm_LandPrc!K23 / 1000) * Area!$G$9 / (Days!K25*86400)</f>
        <v>791.90349841615659</v>
      </c>
      <c r="L23" s="10">
        <f>(NBS_comp_mm_LandPrc!L23 / 1000) * Area!$G$9 / (Days!L25*86400)</f>
        <v>550.03030489520995</v>
      </c>
      <c r="M23" s="10">
        <f>(NBS_comp_mm_LandPrc!M23 / 1000) * Area!$G$9 / (Days!M25*86400)</f>
        <v>784.29336155827571</v>
      </c>
      <c r="N23" s="10">
        <f t="shared" si="0"/>
        <v>2087.7517472875834</v>
      </c>
    </row>
    <row r="24" spans="1:14" x14ac:dyDescent="0.2">
      <c r="A24">
        <v>1969</v>
      </c>
      <c r="B24" s="10">
        <f>(NBS_comp_mm_LandPrc!B24 / 1000) * Area!$G$9 / (Days!B26*86400)</f>
        <v>1941.9819931129853</v>
      </c>
      <c r="C24" s="10">
        <f>(NBS_comp_mm_LandPrc!C24 / 1000) * Area!$G$9 / (Days!C26*86400)</f>
        <v>1266.160117264872</v>
      </c>
      <c r="D24" s="10">
        <f>(NBS_comp_mm_LandPrc!D24 / 1000) * Area!$G$9 / (Days!D26*86400)</f>
        <v>1886.4596345554023</v>
      </c>
      <c r="E24" s="10">
        <f>(NBS_comp_mm_LandPrc!E24 / 1000) * Area!$G$9 / (Days!E26*86400)</f>
        <v>5116.88299816375</v>
      </c>
      <c r="F24" s="10">
        <f>(NBS_comp_mm_LandPrc!F24 / 1000) * Area!$G$9 / (Days!F26*86400)</f>
        <v>4487.4759701371286</v>
      </c>
      <c r="G24" s="10">
        <f>(NBS_comp_mm_LandPrc!G24 / 1000) * Area!$G$9 / (Days!G26*86400)</f>
        <v>4261.698031319258</v>
      </c>
      <c r="H24" s="10">
        <f>(NBS_comp_mm_LandPrc!H24 / 1000) * Area!$G$9 / (Days!H26*86400)</f>
        <v>2934.6621348218032</v>
      </c>
      <c r="I24" s="10">
        <f>(NBS_comp_mm_LandPrc!I24 / 1000) * Area!$G$9 / (Days!I26*86400)</f>
        <v>899.80566371167629</v>
      </c>
      <c r="J24" s="10">
        <f>(NBS_comp_mm_LandPrc!J24 / 1000) * Area!$G$9 / (Days!J26*86400)</f>
        <v>44.231182537567534</v>
      </c>
      <c r="K24" s="10">
        <f>(NBS_comp_mm_LandPrc!K24 / 1000) * Area!$G$9 / (Days!K26*86400)</f>
        <v>1859.9956374306032</v>
      </c>
      <c r="L24" s="10">
        <f>(NBS_comp_mm_LandPrc!L24 / 1000) * Area!$G$9 / (Days!L26*86400)</f>
        <v>2023.9381589960028</v>
      </c>
      <c r="M24" s="10">
        <f>(NBS_comp_mm_LandPrc!M24 / 1000) * Area!$G$9 / (Days!M26*86400)</f>
        <v>-15.179028671952393</v>
      </c>
      <c r="N24" s="10">
        <f t="shared" si="0"/>
        <v>2225.6760411149248</v>
      </c>
    </row>
    <row r="25" spans="1:14" x14ac:dyDescent="0.2">
      <c r="A25">
        <v>1970</v>
      </c>
      <c r="B25" s="10">
        <f>(NBS_comp_mm_LandPrc!B25 / 1000) * Area!$G$9 / (Days!B27*86400)</f>
        <v>699.43226731364723</v>
      </c>
      <c r="C25" s="10">
        <f>(NBS_comp_mm_LandPrc!C25 / 1000) * Area!$G$9 / (Days!C27*86400)</f>
        <v>664.57514522443967</v>
      </c>
      <c r="D25" s="10">
        <f>(NBS_comp_mm_LandPrc!D25 / 1000) * Area!$G$9 / (Days!D27*86400)</f>
        <v>1813.3004534246613</v>
      </c>
      <c r="E25" s="10">
        <f>(NBS_comp_mm_LandPrc!E25 / 1000) * Area!$G$9 / (Days!E27*86400)</f>
        <v>3943.6170619254981</v>
      </c>
      <c r="F25" s="10">
        <f>(NBS_comp_mm_LandPrc!F25 / 1000) * Area!$G$9 / (Days!F27*86400)</f>
        <v>4312.4239037356201</v>
      </c>
      <c r="G25" s="10">
        <f>(NBS_comp_mm_LandPrc!G25 / 1000) * Area!$G$9 / (Days!G27*86400)</f>
        <v>4078.6917189600458</v>
      </c>
      <c r="H25" s="10">
        <f>(NBS_comp_mm_LandPrc!H25 / 1000) * Area!$G$9 / (Days!H27*86400)</f>
        <v>4782.1697834713113</v>
      </c>
      <c r="I25" s="10">
        <f>(NBS_comp_mm_LandPrc!I25 / 1000) * Area!$G$9 / (Days!I27*86400)</f>
        <v>1017.2133516041146</v>
      </c>
      <c r="J25" s="10">
        <f>(NBS_comp_mm_LandPrc!J25 / 1000) * Area!$G$9 / (Days!J27*86400)</f>
        <v>2791.7468670712542</v>
      </c>
      <c r="K25" s="10">
        <f>(NBS_comp_mm_LandPrc!K25 / 1000) * Area!$G$9 / (Days!K27*86400)</f>
        <v>1996.8071477935114</v>
      </c>
      <c r="L25" s="10">
        <f>(NBS_comp_mm_LandPrc!L25 / 1000) * Area!$G$9 / (Days!L27*86400)</f>
        <v>820.59609437692961</v>
      </c>
      <c r="M25" s="10">
        <f>(NBS_comp_mm_LandPrc!M25 / 1000) * Area!$G$9 / (Days!M27*86400)</f>
        <v>787.35701114528194</v>
      </c>
      <c r="N25" s="10">
        <f t="shared" si="0"/>
        <v>2308.9942338371934</v>
      </c>
    </row>
    <row r="26" spans="1:14" x14ac:dyDescent="0.2">
      <c r="A26">
        <v>1971</v>
      </c>
      <c r="B26" s="10">
        <f>(NBS_comp_mm_LandPrc!B26 / 1000) * Area!$G$9 / (Days!B28*86400)</f>
        <v>838.80714713524605</v>
      </c>
      <c r="C26" s="10">
        <f>(NBS_comp_mm_LandPrc!C26 / 1000) * Area!$G$9 / (Days!C28*86400)</f>
        <v>2568.690187425399</v>
      </c>
      <c r="D26" s="10">
        <f>(NBS_comp_mm_LandPrc!D26 / 1000) * Area!$G$9 / (Days!D28*86400)</f>
        <v>3112.4362857571455</v>
      </c>
      <c r="E26" s="10">
        <f>(NBS_comp_mm_LandPrc!E26 / 1000) * Area!$G$9 / (Days!E28*86400)</f>
        <v>4654.8155538590963</v>
      </c>
      <c r="F26" s="10">
        <f>(NBS_comp_mm_LandPrc!F26 / 1000) * Area!$G$9 / (Days!F28*86400)</f>
        <v>3773.6758025778563</v>
      </c>
      <c r="G26" s="10">
        <f>(NBS_comp_mm_LandPrc!G26 / 1000) * Area!$G$9 / (Days!G28*86400)</f>
        <v>2683.5530165711875</v>
      </c>
      <c r="H26" s="10">
        <f>(NBS_comp_mm_LandPrc!H26 / 1000) * Area!$G$9 / (Days!H28*86400)</f>
        <v>1948.809181372023</v>
      </c>
      <c r="I26" s="10">
        <f>(NBS_comp_mm_LandPrc!I26 / 1000) * Area!$G$9 / (Days!I28*86400)</f>
        <v>1396.939814684099</v>
      </c>
      <c r="J26" s="10">
        <f>(NBS_comp_mm_LandPrc!J26 / 1000) * Area!$G$9 / (Days!J28*86400)</f>
        <v>1104.1494481823156</v>
      </c>
      <c r="K26" s="10">
        <f>(NBS_comp_mm_LandPrc!K26 / 1000) * Area!$G$9 / (Days!K28*86400)</f>
        <v>694.00528191043657</v>
      </c>
      <c r="L26" s="10">
        <f>(NBS_comp_mm_LandPrc!L26 / 1000) * Area!$G$9 / (Days!L28*86400)</f>
        <v>-352.53160909217479</v>
      </c>
      <c r="M26" s="10">
        <f>(NBS_comp_mm_LandPrc!M26 / 1000) * Area!$G$9 / (Days!M28*86400)</f>
        <v>1572.845279745748</v>
      </c>
      <c r="N26" s="10">
        <f t="shared" si="0"/>
        <v>1999.6829491773644</v>
      </c>
    </row>
    <row r="27" spans="1:14" x14ac:dyDescent="0.2">
      <c r="A27">
        <v>1972</v>
      </c>
      <c r="B27" s="10">
        <f>(NBS_comp_mm_LandPrc!B27 / 1000) * Area!$G$9 / (Days!B29*86400)</f>
        <v>525.70635720205246</v>
      </c>
      <c r="C27" s="10">
        <f>(NBS_comp_mm_LandPrc!C27 / 1000) * Area!$G$9 / (Days!C29*86400)</f>
        <v>1635.2156291469369</v>
      </c>
      <c r="D27" s="10">
        <f>(NBS_comp_mm_LandPrc!D27 / 1000) * Area!$G$9 / (Days!D29*86400)</f>
        <v>2475.6289481828053</v>
      </c>
      <c r="E27" s="10">
        <f>(NBS_comp_mm_LandPrc!E27 / 1000) * Area!$G$9 / (Days!E29*86400)</f>
        <v>4501.4933665769358</v>
      </c>
      <c r="F27" s="10">
        <f>(NBS_comp_mm_LandPrc!F27 / 1000) * Area!$G$9 / (Days!F29*86400)</f>
        <v>4717.6844421078731</v>
      </c>
      <c r="G27" s="10">
        <f>(NBS_comp_mm_LandPrc!G27 / 1000) * Area!$G$9 / (Days!G29*86400)</f>
        <v>2893.9547873912561</v>
      </c>
      <c r="H27" s="10">
        <f>(NBS_comp_mm_LandPrc!H27 / 1000) * Area!$G$9 / (Days!H29*86400)</f>
        <v>2551.6293290811741</v>
      </c>
      <c r="I27" s="10">
        <f>(NBS_comp_mm_LandPrc!I27 / 1000) * Area!$G$9 / (Days!I29*86400)</f>
        <v>3302.0354018326443</v>
      </c>
      <c r="J27" s="10">
        <f>(NBS_comp_mm_LandPrc!J27 / 1000) * Area!$G$9 / (Days!J29*86400)</f>
        <v>1512.7861355758826</v>
      </c>
      <c r="K27" s="10">
        <f>(NBS_comp_mm_LandPrc!K27 / 1000) * Area!$G$9 / (Days!K29*86400)</f>
        <v>586.23213552946947</v>
      </c>
      <c r="L27" s="10">
        <f>(NBS_comp_mm_LandPrc!L27 / 1000) * Area!$G$9 / (Days!L29*86400)</f>
        <v>897.12063687420664</v>
      </c>
      <c r="M27" s="10">
        <f>(NBS_comp_mm_LandPrc!M27 / 1000) * Area!$G$9 / (Days!M29*86400)</f>
        <v>1839.7291823424684</v>
      </c>
      <c r="N27" s="10">
        <f t="shared" si="0"/>
        <v>2286.6013626536419</v>
      </c>
    </row>
    <row r="28" spans="1:14" x14ac:dyDescent="0.2">
      <c r="A28">
        <v>1973</v>
      </c>
      <c r="B28" s="10">
        <f>(NBS_comp_mm_LandPrc!B28 / 1000) * Area!$G$9 / (Days!B30*86400)</f>
        <v>2267.7315150859749</v>
      </c>
      <c r="C28" s="10">
        <f>(NBS_comp_mm_LandPrc!C28 / 1000) * Area!$G$9 / (Days!C30*86400)</f>
        <v>1488.5518271798874</v>
      </c>
      <c r="D28" s="10">
        <f>(NBS_comp_mm_LandPrc!D28 / 1000) * Area!$G$9 / (Days!D30*86400)</f>
        <v>4910.3243956156075</v>
      </c>
      <c r="E28" s="10">
        <f>(NBS_comp_mm_LandPrc!E28 / 1000) * Area!$G$9 / (Days!E30*86400)</f>
        <v>3744.120943373759</v>
      </c>
      <c r="F28" s="10">
        <f>(NBS_comp_mm_LandPrc!F28 / 1000) * Area!$G$9 / (Days!F30*86400)</f>
        <v>5053.3588205677688</v>
      </c>
      <c r="G28" s="10">
        <f>(NBS_comp_mm_LandPrc!G28 / 1000) * Area!$G$9 / (Days!G30*86400)</f>
        <v>3949.7442980055639</v>
      </c>
      <c r="H28" s="10">
        <f>(NBS_comp_mm_LandPrc!H28 / 1000) * Area!$G$9 / (Days!H30*86400)</f>
        <v>2834.1420526406096</v>
      </c>
      <c r="I28" s="10">
        <f>(NBS_comp_mm_LandPrc!I28 / 1000) * Area!$G$9 / (Days!I30*86400)</f>
        <v>2498.1545969278282</v>
      </c>
      <c r="J28" s="10">
        <f>(NBS_comp_mm_LandPrc!J28 / 1000) * Area!$G$9 / (Days!J30*86400)</f>
        <v>108.14330942613329</v>
      </c>
      <c r="K28" s="10">
        <f>(NBS_comp_mm_LandPrc!K28 / 1000) * Area!$G$9 / (Days!K30*86400)</f>
        <v>1350.7784953017115</v>
      </c>
      <c r="L28" s="10">
        <f>(NBS_comp_mm_LandPrc!L28 / 1000) * Area!$G$9 / (Days!L30*86400)</f>
        <v>726.20712845330763</v>
      </c>
      <c r="M28" s="10">
        <f>(NBS_comp_mm_LandPrc!M28 / 1000) * Area!$G$9 / (Days!M30*86400)</f>
        <v>574.91475994317659</v>
      </c>
      <c r="N28" s="10">
        <f t="shared" si="0"/>
        <v>2458.8476785434441</v>
      </c>
    </row>
    <row r="29" spans="1:14" x14ac:dyDescent="0.2">
      <c r="A29">
        <v>1974</v>
      </c>
      <c r="B29" s="10">
        <f>(NBS_comp_mm_LandPrc!B29 / 1000) * Area!$G$9 / (Days!B31*86400)</f>
        <v>2253.7358437153011</v>
      </c>
      <c r="C29" s="10">
        <f>(NBS_comp_mm_LandPrc!C29 / 1000) * Area!$G$9 / (Days!C31*86400)</f>
        <v>1773.9722860585173</v>
      </c>
      <c r="D29" s="10">
        <f>(NBS_comp_mm_LandPrc!D29 / 1000) * Area!$G$9 / (Days!D31*86400)</f>
        <v>2913.1615857923775</v>
      </c>
      <c r="E29" s="10">
        <f>(NBS_comp_mm_LandPrc!E29 / 1000) * Area!$G$9 / (Days!E31*86400)</f>
        <v>5187.3913779251734</v>
      </c>
      <c r="F29" s="10">
        <f>(NBS_comp_mm_LandPrc!F29 / 1000) * Area!$G$9 / (Days!F31*86400)</f>
        <v>4845.0890663540595</v>
      </c>
      <c r="G29" s="10">
        <f>(NBS_comp_mm_LandPrc!G29 / 1000) * Area!$G$9 / (Days!G31*86400)</f>
        <v>3468.0193208861019</v>
      </c>
      <c r="H29" s="10">
        <f>(NBS_comp_mm_LandPrc!H29 / 1000) * Area!$G$9 / (Days!H31*86400)</f>
        <v>2385.8295062083725</v>
      </c>
      <c r="I29" s="10">
        <f>(NBS_comp_mm_LandPrc!I29 / 1000) * Area!$G$9 / (Days!I31*86400)</f>
        <v>1711.3785102620782</v>
      </c>
      <c r="J29" s="10">
        <f>(NBS_comp_mm_LandPrc!J29 / 1000) * Area!$G$9 / (Days!J31*86400)</f>
        <v>1028.3536014517215</v>
      </c>
      <c r="K29" s="10">
        <f>(NBS_comp_mm_LandPrc!K29 / 1000) * Area!$G$9 / (Days!K31*86400)</f>
        <v>932.82833139497325</v>
      </c>
      <c r="L29" s="10">
        <f>(NBS_comp_mm_LandPrc!L29 / 1000) * Area!$G$9 / (Days!L31*86400)</f>
        <v>1574.1211445343833</v>
      </c>
      <c r="M29" s="10">
        <f>(NBS_comp_mm_LandPrc!M29 / 1000) * Area!$G$9 / (Days!M31*86400)</f>
        <v>629.85309096695994</v>
      </c>
      <c r="N29" s="10">
        <f t="shared" si="0"/>
        <v>2391.9778054625017</v>
      </c>
    </row>
    <row r="30" spans="1:14" x14ac:dyDescent="0.2">
      <c r="A30">
        <v>1975</v>
      </c>
      <c r="B30" s="10">
        <f>(NBS_comp_mm_LandPrc!B30 / 1000) * Area!$G$9 / (Days!B32*86400)</f>
        <v>2299.4637945679765</v>
      </c>
      <c r="C30" s="10">
        <f>(NBS_comp_mm_LandPrc!C30 / 1000) * Area!$G$9 / (Days!C32*86400)</f>
        <v>2110.8170028285153</v>
      </c>
      <c r="D30" s="10">
        <f>(NBS_comp_mm_LandPrc!D30 / 1000) * Area!$G$9 / (Days!D32*86400)</f>
        <v>2428.0941902466407</v>
      </c>
      <c r="E30" s="10">
        <f>(NBS_comp_mm_LandPrc!E30 / 1000) * Area!$G$9 / (Days!E32*86400)</f>
        <v>4288.5854371309069</v>
      </c>
      <c r="F30" s="10">
        <f>(NBS_comp_mm_LandPrc!F30 / 1000) * Area!$G$9 / (Days!F32*86400)</f>
        <v>4436.6777699747563</v>
      </c>
      <c r="G30" s="10">
        <f>(NBS_comp_mm_LandPrc!G30 / 1000) * Area!$G$9 / (Days!G32*86400)</f>
        <v>3405.6008800379282</v>
      </c>
      <c r="H30" s="10">
        <f>(NBS_comp_mm_LandPrc!H30 / 1000) * Area!$G$9 / (Days!H32*86400)</f>
        <v>2285.0776186991184</v>
      </c>
      <c r="I30" s="10">
        <f>(NBS_comp_mm_LandPrc!I30 / 1000) * Area!$G$9 / (Days!I32*86400)</f>
        <v>2208.7836954541194</v>
      </c>
      <c r="J30" s="10">
        <f>(NBS_comp_mm_LandPrc!J30 / 1000) * Area!$G$9 / (Days!J32*86400)</f>
        <v>1720.0952019550223</v>
      </c>
      <c r="K30" s="10">
        <f>(NBS_comp_mm_LandPrc!K30 / 1000) * Area!$G$9 / (Days!K32*86400)</f>
        <v>224.92204356604122</v>
      </c>
      <c r="L30" s="10">
        <f>(NBS_comp_mm_LandPrc!L30 / 1000) * Area!$G$9 / (Days!L32*86400)</f>
        <v>1479.1739155965531</v>
      </c>
      <c r="M30" s="10">
        <f>(NBS_comp_mm_LandPrc!M30 / 1000) * Area!$G$9 / (Days!M32*86400)</f>
        <v>859.72351384398348</v>
      </c>
      <c r="N30" s="10">
        <f t="shared" si="0"/>
        <v>2312.2512553251299</v>
      </c>
    </row>
    <row r="31" spans="1:14" x14ac:dyDescent="0.2">
      <c r="A31">
        <v>1976</v>
      </c>
      <c r="B31" s="10">
        <f>(NBS_comp_mm_LandPrc!B31 / 1000) * Area!$G$9 / (Days!B33*86400)</f>
        <v>958.14659311998878</v>
      </c>
      <c r="C31" s="10">
        <f>(NBS_comp_mm_LandPrc!C31 / 1000) * Area!$G$9 / (Days!C33*86400)</f>
        <v>3246.2743318224698</v>
      </c>
      <c r="D31" s="10">
        <f>(NBS_comp_mm_LandPrc!D31 / 1000) * Area!$G$9 / (Days!D33*86400)</f>
        <v>6026.5157251255205</v>
      </c>
      <c r="E31" s="10">
        <f>(NBS_comp_mm_LandPrc!E31 / 1000) * Area!$G$9 / (Days!E33*86400)</f>
        <v>4838.1512678115805</v>
      </c>
      <c r="F31" s="10">
        <f>(NBS_comp_mm_LandPrc!F31 / 1000) * Area!$G$9 / (Days!F33*86400)</f>
        <v>4565.8825804114986</v>
      </c>
      <c r="G31" s="10">
        <f>(NBS_comp_mm_LandPrc!G31 / 1000) * Area!$G$9 / (Days!G33*86400)</f>
        <v>2865.2732889321919</v>
      </c>
      <c r="H31" s="10">
        <f>(NBS_comp_mm_LandPrc!H31 / 1000) * Area!$G$9 / (Days!H33*86400)</f>
        <v>2156.8876406998265</v>
      </c>
      <c r="I31" s="10">
        <f>(NBS_comp_mm_LandPrc!I31 / 1000) * Area!$G$9 / (Days!I33*86400)</f>
        <v>784.80530075039826</v>
      </c>
      <c r="J31" s="10">
        <f>(NBS_comp_mm_LandPrc!J31 / 1000) * Area!$G$9 / (Days!J33*86400)</f>
        <v>911.03866780558508</v>
      </c>
      <c r="K31" s="10">
        <f>(NBS_comp_mm_LandPrc!K31 / 1000) * Area!$G$9 / (Days!K33*86400)</f>
        <v>-292.99765203613231</v>
      </c>
      <c r="L31" s="10">
        <f>(NBS_comp_mm_LandPrc!L31 / 1000) * Area!$G$9 / (Days!L33*86400)</f>
        <v>-358.0554605381576</v>
      </c>
      <c r="M31" s="10">
        <f>(NBS_comp_mm_LandPrc!M31 / 1000) * Area!$G$9 / (Days!M33*86400)</f>
        <v>-226.05332687018085</v>
      </c>
      <c r="N31" s="10">
        <f t="shared" si="0"/>
        <v>2122.9890797528824</v>
      </c>
    </row>
    <row r="32" spans="1:14" x14ac:dyDescent="0.2">
      <c r="A32">
        <v>1977</v>
      </c>
      <c r="B32" s="10">
        <f>(NBS_comp_mm_LandPrc!B32 / 1000) * Area!$G$9 / (Days!B34*86400)</f>
        <v>1058.4197992675288</v>
      </c>
      <c r="C32" s="10">
        <f>(NBS_comp_mm_LandPrc!C32 / 1000) * Area!$G$9 / (Days!C34*86400)</f>
        <v>2428.2210449664517</v>
      </c>
      <c r="D32" s="10">
        <f>(NBS_comp_mm_LandPrc!D32 / 1000) * Area!$G$9 / (Days!D34*86400)</f>
        <v>4622.0101039850942</v>
      </c>
      <c r="E32" s="10">
        <f>(NBS_comp_mm_LandPrc!E32 / 1000) * Area!$G$9 / (Days!E34*86400)</f>
        <v>3973.8365240910316</v>
      </c>
      <c r="F32" s="10">
        <f>(NBS_comp_mm_LandPrc!F32 / 1000) * Area!$G$9 / (Days!F34*86400)</f>
        <v>1839.0546926657787</v>
      </c>
      <c r="G32" s="10">
        <f>(NBS_comp_mm_LandPrc!G32 / 1000) * Area!$G$9 / (Days!G34*86400)</f>
        <v>1900.5057363503199</v>
      </c>
      <c r="H32" s="10">
        <f>(NBS_comp_mm_LandPrc!H32 / 1000) * Area!$G$9 / (Days!H34*86400)</f>
        <v>2427.6691406095861</v>
      </c>
      <c r="I32" s="10">
        <f>(NBS_comp_mm_LandPrc!I32 / 1000) * Area!$G$9 / (Days!I34*86400)</f>
        <v>2922.7225311729385</v>
      </c>
      <c r="J32" s="10">
        <f>(NBS_comp_mm_LandPrc!J32 / 1000) * Area!$G$9 / (Days!J34*86400)</f>
        <v>3178.6088425706271</v>
      </c>
      <c r="K32" s="10">
        <f>(NBS_comp_mm_LandPrc!K32 / 1000) * Area!$G$9 / (Days!K34*86400)</f>
        <v>2021.9305574296211</v>
      </c>
      <c r="L32" s="10">
        <f>(NBS_comp_mm_LandPrc!L32 / 1000) * Area!$G$9 / (Days!L34*86400)</f>
        <v>2875.8796418239626</v>
      </c>
      <c r="M32" s="10">
        <f>(NBS_comp_mm_LandPrc!M32 / 1000) * Area!$G$9 / (Days!M34*86400)</f>
        <v>1794.4476929046455</v>
      </c>
      <c r="N32" s="10">
        <f t="shared" si="0"/>
        <v>2586.9421923197983</v>
      </c>
    </row>
    <row r="33" spans="1:14" x14ac:dyDescent="0.2">
      <c r="A33">
        <v>1978</v>
      </c>
      <c r="B33" s="10">
        <f>(NBS_comp_mm_LandPrc!B33 / 1000) * Area!$G$9 / (Days!B35*86400)</f>
        <v>1479.8331434917873</v>
      </c>
      <c r="C33" s="10">
        <f>(NBS_comp_mm_LandPrc!C33 / 1000) * Area!$G$9 / (Days!C35*86400)</f>
        <v>1061.4328462576343</v>
      </c>
      <c r="D33" s="10">
        <f>(NBS_comp_mm_LandPrc!D33 / 1000) * Area!$G$9 / (Days!D35*86400)</f>
        <v>2110.6864796768759</v>
      </c>
      <c r="E33" s="10">
        <f>(NBS_comp_mm_LandPrc!E33 / 1000) * Area!$G$9 / (Days!E35*86400)</f>
        <v>3985.7438502444461</v>
      </c>
      <c r="F33" s="10">
        <f>(NBS_comp_mm_LandPrc!F33 / 1000) * Area!$G$9 / (Days!F35*86400)</f>
        <v>4041.8699091799031</v>
      </c>
      <c r="G33" s="10">
        <f>(NBS_comp_mm_LandPrc!G33 / 1000) * Area!$G$9 / (Days!G35*86400)</f>
        <v>2679.2200107890731</v>
      </c>
      <c r="H33" s="10">
        <f>(NBS_comp_mm_LandPrc!H33 / 1000) * Area!$G$9 / (Days!H35*86400)</f>
        <v>2114.5791177722926</v>
      </c>
      <c r="I33" s="10">
        <f>(NBS_comp_mm_LandPrc!I33 / 1000) * Area!$G$9 / (Days!I35*86400)</f>
        <v>2406.7077765496128</v>
      </c>
      <c r="J33" s="10">
        <f>(NBS_comp_mm_LandPrc!J33 / 1000) * Area!$G$9 / (Days!J35*86400)</f>
        <v>3137.2744583749136</v>
      </c>
      <c r="K33" s="10">
        <f>(NBS_comp_mm_LandPrc!K33 / 1000) * Area!$G$9 / (Days!K35*86400)</f>
        <v>1769.1467797288594</v>
      </c>
      <c r="L33" s="10">
        <f>(NBS_comp_mm_LandPrc!L33 / 1000) * Area!$G$9 / (Days!L35*86400)</f>
        <v>792.69975489866204</v>
      </c>
      <c r="M33" s="10">
        <f>(NBS_comp_mm_LandPrc!M33 / 1000) * Area!$G$9 / (Days!M35*86400)</f>
        <v>1036.6904640508158</v>
      </c>
      <c r="N33" s="10">
        <f t="shared" si="0"/>
        <v>2217.9903825845731</v>
      </c>
    </row>
    <row r="34" spans="1:14" x14ac:dyDescent="0.2">
      <c r="A34">
        <v>1979</v>
      </c>
      <c r="B34" s="10">
        <f>(NBS_comp_mm_LandPrc!B34 / 1000) * Area!$G$9 / (Days!B36*86400)</f>
        <v>1626.6352082818148</v>
      </c>
      <c r="C34" s="10">
        <f>(NBS_comp_mm_LandPrc!C34 / 1000) * Area!$G$9 / (Days!C36*86400)</f>
        <v>1368.7738453399438</v>
      </c>
      <c r="D34" s="10">
        <f>(NBS_comp_mm_LandPrc!D34 / 1000) * Area!$G$9 / (Days!D36*86400)</f>
        <v>4900.4721591032012</v>
      </c>
      <c r="E34" s="10">
        <f>(NBS_comp_mm_LandPrc!E34 / 1000) * Area!$G$9 / (Days!E36*86400)</f>
        <v>6738.2217766213962</v>
      </c>
      <c r="F34" s="10">
        <f>(NBS_comp_mm_LandPrc!F34 / 1000) * Area!$G$9 / (Days!F36*86400)</f>
        <v>5091.844893380151</v>
      </c>
      <c r="G34" s="10">
        <f>(NBS_comp_mm_LandPrc!G34 / 1000) * Area!$G$9 / (Days!G36*86400)</f>
        <v>3737.9905875985496</v>
      </c>
      <c r="H34" s="10">
        <f>(NBS_comp_mm_LandPrc!H34 / 1000) * Area!$G$9 / (Days!H36*86400)</f>
        <v>2546.8944576404742</v>
      </c>
      <c r="I34" s="10">
        <f>(NBS_comp_mm_LandPrc!I34 / 1000) * Area!$G$9 / (Days!I36*86400)</f>
        <v>2562.0624937317839</v>
      </c>
      <c r="J34" s="10">
        <f>(NBS_comp_mm_LandPrc!J34 / 1000) * Area!$G$9 / (Days!J36*86400)</f>
        <v>820.65578006766452</v>
      </c>
      <c r="K34" s="10">
        <f>(NBS_comp_mm_LandPrc!K34 / 1000) * Area!$G$9 / (Days!K36*86400)</f>
        <v>2003.8736172385061</v>
      </c>
      <c r="L34" s="10">
        <f>(NBS_comp_mm_LandPrc!L34 / 1000) * Area!$G$9 / (Days!L36*86400)</f>
        <v>2679.2754602734099</v>
      </c>
      <c r="M34" s="10">
        <f>(NBS_comp_mm_LandPrc!M34 / 1000) * Area!$G$9 / (Days!M36*86400)</f>
        <v>1971.6720902055047</v>
      </c>
      <c r="N34" s="10">
        <f t="shared" si="0"/>
        <v>3004.0310307902</v>
      </c>
    </row>
    <row r="35" spans="1:14" x14ac:dyDescent="0.2">
      <c r="A35">
        <v>1980</v>
      </c>
      <c r="B35" s="10">
        <f>(NBS_comp_mm_LandPrc!B35 / 1000) * Area!$G$9 / (Days!B37*86400)</f>
        <v>1577.803934733442</v>
      </c>
      <c r="C35" s="10">
        <f>(NBS_comp_mm_LandPrc!C35 / 1000) * Area!$G$9 / (Days!C37*86400)</f>
        <v>843.62935192619784</v>
      </c>
      <c r="D35" s="10">
        <f>(NBS_comp_mm_LandPrc!D35 / 1000) * Area!$G$9 / (Days!D37*86400)</f>
        <v>2527.033742153028</v>
      </c>
      <c r="E35" s="10">
        <f>(NBS_comp_mm_LandPrc!E35 / 1000) * Area!$G$9 / (Days!E37*86400)</f>
        <v>5689.454272659691</v>
      </c>
      <c r="F35" s="10">
        <f>(NBS_comp_mm_LandPrc!F35 / 1000) * Area!$G$9 / (Days!F37*86400)</f>
        <v>3283.5908494358932</v>
      </c>
      <c r="G35" s="10">
        <f>(NBS_comp_mm_LandPrc!G35 / 1000) * Area!$G$9 / (Days!G37*86400)</f>
        <v>3319.1043413331722</v>
      </c>
      <c r="H35" s="10">
        <f>(NBS_comp_mm_LandPrc!H35 / 1000) * Area!$G$9 / (Days!H37*86400)</f>
        <v>2902.7640523746018</v>
      </c>
      <c r="I35" s="10">
        <f>(NBS_comp_mm_LandPrc!I35 / 1000) * Area!$G$9 / (Days!I37*86400)</f>
        <v>2230.2056802515326</v>
      </c>
      <c r="J35" s="10">
        <f>(NBS_comp_mm_LandPrc!J35 / 1000) * Area!$G$9 / (Days!J37*86400)</f>
        <v>2121.3510894288606</v>
      </c>
      <c r="K35" s="10">
        <f>(NBS_comp_mm_LandPrc!K35 / 1000) * Area!$G$9 / (Days!K37*86400)</f>
        <v>1109.6335341173308</v>
      </c>
      <c r="L35" s="10">
        <f>(NBS_comp_mm_LandPrc!L35 / 1000) * Area!$G$9 / (Days!L37*86400)</f>
        <v>684.8738005840047</v>
      </c>
      <c r="M35" s="10">
        <f>(NBS_comp_mm_LandPrc!M35 / 1000) * Area!$G$9 / (Days!M37*86400)</f>
        <v>1066.6779018754585</v>
      </c>
      <c r="N35" s="10">
        <f t="shared" si="0"/>
        <v>2279.6768792394346</v>
      </c>
    </row>
    <row r="36" spans="1:14" x14ac:dyDescent="0.2">
      <c r="A36">
        <v>1981</v>
      </c>
      <c r="B36" s="10">
        <f>(NBS_comp_mm_LandPrc!B36 / 1000) * Area!$G$9 / (Days!B38*86400)</f>
        <v>822.67731957527576</v>
      </c>
      <c r="C36" s="10">
        <f>(NBS_comp_mm_LandPrc!C36 / 1000) * Area!$G$9 / (Days!C38*86400)</f>
        <v>3988.4090574899451</v>
      </c>
      <c r="D36" s="10">
        <f>(NBS_comp_mm_LandPrc!D36 / 1000) * Area!$G$9 / (Days!D38*86400)</f>
        <v>2574.9671316201452</v>
      </c>
      <c r="E36" s="10">
        <f>(NBS_comp_mm_LandPrc!E36 / 1000) * Area!$G$9 / (Days!E38*86400)</f>
        <v>5082.30796892323</v>
      </c>
      <c r="F36" s="10">
        <f>(NBS_comp_mm_LandPrc!F36 / 1000) * Area!$G$9 / (Days!F38*86400)</f>
        <v>3199.9371849197023</v>
      </c>
      <c r="G36" s="10">
        <f>(NBS_comp_mm_LandPrc!G36 / 1000) * Area!$G$9 / (Days!G38*86400)</f>
        <v>3431.1660775878336</v>
      </c>
      <c r="H36" s="10">
        <f>(NBS_comp_mm_LandPrc!H36 / 1000) * Area!$G$9 / (Days!H38*86400)</f>
        <v>1846.0964760984129</v>
      </c>
      <c r="I36" s="10">
        <f>(NBS_comp_mm_LandPrc!I36 / 1000) * Area!$G$9 / (Days!I38*86400)</f>
        <v>2475.5633217499662</v>
      </c>
      <c r="J36" s="10">
        <f>(NBS_comp_mm_LandPrc!J36 / 1000) * Area!$G$9 / (Days!J38*86400)</f>
        <v>2466.492439344363</v>
      </c>
      <c r="K36" s="10">
        <f>(NBS_comp_mm_LandPrc!K36 / 1000) * Area!$G$9 / (Days!K38*86400)</f>
        <v>2323.1945927834477</v>
      </c>
      <c r="L36" s="10">
        <f>(NBS_comp_mm_LandPrc!L36 / 1000) * Area!$G$9 / (Days!L38*86400)</f>
        <v>852.45128454870155</v>
      </c>
      <c r="M36" s="10">
        <f>(NBS_comp_mm_LandPrc!M36 / 1000) * Area!$G$9 / (Days!M38*86400)</f>
        <v>512.86687749648581</v>
      </c>
      <c r="N36" s="10">
        <f t="shared" si="0"/>
        <v>2464.6774776781258</v>
      </c>
    </row>
    <row r="37" spans="1:14" x14ac:dyDescent="0.2">
      <c r="A37">
        <v>1982</v>
      </c>
      <c r="B37" s="10">
        <f>(NBS_comp_mm_LandPrc!B37 / 1000) * Area!$G$9 / (Days!B39*86400)</f>
        <v>1259.5070763174974</v>
      </c>
      <c r="C37" s="10">
        <f>(NBS_comp_mm_LandPrc!C37 / 1000) * Area!$G$9 / (Days!C39*86400)</f>
        <v>1233.3264419488505</v>
      </c>
      <c r="D37" s="10">
        <f>(NBS_comp_mm_LandPrc!D37 / 1000) * Area!$G$9 / (Days!D39*86400)</f>
        <v>3300.8649852948824</v>
      </c>
      <c r="E37" s="10">
        <f>(NBS_comp_mm_LandPrc!E37 / 1000) * Area!$G$9 / (Days!E39*86400)</f>
        <v>4789.8543654461846</v>
      </c>
      <c r="F37" s="10">
        <f>(NBS_comp_mm_LandPrc!F37 / 1000) * Area!$G$9 / (Days!F39*86400)</f>
        <v>3081.8061194030602</v>
      </c>
      <c r="G37" s="10">
        <f>(NBS_comp_mm_LandPrc!G37 / 1000) * Area!$G$9 / (Days!G39*86400)</f>
        <v>3080.8469732055864</v>
      </c>
      <c r="H37" s="10">
        <f>(NBS_comp_mm_LandPrc!H37 / 1000) * Area!$G$9 / (Days!H39*86400)</f>
        <v>2015.0098109628393</v>
      </c>
      <c r="I37" s="10">
        <f>(NBS_comp_mm_LandPrc!I37 / 1000) * Area!$G$9 / (Days!I39*86400)</f>
        <v>1640.1921573041791</v>
      </c>
      <c r="J37" s="10">
        <f>(NBS_comp_mm_LandPrc!J37 / 1000) * Area!$G$9 / (Days!J39*86400)</f>
        <v>2579.7497986460166</v>
      </c>
      <c r="K37" s="10">
        <f>(NBS_comp_mm_LandPrc!K37 / 1000) * Area!$G$9 / (Days!K39*86400)</f>
        <v>1775.2301678681129</v>
      </c>
      <c r="L37" s="10">
        <f>(NBS_comp_mm_LandPrc!L37 / 1000) * Area!$G$9 / (Days!L39*86400)</f>
        <v>2722.4731469739922</v>
      </c>
      <c r="M37" s="10">
        <f>(NBS_comp_mm_LandPrc!M37 / 1000) * Area!$G$9 / (Days!M39*86400)</f>
        <v>3585.1852564222659</v>
      </c>
      <c r="N37" s="10">
        <f t="shared" si="0"/>
        <v>2588.6705249827892</v>
      </c>
    </row>
    <row r="38" spans="1:14" x14ac:dyDescent="0.2">
      <c r="A38">
        <v>1983</v>
      </c>
      <c r="B38" s="10">
        <f>(NBS_comp_mm_LandPrc!B38 / 1000) * Area!$G$9 / (Days!B40*86400)</f>
        <v>1893.7355579611517</v>
      </c>
      <c r="C38" s="10">
        <f>(NBS_comp_mm_LandPrc!C38 / 1000) * Area!$G$9 / (Days!C40*86400)</f>
        <v>1761.0549185317052</v>
      </c>
      <c r="D38" s="10">
        <f>(NBS_comp_mm_LandPrc!D38 / 1000) * Area!$G$9 / (Days!D40*86400)</f>
        <v>2564.8775662905318</v>
      </c>
      <c r="E38" s="10">
        <f>(NBS_comp_mm_LandPrc!E38 / 1000) * Area!$G$9 / (Days!E40*86400)</f>
        <v>4132.4231256615994</v>
      </c>
      <c r="F38" s="10">
        <f>(NBS_comp_mm_LandPrc!F38 / 1000) * Area!$G$9 / (Days!F40*86400)</f>
        <v>6662.6486440436402</v>
      </c>
      <c r="G38" s="10">
        <f>(NBS_comp_mm_LandPrc!G38 / 1000) * Area!$G$9 / (Days!G40*86400)</f>
        <v>3463.497778222968</v>
      </c>
      <c r="H38" s="10">
        <f>(NBS_comp_mm_LandPrc!H38 / 1000) * Area!$G$9 / (Days!H40*86400)</f>
        <v>1511.5934034693737</v>
      </c>
      <c r="I38" s="10">
        <f>(NBS_comp_mm_LandPrc!I38 / 1000) * Area!$G$9 / (Days!I40*86400)</f>
        <v>1838.0751182622105</v>
      </c>
      <c r="J38" s="10">
        <f>(NBS_comp_mm_LandPrc!J38 / 1000) * Area!$G$9 / (Days!J40*86400)</f>
        <v>1323.1687477321248</v>
      </c>
      <c r="K38" s="10">
        <f>(NBS_comp_mm_LandPrc!K38 / 1000) * Area!$G$9 / (Days!K40*86400)</f>
        <v>1433.4337887462495</v>
      </c>
      <c r="L38" s="10">
        <f>(NBS_comp_mm_LandPrc!L38 / 1000) * Area!$G$9 / (Days!L40*86400)</f>
        <v>560.27936448859066</v>
      </c>
      <c r="M38" s="10">
        <f>(NBS_comp_mm_LandPrc!M38 / 1000) * Area!$G$9 / (Days!M40*86400)</f>
        <v>919.65849332070252</v>
      </c>
      <c r="N38" s="10">
        <f t="shared" si="0"/>
        <v>2338.7038755609042</v>
      </c>
    </row>
    <row r="39" spans="1:14" x14ac:dyDescent="0.2">
      <c r="A39">
        <v>1984</v>
      </c>
      <c r="B39" s="10">
        <f>(NBS_comp_mm_LandPrc!B39 / 1000) * Area!$G$9 / (Days!B41*86400)</f>
        <v>876.40535802724332</v>
      </c>
      <c r="C39" s="10">
        <f>(NBS_comp_mm_LandPrc!C39 / 1000) * Area!$G$9 / (Days!C41*86400)</f>
        <v>3205.1738373466992</v>
      </c>
      <c r="D39" s="10">
        <f>(NBS_comp_mm_LandPrc!D39 / 1000) * Area!$G$9 / (Days!D41*86400)</f>
        <v>2733.7448780322925</v>
      </c>
      <c r="E39" s="10">
        <f>(NBS_comp_mm_LandPrc!E39 / 1000) * Area!$G$9 / (Days!E41*86400)</f>
        <v>4020.3449368610868</v>
      </c>
      <c r="F39" s="10">
        <f>(NBS_comp_mm_LandPrc!F39 / 1000) * Area!$G$9 / (Days!F41*86400)</f>
        <v>3413.6401377305883</v>
      </c>
      <c r="G39" s="10">
        <f>(NBS_comp_mm_LandPrc!G39 / 1000) * Area!$G$9 / (Days!G41*86400)</f>
        <v>3911.2268708248262</v>
      </c>
      <c r="H39" s="10">
        <f>(NBS_comp_mm_LandPrc!H39 / 1000) * Area!$G$9 / (Days!H41*86400)</f>
        <v>2635.5388759459379</v>
      </c>
      <c r="I39" s="10">
        <f>(NBS_comp_mm_LandPrc!I39 / 1000) * Area!$G$9 / (Days!I41*86400)</f>
        <v>2485.8263999513074</v>
      </c>
      <c r="J39" s="10">
        <f>(NBS_comp_mm_LandPrc!J39 / 1000) * Area!$G$9 / (Days!J41*86400)</f>
        <v>2096.0007307680312</v>
      </c>
      <c r="K39" s="10">
        <f>(NBS_comp_mm_LandPrc!K39 / 1000) * Area!$G$9 / (Days!K41*86400)</f>
        <v>1848.7292810707797</v>
      </c>
      <c r="L39" s="10">
        <f>(NBS_comp_mm_LandPrc!L39 / 1000) * Area!$G$9 / (Days!L41*86400)</f>
        <v>2075.5580057835832</v>
      </c>
      <c r="M39" s="10">
        <f>(NBS_comp_mm_LandPrc!M39 / 1000) * Area!$G$9 / (Days!M41*86400)</f>
        <v>2146.8584694580841</v>
      </c>
      <c r="N39" s="10">
        <f t="shared" si="0"/>
        <v>2620.7539818167047</v>
      </c>
    </row>
    <row r="40" spans="1:14" x14ac:dyDescent="0.2">
      <c r="A40">
        <v>1985</v>
      </c>
      <c r="B40" s="10">
        <f>(NBS_comp_mm_LandPrc!B40 / 1000) * Area!$G$9 / (Days!B42*86400)</f>
        <v>1905.5515055871626</v>
      </c>
      <c r="C40" s="10">
        <f>(NBS_comp_mm_LandPrc!C40 / 1000) * Area!$G$9 / (Days!C42*86400)</f>
        <v>3422.1554730796647</v>
      </c>
      <c r="D40" s="10">
        <f>(NBS_comp_mm_LandPrc!D40 / 1000) * Area!$G$9 / (Days!D42*86400)</f>
        <v>5008.7928997274466</v>
      </c>
      <c r="E40" s="10">
        <f>(NBS_comp_mm_LandPrc!E40 / 1000) * Area!$G$9 / (Days!E42*86400)</f>
        <v>6417.3357732604054</v>
      </c>
      <c r="F40" s="10">
        <f>(NBS_comp_mm_LandPrc!F40 / 1000) * Area!$G$9 / (Days!F42*86400)</f>
        <v>4466.3269422323765</v>
      </c>
      <c r="G40" s="10">
        <f>(NBS_comp_mm_LandPrc!G40 / 1000) * Area!$G$9 / (Days!G42*86400)</f>
        <v>2174.0537902697451</v>
      </c>
      <c r="H40" s="10">
        <f>(NBS_comp_mm_LandPrc!H40 / 1000) * Area!$G$9 / (Days!H42*86400)</f>
        <v>2577.5247433460163</v>
      </c>
      <c r="I40" s="10">
        <f>(NBS_comp_mm_LandPrc!I40 / 1000) * Area!$G$9 / (Days!I42*86400)</f>
        <v>2464.6199211846383</v>
      </c>
      <c r="J40" s="10">
        <f>(NBS_comp_mm_LandPrc!J40 / 1000) * Area!$G$9 / (Days!J42*86400)</f>
        <v>2378.1928195245573</v>
      </c>
      <c r="K40" s="10">
        <f>(NBS_comp_mm_LandPrc!K40 / 1000) * Area!$G$9 / (Days!K42*86400)</f>
        <v>1567.2255221803841</v>
      </c>
      <c r="L40" s="10">
        <f>(NBS_comp_mm_LandPrc!L40 / 1000) * Area!$G$9 / (Days!L42*86400)</f>
        <v>2293.3476370908002</v>
      </c>
      <c r="M40" s="10">
        <f>(NBS_comp_mm_LandPrc!M40 / 1000) * Area!$G$9 / (Days!M42*86400)</f>
        <v>1136.7538978326515</v>
      </c>
      <c r="N40" s="10">
        <f t="shared" si="0"/>
        <v>2984.3234104429866</v>
      </c>
    </row>
    <row r="41" spans="1:14" x14ac:dyDescent="0.2">
      <c r="A41">
        <v>1986</v>
      </c>
      <c r="B41" s="10">
        <f>(NBS_comp_mm_LandPrc!B41 / 1000) * Area!$G$9 / (Days!B43*86400)</f>
        <v>947.93604358732557</v>
      </c>
      <c r="C41" s="10">
        <f>(NBS_comp_mm_LandPrc!C41 / 1000) * Area!$G$9 / (Days!C43*86400)</f>
        <v>1132.5980958441116</v>
      </c>
      <c r="D41" s="10">
        <f>(NBS_comp_mm_LandPrc!D41 / 1000) * Area!$G$9 / (Days!D43*86400)</f>
        <v>3997.4578855752084</v>
      </c>
      <c r="E41" s="10">
        <f>(NBS_comp_mm_LandPrc!E41 / 1000) * Area!$G$9 / (Days!E43*86400)</f>
        <v>3973.4045792495813</v>
      </c>
      <c r="F41" s="10">
        <f>(NBS_comp_mm_LandPrc!F41 / 1000) * Area!$G$9 / (Days!F43*86400)</f>
        <v>3413.3983576187265</v>
      </c>
      <c r="G41" s="10">
        <f>(NBS_comp_mm_LandPrc!G41 / 1000) * Area!$G$9 / (Days!G43*86400)</f>
        <v>3282.5848817728111</v>
      </c>
      <c r="H41" s="10">
        <f>(NBS_comp_mm_LandPrc!H41 / 1000) * Area!$G$9 / (Days!H43*86400)</f>
        <v>2884.915876790134</v>
      </c>
      <c r="I41" s="10">
        <f>(NBS_comp_mm_LandPrc!I41 / 1000) * Area!$G$9 / (Days!I43*86400)</f>
        <v>1698.5475153491607</v>
      </c>
      <c r="J41" s="10">
        <f>(NBS_comp_mm_LandPrc!J41 / 1000) * Area!$G$9 / (Days!J43*86400)</f>
        <v>5802.4741638887863</v>
      </c>
      <c r="K41" s="10">
        <f>(NBS_comp_mm_LandPrc!K41 / 1000) * Area!$G$9 / (Days!K43*86400)</f>
        <v>2967.2076847955968</v>
      </c>
      <c r="L41" s="10">
        <f>(NBS_comp_mm_LandPrc!L41 / 1000) * Area!$G$9 / (Days!L43*86400)</f>
        <v>-354.08520413611723</v>
      </c>
      <c r="M41" s="10">
        <f>(NBS_comp_mm_LandPrc!M41 / 1000) * Area!$G$9 / (Days!M43*86400)</f>
        <v>819.78830924627403</v>
      </c>
      <c r="N41" s="10">
        <f t="shared" si="0"/>
        <v>2547.1856824651336</v>
      </c>
    </row>
    <row r="42" spans="1:14" x14ac:dyDescent="0.2">
      <c r="A42">
        <v>1987</v>
      </c>
      <c r="B42" s="10">
        <f>(NBS_comp_mm_LandPrc!B42 / 1000) * Area!$G$9 / (Days!B44*86400)</f>
        <v>681.61929194219886</v>
      </c>
      <c r="C42" s="10">
        <f>(NBS_comp_mm_LandPrc!C42 / 1000) * Area!$G$9 / (Days!C44*86400)</f>
        <v>683.92749159966763</v>
      </c>
      <c r="D42" s="10">
        <f>(NBS_comp_mm_LandPrc!D42 / 1000) * Area!$G$9 / (Days!D44*86400)</f>
        <v>2423.8871750440571</v>
      </c>
      <c r="E42" s="10">
        <f>(NBS_comp_mm_LandPrc!E42 / 1000) * Area!$G$9 / (Days!E44*86400)</f>
        <v>2833.1255924844349</v>
      </c>
      <c r="F42" s="10">
        <f>(NBS_comp_mm_LandPrc!F42 / 1000) * Area!$G$9 / (Days!F44*86400)</f>
        <v>1870.8576312357447</v>
      </c>
      <c r="G42" s="10">
        <f>(NBS_comp_mm_LandPrc!G42 / 1000) * Area!$G$9 / (Days!G44*86400)</f>
        <v>2156.7966015709549</v>
      </c>
      <c r="H42" s="10">
        <f>(NBS_comp_mm_LandPrc!H42 / 1000) * Area!$G$9 / (Days!H44*86400)</f>
        <v>1597.8938991002615</v>
      </c>
      <c r="I42" s="10">
        <f>(NBS_comp_mm_LandPrc!I42 / 1000) * Area!$G$9 / (Days!I44*86400)</f>
        <v>1580.2034882896478</v>
      </c>
      <c r="J42" s="10">
        <f>(NBS_comp_mm_LandPrc!J42 / 1000) * Area!$G$9 / (Days!J44*86400)</f>
        <v>1094.7916540815929</v>
      </c>
      <c r="K42" s="10">
        <f>(NBS_comp_mm_LandPrc!K42 / 1000) * Area!$G$9 / (Days!K44*86400)</f>
        <v>41.553726426388678</v>
      </c>
      <c r="L42" s="10">
        <f>(NBS_comp_mm_LandPrc!L42 / 1000) * Area!$G$9 / (Days!L44*86400)</f>
        <v>408.42851523651132</v>
      </c>
      <c r="M42" s="10">
        <f>(NBS_comp_mm_LandPrc!M42 / 1000) * Area!$G$9 / (Days!M44*86400)</f>
        <v>1362.6577911961833</v>
      </c>
      <c r="N42" s="10">
        <f t="shared" si="0"/>
        <v>1394.6452381839706</v>
      </c>
    </row>
    <row r="43" spans="1:14" x14ac:dyDescent="0.2">
      <c r="A43">
        <v>1988</v>
      </c>
      <c r="B43" s="10">
        <f>(NBS_comp_mm_LandPrc!B43 / 1000) * Area!$G$9 / (Days!B45*86400)</f>
        <v>697.63847231567854</v>
      </c>
      <c r="C43" s="10">
        <f>(NBS_comp_mm_LandPrc!C43 / 1000) * Area!$G$9 / (Days!C45*86400)</f>
        <v>1754.9730360673987</v>
      </c>
      <c r="D43" s="10">
        <f>(NBS_comp_mm_LandPrc!D43 / 1000) * Area!$G$9 / (Days!D45*86400)</f>
        <v>2908.0652503393617</v>
      </c>
      <c r="E43" s="10">
        <f>(NBS_comp_mm_LandPrc!E43 / 1000) * Area!$G$9 / (Days!E45*86400)</f>
        <v>5253.088721323239</v>
      </c>
      <c r="F43" s="10">
        <f>(NBS_comp_mm_LandPrc!F43 / 1000) * Area!$G$9 / (Days!F45*86400)</f>
        <v>3076.8726295663159</v>
      </c>
      <c r="G43" s="10">
        <f>(NBS_comp_mm_LandPrc!G43 / 1000) * Area!$G$9 / (Days!G45*86400)</f>
        <v>1448.7647925190729</v>
      </c>
      <c r="H43" s="10">
        <f>(NBS_comp_mm_LandPrc!H43 / 1000) * Area!$G$9 / (Days!H45*86400)</f>
        <v>1776.9340534567523</v>
      </c>
      <c r="I43" s="10">
        <f>(NBS_comp_mm_LandPrc!I43 / 1000) * Area!$G$9 / (Days!I45*86400)</f>
        <v>2384.3191284421291</v>
      </c>
      <c r="J43" s="10">
        <f>(NBS_comp_mm_LandPrc!J43 / 1000) * Area!$G$9 / (Days!J45*86400)</f>
        <v>1139.5265626997405</v>
      </c>
      <c r="K43" s="10">
        <f>(NBS_comp_mm_LandPrc!K43 / 1000) * Area!$G$9 / (Days!K45*86400)</f>
        <v>1773.5052164116869</v>
      </c>
      <c r="L43" s="10">
        <f>(NBS_comp_mm_LandPrc!L43 / 1000) * Area!$G$9 / (Days!L45*86400)</f>
        <v>4072.6568572803817</v>
      </c>
      <c r="M43" s="10">
        <f>(NBS_comp_mm_LandPrc!M43 / 1000) * Area!$G$9 / (Days!M45*86400)</f>
        <v>761.0890482590388</v>
      </c>
      <c r="N43" s="10">
        <f t="shared" si="0"/>
        <v>2253.9528140567327</v>
      </c>
    </row>
    <row r="44" spans="1:14" x14ac:dyDescent="0.2">
      <c r="A44">
        <v>1989</v>
      </c>
      <c r="B44" s="10">
        <f>(NBS_comp_mm_LandPrc!B44 / 1000) * Area!$G$9 / (Days!B46*86400)</f>
        <v>1673.4196540781941</v>
      </c>
      <c r="C44" s="10">
        <f>(NBS_comp_mm_LandPrc!C44 / 1000) * Area!$G$9 / (Days!C46*86400)</f>
        <v>939.41797861268492</v>
      </c>
      <c r="D44" s="10">
        <f>(NBS_comp_mm_LandPrc!D44 / 1000) * Area!$G$9 / (Days!D46*86400)</f>
        <v>2809.8258641960838</v>
      </c>
      <c r="E44" s="10">
        <f>(NBS_comp_mm_LandPrc!E44 / 1000) * Area!$G$9 / (Days!E46*86400)</f>
        <v>3715.6008732203031</v>
      </c>
      <c r="F44" s="10">
        <f>(NBS_comp_mm_LandPrc!F44 / 1000) * Area!$G$9 / (Days!F46*86400)</f>
        <v>3646.5201608936532</v>
      </c>
      <c r="G44" s="10">
        <f>(NBS_comp_mm_LandPrc!G44 / 1000) * Area!$G$9 / (Days!G46*86400)</f>
        <v>4146.7379980430151</v>
      </c>
      <c r="H44" s="10">
        <f>(NBS_comp_mm_LandPrc!H44 / 1000) * Area!$G$9 / (Days!H46*86400)</f>
        <v>1217.0592796928272</v>
      </c>
      <c r="I44" s="10">
        <f>(NBS_comp_mm_LandPrc!I44 / 1000) * Area!$G$9 / (Days!I46*86400)</f>
        <v>1676.7703933885139</v>
      </c>
      <c r="J44" s="10">
        <f>(NBS_comp_mm_LandPrc!J44 / 1000) * Area!$G$9 / (Days!J46*86400)</f>
        <v>201.33855170767069</v>
      </c>
      <c r="K44" s="10">
        <f>(NBS_comp_mm_LandPrc!K44 / 1000) * Area!$G$9 / (Days!K46*86400)</f>
        <v>248.46982733945029</v>
      </c>
      <c r="L44" s="10">
        <f>(NBS_comp_mm_LandPrc!L44 / 1000) * Area!$G$9 / (Days!L46*86400)</f>
        <v>862.74379130893612</v>
      </c>
      <c r="M44" s="10">
        <f>(NBS_comp_mm_LandPrc!M44 / 1000) * Area!$G$9 / (Days!M46*86400)</f>
        <v>83.552979363945113</v>
      </c>
      <c r="N44" s="10">
        <f t="shared" si="0"/>
        <v>1768.4547793204395</v>
      </c>
    </row>
    <row r="45" spans="1:14" x14ac:dyDescent="0.2">
      <c r="A45">
        <v>1990</v>
      </c>
      <c r="B45" s="10">
        <f>(NBS_comp_mm_LandPrc!B45 / 1000) * Area!$G$9 / (Days!B47*86400)</f>
        <v>2505.4485317270778</v>
      </c>
      <c r="C45" s="10">
        <f>(NBS_comp_mm_LandPrc!C45 / 1000) * Area!$G$9 / (Days!C47*86400)</f>
        <v>1852.4701267536134</v>
      </c>
      <c r="D45" s="10">
        <f>(NBS_comp_mm_LandPrc!D45 / 1000) * Area!$G$9 / (Days!D47*86400)</f>
        <v>3327.5515305132021</v>
      </c>
      <c r="E45" s="10">
        <f>(NBS_comp_mm_LandPrc!E45 / 1000) * Area!$G$9 / (Days!E47*86400)</f>
        <v>3171.3745218165504</v>
      </c>
      <c r="F45" s="10">
        <f>(NBS_comp_mm_LandPrc!F45 / 1000) * Area!$G$9 / (Days!F47*86400)</f>
        <v>4652.6284100447092</v>
      </c>
      <c r="G45" s="10">
        <f>(NBS_comp_mm_LandPrc!G45 / 1000) * Area!$G$9 / (Days!G47*86400)</f>
        <v>4084.7478743193892</v>
      </c>
      <c r="H45" s="10">
        <f>(NBS_comp_mm_LandPrc!H45 / 1000) * Area!$G$9 / (Days!H47*86400)</f>
        <v>2778.4792482220796</v>
      </c>
      <c r="I45" s="10">
        <f>(NBS_comp_mm_LandPrc!I45 / 1000) * Area!$G$9 / (Days!I47*86400)</f>
        <v>1800.2511067896683</v>
      </c>
      <c r="J45" s="10">
        <f>(NBS_comp_mm_LandPrc!J45 / 1000) * Area!$G$9 / (Days!J47*86400)</f>
        <v>1233.5972706672842</v>
      </c>
      <c r="K45" s="10">
        <f>(NBS_comp_mm_LandPrc!K45 / 1000) * Area!$G$9 / (Days!K47*86400)</f>
        <v>2874.1840669552457</v>
      </c>
      <c r="L45" s="10">
        <f>(NBS_comp_mm_LandPrc!L45 / 1000) * Area!$G$9 / (Days!L47*86400)</f>
        <v>2794.6374368221045</v>
      </c>
      <c r="M45" s="10">
        <f>(NBS_comp_mm_LandPrc!M45 / 1000) * Area!$G$9 / (Days!M47*86400)</f>
        <v>1806.4270601031135</v>
      </c>
      <c r="N45" s="10">
        <f t="shared" si="0"/>
        <v>2740.149765394503</v>
      </c>
    </row>
    <row r="46" spans="1:14" x14ac:dyDescent="0.2">
      <c r="A46">
        <v>1991</v>
      </c>
      <c r="B46" s="10">
        <f>(NBS_comp_mm_LandPrc!B46 / 1000) * Area!$G$9 / (Days!B48*86400)</f>
        <v>1187.6894003601558</v>
      </c>
      <c r="C46" s="10">
        <f>(NBS_comp_mm_LandPrc!C46 / 1000) * Area!$G$9 / (Days!C48*86400)</f>
        <v>1669.1161058822831</v>
      </c>
      <c r="D46" s="10">
        <f>(NBS_comp_mm_LandPrc!D46 / 1000) * Area!$G$9 / (Days!D48*86400)</f>
        <v>4454.2825493100845</v>
      </c>
      <c r="E46" s="10">
        <f>(NBS_comp_mm_LandPrc!E46 / 1000) * Area!$G$9 / (Days!E48*86400)</f>
        <v>6502.6597108327296</v>
      </c>
      <c r="F46" s="10">
        <f>(NBS_comp_mm_LandPrc!F46 / 1000) * Area!$G$9 / (Days!F48*86400)</f>
        <v>3979.6369886508714</v>
      </c>
      <c r="G46" s="10">
        <f>(NBS_comp_mm_LandPrc!G46 / 1000) * Area!$G$9 / (Days!G48*86400)</f>
        <v>1722.9142697814191</v>
      </c>
      <c r="H46" s="10">
        <f>(NBS_comp_mm_LandPrc!H46 / 1000) * Area!$G$9 / (Days!H48*86400)</f>
        <v>2649.0884717623057</v>
      </c>
      <c r="I46" s="10">
        <f>(NBS_comp_mm_LandPrc!I46 / 1000) * Area!$G$9 / (Days!I48*86400)</f>
        <v>1091.2949901907455</v>
      </c>
      <c r="J46" s="10">
        <f>(NBS_comp_mm_LandPrc!J46 / 1000) * Area!$G$9 / (Days!J48*86400)</f>
        <v>483.91952204742228</v>
      </c>
      <c r="K46" s="10">
        <f>(NBS_comp_mm_LandPrc!K46 / 1000) * Area!$G$9 / (Days!K48*86400)</f>
        <v>2456.8138745546776</v>
      </c>
      <c r="L46" s="10">
        <f>(NBS_comp_mm_LandPrc!L46 / 1000) * Area!$G$9 / (Days!L48*86400)</f>
        <v>978.94593891573913</v>
      </c>
      <c r="M46" s="10">
        <f>(NBS_comp_mm_LandPrc!M46 / 1000) * Area!$G$9 / (Days!M48*86400)</f>
        <v>1682.0520237166684</v>
      </c>
      <c r="N46" s="10">
        <f t="shared" si="0"/>
        <v>2404.8678205004248</v>
      </c>
    </row>
    <row r="47" spans="1:14" x14ac:dyDescent="0.2">
      <c r="A47">
        <v>1992</v>
      </c>
      <c r="B47" s="10">
        <f>(NBS_comp_mm_LandPrc!B47 / 1000) * Area!$G$9 / (Days!B49*86400)</f>
        <v>1706.9283929517946</v>
      </c>
      <c r="C47" s="10">
        <f>(NBS_comp_mm_LandPrc!C47 / 1000) * Area!$G$9 / (Days!C49*86400)</f>
        <v>1612.0923245379227</v>
      </c>
      <c r="D47" s="10">
        <f>(NBS_comp_mm_LandPrc!D47 / 1000) * Area!$G$9 / (Days!D49*86400)</f>
        <v>2580.2430838384907</v>
      </c>
      <c r="E47" s="10">
        <f>(NBS_comp_mm_LandPrc!E47 / 1000) * Area!$G$9 / (Days!E49*86400)</f>
        <v>4482.4068461396255</v>
      </c>
      <c r="F47" s="10">
        <f>(NBS_comp_mm_LandPrc!F47 / 1000) * Area!$G$9 / (Days!F49*86400)</f>
        <v>2718.7053267403994</v>
      </c>
      <c r="G47" s="10">
        <f>(NBS_comp_mm_LandPrc!G47 / 1000) * Area!$G$9 / (Days!G49*86400)</f>
        <v>1954.6950358044553</v>
      </c>
      <c r="H47" s="10">
        <f>(NBS_comp_mm_LandPrc!H47 / 1000) * Area!$G$9 / (Days!H49*86400)</f>
        <v>2844.340261724783</v>
      </c>
      <c r="I47" s="10">
        <f>(NBS_comp_mm_LandPrc!I47 / 1000) * Area!$G$9 / (Days!I49*86400)</f>
        <v>2329.7413894264982</v>
      </c>
      <c r="J47" s="10">
        <f>(NBS_comp_mm_LandPrc!J47 / 1000) * Area!$G$9 / (Days!J49*86400)</f>
        <v>2956.2105465790351</v>
      </c>
      <c r="K47" s="10">
        <f>(NBS_comp_mm_LandPrc!K47 / 1000) * Area!$G$9 / (Days!K49*86400)</f>
        <v>1435.2998327680868</v>
      </c>
      <c r="L47" s="10">
        <f>(NBS_comp_mm_LandPrc!L47 / 1000) * Area!$G$9 / (Days!L49*86400)</f>
        <v>4049.2864907028734</v>
      </c>
      <c r="M47" s="10">
        <f>(NBS_comp_mm_LandPrc!M47 / 1000) * Area!$G$9 / (Days!M49*86400)</f>
        <v>1468.9174641697118</v>
      </c>
      <c r="N47" s="10">
        <f t="shared" si="0"/>
        <v>2511.5722496153066</v>
      </c>
    </row>
    <row r="48" spans="1:14" x14ac:dyDescent="0.2">
      <c r="A48">
        <v>1993</v>
      </c>
      <c r="B48" s="10">
        <f>(NBS_comp_mm_LandPrc!B48 / 1000) * Area!$G$9 / (Days!B50*86400)</f>
        <v>2410.3624537191081</v>
      </c>
      <c r="C48" s="10">
        <f>(NBS_comp_mm_LandPrc!C48 / 1000) * Area!$G$9 / (Days!C50*86400)</f>
        <v>389.23345509021721</v>
      </c>
      <c r="D48" s="10">
        <f>(NBS_comp_mm_LandPrc!D48 / 1000) * Area!$G$9 / (Days!D50*86400)</f>
        <v>1318.959170068247</v>
      </c>
      <c r="E48" s="10">
        <f>(NBS_comp_mm_LandPrc!E48 / 1000) * Area!$G$9 / (Days!E50*86400)</f>
        <v>4947.6451698150386</v>
      </c>
      <c r="F48" s="10">
        <f>(NBS_comp_mm_LandPrc!F48 / 1000) * Area!$G$9 / (Days!F50*86400)</f>
        <v>3884.4772922496713</v>
      </c>
      <c r="G48" s="10">
        <f>(NBS_comp_mm_LandPrc!G48 / 1000) * Area!$G$9 / (Days!G50*86400)</f>
        <v>4211.3427919915566</v>
      </c>
      <c r="H48" s="10">
        <f>(NBS_comp_mm_LandPrc!H48 / 1000) * Area!$G$9 / (Days!H50*86400)</f>
        <v>2290.105565185158</v>
      </c>
      <c r="I48" s="10">
        <f>(NBS_comp_mm_LandPrc!I48 / 1000) * Area!$G$9 / (Days!I50*86400)</f>
        <v>2180.7667863019346</v>
      </c>
      <c r="J48" s="10">
        <f>(NBS_comp_mm_LandPrc!J48 / 1000) * Area!$G$9 / (Days!J50*86400)</f>
        <v>1416.3334603825879</v>
      </c>
      <c r="K48" s="10">
        <f>(NBS_comp_mm_LandPrc!K48 / 1000) * Area!$G$9 / (Days!K50*86400)</f>
        <v>1734.7472826534224</v>
      </c>
      <c r="L48" s="10">
        <f>(NBS_comp_mm_LandPrc!L48 / 1000) * Area!$G$9 / (Days!L50*86400)</f>
        <v>1153.8804028347336</v>
      </c>
      <c r="M48" s="10">
        <f>(NBS_comp_mm_LandPrc!M48 / 1000) * Area!$G$9 / (Days!M50*86400)</f>
        <v>638.22909472603635</v>
      </c>
      <c r="N48" s="10">
        <f t="shared" si="0"/>
        <v>2214.6735770848086</v>
      </c>
    </row>
    <row r="49" spans="1:14" x14ac:dyDescent="0.2">
      <c r="A49">
        <v>1994</v>
      </c>
      <c r="B49" s="10">
        <f>(NBS_comp_mm_LandPrc!B49 / 1000) * Area!$G$9 / (Days!B51*86400)</f>
        <v>831.70085003212364</v>
      </c>
      <c r="C49" s="10">
        <f>(NBS_comp_mm_LandPrc!C49 / 1000) * Area!$G$9 / (Days!C51*86400)</f>
        <v>2035.3621825660011</v>
      </c>
      <c r="D49" s="10">
        <f>(NBS_comp_mm_LandPrc!D49 / 1000) * Area!$G$9 / (Days!D51*86400)</f>
        <v>2438.8226508354219</v>
      </c>
      <c r="E49" s="10">
        <f>(NBS_comp_mm_LandPrc!E49 / 1000) * Area!$G$9 / (Days!E51*86400)</f>
        <v>3628.301867292148</v>
      </c>
      <c r="F49" s="10">
        <f>(NBS_comp_mm_LandPrc!F49 / 1000) * Area!$G$9 / (Days!F51*86400)</f>
        <v>3725.0974966535223</v>
      </c>
      <c r="G49" s="10">
        <f>(NBS_comp_mm_LandPrc!G49 / 1000) * Area!$G$9 / (Days!G51*86400)</f>
        <v>3652.2183947758654</v>
      </c>
      <c r="H49" s="10">
        <f>(NBS_comp_mm_LandPrc!H49 / 1000) * Area!$G$9 / (Days!H51*86400)</f>
        <v>4123.1286057048846</v>
      </c>
      <c r="I49" s="10">
        <f>(NBS_comp_mm_LandPrc!I49 / 1000) * Area!$G$9 / (Days!I51*86400)</f>
        <v>3148.5641129558899</v>
      </c>
      <c r="J49" s="10">
        <f>(NBS_comp_mm_LandPrc!J49 / 1000) * Area!$G$9 / (Days!J51*86400)</f>
        <v>1662.4632255469385</v>
      </c>
      <c r="K49" s="10">
        <f>(NBS_comp_mm_LandPrc!K49 / 1000) * Area!$G$9 / (Days!K51*86400)</f>
        <v>973.52952038264687</v>
      </c>
      <c r="L49" s="10">
        <f>(NBS_comp_mm_LandPrc!L49 / 1000) * Area!$G$9 / (Days!L51*86400)</f>
        <v>1664.6641460280157</v>
      </c>
      <c r="M49" s="10">
        <f>(NBS_comp_mm_LandPrc!M49 / 1000) * Area!$G$9 / (Days!M51*86400)</f>
        <v>747.64908247154483</v>
      </c>
      <c r="N49" s="10">
        <f t="shared" si="0"/>
        <v>2385.9585112704167</v>
      </c>
    </row>
    <row r="50" spans="1:14" x14ac:dyDescent="0.2">
      <c r="A50">
        <v>1995</v>
      </c>
      <c r="B50" s="10">
        <f>(NBS_comp_mm_LandPrc!B50 / 1000) * Area!$G$9 / (Days!B52*86400)</f>
        <v>1701.5530034784294</v>
      </c>
      <c r="C50" s="10">
        <f>(NBS_comp_mm_LandPrc!C50 / 1000) * Area!$G$9 / (Days!C52*86400)</f>
        <v>373.72162234146043</v>
      </c>
      <c r="D50" s="10">
        <f>(NBS_comp_mm_LandPrc!D50 / 1000) * Area!$G$9 / (Days!D52*86400)</f>
        <v>2547.7983966893266</v>
      </c>
      <c r="E50" s="10">
        <f>(NBS_comp_mm_LandPrc!E50 / 1000) * Area!$G$9 / (Days!E52*86400)</f>
        <v>3553.726779086729</v>
      </c>
      <c r="F50" s="10">
        <f>(NBS_comp_mm_LandPrc!F50 / 1000) * Area!$G$9 / (Days!F52*86400)</f>
        <v>4686.4253603753114</v>
      </c>
      <c r="G50" s="10">
        <f>(NBS_comp_mm_LandPrc!G50 / 1000) * Area!$G$9 / (Days!G52*86400)</f>
        <v>3174.2711855984494</v>
      </c>
      <c r="H50" s="10">
        <f>(NBS_comp_mm_LandPrc!H50 / 1000) * Area!$G$9 / (Days!H52*86400)</f>
        <v>2983.2274589490503</v>
      </c>
      <c r="I50" s="10">
        <f>(NBS_comp_mm_LandPrc!I50 / 1000) * Area!$G$9 / (Days!I52*86400)</f>
        <v>2355.890515389633</v>
      </c>
      <c r="J50" s="10">
        <f>(NBS_comp_mm_LandPrc!J50 / 1000) * Area!$G$9 / (Days!J52*86400)</f>
        <v>474.58500826820693</v>
      </c>
      <c r="K50" s="10">
        <f>(NBS_comp_mm_LandPrc!K50 / 1000) * Area!$G$9 / (Days!K52*86400)</f>
        <v>1429.102818538209</v>
      </c>
      <c r="L50" s="10">
        <f>(NBS_comp_mm_LandPrc!L50 / 1000) * Area!$G$9 / (Days!L52*86400)</f>
        <v>2011.589084414863</v>
      </c>
      <c r="M50" s="10">
        <f>(NBS_comp_mm_LandPrc!M50 / 1000) * Area!$G$9 / (Days!M52*86400)</f>
        <v>571.34713297429494</v>
      </c>
      <c r="N50" s="10">
        <f t="shared" si="0"/>
        <v>2155.269863841997</v>
      </c>
    </row>
    <row r="51" spans="1:14" x14ac:dyDescent="0.2">
      <c r="A51">
        <v>1996</v>
      </c>
      <c r="B51" s="10">
        <f>(NBS_comp_mm_LandPrc!B51 / 1000) * Area!$G$9 / (Days!B53*86400)</f>
        <v>2276.5034404483517</v>
      </c>
      <c r="C51" s="10">
        <f>(NBS_comp_mm_LandPrc!C51 / 1000) * Area!$G$9 / (Days!C53*86400)</f>
        <v>2638.9893117114443</v>
      </c>
      <c r="D51" s="10">
        <f>(NBS_comp_mm_LandPrc!D51 / 1000) * Area!$G$9 / (Days!D53*86400)</f>
        <v>2122.3068093282213</v>
      </c>
      <c r="E51" s="10">
        <f>(NBS_comp_mm_LandPrc!E51 / 1000) * Area!$G$9 / (Days!E53*86400)</f>
        <v>5362.8849397710692</v>
      </c>
      <c r="F51" s="10">
        <f>(NBS_comp_mm_LandPrc!F51 / 1000) * Area!$G$9 / (Days!F53*86400)</f>
        <v>5367.8869088803785</v>
      </c>
      <c r="G51" s="10">
        <f>(NBS_comp_mm_LandPrc!G51 / 1000) * Area!$G$9 / (Days!G53*86400)</f>
        <v>4459.6270393370096</v>
      </c>
      <c r="H51" s="10">
        <f>(NBS_comp_mm_LandPrc!H51 / 1000) * Area!$G$9 / (Days!H53*86400)</f>
        <v>3738.9873251835497</v>
      </c>
      <c r="I51" s="10">
        <f>(NBS_comp_mm_LandPrc!I51 / 1000) * Area!$G$9 / (Days!I53*86400)</f>
        <v>2344.7841529904517</v>
      </c>
      <c r="J51" s="10">
        <f>(NBS_comp_mm_LandPrc!J51 / 1000) * Area!$G$9 / (Days!J53*86400)</f>
        <v>3407.9413902409365</v>
      </c>
      <c r="K51" s="10">
        <f>(NBS_comp_mm_LandPrc!K51 / 1000) * Area!$G$9 / (Days!K53*86400)</f>
        <v>1832.2516822590567</v>
      </c>
      <c r="L51" s="10">
        <f>(NBS_comp_mm_LandPrc!L51 / 1000) * Area!$G$9 / (Days!L53*86400)</f>
        <v>1629.2036005998568</v>
      </c>
      <c r="M51" s="10">
        <f>(NBS_comp_mm_LandPrc!M51 / 1000) * Area!$G$9 / (Days!M53*86400)</f>
        <v>2987.0022838477253</v>
      </c>
      <c r="N51" s="10">
        <f t="shared" si="0"/>
        <v>3180.6974070498377</v>
      </c>
    </row>
    <row r="52" spans="1:14" x14ac:dyDescent="0.2">
      <c r="A52">
        <v>1997</v>
      </c>
      <c r="B52" s="10">
        <f>(NBS_comp_mm_LandPrc!B52 / 1000) * Area!$G$9 / (Days!B54*86400)</f>
        <v>3135.3790166589529</v>
      </c>
      <c r="C52" s="10">
        <f>(NBS_comp_mm_LandPrc!C52 / 1000) * Area!$G$9 / (Days!C54*86400)</f>
        <v>3756.8076475931161</v>
      </c>
      <c r="D52" s="10">
        <f>(NBS_comp_mm_LandPrc!D52 / 1000) * Area!$G$9 / (Days!D54*86400)</f>
        <v>3355.4198099294467</v>
      </c>
      <c r="E52" s="10">
        <f>(NBS_comp_mm_LandPrc!E52 / 1000) * Area!$G$9 / (Days!E54*86400)</f>
        <v>4717.1518908522303</v>
      </c>
      <c r="F52" s="10">
        <f>(NBS_comp_mm_LandPrc!F52 / 1000) * Area!$G$9 / (Days!F54*86400)</f>
        <v>5776.1190853052767</v>
      </c>
      <c r="G52" s="10">
        <f>(NBS_comp_mm_LandPrc!G52 / 1000) * Area!$G$9 / (Days!G54*86400)</f>
        <v>2577.1184471703332</v>
      </c>
      <c r="H52" s="10">
        <f>(NBS_comp_mm_LandPrc!H52 / 1000) * Area!$G$9 / (Days!H54*86400)</f>
        <v>2246.8224511180656</v>
      </c>
      <c r="I52" s="10">
        <f>(NBS_comp_mm_LandPrc!I52 / 1000) * Area!$G$9 / (Days!I54*86400)</f>
        <v>2079.246575122721</v>
      </c>
      <c r="J52" s="10">
        <f>(NBS_comp_mm_LandPrc!J52 / 1000) * Area!$G$9 / (Days!J54*86400)</f>
        <v>1429.9436010390923</v>
      </c>
      <c r="K52" s="10">
        <f>(NBS_comp_mm_LandPrc!K52 / 1000) * Area!$G$9 / (Days!K54*86400)</f>
        <v>138.95196074592243</v>
      </c>
      <c r="L52" s="10">
        <f>(NBS_comp_mm_LandPrc!L52 / 1000) * Area!$G$9 / (Days!L54*86400)</f>
        <v>174.67650610519482</v>
      </c>
      <c r="M52" s="10">
        <f>(NBS_comp_mm_LandPrc!M52 / 1000) * Area!$G$9 / (Days!M54*86400)</f>
        <v>-182.37563842950578</v>
      </c>
      <c r="N52" s="10">
        <f t="shared" si="0"/>
        <v>2433.7717794342375</v>
      </c>
    </row>
    <row r="53" spans="1:14" x14ac:dyDescent="0.2">
      <c r="A53">
        <v>1998</v>
      </c>
      <c r="B53" s="10">
        <f>(NBS_comp_mm_LandPrc!B53 / 1000) * Area!$G$9 / (Days!B55*86400)</f>
        <v>1887.9692312890274</v>
      </c>
      <c r="C53" s="10">
        <f>(NBS_comp_mm_LandPrc!C53 / 1000) * Area!$G$9 / (Days!C55*86400)</f>
        <v>1479.79082139976</v>
      </c>
      <c r="D53" s="10">
        <f>(NBS_comp_mm_LandPrc!D53 / 1000) * Area!$G$9 / (Days!D55*86400)</f>
        <v>3882.7219535128893</v>
      </c>
      <c r="E53" s="10">
        <f>(NBS_comp_mm_LandPrc!E53 / 1000) * Area!$G$9 / (Days!E55*86400)</f>
        <v>4213.2032606761823</v>
      </c>
      <c r="F53" s="10">
        <f>(NBS_comp_mm_LandPrc!F53 / 1000) * Area!$G$9 / (Days!F55*86400)</f>
        <v>2364.6818260262485</v>
      </c>
      <c r="G53" s="10">
        <f>(NBS_comp_mm_LandPrc!G53 / 1000) * Area!$G$9 / (Days!G55*86400)</f>
        <v>2564.8043303723189</v>
      </c>
      <c r="H53" s="10">
        <f>(NBS_comp_mm_LandPrc!H53 / 1000) * Area!$G$9 / (Days!H55*86400)</f>
        <v>936.02676863560271</v>
      </c>
      <c r="I53" s="10">
        <f>(NBS_comp_mm_LandPrc!I53 / 1000) * Area!$G$9 / (Days!I55*86400)</f>
        <v>1007.8711854839997</v>
      </c>
      <c r="J53" s="10">
        <f>(NBS_comp_mm_LandPrc!J53 / 1000) * Area!$G$9 / (Days!J55*86400)</f>
        <v>565.9395824025006</v>
      </c>
      <c r="K53" s="10">
        <f>(NBS_comp_mm_LandPrc!K53 / 1000) * Area!$G$9 / (Days!K55*86400)</f>
        <v>6.3311891923699264</v>
      </c>
      <c r="L53" s="10">
        <f>(NBS_comp_mm_LandPrc!L53 / 1000) * Area!$G$9 / (Days!L55*86400)</f>
        <v>-4.3944269934404154</v>
      </c>
      <c r="M53" s="10">
        <f>(NBS_comp_mm_LandPrc!M53 / 1000) * Area!$G$9 / (Days!M55*86400)</f>
        <v>-141.66526944885382</v>
      </c>
      <c r="N53" s="10">
        <f t="shared" si="0"/>
        <v>1563.6067043790506</v>
      </c>
    </row>
    <row r="54" spans="1:14" x14ac:dyDescent="0.2">
      <c r="A54">
        <v>1999</v>
      </c>
      <c r="B54" s="10">
        <f>(NBS_comp_mm_LandPrc!B54 / 1000) * Area!$G$9 / (Days!B56*86400)</f>
        <v>1336.563970458029</v>
      </c>
      <c r="C54" s="10">
        <f>(NBS_comp_mm_LandPrc!C54 / 1000) * Area!$G$9 / (Days!C56*86400)</f>
        <v>1837.2137309078596</v>
      </c>
      <c r="D54" s="10">
        <f>(NBS_comp_mm_LandPrc!D54 / 1000) * Area!$G$9 / (Days!D56*86400)</f>
        <v>836.40313568686463</v>
      </c>
      <c r="E54" s="10">
        <f>(NBS_comp_mm_LandPrc!E54 / 1000) * Area!$G$9 / (Days!E56*86400)</f>
        <v>2749.5383074664728</v>
      </c>
      <c r="F54" s="10">
        <f>(NBS_comp_mm_LandPrc!F54 / 1000) * Area!$G$9 / (Days!F56*86400)</f>
        <v>2442.1532029323175</v>
      </c>
      <c r="G54" s="10">
        <f>(NBS_comp_mm_LandPrc!G54 / 1000) * Area!$G$9 / (Days!G56*86400)</f>
        <v>2910.7539876543669</v>
      </c>
      <c r="H54" s="10">
        <f>(NBS_comp_mm_LandPrc!H54 / 1000) * Area!$G$9 / (Days!H56*86400)</f>
        <v>2951.1749378990421</v>
      </c>
      <c r="I54" s="10">
        <f>(NBS_comp_mm_LandPrc!I54 / 1000) * Area!$G$9 / (Days!I56*86400)</f>
        <v>894.21478724460462</v>
      </c>
      <c r="J54" s="10">
        <f>(NBS_comp_mm_LandPrc!J54 / 1000) * Area!$G$9 / (Days!J56*86400)</f>
        <v>1266.0570950881981</v>
      </c>
      <c r="K54" s="10">
        <f>(NBS_comp_mm_LandPrc!K54 / 1000) * Area!$G$9 / (Days!K56*86400)</f>
        <v>460.36006719123264</v>
      </c>
      <c r="L54" s="10">
        <f>(NBS_comp_mm_LandPrc!L54 / 1000) * Area!$G$9 / (Days!L56*86400)</f>
        <v>512.56863585184556</v>
      </c>
      <c r="M54" s="10">
        <f>(NBS_comp_mm_LandPrc!M54 / 1000) * Area!$G$9 / (Days!M56*86400)</f>
        <v>662.89589217582136</v>
      </c>
      <c r="N54" s="10">
        <f t="shared" si="0"/>
        <v>1571.6581458797211</v>
      </c>
    </row>
    <row r="55" spans="1:14" x14ac:dyDescent="0.2">
      <c r="A55">
        <v>2000</v>
      </c>
      <c r="B55" s="10">
        <f>(NBS_comp_mm_LandPrc!B55 / 1000) * Area!$G$9 / (Days!B57*86400)</f>
        <v>591.69022749392445</v>
      </c>
      <c r="C55" s="10">
        <f>(NBS_comp_mm_LandPrc!C55 / 1000) * Area!$G$9 / (Days!C57*86400)</f>
        <v>1640.2693196130731</v>
      </c>
      <c r="D55" s="10">
        <f>(NBS_comp_mm_LandPrc!D55 / 1000) * Area!$G$9 / (Days!D57*86400)</f>
        <v>2503.5542081765898</v>
      </c>
      <c r="E55" s="10">
        <f>(NBS_comp_mm_LandPrc!E55 / 1000) * Area!$G$9 / (Days!E57*86400)</f>
        <v>2357.6404610345498</v>
      </c>
      <c r="F55" s="10">
        <f>(NBS_comp_mm_LandPrc!F55 / 1000) * Area!$G$9 / (Days!F57*86400)</f>
        <v>4228.6735225245784</v>
      </c>
      <c r="G55" s="10">
        <f>(NBS_comp_mm_LandPrc!G55 / 1000) * Area!$G$9 / (Days!G57*86400)</f>
        <v>3685.2250737818849</v>
      </c>
      <c r="H55" s="10">
        <f>(NBS_comp_mm_LandPrc!H55 / 1000) * Area!$G$9 / (Days!H57*86400)</f>
        <v>2255.8748967009396</v>
      </c>
      <c r="I55" s="10">
        <f>(NBS_comp_mm_LandPrc!I55 / 1000) * Area!$G$9 / (Days!I57*86400)</f>
        <v>1750.6053083562224</v>
      </c>
      <c r="J55" s="10">
        <f>(NBS_comp_mm_LandPrc!J55 / 1000) * Area!$G$9 / (Days!J57*86400)</f>
        <v>751.86200079597609</v>
      </c>
      <c r="K55" s="10">
        <f>(NBS_comp_mm_LandPrc!K55 / 1000) * Area!$G$9 / (Days!K57*86400)</f>
        <v>192.85567990740788</v>
      </c>
      <c r="L55" s="10">
        <f>(NBS_comp_mm_LandPrc!L55 / 1000) * Area!$G$9 / (Days!L57*86400)</f>
        <v>758.95683466652417</v>
      </c>
      <c r="M55" s="10">
        <f>(NBS_comp_mm_LandPrc!M55 / 1000) * Area!$G$9 / (Days!M57*86400)</f>
        <v>-61.227842444882569</v>
      </c>
      <c r="N55" s="10">
        <f t="shared" si="0"/>
        <v>1721.3316408838991</v>
      </c>
    </row>
    <row r="56" spans="1:14" x14ac:dyDescent="0.2">
      <c r="A56">
        <v>2001</v>
      </c>
      <c r="B56" s="10">
        <f>(NBS_comp_mm_LandPrc!B56 / 1000) * Area!$G$9 / (Days!B58*86400)</f>
        <v>1040.4865916868289</v>
      </c>
      <c r="C56" s="10">
        <f>(NBS_comp_mm_LandPrc!C56 / 1000) * Area!$G$9 / (Days!C58*86400)</f>
        <v>2866.7671773725924</v>
      </c>
      <c r="D56" s="10">
        <f>(NBS_comp_mm_LandPrc!D56 / 1000) * Area!$G$9 / (Days!D58*86400)</f>
        <v>1867.3206756781192</v>
      </c>
      <c r="E56" s="10">
        <f>(NBS_comp_mm_LandPrc!E56 / 1000) * Area!$G$9 / (Days!E58*86400)</f>
        <v>5065.6187388726248</v>
      </c>
      <c r="F56" s="10">
        <f>(NBS_comp_mm_LandPrc!F56 / 1000) * Area!$G$9 / (Days!F58*86400)</f>
        <v>4410.9680822066512</v>
      </c>
      <c r="G56" s="10">
        <f>(NBS_comp_mm_LandPrc!G56 / 1000) * Area!$G$9 / (Days!G58*86400)</f>
        <v>3223.3932053906801</v>
      </c>
      <c r="H56" s="10">
        <f>(NBS_comp_mm_LandPrc!H56 / 1000) * Area!$G$9 / (Days!H58*86400)</f>
        <v>859.60899948469273</v>
      </c>
      <c r="I56" s="10">
        <f>(NBS_comp_mm_LandPrc!I56 / 1000) * Area!$G$9 / (Days!I58*86400)</f>
        <v>1928.7721566384439</v>
      </c>
      <c r="J56" s="10">
        <f>(NBS_comp_mm_LandPrc!J56 / 1000) * Area!$G$9 / (Days!J58*86400)</f>
        <v>2729.798490340007</v>
      </c>
      <c r="K56" s="10">
        <f>(NBS_comp_mm_LandPrc!K56 / 1000) * Area!$G$9 / (Days!K58*86400)</f>
        <v>4229.2163258015435</v>
      </c>
      <c r="L56" s="10">
        <f>(NBS_comp_mm_LandPrc!L56 / 1000) * Area!$G$9 / (Days!L58*86400)</f>
        <v>3243.7263999180363</v>
      </c>
      <c r="M56" s="10">
        <f>(NBS_comp_mm_LandPrc!M56 / 1000) * Area!$G$9 / (Days!M58*86400)</f>
        <v>2316.6401753382816</v>
      </c>
      <c r="N56" s="10">
        <f t="shared" si="0"/>
        <v>2815.1930848940415</v>
      </c>
    </row>
    <row r="57" spans="1:14" x14ac:dyDescent="0.2">
      <c r="A57">
        <v>2002</v>
      </c>
      <c r="B57" s="10">
        <f>(NBS_comp_mm_LandPrc!B57 / 1000) * Area!$G$9 / (Days!B59*86400)</f>
        <v>805.17748693844374</v>
      </c>
      <c r="C57" s="10">
        <f>(NBS_comp_mm_LandPrc!C57 / 1000) * Area!$G$9 / (Days!C59*86400)</f>
        <v>2515.7837186541492</v>
      </c>
      <c r="D57" s="10">
        <f>(NBS_comp_mm_LandPrc!D57 / 1000) * Area!$G$9 / (Days!D59*86400)</f>
        <v>3412.8278619509692</v>
      </c>
      <c r="E57" s="10">
        <f>(NBS_comp_mm_LandPrc!E57 / 1000) * Area!$G$9 / (Days!E59*86400)</f>
        <v>5333.5138737667075</v>
      </c>
      <c r="F57" s="10">
        <f>(NBS_comp_mm_LandPrc!F57 / 1000) * Area!$G$9 / (Days!F59*86400)</f>
        <v>4806.6600966745191</v>
      </c>
      <c r="G57" s="10">
        <f>(NBS_comp_mm_LandPrc!G57 / 1000) * Area!$G$9 / (Days!G59*86400)</f>
        <v>3953.05626387246</v>
      </c>
      <c r="H57" s="10">
        <f>(NBS_comp_mm_LandPrc!H57 / 1000) * Area!$G$9 / (Days!H59*86400)</f>
        <v>2215.8693227477943</v>
      </c>
      <c r="I57" s="10">
        <f>(NBS_comp_mm_LandPrc!I57 / 1000) * Area!$G$9 / (Days!I59*86400)</f>
        <v>1213.9100770171481</v>
      </c>
      <c r="J57" s="10">
        <f>(NBS_comp_mm_LandPrc!J57 / 1000) * Area!$G$9 / (Days!J59*86400)</f>
        <v>825.2561763353682</v>
      </c>
      <c r="K57" s="10">
        <f>(NBS_comp_mm_LandPrc!K57 / 1000) * Area!$G$9 / (Days!K59*86400)</f>
        <v>-56.37685762076633</v>
      </c>
      <c r="L57" s="10">
        <f>(NBS_comp_mm_LandPrc!L57 / 1000) * Area!$G$9 / (Days!L59*86400)</f>
        <v>-126.10696494356762</v>
      </c>
      <c r="M57" s="10">
        <f>(NBS_comp_mm_LandPrc!M57 / 1000) * Area!$G$9 / (Days!M59*86400)</f>
        <v>-912.29625311701921</v>
      </c>
      <c r="N57" s="10">
        <f t="shared" si="0"/>
        <v>1998.9395668563504</v>
      </c>
    </row>
    <row r="58" spans="1:14" x14ac:dyDescent="0.2">
      <c r="A58">
        <v>2003</v>
      </c>
      <c r="B58" s="10">
        <f>(NBS_comp_mm_LandPrc!B58 / 1000) * Area!$G$9 / (Days!B60*86400)</f>
        <v>626.30741575712455</v>
      </c>
      <c r="C58" s="10">
        <f>(NBS_comp_mm_LandPrc!C58 / 1000) * Area!$G$9 / (Days!C60*86400)</f>
        <v>1687.5288892081639</v>
      </c>
      <c r="D58" s="10">
        <f>(NBS_comp_mm_LandPrc!D58 / 1000) * Area!$G$9 / (Days!D60*86400)</f>
        <v>2985.3237834618758</v>
      </c>
      <c r="E58" s="10">
        <f>(NBS_comp_mm_LandPrc!E58 / 1000) * Area!$G$9 / (Days!E60*86400)</f>
        <v>3764.5995164601054</v>
      </c>
      <c r="F58" s="10">
        <f>(NBS_comp_mm_LandPrc!F58 / 1000) * Area!$G$9 / (Days!F60*86400)</f>
        <v>4496.4239259887036</v>
      </c>
      <c r="G58" s="10">
        <f>(NBS_comp_mm_LandPrc!G58 / 1000) * Area!$G$9 / (Days!G60*86400)</f>
        <v>3717.4360603305763</v>
      </c>
      <c r="H58" s="10">
        <f>(NBS_comp_mm_LandPrc!H58 / 1000) * Area!$G$9 / (Days!H60*86400)</f>
        <v>3002.4595612041994</v>
      </c>
      <c r="I58" s="10">
        <f>(NBS_comp_mm_LandPrc!I58 / 1000) * Area!$G$9 / (Days!I60*86400)</f>
        <v>2263.2788503914376</v>
      </c>
      <c r="J58" s="10">
        <f>(NBS_comp_mm_LandPrc!J58 / 1000) * Area!$G$9 / (Days!J60*86400)</f>
        <v>1569.6532240726883</v>
      </c>
      <c r="K58" s="10">
        <f>(NBS_comp_mm_LandPrc!K58 / 1000) * Area!$G$9 / (Days!K60*86400)</f>
        <v>1649.1644126308292</v>
      </c>
      <c r="L58" s="10">
        <f>(NBS_comp_mm_LandPrc!L58 / 1000) * Area!$G$9 / (Days!L60*86400)</f>
        <v>4535.83343873986</v>
      </c>
      <c r="M58" s="10">
        <f>(NBS_comp_mm_LandPrc!M58 / 1000) * Area!$G$9 / (Days!M60*86400)</f>
        <v>2092.4628750765364</v>
      </c>
      <c r="N58" s="10">
        <f t="shared" si="0"/>
        <v>2699.205996110175</v>
      </c>
    </row>
    <row r="59" spans="1:14" x14ac:dyDescent="0.2">
      <c r="A59">
        <v>2004</v>
      </c>
      <c r="B59" s="10">
        <f>(NBS_comp_mm_LandPrc!B59 / 1000) * Area!$G$9 / (Days!B61*86400)</f>
        <v>1189.2186813068661</v>
      </c>
      <c r="C59" s="10">
        <f>(NBS_comp_mm_LandPrc!C59 / 1000) * Area!$G$9 / (Days!C61*86400)</f>
        <v>1407.961654950841</v>
      </c>
      <c r="D59" s="10">
        <f>(NBS_comp_mm_LandPrc!D59 / 1000) * Area!$G$9 / (Days!D61*86400)</f>
        <v>4343.1751608786244</v>
      </c>
      <c r="E59" s="10">
        <f>(NBS_comp_mm_LandPrc!E59 / 1000) * Area!$G$9 / (Days!E61*86400)</f>
        <v>3846.0082501668612</v>
      </c>
      <c r="F59" s="10">
        <f>(NBS_comp_mm_LandPrc!F59 / 1000) * Area!$G$9 / (Days!F61*86400)</f>
        <v>6911.9132143510296</v>
      </c>
      <c r="G59" s="10">
        <f>(NBS_comp_mm_LandPrc!G59 / 1000) * Area!$G$9 / (Days!G61*86400)</f>
        <v>3110.0712207359688</v>
      </c>
      <c r="H59" s="10">
        <f>(NBS_comp_mm_LandPrc!H59 / 1000) * Area!$G$9 / (Days!H61*86400)</f>
        <v>3222.661586832342</v>
      </c>
      <c r="I59" s="10">
        <f>(NBS_comp_mm_LandPrc!I59 / 1000) * Area!$G$9 / (Days!I61*86400)</f>
        <v>1071.3667913511322</v>
      </c>
      <c r="J59" s="10">
        <f>(NBS_comp_mm_LandPrc!J59 / 1000) * Area!$G$9 / (Days!J61*86400)</f>
        <v>76.000565673052378</v>
      </c>
      <c r="K59" s="10">
        <f>(NBS_comp_mm_LandPrc!K59 / 1000) * Area!$G$9 / (Days!K61*86400)</f>
        <v>988.31457816216187</v>
      </c>
      <c r="L59" s="10">
        <f>(NBS_comp_mm_LandPrc!L59 / 1000) * Area!$G$9 / (Days!L61*86400)</f>
        <v>968.6903274570144</v>
      </c>
      <c r="M59" s="10">
        <f>(NBS_comp_mm_LandPrc!M59 / 1000) * Area!$G$9 / (Days!M61*86400)</f>
        <v>1301.1736246587955</v>
      </c>
      <c r="N59" s="10">
        <f t="shared" si="0"/>
        <v>2369.7129713770573</v>
      </c>
    </row>
    <row r="60" spans="1:14" x14ac:dyDescent="0.2">
      <c r="A60">
        <v>2005</v>
      </c>
      <c r="B60" s="10">
        <f>(NBS_comp_mm_LandPrc!B60 / 1000) * Area!$G$9 / (Days!B62*86400)</f>
        <v>2185.2271224216861</v>
      </c>
      <c r="C60" s="10">
        <f>(NBS_comp_mm_LandPrc!C60 / 1000) * Area!$G$9 / (Days!C62*86400)</f>
        <v>1949.6502446381421</v>
      </c>
      <c r="D60" s="10">
        <f>(NBS_comp_mm_LandPrc!D60 / 1000) * Area!$G$9 / (Days!D62*86400)</f>
        <v>1678.6356541910095</v>
      </c>
      <c r="E60" s="10">
        <f>(NBS_comp_mm_LandPrc!E60 / 1000) * Area!$G$9 / (Days!E62*86400)</f>
        <v>4490.7178360875778</v>
      </c>
      <c r="F60" s="10">
        <f>(NBS_comp_mm_LandPrc!F60 / 1000) * Area!$G$9 / (Days!F62*86400)</f>
        <v>2329.4629744307931</v>
      </c>
      <c r="G60" s="10">
        <f>(NBS_comp_mm_LandPrc!G60 / 1000) * Area!$G$9 / (Days!G62*86400)</f>
        <v>2485.061093548964</v>
      </c>
      <c r="H60" s="10">
        <f>(NBS_comp_mm_LandPrc!H60 / 1000) * Area!$G$9 / (Days!H62*86400)</f>
        <v>1969.4868491009329</v>
      </c>
      <c r="I60" s="10">
        <f>(NBS_comp_mm_LandPrc!I60 / 1000) * Area!$G$9 / (Days!I62*86400)</f>
        <v>1579.6523642339246</v>
      </c>
      <c r="J60" s="10">
        <f>(NBS_comp_mm_LandPrc!J60 / 1000) * Area!$G$9 / (Days!J62*86400)</f>
        <v>1168.2465730432359</v>
      </c>
      <c r="K60" s="10">
        <f>(NBS_comp_mm_LandPrc!K60 / 1000) * Area!$G$9 / (Days!K62*86400)</f>
        <v>-220.33304612024585</v>
      </c>
      <c r="L60" s="10">
        <f>(NBS_comp_mm_LandPrc!L60 / 1000) * Area!$G$9 / (Days!L62*86400)</f>
        <v>1612.2997318345103</v>
      </c>
      <c r="M60" s="10">
        <f>(NBS_comp_mm_LandPrc!M60 / 1000) * Area!$G$9 / (Days!M62*86400)</f>
        <v>735.80060127099421</v>
      </c>
      <c r="N60" s="10">
        <f t="shared" si="0"/>
        <v>1830.325666556794</v>
      </c>
    </row>
    <row r="61" spans="1:14" x14ac:dyDescent="0.2">
      <c r="A61">
        <v>2006</v>
      </c>
      <c r="B61" s="10">
        <f>(NBS_comp_mm_LandPrc!B61 / 1000) * Area!$G$9 / (Days!B63*86400)</f>
        <v>2797.317874686109</v>
      </c>
      <c r="C61" s="10">
        <f>(NBS_comp_mm_LandPrc!C61 / 1000) * Area!$G$9 / (Days!C63*86400)</f>
        <v>2596.8013139424502</v>
      </c>
      <c r="D61" s="10">
        <f>(NBS_comp_mm_LandPrc!D61 / 1000) * Area!$G$9 / (Days!D63*86400)</f>
        <v>3242.10292007422</v>
      </c>
      <c r="E61" s="10">
        <f>(NBS_comp_mm_LandPrc!E61 / 1000) * Area!$G$9 / (Days!E63*86400)</f>
        <v>4954.1550765139773</v>
      </c>
      <c r="F61" s="10">
        <f>(NBS_comp_mm_LandPrc!F61 / 1000) * Area!$G$9 / (Days!F63*86400)</f>
        <v>3923.8138656060501</v>
      </c>
      <c r="G61" s="10">
        <f>(NBS_comp_mm_LandPrc!G61 / 1000) * Area!$G$9 / (Days!G63*86400)</f>
        <v>2374.4917168694433</v>
      </c>
      <c r="H61" s="10">
        <f>(NBS_comp_mm_LandPrc!H61 / 1000) * Area!$G$9 / (Days!H63*86400)</f>
        <v>2821.608535638004</v>
      </c>
      <c r="I61" s="10">
        <f>(NBS_comp_mm_LandPrc!I61 / 1000) * Area!$G$9 / (Days!I63*86400)</f>
        <v>1143.4940483800403</v>
      </c>
      <c r="J61" s="10">
        <f>(NBS_comp_mm_LandPrc!J61 / 1000) * Area!$G$9 / (Days!J63*86400)</f>
        <v>1444.2532015356337</v>
      </c>
      <c r="K61" s="10">
        <f>(NBS_comp_mm_LandPrc!K61 / 1000) * Area!$G$9 / (Days!K63*86400)</f>
        <v>2432.1451692361106</v>
      </c>
      <c r="L61" s="10">
        <f>(NBS_comp_mm_LandPrc!L61 / 1000) * Area!$G$9 / (Days!L63*86400)</f>
        <v>2070.0745769126374</v>
      </c>
      <c r="M61" s="10">
        <f>(NBS_comp_mm_LandPrc!M61 / 1000) * Area!$G$9 / (Days!M63*86400)</f>
        <v>3351.7959771785913</v>
      </c>
      <c r="N61" s="10">
        <f t="shared" si="0"/>
        <v>2762.6711897144392</v>
      </c>
    </row>
    <row r="62" spans="1:14" x14ac:dyDescent="0.2">
      <c r="A62">
        <v>2007</v>
      </c>
      <c r="B62" s="10">
        <f>(NBS_comp_mm_LandPrc!B62 / 1000) * Area!$G$9 / (Days!B64*86400)</f>
        <v>1575.5164530768864</v>
      </c>
      <c r="C62" s="10">
        <f>(NBS_comp_mm_LandPrc!C62 / 1000) * Area!$G$9 / (Days!C64*86400)</f>
        <v>531.95574748160095</v>
      </c>
      <c r="D62" s="10">
        <f>(NBS_comp_mm_LandPrc!D62 / 1000) * Area!$G$9 / (Days!D64*86400)</f>
        <v>3104.6225462915954</v>
      </c>
      <c r="E62" s="10">
        <f>(NBS_comp_mm_LandPrc!E62 / 1000) * Area!$G$9 / (Days!E64*86400)</f>
        <v>3721.2204049481538</v>
      </c>
      <c r="F62" s="10">
        <f>(NBS_comp_mm_LandPrc!F62 / 1000) * Area!$G$9 / (Days!F64*86400)</f>
        <v>2266.2214098888826</v>
      </c>
      <c r="G62" s="10">
        <f>(NBS_comp_mm_LandPrc!G62 / 1000) * Area!$G$9 / (Days!G64*86400)</f>
        <v>2591.2883728487445</v>
      </c>
      <c r="H62" s="10">
        <f>(NBS_comp_mm_LandPrc!H62 / 1000) * Area!$G$9 / (Days!H64*86400)</f>
        <v>1766.4655536074197</v>
      </c>
      <c r="I62" s="10">
        <f>(NBS_comp_mm_LandPrc!I62 / 1000) * Area!$G$9 / (Days!I64*86400)</f>
        <v>830.83937288097707</v>
      </c>
      <c r="J62" s="10">
        <f>(NBS_comp_mm_LandPrc!J62 / 1000) * Area!$G$9 / (Days!J64*86400)</f>
        <v>525.25795826881301</v>
      </c>
      <c r="K62" s="10">
        <f>(NBS_comp_mm_LandPrc!K62 / 1000) * Area!$G$9 / (Days!K64*86400)</f>
        <v>1756.8094394253364</v>
      </c>
      <c r="L62" s="10">
        <f>(NBS_comp_mm_LandPrc!L62 / 1000) * Area!$G$9 / (Days!L64*86400)</f>
        <v>-319.74886976153533</v>
      </c>
      <c r="M62" s="10">
        <f>(NBS_comp_mm_LandPrc!M62 / 1000) * Area!$G$9 / (Days!M64*86400)</f>
        <v>996.7245657587963</v>
      </c>
      <c r="N62" s="10">
        <f t="shared" ref="N62:N70" si="1">AVERAGE(B62:M62)</f>
        <v>1612.2644128929726</v>
      </c>
    </row>
    <row r="63" spans="1:14" x14ac:dyDescent="0.2">
      <c r="A63">
        <v>2008</v>
      </c>
      <c r="B63" s="10">
        <f>(NBS_comp_mm_LandPrc!B63 / 1000) * Area!$G$9 / (Days!B65*86400)</f>
        <v>3897.3040691622832</v>
      </c>
      <c r="C63" s="10">
        <f>(NBS_comp_mm_LandPrc!C63 / 1000) * Area!$G$9 / (Days!C65*86400)</f>
        <v>3276.709964310227</v>
      </c>
      <c r="D63" s="10">
        <f>(NBS_comp_mm_LandPrc!D63 / 1000) * Area!$G$9 / (Days!D65*86400)</f>
        <v>2689.0404013870848</v>
      </c>
      <c r="E63" s="10">
        <f>(NBS_comp_mm_LandPrc!E63 / 1000) * Area!$G$9 / (Days!E65*86400)</f>
        <v>6461.8354131639235</v>
      </c>
      <c r="F63" s="10">
        <f>(NBS_comp_mm_LandPrc!F63 / 1000) * Area!$G$9 / (Days!F65*86400)</f>
        <v>4563.5749047865147</v>
      </c>
      <c r="G63" s="10">
        <f>(NBS_comp_mm_LandPrc!G63 / 1000) * Area!$G$9 / (Days!G65*86400)</f>
        <v>4437.234885095887</v>
      </c>
      <c r="H63" s="10">
        <f>(NBS_comp_mm_LandPrc!H63 / 1000) * Area!$G$9 / (Days!H65*86400)</f>
        <v>3138.5493521345561</v>
      </c>
      <c r="I63" s="10">
        <f>(NBS_comp_mm_LandPrc!I63 / 1000) * Area!$G$9 / (Days!I65*86400)</f>
        <v>2342.7079366084481</v>
      </c>
      <c r="J63" s="10">
        <f>(NBS_comp_mm_LandPrc!J63 / 1000) * Area!$G$9 / (Days!J65*86400)</f>
        <v>2296.9277578861897</v>
      </c>
      <c r="K63" s="10">
        <f>(NBS_comp_mm_LandPrc!K63 / 1000) * Area!$G$9 / (Days!K65*86400)</f>
        <v>237.22477583286636</v>
      </c>
      <c r="L63" s="10">
        <f>(NBS_comp_mm_LandPrc!L63 / 1000) * Area!$G$9 / (Days!L65*86400)</f>
        <v>1909.9236867340885</v>
      </c>
      <c r="M63" s="10">
        <f>(NBS_comp_mm_LandPrc!M63 / 1000) * Area!$G$9 / (Days!M65*86400)</f>
        <v>3845.6899865429882</v>
      </c>
      <c r="N63" s="10">
        <f t="shared" si="1"/>
        <v>3258.0602611370882</v>
      </c>
    </row>
    <row r="64" spans="1:14" x14ac:dyDescent="0.2">
      <c r="A64">
        <v>2009</v>
      </c>
      <c r="B64" s="10">
        <f>(NBS_comp_mm_LandPrc!B64 / 1000) * Area!$G$9 / (Days!B66*86400)</f>
        <v>2277.1401844713523</v>
      </c>
      <c r="C64" s="10">
        <f>(NBS_comp_mm_LandPrc!C64 / 1000) * Area!$G$9 / (Days!C66*86400)</f>
        <v>3803.3044023672742</v>
      </c>
      <c r="D64" s="10">
        <f>(NBS_comp_mm_LandPrc!D64 / 1000) * Area!$G$9 / (Days!D66*86400)</f>
        <v>3640.2647807747312</v>
      </c>
      <c r="E64" s="10">
        <f>(NBS_comp_mm_LandPrc!E64 / 1000) * Area!$G$9 / (Days!E66*86400)</f>
        <v>6075.2087440511004</v>
      </c>
      <c r="F64" s="10">
        <f>(NBS_comp_mm_LandPrc!F64 / 1000) * Area!$G$9 / (Days!F66*86400)</f>
        <v>5037.7722384190765</v>
      </c>
      <c r="G64" s="10">
        <f>(NBS_comp_mm_LandPrc!G64 / 1000) * Area!$G$9 / (Days!G66*86400)</f>
        <v>3374.9208757366841</v>
      </c>
      <c r="H64" s="10">
        <f>(NBS_comp_mm_LandPrc!H64 / 1000) * Area!$G$9 / (Days!H66*86400)</f>
        <v>2969.5364490877128</v>
      </c>
      <c r="I64" s="10">
        <f>(NBS_comp_mm_LandPrc!I64 / 1000) * Area!$G$9 / (Days!I66*86400)</f>
        <v>2762.0403692733862</v>
      </c>
      <c r="J64" s="10">
        <f>(NBS_comp_mm_LandPrc!J64 / 1000) * Area!$G$9 / (Days!J66*86400)</f>
        <v>1128.2650762504666</v>
      </c>
      <c r="K64" s="10">
        <f>(NBS_comp_mm_LandPrc!K64 / 1000) * Area!$G$9 / (Days!K66*86400)</f>
        <v>2572.8051475442285</v>
      </c>
      <c r="L64" s="10">
        <f>(NBS_comp_mm_LandPrc!L64 / 1000) * Area!$G$9 / (Days!L66*86400)</f>
        <v>1768.6528423546681</v>
      </c>
      <c r="M64" s="10">
        <f>(NBS_comp_mm_LandPrc!M64 / 1000) * Area!$G$9 / (Days!M66*86400)</f>
        <v>1572.0710810396181</v>
      </c>
      <c r="N64" s="10">
        <f t="shared" si="1"/>
        <v>3081.831849280858</v>
      </c>
    </row>
    <row r="65" spans="1:14" x14ac:dyDescent="0.2">
      <c r="A65">
        <v>2010</v>
      </c>
      <c r="B65" s="10">
        <f>(NBS_comp_mm_LandPrc!B65 / 1000) * Area!$G$9 / (Days!B67*86400)</f>
        <v>926.79768692898347</v>
      </c>
      <c r="C65" s="10">
        <f>(NBS_comp_mm_LandPrc!C65 / 1000) * Area!$G$9 / (Days!C67*86400)</f>
        <v>1194.6907373921138</v>
      </c>
      <c r="D65" s="10">
        <f>(NBS_comp_mm_LandPrc!D65 / 1000) * Area!$G$9 / (Days!D67*86400)</f>
        <v>1710.523032120564</v>
      </c>
      <c r="E65" s="10">
        <f>(NBS_comp_mm_LandPrc!E65 / 1000) * Area!$G$9 / (Days!E67*86400)</f>
        <v>2114.0290416055341</v>
      </c>
      <c r="F65" s="10">
        <f>(NBS_comp_mm_LandPrc!F65 / 1000) * Area!$G$9 / (Days!F67*86400)</f>
        <v>2363.7161456776362</v>
      </c>
      <c r="G65" s="10">
        <f>(NBS_comp_mm_LandPrc!G65 / 1000) * Area!$G$9 / (Days!G67*86400)</f>
        <v>4067.0916352596701</v>
      </c>
      <c r="H65" s="10">
        <f>(NBS_comp_mm_LandPrc!H65 / 1000) * Area!$G$9 / (Days!H67*86400)</f>
        <v>2260.2962757293776</v>
      </c>
      <c r="I65" s="10">
        <f>(NBS_comp_mm_LandPrc!I65 / 1000) * Area!$G$9 / (Days!I67*86400)</f>
        <v>2027.8411219547916</v>
      </c>
      <c r="J65" s="10">
        <f>(NBS_comp_mm_LandPrc!J65 / 1000) * Area!$G$9 / (Days!J67*86400)</f>
        <v>2732.4598630567721</v>
      </c>
      <c r="K65" s="10">
        <f>(NBS_comp_mm_LandPrc!K65 / 1000) * Area!$G$9 / (Days!K67*86400)</f>
        <v>727.03635127670441</v>
      </c>
      <c r="L65" s="10">
        <f>(NBS_comp_mm_LandPrc!L65 / 1000) * Area!$G$9 / (Days!L67*86400)</f>
        <v>814.54591907883434</v>
      </c>
      <c r="M65" s="10">
        <f>(NBS_comp_mm_LandPrc!M65 / 1000) * Area!$G$9 / (Days!M67*86400)</f>
        <v>1128.2265461795134</v>
      </c>
      <c r="N65" s="10">
        <f t="shared" si="1"/>
        <v>1838.9378630217079</v>
      </c>
    </row>
    <row r="66" spans="1:14" x14ac:dyDescent="0.2">
      <c r="A66">
        <v>2011</v>
      </c>
      <c r="B66" s="10">
        <f>(NBS_comp_mm_LandPrc!B66 / 1000) * Area!$G$9 / (Days!B68*86400)</f>
        <v>1941.5700584651897</v>
      </c>
      <c r="C66" s="10">
        <f>(NBS_comp_mm_LandPrc!C66 / 1000) * Area!$G$9 / (Days!C68*86400)</f>
        <v>1981.9691248325169</v>
      </c>
      <c r="D66" s="10">
        <f>(NBS_comp_mm_LandPrc!D66 / 1000) * Area!$G$9 / (Days!D68*86400)</f>
        <v>3202.1581708316121</v>
      </c>
      <c r="E66" s="10">
        <f>(NBS_comp_mm_LandPrc!E66 / 1000) * Area!$G$9 / (Days!E68*86400)</f>
        <v>6024.6775762694924</v>
      </c>
      <c r="F66" s="10">
        <f>(NBS_comp_mm_LandPrc!F66 / 1000) * Area!$G$9 / (Days!F68*86400)</f>
        <v>4983.2494710725023</v>
      </c>
      <c r="G66" s="10">
        <f>(NBS_comp_mm_LandPrc!G66 / 1000) * Area!$G$9 / (Days!G68*86400)</f>
        <v>3629.8813518487118</v>
      </c>
      <c r="H66" s="10">
        <f>(NBS_comp_mm_LandPrc!H66 / 1000) * Area!$G$9 / (Days!H68*86400)</f>
        <v>2230.4916360972938</v>
      </c>
      <c r="I66" s="10">
        <f>(NBS_comp_mm_LandPrc!I66 / 1000) * Area!$G$9 / (Days!I68*86400)</f>
        <v>1738.9846751798623</v>
      </c>
      <c r="J66" s="10">
        <f>(NBS_comp_mm_LandPrc!J66 / 1000) * Area!$G$9 / (Days!J68*86400)</f>
        <v>1406.718813520451</v>
      </c>
      <c r="K66" s="10">
        <f>(NBS_comp_mm_LandPrc!K66 / 1000) * Area!$G$9 / (Days!K68*86400)</f>
        <v>1992.9305646119808</v>
      </c>
      <c r="L66" s="10">
        <f>(NBS_comp_mm_LandPrc!L66 / 1000) * Area!$G$9 / (Days!L68*86400)</f>
        <v>1364.4757170996036</v>
      </c>
      <c r="M66" s="10">
        <f>(NBS_comp_mm_LandPrc!M66 / 1000) * Area!$G$9 / (Days!M68*86400)</f>
        <v>1853.1015786855116</v>
      </c>
      <c r="N66" s="10">
        <f t="shared" si="1"/>
        <v>2695.8507282095611</v>
      </c>
    </row>
    <row r="67" spans="1:14" x14ac:dyDescent="0.2">
      <c r="A67">
        <v>2012</v>
      </c>
      <c r="B67" s="10">
        <f>(NBS_comp_mm_LandPrc!B67 / 1000) * Area!$G$9 / (Days!B69*86400)</f>
        <v>2258.6387692548938</v>
      </c>
      <c r="C67" s="10">
        <f>(NBS_comp_mm_LandPrc!C67 / 1000) * Area!$G$9 / (Days!C69*86400)</f>
        <v>1730.9848647035333</v>
      </c>
      <c r="D67" s="10">
        <f>(NBS_comp_mm_LandPrc!D67 / 1000) * Area!$G$9 / (Days!D69*86400)</f>
        <v>3834.2904861794705</v>
      </c>
      <c r="E67" s="10">
        <f>(NBS_comp_mm_LandPrc!E67 / 1000) * Area!$G$9 / (Days!E69*86400)</f>
        <v>2058.2857752168934</v>
      </c>
      <c r="F67" s="10">
        <f>(NBS_comp_mm_LandPrc!F67 / 1000) * Area!$G$9 / (Days!F69*86400)</f>
        <v>2026.9299572524069</v>
      </c>
      <c r="G67" s="10">
        <f>(NBS_comp_mm_LandPrc!G67 / 1000) * Area!$G$9 / (Days!G69*86400)</f>
        <v>2656.9720092320185</v>
      </c>
      <c r="H67" s="10">
        <f>(NBS_comp_mm_LandPrc!H67 / 1000) * Area!$G$9 / (Days!H69*86400)</f>
        <v>880.63193537713641</v>
      </c>
      <c r="I67" s="10">
        <f>(NBS_comp_mm_LandPrc!I67 / 1000) * Area!$G$9 / (Days!I69*86400)</f>
        <v>1014.9593370127557</v>
      </c>
      <c r="J67" s="10">
        <f>(NBS_comp_mm_LandPrc!J67 / 1000) * Area!$G$9 / (Days!J69*86400)</f>
        <v>540.35640032455649</v>
      </c>
      <c r="K67" s="10">
        <f>(NBS_comp_mm_LandPrc!K67 / 1000) * Area!$G$9 / (Days!K69*86400)</f>
        <v>1707.6494303248849</v>
      </c>
      <c r="L67" s="10">
        <f>(NBS_comp_mm_LandPrc!L67 / 1000) * Area!$G$9 / (Days!L69*86400)</f>
        <v>146.4149949193631</v>
      </c>
      <c r="M67" s="10">
        <f>(NBS_comp_mm_LandPrc!M67 / 1000) * Area!$G$9 / (Days!M69*86400)</f>
        <v>1150.8730426853278</v>
      </c>
      <c r="N67" s="10">
        <f t="shared" si="1"/>
        <v>1667.2489168736031</v>
      </c>
    </row>
    <row r="68" spans="1:14" x14ac:dyDescent="0.2">
      <c r="A68">
        <v>2013</v>
      </c>
      <c r="B68" s="10">
        <f>(NBS_comp_mm_LandPrc!B68 / 1000) * Area!$G$9 / (Days!B70*86400)</f>
        <v>2233.3597316275177</v>
      </c>
      <c r="C68" s="10">
        <f>(NBS_comp_mm_LandPrc!C68 / 1000) * Area!$G$9 / (Days!C70*86400)</f>
        <v>2672.3728645272072</v>
      </c>
      <c r="D68" s="10">
        <f>(NBS_comp_mm_LandPrc!D68 / 1000) * Area!$G$9 / (Days!D70*86400)</f>
        <v>2736.3312888763066</v>
      </c>
      <c r="E68" s="10">
        <f>(NBS_comp_mm_LandPrc!E68 / 1000) * Area!$G$9 / (Days!E70*86400)</f>
        <v>7344.7132768148167</v>
      </c>
      <c r="F68" s="10">
        <f>(NBS_comp_mm_LandPrc!F68 / 1000) * Area!$G$9 / (Days!F70*86400)</f>
        <v>5941.7089238947783</v>
      </c>
      <c r="G68" s="10">
        <f>(NBS_comp_mm_LandPrc!G68 / 1000) * Area!$G$9 / (Days!G70*86400)</f>
        <v>3845.5522836199725</v>
      </c>
      <c r="H68" s="10">
        <f>(NBS_comp_mm_LandPrc!H68 / 1000) * Area!$G$9 / (Days!H70*86400)</f>
        <v>2471.7787434094248</v>
      </c>
      <c r="I68" s="10">
        <f>(NBS_comp_mm_LandPrc!I68 / 1000) * Area!$G$9 / (Days!I70*86400)</f>
        <v>2109.280156779258</v>
      </c>
      <c r="J68" s="10">
        <f>(NBS_comp_mm_LandPrc!J68 / 1000) * Area!$G$9 / (Days!J70*86400)</f>
        <v>847.15240717932068</v>
      </c>
      <c r="K68" s="10">
        <f>(NBS_comp_mm_LandPrc!K68 / 1000) * Area!$G$9 / (Days!K70*86400)</f>
        <v>2639.2163505376025</v>
      </c>
      <c r="L68" s="10">
        <f>(NBS_comp_mm_LandPrc!L68 / 1000) * Area!$G$9 / (Days!L70*86400)</f>
        <v>2944.4138885283887</v>
      </c>
      <c r="M68" s="10">
        <f>(NBS_comp_mm_LandPrc!M68 / 1000) * Area!$G$9 / (Days!M70*86400)</f>
        <v>894.92436298314635</v>
      </c>
      <c r="N68" s="10">
        <f t="shared" si="1"/>
        <v>3056.7336898981453</v>
      </c>
    </row>
    <row r="69" spans="1:14" x14ac:dyDescent="0.2">
      <c r="A69">
        <v>2014</v>
      </c>
      <c r="B69" s="10">
        <f>(NBS_comp_mm_LandPrc!B69 / 1000) * Area!$G$9 / (Days!B71*86400)</f>
        <v>1520.1079124003124</v>
      </c>
      <c r="C69" s="10">
        <f>(NBS_comp_mm_LandPrc!C69 / 1000) * Area!$G$9 / (Days!C71*86400)</f>
        <v>1367.2310926876855</v>
      </c>
      <c r="D69" s="10">
        <f>(NBS_comp_mm_LandPrc!D69 / 1000) * Area!$G$9 / (Days!D71*86400)</f>
        <v>1647.6623100963741</v>
      </c>
      <c r="E69" s="10">
        <f>(NBS_comp_mm_LandPrc!E69 / 1000) * Area!$G$9 / (Days!E71*86400)</f>
        <v>5161.7277944635416</v>
      </c>
      <c r="F69" s="10">
        <f>(NBS_comp_mm_LandPrc!F69 / 1000) * Area!$G$9 / (Days!F71*86400)</f>
        <v>4941.3986771371419</v>
      </c>
      <c r="G69" s="10">
        <f>(NBS_comp_mm_LandPrc!G69 / 1000) * Area!$G$9 / (Days!G71*86400)</f>
        <v>3443.0793249461099</v>
      </c>
      <c r="H69" s="10">
        <f>(NBS_comp_mm_LandPrc!H69 / 1000) * Area!$G$9 / (Days!H71*86400)</f>
        <v>3188.6874326916591</v>
      </c>
      <c r="I69" s="10">
        <f>(NBS_comp_mm_LandPrc!I69 / 1000) * Area!$G$9 / (Days!I71*86400)</f>
        <v>3040.2752386746788</v>
      </c>
      <c r="J69" s="10">
        <f>(NBS_comp_mm_LandPrc!J69 / 1000) * Area!$G$9 / (Days!J71*86400)</f>
        <v>2513.4056685355094</v>
      </c>
      <c r="K69" s="10">
        <f>(NBS_comp_mm_LandPrc!K69 / 1000) * Area!$G$9 / (Days!K71*86400)</f>
        <v>3188.048996588986</v>
      </c>
      <c r="L69" s="10">
        <f>(NBS_comp_mm_LandPrc!L69 / 1000) * Area!$G$9 / (Days!L71*86400)</f>
        <v>2141.4986717544498</v>
      </c>
      <c r="M69" s="10">
        <f>(NBS_comp_mm_LandPrc!M69 / 1000) * Area!$G$9 / (Days!M71*86400)</f>
        <v>868.40771787948631</v>
      </c>
      <c r="N69" s="10">
        <f t="shared" si="1"/>
        <v>2751.7942364879946</v>
      </c>
    </row>
    <row r="70" spans="1:14" x14ac:dyDescent="0.2">
      <c r="A70">
        <v>2015</v>
      </c>
      <c r="B70" s="10">
        <f>(NBS_comp_mm_LandPrc!B70 / 1000) * Area!$G$9 / (Days!B72*86400)</f>
        <v>821.95080613986761</v>
      </c>
      <c r="C70" s="10">
        <f>(NBS_comp_mm_LandPrc!C70 / 1000) * Area!$G$9 / (Days!C72*86400)</f>
        <v>823.41550881765397</v>
      </c>
      <c r="D70" s="10">
        <f>(NBS_comp_mm_LandPrc!D70 / 1000) * Area!$G$9 / (Days!D72*86400)</f>
        <v>1574.3195236702916</v>
      </c>
      <c r="E70" s="10">
        <f>(NBS_comp_mm_LandPrc!E70 / 1000) * Area!$G$9 / (Days!E72*86400)</f>
        <v>3915.3686037629864</v>
      </c>
      <c r="F70" s="10">
        <f>(NBS_comp_mm_LandPrc!F70 / 1000) * Area!$G$9 / (Days!F72*86400)</f>
        <v>3846.9772817165094</v>
      </c>
      <c r="G70" s="10">
        <f>(NBS_comp_mm_LandPrc!G70 / 1000) * Area!$G$9 / (Days!G72*86400)</f>
        <v>3609.1054467571944</v>
      </c>
      <c r="H70" s="10">
        <f>(NBS_comp_mm_LandPrc!H70 / 1000) * Area!$G$9 / (Days!H72*86400)</f>
        <v>1613.237360896205</v>
      </c>
      <c r="I70" s="10">
        <f>(NBS_comp_mm_LandPrc!I70 / 1000) * Area!$G$9 / (Days!I72*86400)</f>
        <v>1536.4567921052794</v>
      </c>
      <c r="J70" s="10">
        <f>(NBS_comp_mm_LandPrc!J70 / 1000) * Area!$G$9 / (Days!J72*86400)</f>
        <v>1009.9055152346865</v>
      </c>
      <c r="K70" s="10">
        <f>(NBS_comp_mm_LandPrc!K70 / 1000) * Area!$G$9 / (Days!K72*86400)</f>
        <v>245.94203967936616</v>
      </c>
      <c r="L70" s="10">
        <f>(NBS_comp_mm_LandPrc!L70 / 1000) * Area!$G$9 / (Days!L72*86400)</f>
        <v>1729.5947695513673</v>
      </c>
      <c r="M70" s="10">
        <f>(NBS_comp_mm_LandPrc!M70 / 1000) * Area!$G$9 / (Days!M72*86400)</f>
        <v>2327.3880039199466</v>
      </c>
      <c r="N70" s="10">
        <f t="shared" si="1"/>
        <v>1921.1384710209461</v>
      </c>
    </row>
    <row r="71" spans="1:14" x14ac:dyDescent="0.2">
      <c r="N71" s="10"/>
    </row>
    <row r="72" spans="1:14" x14ac:dyDescent="0.2">
      <c r="N72" s="10"/>
    </row>
    <row r="73" spans="1:14" x14ac:dyDescent="0.2">
      <c r="A73" s="8" t="s">
        <v>42</v>
      </c>
      <c r="B73" s="10">
        <f t="shared" ref="B73:N73" si="2">AVERAGE(B5:B70)</f>
        <v>1375.9447888344744</v>
      </c>
      <c r="C73" s="10">
        <f t="shared" si="2"/>
        <v>1795.5735166251327</v>
      </c>
      <c r="D73" s="10">
        <f t="shared" si="2"/>
        <v>2834.1667854646748</v>
      </c>
      <c r="E73" s="10">
        <f t="shared" si="2"/>
        <v>4519.4637276185285</v>
      </c>
      <c r="F73" s="10">
        <f t="shared" si="2"/>
        <v>3904.4948232729489</v>
      </c>
      <c r="G73" s="10">
        <f t="shared" si="2"/>
        <v>3135.5560061335245</v>
      </c>
      <c r="H73" s="10">
        <f t="shared" si="2"/>
        <v>2391.0192861007386</v>
      </c>
      <c r="I73" s="10">
        <f t="shared" si="2"/>
        <v>1827.8719564174198</v>
      </c>
      <c r="J73" s="10">
        <f t="shared" si="2"/>
        <v>1490.6408501912922</v>
      </c>
      <c r="K73" s="10">
        <f t="shared" si="2"/>
        <v>1265.0520418552135</v>
      </c>
      <c r="L73" s="10">
        <f t="shared" si="2"/>
        <v>1277.0425851773336</v>
      </c>
      <c r="M73" s="10">
        <f t="shared" si="2"/>
        <v>1028.7776961507298</v>
      </c>
      <c r="N73" s="10">
        <f t="shared" si="2"/>
        <v>2237.1336719868341</v>
      </c>
    </row>
    <row r="74" spans="1:14" x14ac:dyDescent="0.2">
      <c r="A74" s="8" t="s">
        <v>43</v>
      </c>
      <c r="B74" s="10">
        <f t="shared" ref="B74:N74" si="3">MAX(B5:B70)</f>
        <v>3897.3040691622832</v>
      </c>
      <c r="C74" s="10">
        <f t="shared" si="3"/>
        <v>3988.4090574899451</v>
      </c>
      <c r="D74" s="10">
        <f t="shared" si="3"/>
        <v>6026.5157251255205</v>
      </c>
      <c r="E74" s="10">
        <f t="shared" si="3"/>
        <v>7572.3423453993373</v>
      </c>
      <c r="F74" s="10">
        <f t="shared" si="3"/>
        <v>7750.2531211757414</v>
      </c>
      <c r="G74" s="10">
        <f t="shared" si="3"/>
        <v>5079.1443711837792</v>
      </c>
      <c r="H74" s="10">
        <f t="shared" si="3"/>
        <v>4782.1697834713113</v>
      </c>
      <c r="I74" s="10">
        <f t="shared" si="3"/>
        <v>3302.0354018326443</v>
      </c>
      <c r="J74" s="10">
        <f t="shared" si="3"/>
        <v>5802.4741638887863</v>
      </c>
      <c r="K74" s="10">
        <f t="shared" si="3"/>
        <v>5069.5815017682407</v>
      </c>
      <c r="L74" s="10">
        <f t="shared" si="3"/>
        <v>4535.83343873986</v>
      </c>
      <c r="M74" s="10">
        <f t="shared" si="3"/>
        <v>3845.6899865429882</v>
      </c>
      <c r="N74" s="10">
        <f t="shared" si="3"/>
        <v>3258.0602611370882</v>
      </c>
    </row>
    <row r="75" spans="1:14" x14ac:dyDescent="0.2">
      <c r="A75" s="8" t="s">
        <v>44</v>
      </c>
      <c r="B75" s="10">
        <f t="shared" ref="B75:N75" si="4">MIN(B5:B70)</f>
        <v>-547.48278542339165</v>
      </c>
      <c r="C75" s="10">
        <f t="shared" si="4"/>
        <v>172.49040832973046</v>
      </c>
      <c r="D75" s="10">
        <f t="shared" si="4"/>
        <v>836.40313568686463</v>
      </c>
      <c r="E75" s="10">
        <f t="shared" si="4"/>
        <v>2014.7595912518693</v>
      </c>
      <c r="F75" s="10">
        <f t="shared" si="4"/>
        <v>1371.1400619016501</v>
      </c>
      <c r="G75" s="10">
        <f t="shared" si="4"/>
        <v>1448.7647925190729</v>
      </c>
      <c r="H75" s="10">
        <f t="shared" si="4"/>
        <v>859.60899948469273</v>
      </c>
      <c r="I75" s="10">
        <f t="shared" si="4"/>
        <v>-2.0995436531055418</v>
      </c>
      <c r="J75" s="10">
        <f t="shared" si="4"/>
        <v>-752.1142423246024</v>
      </c>
      <c r="K75" s="10">
        <f t="shared" si="4"/>
        <v>-1858.3652144767389</v>
      </c>
      <c r="L75" s="10">
        <f t="shared" si="4"/>
        <v>-650.05653204978501</v>
      </c>
      <c r="M75" s="10">
        <f t="shared" si="4"/>
        <v>-1097.0393649093512</v>
      </c>
      <c r="N75" s="10">
        <f t="shared" si="4"/>
        <v>933.84327211245898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"/>
  <sheetViews>
    <sheetView topLeftCell="A108" workbookViewId="0">
      <selection activeCell="A121" sqref="A121"/>
    </sheetView>
  </sheetViews>
  <sheetFormatPr defaultRowHeight="12.75" x14ac:dyDescent="0.2"/>
  <cols>
    <col min="1" max="1" width="9.140625" style="9"/>
  </cols>
  <sheetData>
    <row r="1" spans="1:14" x14ac:dyDescent="0.2">
      <c r="A1" s="9" t="s">
        <v>47</v>
      </c>
    </row>
    <row r="2" spans="1:14" x14ac:dyDescent="0.2">
      <c r="A2" s="18"/>
    </row>
    <row r="4" spans="1:14" x14ac:dyDescent="0.2">
      <c r="A4" s="1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4" x14ac:dyDescent="0.2">
      <c r="A5">
        <v>1900</v>
      </c>
      <c r="B5" s="2">
        <v>41.7</v>
      </c>
      <c r="C5" s="2">
        <v>95.3</v>
      </c>
      <c r="D5" s="2">
        <v>40.1</v>
      </c>
      <c r="E5" s="2">
        <v>35.799999999999997</v>
      </c>
      <c r="F5" s="2">
        <v>61</v>
      </c>
      <c r="G5" s="2">
        <v>56.1</v>
      </c>
      <c r="H5" s="2">
        <v>94.2</v>
      </c>
      <c r="I5" s="2">
        <v>79</v>
      </c>
      <c r="J5" s="2">
        <v>90.4</v>
      </c>
      <c r="K5" s="2">
        <v>58.4</v>
      </c>
      <c r="L5" s="2">
        <v>107.2</v>
      </c>
      <c r="M5" s="2">
        <v>37.299999999999997</v>
      </c>
      <c r="N5" s="2"/>
    </row>
    <row r="6" spans="1:14" x14ac:dyDescent="0.2">
      <c r="A6">
        <v>1901</v>
      </c>
      <c r="B6" s="2">
        <v>52.3</v>
      </c>
      <c r="C6" s="2">
        <v>40.9</v>
      </c>
      <c r="D6" s="2">
        <v>73.400000000000006</v>
      </c>
      <c r="E6" s="2">
        <v>42.2</v>
      </c>
      <c r="F6" s="2">
        <v>70.400000000000006</v>
      </c>
      <c r="G6" s="2">
        <v>56.4</v>
      </c>
      <c r="H6" s="2">
        <v>106.9</v>
      </c>
      <c r="I6" s="2">
        <v>66.3</v>
      </c>
      <c r="J6" s="2">
        <v>66.5</v>
      </c>
      <c r="K6" s="2">
        <v>73.900000000000006</v>
      </c>
      <c r="L6" s="2">
        <v>61</v>
      </c>
      <c r="M6" s="2">
        <v>69.099999999999994</v>
      </c>
      <c r="N6" s="2"/>
    </row>
    <row r="7" spans="1:14" x14ac:dyDescent="0.2">
      <c r="A7">
        <v>1902</v>
      </c>
      <c r="B7" s="2">
        <v>36.1</v>
      </c>
      <c r="C7" s="2">
        <v>41.7</v>
      </c>
      <c r="D7" s="2">
        <v>74.2</v>
      </c>
      <c r="E7" s="2">
        <v>49.8</v>
      </c>
      <c r="F7" s="2">
        <v>76.5</v>
      </c>
      <c r="G7" s="2">
        <v>95.3</v>
      </c>
      <c r="H7" s="2">
        <v>117.9</v>
      </c>
      <c r="I7" s="2">
        <v>65.5</v>
      </c>
      <c r="J7" s="2">
        <v>86.6</v>
      </c>
      <c r="K7" s="2">
        <v>81.3</v>
      </c>
      <c r="L7" s="2">
        <v>63.8</v>
      </c>
      <c r="M7" s="2">
        <v>58.2</v>
      </c>
      <c r="N7" s="2"/>
    </row>
    <row r="8" spans="1:14" x14ac:dyDescent="0.2">
      <c r="A8">
        <v>1903</v>
      </c>
      <c r="B8" s="2">
        <v>65.5</v>
      </c>
      <c r="C8" s="2">
        <v>66</v>
      </c>
      <c r="D8" s="2">
        <v>51.6</v>
      </c>
      <c r="E8" s="2">
        <v>37.1</v>
      </c>
      <c r="F8" s="2">
        <v>64</v>
      </c>
      <c r="G8" s="2">
        <v>68.599999999999994</v>
      </c>
      <c r="H8" s="2">
        <v>92.2</v>
      </c>
      <c r="I8" s="2">
        <v>106.2</v>
      </c>
      <c r="J8" s="2">
        <v>101.9</v>
      </c>
      <c r="K8" s="2">
        <v>79.8</v>
      </c>
      <c r="L8" s="2">
        <v>56.1</v>
      </c>
      <c r="M8" s="2">
        <v>88.6</v>
      </c>
      <c r="N8" s="2"/>
    </row>
    <row r="9" spans="1:14" x14ac:dyDescent="0.2">
      <c r="A9">
        <v>1904</v>
      </c>
      <c r="B9" s="2">
        <v>49.8</v>
      </c>
      <c r="C9" s="2">
        <v>58.7</v>
      </c>
      <c r="D9" s="2">
        <v>73.2</v>
      </c>
      <c r="E9" s="2">
        <v>54.6</v>
      </c>
      <c r="F9" s="2">
        <v>94.2</v>
      </c>
      <c r="G9" s="2">
        <v>61.7</v>
      </c>
      <c r="H9" s="2">
        <v>64.8</v>
      </c>
      <c r="I9" s="2">
        <v>40.1</v>
      </c>
      <c r="J9" s="2">
        <v>83.1</v>
      </c>
      <c r="K9" s="2">
        <v>55.6</v>
      </c>
      <c r="L9" s="2">
        <v>26.9</v>
      </c>
      <c r="M9" s="2">
        <v>64.8</v>
      </c>
      <c r="N9" s="2"/>
    </row>
    <row r="10" spans="1:14" x14ac:dyDescent="0.2">
      <c r="A10">
        <v>1905</v>
      </c>
      <c r="B10" s="2">
        <v>62.7</v>
      </c>
      <c r="C10" s="2">
        <v>46</v>
      </c>
      <c r="D10" s="2">
        <v>64.3</v>
      </c>
      <c r="E10" s="2">
        <v>35.6</v>
      </c>
      <c r="F10" s="2">
        <v>102.4</v>
      </c>
      <c r="G10" s="2">
        <v>80</v>
      </c>
      <c r="H10" s="2">
        <v>96.3</v>
      </c>
      <c r="I10" s="2">
        <v>66.3</v>
      </c>
      <c r="J10" s="2">
        <v>64.8</v>
      </c>
      <c r="K10" s="2">
        <v>91.4</v>
      </c>
      <c r="L10" s="2">
        <v>75.900000000000006</v>
      </c>
      <c r="M10" s="2">
        <v>56.1</v>
      </c>
      <c r="N10" s="2"/>
    </row>
    <row r="11" spans="1:14" x14ac:dyDescent="0.2">
      <c r="A11">
        <v>1906</v>
      </c>
      <c r="B11" s="2">
        <v>68.099999999999994</v>
      </c>
      <c r="C11" s="2">
        <v>42.7</v>
      </c>
      <c r="D11" s="2">
        <v>50.3</v>
      </c>
      <c r="E11" s="2">
        <v>38.9</v>
      </c>
      <c r="F11" s="2">
        <v>50</v>
      </c>
      <c r="G11" s="2">
        <v>89.4</v>
      </c>
      <c r="H11" s="2">
        <v>59.7</v>
      </c>
      <c r="I11" s="2">
        <v>52.8</v>
      </c>
      <c r="J11" s="2">
        <v>70.599999999999994</v>
      </c>
      <c r="K11" s="2">
        <v>102.9</v>
      </c>
      <c r="L11" s="2">
        <v>86.1</v>
      </c>
      <c r="M11" s="2">
        <v>41.1</v>
      </c>
      <c r="N11" s="2"/>
    </row>
    <row r="12" spans="1:14" x14ac:dyDescent="0.2">
      <c r="A12">
        <v>1907</v>
      </c>
      <c r="B12" s="2">
        <v>75.900000000000006</v>
      </c>
      <c r="C12" s="2">
        <v>33.5</v>
      </c>
      <c r="D12" s="2">
        <v>58.2</v>
      </c>
      <c r="E12" s="2">
        <v>62.5</v>
      </c>
      <c r="F12" s="2">
        <v>50.8</v>
      </c>
      <c r="G12" s="2">
        <v>58.9</v>
      </c>
      <c r="H12" s="2">
        <v>33.799999999999997</v>
      </c>
      <c r="I12" s="2">
        <v>43.4</v>
      </c>
      <c r="J12" s="2">
        <v>87.1</v>
      </c>
      <c r="K12" s="2">
        <v>47.8</v>
      </c>
      <c r="L12" s="2">
        <v>64.3</v>
      </c>
      <c r="M12" s="2">
        <v>79.2</v>
      </c>
      <c r="N12" s="2"/>
    </row>
    <row r="13" spans="1:14" x14ac:dyDescent="0.2">
      <c r="A13">
        <v>1908</v>
      </c>
      <c r="B13" s="2">
        <v>62.7</v>
      </c>
      <c r="C13" s="2">
        <v>101.3</v>
      </c>
      <c r="D13" s="2">
        <v>53.3</v>
      </c>
      <c r="E13" s="2">
        <v>52.1</v>
      </c>
      <c r="F13" s="2">
        <v>145.5</v>
      </c>
      <c r="G13" s="2">
        <v>45</v>
      </c>
      <c r="H13" s="2">
        <v>82.3</v>
      </c>
      <c r="I13" s="2">
        <v>51.3</v>
      </c>
      <c r="J13" s="2">
        <v>30</v>
      </c>
      <c r="K13" s="2">
        <v>19</v>
      </c>
      <c r="L13" s="2">
        <v>61.7</v>
      </c>
      <c r="M13" s="2">
        <v>72.400000000000006</v>
      </c>
      <c r="N13" s="2"/>
    </row>
    <row r="14" spans="1:14" x14ac:dyDescent="0.2">
      <c r="A14">
        <v>1909</v>
      </c>
      <c r="B14" s="2">
        <v>64.8</v>
      </c>
      <c r="C14" s="2">
        <v>78</v>
      </c>
      <c r="D14" s="2">
        <v>48</v>
      </c>
      <c r="E14" s="2">
        <v>88.6</v>
      </c>
      <c r="F14" s="2">
        <v>55.1</v>
      </c>
      <c r="G14" s="2">
        <v>26.7</v>
      </c>
      <c r="H14" s="2">
        <v>79.2</v>
      </c>
      <c r="I14" s="2">
        <v>43.4</v>
      </c>
      <c r="J14" s="2">
        <v>63</v>
      </c>
      <c r="K14" s="2">
        <v>52.6</v>
      </c>
      <c r="L14" s="2">
        <v>78.2</v>
      </c>
      <c r="M14" s="2">
        <v>99.8</v>
      </c>
      <c r="N14" s="2"/>
    </row>
    <row r="15" spans="1:14" x14ac:dyDescent="0.2">
      <c r="A15">
        <v>1910</v>
      </c>
      <c r="B15" s="2">
        <v>62.7</v>
      </c>
      <c r="C15" s="2">
        <v>52.8</v>
      </c>
      <c r="D15" s="2">
        <v>16.5</v>
      </c>
      <c r="E15" s="2">
        <v>66.8</v>
      </c>
      <c r="F15" s="2">
        <v>74.7</v>
      </c>
      <c r="G15" s="2">
        <v>36.799999999999997</v>
      </c>
      <c r="H15" s="2">
        <v>48.3</v>
      </c>
      <c r="I15" s="2">
        <v>78.5</v>
      </c>
      <c r="J15" s="2">
        <v>67.8</v>
      </c>
      <c r="K15" s="2">
        <v>89.7</v>
      </c>
      <c r="L15" s="2">
        <v>72.599999999999994</v>
      </c>
      <c r="M15" s="2">
        <v>78.7</v>
      </c>
      <c r="N15" s="2"/>
    </row>
    <row r="16" spans="1:14" x14ac:dyDescent="0.2">
      <c r="A16">
        <v>1911</v>
      </c>
      <c r="B16" s="2">
        <v>49.5</v>
      </c>
      <c r="C16" s="2">
        <v>50.5</v>
      </c>
      <c r="D16" s="2">
        <v>53.1</v>
      </c>
      <c r="E16" s="2">
        <v>44.5</v>
      </c>
      <c r="F16" s="2">
        <v>81.3</v>
      </c>
      <c r="G16" s="2">
        <v>39.4</v>
      </c>
      <c r="H16" s="2">
        <v>53.6</v>
      </c>
      <c r="I16" s="2">
        <v>59.7</v>
      </c>
      <c r="J16" s="2">
        <v>64.3</v>
      </c>
      <c r="K16" s="2">
        <v>118.9</v>
      </c>
      <c r="L16" s="2">
        <v>90.7</v>
      </c>
      <c r="M16" s="2">
        <v>53.6</v>
      </c>
      <c r="N16" s="2"/>
    </row>
    <row r="17" spans="1:14" x14ac:dyDescent="0.2">
      <c r="A17">
        <v>1912</v>
      </c>
      <c r="B17" s="2">
        <v>83.8</v>
      </c>
      <c r="C17" s="2">
        <v>57.2</v>
      </c>
      <c r="D17" s="2">
        <v>27.9</v>
      </c>
      <c r="E17" s="2">
        <v>43.2</v>
      </c>
      <c r="F17" s="2">
        <v>147.30000000000001</v>
      </c>
      <c r="G17" s="2">
        <v>37.299999999999997</v>
      </c>
      <c r="H17" s="2">
        <v>54.6</v>
      </c>
      <c r="I17" s="2">
        <v>93.2</v>
      </c>
      <c r="J17" s="2">
        <v>86.9</v>
      </c>
      <c r="K17" s="2">
        <v>58.9</v>
      </c>
      <c r="L17" s="2">
        <v>99.3</v>
      </c>
      <c r="M17" s="2">
        <v>53.8</v>
      </c>
      <c r="N17" s="2"/>
    </row>
    <row r="18" spans="1:14" x14ac:dyDescent="0.2">
      <c r="A18">
        <v>1913</v>
      </c>
      <c r="B18" s="2">
        <v>71.099999999999994</v>
      </c>
      <c r="C18" s="2">
        <v>59.7</v>
      </c>
      <c r="D18" s="2">
        <v>81.3</v>
      </c>
      <c r="E18" s="2">
        <v>77</v>
      </c>
      <c r="F18" s="2">
        <v>39.6</v>
      </c>
      <c r="G18" s="2">
        <v>42.7</v>
      </c>
      <c r="H18" s="2">
        <v>56.6</v>
      </c>
      <c r="I18" s="2">
        <v>66.5</v>
      </c>
      <c r="J18" s="2">
        <v>40.1</v>
      </c>
      <c r="K18" s="2">
        <v>97</v>
      </c>
      <c r="L18" s="2">
        <v>66.8</v>
      </c>
      <c r="M18" s="2">
        <v>20.100000000000001</v>
      </c>
      <c r="N18" s="2"/>
    </row>
    <row r="19" spans="1:14" x14ac:dyDescent="0.2">
      <c r="A19">
        <v>1914</v>
      </c>
      <c r="B19" s="2">
        <v>73.2</v>
      </c>
      <c r="C19" s="2">
        <v>33</v>
      </c>
      <c r="D19" s="2">
        <v>41.1</v>
      </c>
      <c r="E19" s="2">
        <v>48.3</v>
      </c>
      <c r="F19" s="2">
        <v>40.1</v>
      </c>
      <c r="G19" s="2">
        <v>61</v>
      </c>
      <c r="H19" s="2">
        <v>41.1</v>
      </c>
      <c r="I19" s="2">
        <v>79.5</v>
      </c>
      <c r="J19" s="2">
        <v>40.6</v>
      </c>
      <c r="K19" s="2">
        <v>55.1</v>
      </c>
      <c r="L19" s="2">
        <v>75.900000000000006</v>
      </c>
      <c r="M19" s="2">
        <v>74.400000000000006</v>
      </c>
      <c r="N19" s="2"/>
    </row>
    <row r="20" spans="1:14" x14ac:dyDescent="0.2">
      <c r="A20">
        <v>1915</v>
      </c>
      <c r="B20" s="2">
        <v>48</v>
      </c>
      <c r="C20" s="2">
        <v>55.9</v>
      </c>
      <c r="D20" s="2">
        <v>18</v>
      </c>
      <c r="E20" s="2">
        <v>26.7</v>
      </c>
      <c r="F20" s="2">
        <v>38.9</v>
      </c>
      <c r="G20" s="2">
        <v>85.3</v>
      </c>
      <c r="H20" s="2">
        <v>70.599999999999994</v>
      </c>
      <c r="I20" s="2">
        <v>74.900000000000006</v>
      </c>
      <c r="J20" s="2">
        <v>93.2</v>
      </c>
      <c r="K20" s="2">
        <v>38.6</v>
      </c>
      <c r="L20" s="2">
        <v>68.3</v>
      </c>
      <c r="M20" s="2">
        <v>59.9</v>
      </c>
      <c r="N20" s="2"/>
    </row>
    <row r="21" spans="1:14" x14ac:dyDescent="0.2">
      <c r="A21">
        <v>1916</v>
      </c>
      <c r="B21" s="2">
        <v>93</v>
      </c>
      <c r="C21" s="2">
        <v>33.299999999999997</v>
      </c>
      <c r="D21" s="2">
        <v>74.7</v>
      </c>
      <c r="E21" s="2">
        <v>73.400000000000006</v>
      </c>
      <c r="F21" s="2">
        <v>107.2</v>
      </c>
      <c r="G21" s="2">
        <v>91.9</v>
      </c>
      <c r="H21" s="2">
        <v>22.1</v>
      </c>
      <c r="I21" s="2">
        <v>50.3</v>
      </c>
      <c r="J21" s="2">
        <v>63.2</v>
      </c>
      <c r="K21" s="2">
        <v>97.8</v>
      </c>
      <c r="L21" s="2">
        <v>68.8</v>
      </c>
      <c r="M21" s="2">
        <v>75.7</v>
      </c>
      <c r="N21" s="2"/>
    </row>
    <row r="22" spans="1:14" x14ac:dyDescent="0.2">
      <c r="A22">
        <v>1917</v>
      </c>
      <c r="B22" s="2">
        <v>41.7</v>
      </c>
      <c r="C22" s="2">
        <v>26.4</v>
      </c>
      <c r="D22" s="2">
        <v>48.8</v>
      </c>
      <c r="E22" s="2">
        <v>61.7</v>
      </c>
      <c r="F22" s="2">
        <v>62.5</v>
      </c>
      <c r="G22" s="2">
        <v>126</v>
      </c>
      <c r="H22" s="2">
        <v>81</v>
      </c>
      <c r="I22" s="2">
        <v>68.099999999999994</v>
      </c>
      <c r="J22" s="2">
        <v>34.5</v>
      </c>
      <c r="K22" s="2">
        <v>83.8</v>
      </c>
      <c r="L22" s="2">
        <v>30.7</v>
      </c>
      <c r="M22" s="2">
        <v>39.1</v>
      </c>
      <c r="N22" s="2"/>
    </row>
    <row r="23" spans="1:14" x14ac:dyDescent="0.2">
      <c r="A23">
        <v>1918</v>
      </c>
      <c r="B23" s="2">
        <v>79.8</v>
      </c>
      <c r="C23" s="2">
        <v>52.3</v>
      </c>
      <c r="D23" s="2">
        <v>29.7</v>
      </c>
      <c r="E23" s="2">
        <v>45.5</v>
      </c>
      <c r="F23" s="2">
        <v>83.1</v>
      </c>
      <c r="G23" s="2">
        <v>56.4</v>
      </c>
      <c r="H23" s="2">
        <v>40.4</v>
      </c>
      <c r="I23" s="2">
        <v>67.099999999999994</v>
      </c>
      <c r="J23" s="2">
        <v>78.2</v>
      </c>
      <c r="K23" s="2">
        <v>78.7</v>
      </c>
      <c r="L23" s="2">
        <v>98.3</v>
      </c>
      <c r="M23" s="2">
        <v>90.7</v>
      </c>
      <c r="N23" s="2"/>
    </row>
    <row r="24" spans="1:14" x14ac:dyDescent="0.2">
      <c r="A24">
        <v>1919</v>
      </c>
      <c r="B24" s="2">
        <v>47</v>
      </c>
      <c r="C24" s="2">
        <v>44.5</v>
      </c>
      <c r="D24" s="2">
        <v>74.400000000000006</v>
      </c>
      <c r="E24" s="2">
        <v>74.400000000000006</v>
      </c>
      <c r="F24" s="2">
        <v>79.2</v>
      </c>
      <c r="G24" s="2">
        <v>33</v>
      </c>
      <c r="H24" s="2">
        <v>48</v>
      </c>
      <c r="I24" s="2">
        <v>58.4</v>
      </c>
      <c r="J24" s="2">
        <v>70.099999999999994</v>
      </c>
      <c r="K24" s="2">
        <v>108.5</v>
      </c>
      <c r="L24" s="2">
        <v>75.400000000000006</v>
      </c>
      <c r="M24" s="2">
        <v>45.5</v>
      </c>
      <c r="N24" s="2"/>
    </row>
    <row r="25" spans="1:14" x14ac:dyDescent="0.2">
      <c r="A25">
        <v>1920</v>
      </c>
      <c r="B25" s="2">
        <v>54.9</v>
      </c>
      <c r="C25" s="2">
        <v>27.2</v>
      </c>
      <c r="D25" s="2">
        <v>49.8</v>
      </c>
      <c r="E25" s="2">
        <v>71.599999999999994</v>
      </c>
      <c r="F25" s="2">
        <v>22.6</v>
      </c>
      <c r="G25" s="2">
        <v>84.8</v>
      </c>
      <c r="H25" s="2">
        <v>75.900000000000006</v>
      </c>
      <c r="I25" s="2">
        <v>57.4</v>
      </c>
      <c r="J25" s="2">
        <v>58.2</v>
      </c>
      <c r="K25" s="2">
        <v>63.8</v>
      </c>
      <c r="L25" s="2">
        <v>75.7</v>
      </c>
      <c r="M25" s="2">
        <v>110.5</v>
      </c>
      <c r="N25" s="2"/>
    </row>
    <row r="26" spans="1:14" x14ac:dyDescent="0.2">
      <c r="A26">
        <v>1921</v>
      </c>
      <c r="B26" s="2">
        <v>38.4</v>
      </c>
      <c r="C26" s="2">
        <v>31</v>
      </c>
      <c r="D26" s="2">
        <v>113.3</v>
      </c>
      <c r="E26" s="2">
        <v>77</v>
      </c>
      <c r="F26" s="2">
        <v>35.799999999999997</v>
      </c>
      <c r="G26" s="2">
        <v>45.7</v>
      </c>
      <c r="H26" s="2">
        <v>83.1</v>
      </c>
      <c r="I26" s="2">
        <v>72.599999999999994</v>
      </c>
      <c r="J26" s="2">
        <v>80</v>
      </c>
      <c r="K26" s="2">
        <v>85.9</v>
      </c>
      <c r="L26" s="2">
        <v>71.900000000000006</v>
      </c>
      <c r="M26" s="2">
        <v>84.8</v>
      </c>
      <c r="N26" s="2"/>
    </row>
    <row r="27" spans="1:14" x14ac:dyDescent="0.2">
      <c r="A27">
        <v>1922</v>
      </c>
      <c r="B27" s="2">
        <v>54.4</v>
      </c>
      <c r="C27" s="2">
        <v>88.9</v>
      </c>
      <c r="D27" s="2">
        <v>49.5</v>
      </c>
      <c r="E27" s="2">
        <v>97</v>
      </c>
      <c r="F27" s="2">
        <v>49.5</v>
      </c>
      <c r="G27" s="2">
        <v>89.7</v>
      </c>
      <c r="H27" s="2">
        <v>115.6</v>
      </c>
      <c r="I27" s="2">
        <v>46.5</v>
      </c>
      <c r="J27" s="2">
        <v>59.7</v>
      </c>
      <c r="K27" s="2">
        <v>53.1</v>
      </c>
      <c r="L27" s="2">
        <v>64</v>
      </c>
      <c r="M27" s="2">
        <v>53.3</v>
      </c>
      <c r="N27" s="2"/>
    </row>
    <row r="28" spans="1:14" x14ac:dyDescent="0.2">
      <c r="A28">
        <v>1923</v>
      </c>
      <c r="B28" s="2">
        <v>59.7</v>
      </c>
      <c r="C28" s="2">
        <v>43.2</v>
      </c>
      <c r="D28" s="2">
        <v>75.900000000000006</v>
      </c>
      <c r="E28" s="2">
        <v>60.2</v>
      </c>
      <c r="F28" s="2">
        <v>82</v>
      </c>
      <c r="G28" s="2">
        <v>52.3</v>
      </c>
      <c r="H28" s="2">
        <v>39.6</v>
      </c>
      <c r="I28" s="2">
        <v>67.099999999999994</v>
      </c>
      <c r="J28" s="2">
        <v>68.3</v>
      </c>
      <c r="K28" s="2">
        <v>52.1</v>
      </c>
      <c r="L28" s="2">
        <v>39.6</v>
      </c>
      <c r="M28" s="2">
        <v>69.900000000000006</v>
      </c>
      <c r="N28" s="2"/>
    </row>
    <row r="29" spans="1:14" x14ac:dyDescent="0.2">
      <c r="A29">
        <v>1924</v>
      </c>
      <c r="B29" s="2">
        <v>100.3</v>
      </c>
      <c r="C29" s="2">
        <v>60.7</v>
      </c>
      <c r="D29" s="2">
        <v>34.5</v>
      </c>
      <c r="E29" s="2">
        <v>33.799999999999997</v>
      </c>
      <c r="F29" s="2">
        <v>100.3</v>
      </c>
      <c r="G29" s="2">
        <v>58.2</v>
      </c>
      <c r="H29" s="2">
        <v>96.8</v>
      </c>
      <c r="I29" s="2">
        <v>61.5</v>
      </c>
      <c r="J29" s="2">
        <v>68.3</v>
      </c>
      <c r="K29" s="2">
        <v>14.2</v>
      </c>
      <c r="L29" s="2">
        <v>59.7</v>
      </c>
      <c r="M29" s="2">
        <v>97.3</v>
      </c>
      <c r="N29" s="2"/>
    </row>
    <row r="30" spans="1:14" x14ac:dyDescent="0.2">
      <c r="A30">
        <v>1925</v>
      </c>
      <c r="B30" s="2">
        <v>33.799999999999997</v>
      </c>
      <c r="C30" s="2">
        <v>52.3</v>
      </c>
      <c r="D30" s="2">
        <v>54.6</v>
      </c>
      <c r="E30" s="2">
        <v>40.6</v>
      </c>
      <c r="F30" s="2">
        <v>26.7</v>
      </c>
      <c r="G30" s="2">
        <v>66.5</v>
      </c>
      <c r="H30" s="2">
        <v>62.2</v>
      </c>
      <c r="I30" s="2">
        <v>25.7</v>
      </c>
      <c r="J30" s="2">
        <v>74.7</v>
      </c>
      <c r="K30" s="2">
        <v>83.1</v>
      </c>
      <c r="L30" s="2">
        <v>66.5</v>
      </c>
      <c r="M30" s="2">
        <v>62.7</v>
      </c>
      <c r="N30" s="2"/>
    </row>
    <row r="31" spans="1:14" x14ac:dyDescent="0.2">
      <c r="A31">
        <v>1926</v>
      </c>
      <c r="B31" s="2">
        <v>50.8</v>
      </c>
      <c r="C31" s="2">
        <v>49</v>
      </c>
      <c r="D31" s="2">
        <v>81.8</v>
      </c>
      <c r="E31" s="2">
        <v>50.3</v>
      </c>
      <c r="F31" s="2">
        <v>45.2</v>
      </c>
      <c r="G31" s="2">
        <v>87.4</v>
      </c>
      <c r="H31" s="2">
        <v>56.9</v>
      </c>
      <c r="I31" s="2">
        <v>87.4</v>
      </c>
      <c r="J31" s="2">
        <v>68.099999999999994</v>
      </c>
      <c r="K31" s="2">
        <v>84.8</v>
      </c>
      <c r="L31" s="2">
        <v>123.7</v>
      </c>
      <c r="M31" s="2">
        <v>58.4</v>
      </c>
      <c r="N31" s="2"/>
    </row>
    <row r="32" spans="1:14" x14ac:dyDescent="0.2">
      <c r="A32">
        <v>1927</v>
      </c>
      <c r="B32" s="2">
        <v>45.2</v>
      </c>
      <c r="C32" s="2">
        <v>39.6</v>
      </c>
      <c r="D32" s="2">
        <v>41.1</v>
      </c>
      <c r="E32" s="2">
        <v>40.6</v>
      </c>
      <c r="F32" s="2">
        <v>115.6</v>
      </c>
      <c r="G32" s="2">
        <v>56.6</v>
      </c>
      <c r="H32" s="2">
        <v>84.6</v>
      </c>
      <c r="I32" s="2">
        <v>19.3</v>
      </c>
      <c r="J32" s="2">
        <v>96.3</v>
      </c>
      <c r="K32" s="2">
        <v>58.2</v>
      </c>
      <c r="L32" s="2">
        <v>101.6</v>
      </c>
      <c r="M32" s="2">
        <v>96.5</v>
      </c>
      <c r="N32" s="2"/>
    </row>
    <row r="33" spans="1:14" x14ac:dyDescent="0.2">
      <c r="A33">
        <v>1928</v>
      </c>
      <c r="B33" s="2">
        <v>67.099999999999994</v>
      </c>
      <c r="C33" s="2">
        <v>62.7</v>
      </c>
      <c r="D33" s="2">
        <v>68.8</v>
      </c>
      <c r="E33" s="2">
        <v>86.1</v>
      </c>
      <c r="F33" s="2">
        <v>48.3</v>
      </c>
      <c r="G33" s="2">
        <v>99.3</v>
      </c>
      <c r="H33" s="2">
        <v>94.2</v>
      </c>
      <c r="I33" s="2">
        <v>83.3</v>
      </c>
      <c r="J33" s="2">
        <v>98.3</v>
      </c>
      <c r="K33" s="2">
        <v>113.3</v>
      </c>
      <c r="L33" s="2">
        <v>88.1</v>
      </c>
      <c r="M33" s="2">
        <v>51.1</v>
      </c>
      <c r="N33" s="2"/>
    </row>
    <row r="34" spans="1:14" x14ac:dyDescent="0.2">
      <c r="A34">
        <v>1929</v>
      </c>
      <c r="B34" s="2">
        <v>106.7</v>
      </c>
      <c r="C34" s="2">
        <v>32.799999999999997</v>
      </c>
      <c r="D34" s="2">
        <v>61</v>
      </c>
      <c r="E34" s="2">
        <v>128</v>
      </c>
      <c r="F34" s="2">
        <v>89.4</v>
      </c>
      <c r="G34" s="2">
        <v>63.2</v>
      </c>
      <c r="H34" s="2">
        <v>48.3</v>
      </c>
      <c r="I34" s="2">
        <v>38.4</v>
      </c>
      <c r="J34" s="2">
        <v>40.6</v>
      </c>
      <c r="K34" s="2">
        <v>93.7</v>
      </c>
      <c r="L34" s="2">
        <v>71.099999999999994</v>
      </c>
      <c r="M34" s="2">
        <v>77.5</v>
      </c>
      <c r="N34" s="2"/>
    </row>
    <row r="35" spans="1:14" x14ac:dyDescent="0.2">
      <c r="A35">
        <v>1930</v>
      </c>
      <c r="B35" s="2">
        <v>76.5</v>
      </c>
      <c r="C35" s="2">
        <v>54.4</v>
      </c>
      <c r="D35" s="2">
        <v>43.9</v>
      </c>
      <c r="E35" s="2">
        <v>42.4</v>
      </c>
      <c r="F35" s="2">
        <v>71.400000000000006</v>
      </c>
      <c r="G35" s="2">
        <v>118.4</v>
      </c>
      <c r="H35" s="2">
        <v>50.5</v>
      </c>
      <c r="I35" s="2">
        <v>21.3</v>
      </c>
      <c r="J35" s="2">
        <v>53.6</v>
      </c>
      <c r="K35" s="2">
        <v>49.8</v>
      </c>
      <c r="L35" s="2">
        <v>39.4</v>
      </c>
      <c r="M35" s="2">
        <v>51.8</v>
      </c>
      <c r="N35" s="2"/>
    </row>
    <row r="36" spans="1:14" x14ac:dyDescent="0.2">
      <c r="A36">
        <v>1931</v>
      </c>
      <c r="B36" s="2">
        <v>49.5</v>
      </c>
      <c r="C36" s="2">
        <v>23.3</v>
      </c>
      <c r="D36" s="2">
        <v>51.3</v>
      </c>
      <c r="E36" s="2">
        <v>43.6</v>
      </c>
      <c r="F36" s="2">
        <v>65.099999999999994</v>
      </c>
      <c r="G36" s="2">
        <v>63.7</v>
      </c>
      <c r="H36" s="2">
        <v>60.5</v>
      </c>
      <c r="I36" s="2">
        <v>45.6</v>
      </c>
      <c r="J36" s="2">
        <v>114.3</v>
      </c>
      <c r="K36" s="2">
        <v>79.8</v>
      </c>
      <c r="L36" s="2">
        <v>89.4</v>
      </c>
      <c r="M36" s="2">
        <v>58.5</v>
      </c>
      <c r="N36" s="2"/>
    </row>
    <row r="37" spans="1:14" x14ac:dyDescent="0.2">
      <c r="A37">
        <v>1932</v>
      </c>
      <c r="B37" s="2">
        <v>78.7</v>
      </c>
      <c r="C37" s="2">
        <v>67.400000000000006</v>
      </c>
      <c r="D37" s="2">
        <v>53.3</v>
      </c>
      <c r="E37" s="2">
        <v>60.5</v>
      </c>
      <c r="F37" s="2">
        <v>84.3</v>
      </c>
      <c r="G37" s="2">
        <v>49.9</v>
      </c>
      <c r="H37" s="2">
        <v>67.099999999999994</v>
      </c>
      <c r="I37" s="2">
        <v>77.5</v>
      </c>
      <c r="J37" s="2">
        <v>96.5</v>
      </c>
      <c r="K37" s="2">
        <v>135.69999999999999</v>
      </c>
      <c r="L37" s="2">
        <v>48</v>
      </c>
      <c r="M37" s="2">
        <v>82.2</v>
      </c>
      <c r="N37" s="2"/>
    </row>
    <row r="38" spans="1:14" x14ac:dyDescent="0.2">
      <c r="A38">
        <v>1933</v>
      </c>
      <c r="B38" s="2">
        <v>38.200000000000003</v>
      </c>
      <c r="C38" s="2">
        <v>70.5</v>
      </c>
      <c r="D38" s="2">
        <v>48.5</v>
      </c>
      <c r="E38" s="2">
        <v>83.8</v>
      </c>
      <c r="F38" s="2">
        <v>101.8</v>
      </c>
      <c r="G38" s="2">
        <v>45.8</v>
      </c>
      <c r="H38" s="2">
        <v>37.1</v>
      </c>
      <c r="I38" s="2">
        <v>38.1</v>
      </c>
      <c r="J38" s="2">
        <v>80.900000000000006</v>
      </c>
      <c r="K38" s="2">
        <v>107.7</v>
      </c>
      <c r="L38" s="2">
        <v>87</v>
      </c>
      <c r="M38" s="2">
        <v>86</v>
      </c>
      <c r="N38" s="2"/>
    </row>
    <row r="39" spans="1:14" x14ac:dyDescent="0.2">
      <c r="A39">
        <v>1934</v>
      </c>
      <c r="B39" s="2">
        <v>41.8</v>
      </c>
      <c r="C39" s="2">
        <v>19.100000000000001</v>
      </c>
      <c r="D39" s="2">
        <v>54.9</v>
      </c>
      <c r="E39" s="2">
        <v>51.3</v>
      </c>
      <c r="F39" s="2">
        <v>26.6</v>
      </c>
      <c r="G39" s="2">
        <v>58.2</v>
      </c>
      <c r="H39" s="2">
        <v>44.9</v>
      </c>
      <c r="I39" s="2">
        <v>55.3</v>
      </c>
      <c r="J39" s="2">
        <v>112</v>
      </c>
      <c r="K39" s="2">
        <v>49.3</v>
      </c>
      <c r="L39" s="2">
        <v>98.4</v>
      </c>
      <c r="M39" s="2">
        <v>49.9</v>
      </c>
      <c r="N39" s="2"/>
    </row>
    <row r="40" spans="1:14" x14ac:dyDescent="0.2">
      <c r="A40">
        <v>1935</v>
      </c>
      <c r="B40" s="2">
        <v>69.8</v>
      </c>
      <c r="C40" s="2">
        <v>32.299999999999997</v>
      </c>
      <c r="D40" s="2">
        <v>48.1</v>
      </c>
      <c r="E40" s="2">
        <v>29.7</v>
      </c>
      <c r="F40" s="2">
        <v>38.200000000000003</v>
      </c>
      <c r="G40" s="2">
        <v>104.7</v>
      </c>
      <c r="H40" s="2">
        <v>41.8</v>
      </c>
      <c r="I40" s="2">
        <v>52.5</v>
      </c>
      <c r="J40" s="2">
        <v>79.2</v>
      </c>
      <c r="K40" s="2">
        <v>57.5</v>
      </c>
      <c r="L40" s="2">
        <v>94.7</v>
      </c>
      <c r="M40" s="2">
        <v>50.2</v>
      </c>
      <c r="N40" s="2"/>
    </row>
    <row r="41" spans="1:14" x14ac:dyDescent="0.2">
      <c r="A41">
        <v>1936</v>
      </c>
      <c r="B41" s="2">
        <v>67.099999999999994</v>
      </c>
      <c r="C41" s="2">
        <v>66</v>
      </c>
      <c r="D41" s="2">
        <v>49.9</v>
      </c>
      <c r="E41" s="2">
        <v>59.2</v>
      </c>
      <c r="F41" s="2">
        <v>57.8</v>
      </c>
      <c r="G41" s="2">
        <v>47.3</v>
      </c>
      <c r="H41" s="2">
        <v>27</v>
      </c>
      <c r="I41" s="2">
        <v>78.3</v>
      </c>
      <c r="J41" s="2">
        <v>91.2</v>
      </c>
      <c r="K41" s="2">
        <v>100.7</v>
      </c>
      <c r="L41" s="2">
        <v>52</v>
      </c>
      <c r="M41" s="2">
        <v>62.1</v>
      </c>
      <c r="N41" s="2"/>
    </row>
    <row r="42" spans="1:14" x14ac:dyDescent="0.2">
      <c r="A42">
        <v>1937</v>
      </c>
      <c r="B42" s="2">
        <v>63</v>
      </c>
      <c r="C42" s="2">
        <v>56.5</v>
      </c>
      <c r="D42" s="2">
        <v>25.3</v>
      </c>
      <c r="E42" s="2">
        <v>100.2</v>
      </c>
      <c r="F42" s="2">
        <v>43.7</v>
      </c>
      <c r="G42" s="2">
        <v>65</v>
      </c>
      <c r="H42" s="2">
        <v>58</v>
      </c>
      <c r="I42" s="2">
        <v>56.5</v>
      </c>
      <c r="J42" s="2">
        <v>128.69999999999999</v>
      </c>
      <c r="K42" s="2">
        <v>80.8</v>
      </c>
      <c r="L42" s="2">
        <v>63.9</v>
      </c>
      <c r="M42" s="2">
        <v>55</v>
      </c>
      <c r="N42" s="2"/>
    </row>
    <row r="43" spans="1:14" x14ac:dyDescent="0.2">
      <c r="A43">
        <v>1938</v>
      </c>
      <c r="B43" s="2">
        <v>82.2</v>
      </c>
      <c r="C43" s="2">
        <v>74.8</v>
      </c>
      <c r="D43" s="2">
        <v>75.2</v>
      </c>
      <c r="E43" s="2">
        <v>42.8</v>
      </c>
      <c r="F43" s="2">
        <v>73.5</v>
      </c>
      <c r="G43" s="2">
        <v>60.5</v>
      </c>
      <c r="H43" s="2">
        <v>46</v>
      </c>
      <c r="I43" s="2">
        <v>101.3</v>
      </c>
      <c r="J43" s="2">
        <v>67.599999999999994</v>
      </c>
      <c r="K43" s="2">
        <v>35</v>
      </c>
      <c r="L43" s="2">
        <v>43.6</v>
      </c>
      <c r="M43" s="2">
        <v>84.8</v>
      </c>
      <c r="N43" s="2"/>
    </row>
    <row r="44" spans="1:14" x14ac:dyDescent="0.2">
      <c r="A44">
        <v>1939</v>
      </c>
      <c r="B44" s="2">
        <v>73.2</v>
      </c>
      <c r="C44" s="2">
        <v>75.2</v>
      </c>
      <c r="D44" s="2">
        <v>53.3</v>
      </c>
      <c r="E44" s="2">
        <v>63</v>
      </c>
      <c r="F44" s="2">
        <v>65.2</v>
      </c>
      <c r="G44" s="2">
        <v>79.599999999999994</v>
      </c>
      <c r="H44" s="2">
        <v>37.4</v>
      </c>
      <c r="I44" s="2">
        <v>106.3</v>
      </c>
      <c r="J44" s="2">
        <v>68.599999999999994</v>
      </c>
      <c r="K44" s="2">
        <v>79.7</v>
      </c>
      <c r="L44" s="2">
        <v>26.6</v>
      </c>
      <c r="M44" s="2">
        <v>41.9</v>
      </c>
      <c r="N44" s="2"/>
    </row>
    <row r="45" spans="1:14" x14ac:dyDescent="0.2">
      <c r="A45">
        <v>1940</v>
      </c>
      <c r="B45" s="2">
        <v>75.099999999999994</v>
      </c>
      <c r="C45" s="2">
        <v>36.6</v>
      </c>
      <c r="D45" s="2">
        <v>42.3</v>
      </c>
      <c r="E45" s="2">
        <v>44.1</v>
      </c>
      <c r="F45" s="2">
        <v>92.8</v>
      </c>
      <c r="G45" s="2">
        <v>79.2</v>
      </c>
      <c r="H45" s="2">
        <v>63.8</v>
      </c>
      <c r="I45" s="2">
        <v>98.3</v>
      </c>
      <c r="J45" s="2">
        <v>81.7</v>
      </c>
      <c r="K45" s="2">
        <v>67.5</v>
      </c>
      <c r="L45" s="2">
        <v>91.9</v>
      </c>
      <c r="M45" s="2">
        <v>74.599999999999994</v>
      </c>
      <c r="N45" s="2"/>
    </row>
    <row r="46" spans="1:14" x14ac:dyDescent="0.2">
      <c r="A46">
        <v>1941</v>
      </c>
      <c r="B46" s="2">
        <v>63.6</v>
      </c>
      <c r="C46" s="2">
        <v>43.7</v>
      </c>
      <c r="D46" s="2">
        <v>35.1</v>
      </c>
      <c r="E46" s="2">
        <v>63.6</v>
      </c>
      <c r="F46" s="2">
        <v>53.7</v>
      </c>
      <c r="G46" s="2">
        <v>28.4</v>
      </c>
      <c r="H46" s="2">
        <v>67.2</v>
      </c>
      <c r="I46" s="2">
        <v>71.5</v>
      </c>
      <c r="J46" s="2">
        <v>86.8</v>
      </c>
      <c r="K46" s="2">
        <v>138.30000000000001</v>
      </c>
      <c r="L46" s="2">
        <v>98.3</v>
      </c>
      <c r="M46" s="2">
        <v>69.8</v>
      </c>
      <c r="N46" s="2"/>
    </row>
    <row r="47" spans="1:14" x14ac:dyDescent="0.2">
      <c r="A47">
        <v>1942</v>
      </c>
      <c r="B47" s="2">
        <v>77.2</v>
      </c>
      <c r="C47" s="2">
        <v>35.200000000000003</v>
      </c>
      <c r="D47" s="2">
        <v>85.6</v>
      </c>
      <c r="E47" s="2">
        <v>39.299999999999997</v>
      </c>
      <c r="F47" s="2">
        <v>118.9</v>
      </c>
      <c r="G47" s="2">
        <v>52.3</v>
      </c>
      <c r="H47" s="2">
        <v>58.7</v>
      </c>
      <c r="I47" s="2">
        <v>44.8</v>
      </c>
      <c r="J47" s="2">
        <v>134</v>
      </c>
      <c r="K47" s="2">
        <v>66.400000000000006</v>
      </c>
      <c r="L47" s="2">
        <v>77</v>
      </c>
      <c r="M47" s="2">
        <v>97.3</v>
      </c>
      <c r="N47" s="2"/>
    </row>
    <row r="48" spans="1:14" x14ac:dyDescent="0.2">
      <c r="A48">
        <v>1943</v>
      </c>
      <c r="B48" s="2">
        <v>70.7</v>
      </c>
      <c r="C48" s="2">
        <v>69.7</v>
      </c>
      <c r="D48" s="2">
        <v>86.5</v>
      </c>
      <c r="E48" s="2">
        <v>68.8</v>
      </c>
      <c r="F48" s="2">
        <v>91.4</v>
      </c>
      <c r="G48" s="2">
        <v>94</v>
      </c>
      <c r="H48" s="2">
        <v>70.400000000000006</v>
      </c>
      <c r="I48" s="2">
        <v>76.5</v>
      </c>
      <c r="J48" s="2">
        <v>61.1</v>
      </c>
      <c r="K48" s="2">
        <v>52.9</v>
      </c>
      <c r="L48" s="2">
        <v>97.5</v>
      </c>
      <c r="M48" s="2">
        <v>48.5</v>
      </c>
      <c r="N48" s="2"/>
    </row>
    <row r="49" spans="1:14" x14ac:dyDescent="0.2">
      <c r="A49">
        <v>1944</v>
      </c>
      <c r="B49" s="2">
        <v>35.6</v>
      </c>
      <c r="C49" s="2">
        <v>46.8</v>
      </c>
      <c r="D49" s="2">
        <v>78</v>
      </c>
      <c r="E49" s="2">
        <v>44.2</v>
      </c>
      <c r="F49" s="2">
        <v>44.8</v>
      </c>
      <c r="G49" s="2">
        <v>102.5</v>
      </c>
      <c r="H49" s="2">
        <v>85</v>
      </c>
      <c r="I49" s="2">
        <v>48.8</v>
      </c>
      <c r="J49" s="2">
        <v>113.9</v>
      </c>
      <c r="K49" s="2">
        <v>42.8</v>
      </c>
      <c r="L49" s="2">
        <v>87.1</v>
      </c>
      <c r="M49" s="2">
        <v>74.900000000000006</v>
      </c>
      <c r="N49" s="2"/>
    </row>
    <row r="50" spans="1:14" x14ac:dyDescent="0.2">
      <c r="A50">
        <v>1945</v>
      </c>
      <c r="B50" s="2">
        <v>68.8</v>
      </c>
      <c r="C50" s="2">
        <v>53.4</v>
      </c>
      <c r="D50" s="2">
        <v>49.7</v>
      </c>
      <c r="E50" s="2">
        <v>76.2</v>
      </c>
      <c r="F50" s="2">
        <v>134.9</v>
      </c>
      <c r="G50" s="2">
        <v>95</v>
      </c>
      <c r="H50" s="2">
        <v>56.6</v>
      </c>
      <c r="I50" s="2">
        <v>57.6</v>
      </c>
      <c r="J50" s="2">
        <v>118.4</v>
      </c>
      <c r="K50" s="2">
        <v>91.7</v>
      </c>
      <c r="L50" s="2">
        <v>68.5</v>
      </c>
      <c r="M50" s="2">
        <v>70.400000000000006</v>
      </c>
      <c r="N50" s="2"/>
    </row>
    <row r="51" spans="1:14" x14ac:dyDescent="0.2">
      <c r="A51">
        <v>1946</v>
      </c>
      <c r="B51" s="2">
        <v>89.4</v>
      </c>
      <c r="C51" s="2">
        <v>61.2</v>
      </c>
      <c r="D51" s="2">
        <v>34.200000000000003</v>
      </c>
      <c r="E51" s="2">
        <v>24.3</v>
      </c>
      <c r="F51" s="2">
        <v>81.900000000000006</v>
      </c>
      <c r="G51" s="2">
        <v>59.2</v>
      </c>
      <c r="H51" s="2">
        <v>34.5</v>
      </c>
      <c r="I51" s="2">
        <v>58.7</v>
      </c>
      <c r="J51" s="2">
        <v>65.2</v>
      </c>
      <c r="K51" s="2">
        <v>42.1</v>
      </c>
      <c r="L51" s="2">
        <v>57.6</v>
      </c>
      <c r="M51" s="2">
        <v>101.3</v>
      </c>
      <c r="N51" s="2"/>
    </row>
    <row r="52" spans="1:14" x14ac:dyDescent="0.2">
      <c r="A52">
        <v>1947</v>
      </c>
      <c r="B52" s="2">
        <v>71</v>
      </c>
      <c r="C52" s="2">
        <v>56.7</v>
      </c>
      <c r="D52" s="2">
        <v>56</v>
      </c>
      <c r="E52" s="2">
        <v>84.1</v>
      </c>
      <c r="F52" s="2">
        <v>114.1</v>
      </c>
      <c r="G52" s="2">
        <v>60.7</v>
      </c>
      <c r="H52" s="2">
        <v>95.2</v>
      </c>
      <c r="I52" s="2">
        <v>32</v>
      </c>
      <c r="J52" s="2">
        <v>103.1</v>
      </c>
      <c r="K52" s="2">
        <v>27.4</v>
      </c>
      <c r="L52" s="2">
        <v>79.8</v>
      </c>
      <c r="M52" s="2">
        <v>45.1</v>
      </c>
      <c r="N52" s="2"/>
    </row>
    <row r="53" spans="1:14" x14ac:dyDescent="0.2">
      <c r="A53">
        <v>1948</v>
      </c>
      <c r="B53" s="2">
        <f>([1]HUR_mm!B53*[1]Areas!$B$6+[1]GEO_mm!B53*[1]Areas!$B$7)/([1]Areas!$B$6+[1]Areas!$B$7)</f>
        <v>67.854630872483227</v>
      </c>
      <c r="C53" s="2">
        <f>([1]HUR_mm!C53*[1]Areas!$B$6+[1]GEO_mm!C53*[1]Areas!$B$7)/([1]Areas!$B$6+[1]Areas!$B$7)</f>
        <v>47.173422818791948</v>
      </c>
      <c r="D53" s="2">
        <f>([1]HUR_mm!D53*[1]Areas!$B$6+[1]GEO_mm!D53*[1]Areas!$B$7)/([1]Areas!$B$6+[1]Areas!$B$7)</f>
        <v>86.702483221476513</v>
      </c>
      <c r="E53" s="2">
        <f>([1]HUR_mm!E53*[1]Areas!$B$6+[1]GEO_mm!E53*[1]Areas!$B$7)/([1]Areas!$B$6+[1]Areas!$B$7)</f>
        <v>67.897684563758389</v>
      </c>
      <c r="F53" s="2">
        <f>([1]HUR_mm!F53*[1]Areas!$B$6+[1]GEO_mm!F53*[1]Areas!$B$7)/([1]Areas!$B$6+[1]Areas!$B$7)</f>
        <v>58.429899328859058</v>
      </c>
      <c r="G53" s="2">
        <f>([1]HUR_mm!G53*[1]Areas!$B$6+[1]GEO_mm!G53*[1]Areas!$B$7)/([1]Areas!$B$6+[1]Areas!$B$7)</f>
        <v>56.846510067114096</v>
      </c>
      <c r="H53" s="2">
        <f>([1]HUR_mm!H53*[1]Areas!$B$6+[1]GEO_mm!H53*[1]Areas!$B$7)/([1]Areas!$B$6+[1]Areas!$B$7)</f>
        <v>52.681040268456378</v>
      </c>
      <c r="I53" s="2">
        <f>([1]HUR_mm!I53*[1]Areas!$B$6+[1]GEO_mm!I53*[1]Areas!$B$7)/([1]Areas!$B$6+[1]Areas!$B$7)</f>
        <v>30.858288590604026</v>
      </c>
      <c r="J53" s="2">
        <f>([1]HUR_mm!J53*[1]Areas!$B$6+[1]GEO_mm!J53*[1]Areas!$B$7)/([1]Areas!$B$6+[1]Areas!$B$7)</f>
        <v>30.353422818791945</v>
      </c>
      <c r="K53" s="2">
        <f>([1]HUR_mm!K53*[1]Areas!$B$6+[1]GEO_mm!K53*[1]Areas!$B$7)/([1]Areas!$B$6+[1]Areas!$B$7)</f>
        <v>52.600201342281878</v>
      </c>
      <c r="L53" s="2">
        <f>([1]HUR_mm!L53*[1]Areas!$B$6+[1]GEO_mm!L53*[1]Areas!$B$7)/([1]Areas!$B$6+[1]Areas!$B$7)</f>
        <v>102.25919463087249</v>
      </c>
      <c r="M53" s="2">
        <f>([1]HUR_mm!M53*[1]Areas!$B$6+[1]GEO_mm!M53*[1]Areas!$B$7)/([1]Areas!$B$6+[1]Areas!$B$7)</f>
        <v>53.876241610738255</v>
      </c>
      <c r="N53" s="2"/>
    </row>
    <row r="54" spans="1:14" x14ac:dyDescent="0.2">
      <c r="A54">
        <v>1949</v>
      </c>
      <c r="B54" s="2">
        <f>([1]HUR_mm!B54*[1]Areas!$B$6+[1]GEO_mm!B54*[1]Areas!$B$7)/([1]Areas!$B$6+[1]Areas!$B$7)</f>
        <v>86.515939597315437</v>
      </c>
      <c r="C54" s="2">
        <f>([1]HUR_mm!C54*[1]Areas!$B$6+[1]GEO_mm!C54*[1]Areas!$B$7)/([1]Areas!$B$6+[1]Areas!$B$7)</f>
        <v>69.59838926174497</v>
      </c>
      <c r="D54" s="2">
        <f>([1]HUR_mm!D54*[1]Areas!$B$6+[1]GEO_mm!D54*[1]Areas!$B$7)/([1]Areas!$B$6+[1]Areas!$B$7)</f>
        <v>48.893590604026848</v>
      </c>
      <c r="E54" s="2">
        <f>([1]HUR_mm!E54*[1]Areas!$B$6+[1]GEO_mm!E54*[1]Areas!$B$7)/([1]Areas!$B$6+[1]Areas!$B$7)</f>
        <v>39.949060402684573</v>
      </c>
      <c r="F54" s="2">
        <f>([1]HUR_mm!F54*[1]Areas!$B$6+[1]GEO_mm!F54*[1]Areas!$B$7)/([1]Areas!$B$6+[1]Areas!$B$7)</f>
        <v>52.587382550335569</v>
      </c>
      <c r="G54" s="2">
        <f>([1]HUR_mm!G54*[1]Areas!$B$6+[1]GEO_mm!G54*[1]Areas!$B$7)/([1]Areas!$B$6+[1]Areas!$B$7)</f>
        <v>85.900067114093957</v>
      </c>
      <c r="H54" s="2">
        <f>([1]HUR_mm!H54*[1]Areas!$B$6+[1]GEO_mm!H54*[1]Areas!$B$7)/([1]Areas!$B$6+[1]Areas!$B$7)</f>
        <v>59.166107382550337</v>
      </c>
      <c r="I54" s="2">
        <f>([1]HUR_mm!I54*[1]Areas!$B$6+[1]GEO_mm!I54*[1]Areas!$B$7)/([1]Areas!$B$6+[1]Areas!$B$7)</f>
        <v>43.068959731543622</v>
      </c>
      <c r="J54" s="2">
        <f>([1]HUR_mm!J54*[1]Areas!$B$6+[1]GEO_mm!J54*[1]Areas!$B$7)/([1]Areas!$B$6+[1]Areas!$B$7)</f>
        <v>71.826140939597309</v>
      </c>
      <c r="K54" s="2">
        <f>([1]HUR_mm!K54*[1]Areas!$B$6+[1]GEO_mm!K54*[1]Areas!$B$7)/([1]Areas!$B$6+[1]Areas!$B$7)</f>
        <v>51.649865771812081</v>
      </c>
      <c r="L54" s="2">
        <f>([1]HUR_mm!L54*[1]Areas!$B$6+[1]GEO_mm!L54*[1]Areas!$B$7)/([1]Areas!$B$6+[1]Areas!$B$7)</f>
        <v>63.005436241610738</v>
      </c>
      <c r="M54" s="2">
        <f>([1]HUR_mm!M54*[1]Areas!$B$6+[1]GEO_mm!M54*[1]Areas!$B$7)/([1]Areas!$B$6+[1]Areas!$B$7)</f>
        <v>107.4891610738255</v>
      </c>
      <c r="N54" s="2"/>
    </row>
    <row r="55" spans="1:14" x14ac:dyDescent="0.2">
      <c r="A55">
        <v>1950</v>
      </c>
      <c r="B55" s="2">
        <f>([1]HUR_mm!B55*[1]Areas!$B$6+[1]GEO_mm!B55*[1]Areas!$B$7)/([1]Areas!$B$6+[1]Areas!$B$7)</f>
        <v>102.0510067114094</v>
      </c>
      <c r="C55" s="2">
        <f>([1]HUR_mm!C55*[1]Areas!$B$6+[1]GEO_mm!C55*[1]Areas!$B$7)/([1]Areas!$B$6+[1]Areas!$B$7)</f>
        <v>74.5363422818792</v>
      </c>
      <c r="D55" s="2">
        <f>([1]HUR_mm!D55*[1]Areas!$B$6+[1]GEO_mm!D55*[1]Areas!$B$7)/([1]Areas!$B$6+[1]Areas!$B$7)</f>
        <v>74.147416107382554</v>
      </c>
      <c r="E55" s="2">
        <f>([1]HUR_mm!E55*[1]Areas!$B$6+[1]GEO_mm!E55*[1]Areas!$B$7)/([1]Areas!$B$6+[1]Areas!$B$7)</f>
        <v>63.652114093959732</v>
      </c>
      <c r="F55" s="2">
        <f>([1]HUR_mm!F55*[1]Areas!$B$6+[1]GEO_mm!F55*[1]Areas!$B$7)/([1]Areas!$B$6+[1]Areas!$B$7)</f>
        <v>30.988758389261744</v>
      </c>
      <c r="G55" s="2">
        <f>([1]HUR_mm!G55*[1]Areas!$B$6+[1]GEO_mm!G55*[1]Areas!$B$7)/([1]Areas!$B$6+[1]Areas!$B$7)</f>
        <v>72.594261744966445</v>
      </c>
      <c r="H55" s="2">
        <f>([1]HUR_mm!H55*[1]Areas!$B$6+[1]GEO_mm!H55*[1]Areas!$B$7)/([1]Areas!$B$6+[1]Areas!$B$7)</f>
        <v>74.338624161073824</v>
      </c>
      <c r="I55" s="2">
        <f>([1]HUR_mm!I55*[1]Areas!$B$6+[1]GEO_mm!I55*[1]Areas!$B$7)/([1]Areas!$B$6+[1]Areas!$B$7)</f>
        <v>91.172449664429536</v>
      </c>
      <c r="J55" s="2">
        <f>([1]HUR_mm!J55*[1]Areas!$B$6+[1]GEO_mm!J55*[1]Areas!$B$7)/([1]Areas!$B$6+[1]Areas!$B$7)</f>
        <v>67.654362416107389</v>
      </c>
      <c r="K55" s="2">
        <f>([1]HUR_mm!K55*[1]Areas!$B$6+[1]GEO_mm!K55*[1]Areas!$B$7)/([1]Areas!$B$6+[1]Areas!$B$7)</f>
        <v>53.281812080536916</v>
      </c>
      <c r="L55" s="2">
        <f>([1]HUR_mm!L55*[1]Areas!$B$6+[1]GEO_mm!L55*[1]Areas!$B$7)/([1]Areas!$B$6+[1]Areas!$B$7)</f>
        <v>103.68946308724833</v>
      </c>
      <c r="M55" s="2">
        <f>([1]HUR_mm!M55*[1]Areas!$B$6+[1]GEO_mm!M55*[1]Areas!$B$7)/([1]Areas!$B$6+[1]Areas!$B$7)</f>
        <v>67.458590604026853</v>
      </c>
      <c r="N55" s="2"/>
    </row>
    <row r="56" spans="1:14" x14ac:dyDescent="0.2">
      <c r="A56">
        <v>1951</v>
      </c>
      <c r="B56" s="2">
        <f>([1]HUR_mm!B56*[1]Areas!$B$6+[1]GEO_mm!B56*[1]Areas!$B$7)/([1]Areas!$B$6+[1]Areas!$B$7)</f>
        <v>74.435234899328862</v>
      </c>
      <c r="C56" s="2">
        <f>([1]HUR_mm!C56*[1]Areas!$B$6+[1]GEO_mm!C56*[1]Areas!$B$7)/([1]Areas!$B$6+[1]Areas!$B$7)</f>
        <v>65.384261744966437</v>
      </c>
      <c r="D56" s="2">
        <f>([1]HUR_mm!D56*[1]Areas!$B$6+[1]GEO_mm!D56*[1]Areas!$B$7)/([1]Areas!$B$6+[1]Areas!$B$7)</f>
        <v>79.647751677852355</v>
      </c>
      <c r="E56" s="2">
        <f>([1]HUR_mm!E56*[1]Areas!$B$6+[1]GEO_mm!E56*[1]Areas!$B$7)/([1]Areas!$B$6+[1]Areas!$B$7)</f>
        <v>100.98734899328859</v>
      </c>
      <c r="F56" s="2">
        <f>([1]HUR_mm!F56*[1]Areas!$B$6+[1]GEO_mm!F56*[1]Areas!$B$7)/([1]Areas!$B$6+[1]Areas!$B$7)</f>
        <v>33.610067114093958</v>
      </c>
      <c r="G56" s="2">
        <f>([1]HUR_mm!G56*[1]Areas!$B$6+[1]GEO_mm!G56*[1]Areas!$B$7)/([1]Areas!$B$6+[1]Areas!$B$7)</f>
        <v>62.377416107382551</v>
      </c>
      <c r="H56" s="2">
        <f>([1]HUR_mm!H56*[1]Areas!$B$6+[1]GEO_mm!H56*[1]Areas!$B$7)/([1]Areas!$B$6+[1]Areas!$B$7)</f>
        <v>107.38194630872484</v>
      </c>
      <c r="I56" s="2">
        <f>([1]HUR_mm!I56*[1]Areas!$B$6+[1]GEO_mm!I56*[1]Areas!$B$7)/([1]Areas!$B$6+[1]Areas!$B$7)</f>
        <v>84.146476510067117</v>
      </c>
      <c r="J56" s="2">
        <f>([1]HUR_mm!J56*[1]Areas!$B$6+[1]GEO_mm!J56*[1]Areas!$B$7)/([1]Areas!$B$6+[1]Areas!$B$7)</f>
        <v>84.528959731543623</v>
      </c>
      <c r="K56" s="2">
        <f>([1]HUR_mm!K56*[1]Areas!$B$6+[1]GEO_mm!K56*[1]Areas!$B$7)/([1]Areas!$B$6+[1]Areas!$B$7)</f>
        <v>126.48637583892618</v>
      </c>
      <c r="L56" s="2">
        <f>([1]HUR_mm!L56*[1]Areas!$B$6+[1]GEO_mm!L56*[1]Areas!$B$7)/([1]Areas!$B$6+[1]Areas!$B$7)</f>
        <v>87.777818791946302</v>
      </c>
      <c r="M56" s="2">
        <f>([1]HUR_mm!M56*[1]Areas!$B$6+[1]GEO_mm!M56*[1]Areas!$B$7)/([1]Areas!$B$6+[1]Areas!$B$7)</f>
        <v>103.92687919463087</v>
      </c>
      <c r="N56" s="2"/>
    </row>
    <row r="57" spans="1:14" x14ac:dyDescent="0.2">
      <c r="A57">
        <v>1952</v>
      </c>
      <c r="B57" s="2">
        <f>([1]HUR_mm!B57*[1]Areas!$B$6+[1]GEO_mm!B57*[1]Areas!$B$7)/([1]Areas!$B$6+[1]Areas!$B$7)</f>
        <v>71.116577181208058</v>
      </c>
      <c r="C57" s="2">
        <f>([1]HUR_mm!C57*[1]Areas!$B$6+[1]GEO_mm!C57*[1]Areas!$B$7)/([1]Areas!$B$6+[1]Areas!$B$7)</f>
        <v>39.94402684563758</v>
      </c>
      <c r="D57" s="2">
        <f>([1]HUR_mm!D57*[1]Areas!$B$6+[1]GEO_mm!D57*[1]Areas!$B$7)/([1]Areas!$B$6+[1]Areas!$B$7)</f>
        <v>58.681946308724832</v>
      </c>
      <c r="E57" s="2">
        <f>([1]HUR_mm!E57*[1]Areas!$B$6+[1]GEO_mm!E57*[1]Areas!$B$7)/([1]Areas!$B$6+[1]Areas!$B$7)</f>
        <v>74.292953020134235</v>
      </c>
      <c r="F57" s="2">
        <f>([1]HUR_mm!F57*[1]Areas!$B$6+[1]GEO_mm!F57*[1]Areas!$B$7)/([1]Areas!$B$6+[1]Areas!$B$7)</f>
        <v>66.505033557046985</v>
      </c>
      <c r="G57" s="2">
        <f>([1]HUR_mm!G57*[1]Areas!$B$6+[1]GEO_mm!G57*[1]Areas!$B$7)/([1]Areas!$B$6+[1]Areas!$B$7)</f>
        <v>56.29681208053691</v>
      </c>
      <c r="H57" s="2">
        <f>([1]HUR_mm!H57*[1]Areas!$B$6+[1]GEO_mm!H57*[1]Areas!$B$7)/([1]Areas!$B$6+[1]Areas!$B$7)</f>
        <v>106.28979865771812</v>
      </c>
      <c r="I57" s="2">
        <f>([1]HUR_mm!I57*[1]Areas!$B$6+[1]GEO_mm!I57*[1]Areas!$B$7)/([1]Areas!$B$6+[1]Areas!$B$7)</f>
        <v>93.835570469798654</v>
      </c>
      <c r="J57" s="2">
        <f>([1]HUR_mm!J57*[1]Areas!$B$6+[1]GEO_mm!J57*[1]Areas!$B$7)/([1]Areas!$B$6+[1]Areas!$B$7)</f>
        <v>69.975100671140936</v>
      </c>
      <c r="K57" s="2">
        <f>([1]HUR_mm!K57*[1]Areas!$B$6+[1]GEO_mm!K57*[1]Areas!$B$7)/([1]Areas!$B$6+[1]Areas!$B$7)</f>
        <v>18.691946308724834</v>
      </c>
      <c r="L57" s="2">
        <f>([1]HUR_mm!L57*[1]Areas!$B$6+[1]GEO_mm!L57*[1]Areas!$B$7)/([1]Areas!$B$6+[1]Areas!$B$7)</f>
        <v>95.880369127516772</v>
      </c>
      <c r="M57" s="2">
        <f>([1]HUR_mm!M57*[1]Areas!$B$6+[1]GEO_mm!M57*[1]Areas!$B$7)/([1]Areas!$B$6+[1]Areas!$B$7)</f>
        <v>57.92238255033557</v>
      </c>
      <c r="N57" s="2"/>
    </row>
    <row r="58" spans="1:14" x14ac:dyDescent="0.2">
      <c r="A58">
        <v>1953</v>
      </c>
      <c r="B58" s="2">
        <f>([1]HUR_mm!B58*[1]Areas!$B$6+[1]GEO_mm!B58*[1]Areas!$B$7)/([1]Areas!$B$6+[1]Areas!$B$7)</f>
        <v>68.193187919463085</v>
      </c>
      <c r="C58" s="2">
        <f>([1]HUR_mm!C58*[1]Areas!$B$6+[1]GEO_mm!C58*[1]Areas!$B$7)/([1]Areas!$B$6+[1]Areas!$B$7)</f>
        <v>70.07456375838926</v>
      </c>
      <c r="D58" s="2">
        <f>([1]HUR_mm!D58*[1]Areas!$B$6+[1]GEO_mm!D58*[1]Areas!$B$7)/([1]Areas!$B$6+[1]Areas!$B$7)</f>
        <v>80.690771812080541</v>
      </c>
      <c r="E58" s="2">
        <f>([1]HUR_mm!E58*[1]Areas!$B$6+[1]GEO_mm!E58*[1]Areas!$B$7)/([1]Areas!$B$6+[1]Areas!$B$7)</f>
        <v>66.626979865771816</v>
      </c>
      <c r="F58" s="2">
        <f>([1]HUR_mm!F58*[1]Areas!$B$6+[1]GEO_mm!F58*[1]Areas!$B$7)/([1]Areas!$B$6+[1]Areas!$B$7)</f>
        <v>95.54661073825504</v>
      </c>
      <c r="G58" s="2">
        <f>([1]HUR_mm!G58*[1]Areas!$B$6+[1]GEO_mm!G58*[1]Areas!$B$7)/([1]Areas!$B$6+[1]Areas!$B$7)</f>
        <v>58.804630872483223</v>
      </c>
      <c r="H58" s="2">
        <f>([1]HUR_mm!H58*[1]Areas!$B$6+[1]GEO_mm!H58*[1]Areas!$B$7)/([1]Areas!$B$6+[1]Areas!$B$7)</f>
        <v>78.743154362416107</v>
      </c>
      <c r="I58" s="2">
        <f>([1]HUR_mm!I58*[1]Areas!$B$6+[1]GEO_mm!I58*[1]Areas!$B$7)/([1]Areas!$B$6+[1]Areas!$B$7)</f>
        <v>62.336610738255033</v>
      </c>
      <c r="J58" s="2">
        <f>([1]HUR_mm!J58*[1]Areas!$B$6+[1]GEO_mm!J58*[1]Areas!$B$7)/([1]Areas!$B$6+[1]Areas!$B$7)</f>
        <v>93.567583892617463</v>
      </c>
      <c r="K58" s="2">
        <f>([1]HUR_mm!K58*[1]Areas!$B$6+[1]GEO_mm!K58*[1]Areas!$B$7)/([1]Areas!$B$6+[1]Areas!$B$7)</f>
        <v>36.00040268456376</v>
      </c>
      <c r="L58" s="2">
        <f>([1]HUR_mm!L58*[1]Areas!$B$6+[1]GEO_mm!L58*[1]Areas!$B$7)/([1]Areas!$B$6+[1]Areas!$B$7)</f>
        <v>58.476241610738256</v>
      </c>
      <c r="M58" s="2">
        <f>([1]HUR_mm!M58*[1]Areas!$B$6+[1]GEO_mm!M58*[1]Areas!$B$7)/([1]Areas!$B$6+[1]Areas!$B$7)</f>
        <v>75.716073825503358</v>
      </c>
      <c r="N58" s="2"/>
    </row>
    <row r="59" spans="1:14" x14ac:dyDescent="0.2">
      <c r="A59">
        <v>1954</v>
      </c>
      <c r="B59" s="2">
        <f>([1]HUR_mm!B59*[1]Areas!$B$6+[1]GEO_mm!B59*[1]Areas!$B$7)/([1]Areas!$B$6+[1]Areas!$B$7)</f>
        <v>51.741946308724835</v>
      </c>
      <c r="C59" s="2">
        <f>([1]HUR_mm!C59*[1]Areas!$B$6+[1]GEO_mm!C59*[1]Areas!$B$7)/([1]Areas!$B$6+[1]Areas!$B$7)</f>
        <v>58.794966442953019</v>
      </c>
      <c r="D59" s="2">
        <f>([1]HUR_mm!D59*[1]Areas!$B$6+[1]GEO_mm!D59*[1]Areas!$B$7)/([1]Areas!$B$6+[1]Areas!$B$7)</f>
        <v>72.151375838926171</v>
      </c>
      <c r="E59" s="2">
        <f>([1]HUR_mm!E59*[1]Areas!$B$6+[1]GEO_mm!E59*[1]Areas!$B$7)/([1]Areas!$B$6+[1]Areas!$B$7)</f>
        <v>103.95251677852349</v>
      </c>
      <c r="F59" s="2">
        <f>([1]HUR_mm!F59*[1]Areas!$B$6+[1]GEO_mm!F59*[1]Areas!$B$7)/([1]Areas!$B$6+[1]Areas!$B$7)</f>
        <v>52.506778523489935</v>
      </c>
      <c r="G59" s="2">
        <f>([1]HUR_mm!G59*[1]Areas!$B$6+[1]GEO_mm!G59*[1]Areas!$B$7)/([1]Areas!$B$6+[1]Areas!$B$7)</f>
        <v>112.11889261744966</v>
      </c>
      <c r="H59" s="2">
        <f>([1]HUR_mm!H59*[1]Areas!$B$6+[1]GEO_mm!H59*[1]Areas!$B$7)/([1]Areas!$B$6+[1]Areas!$B$7)</f>
        <v>46.119731543624162</v>
      </c>
      <c r="I59" s="2">
        <f>([1]HUR_mm!I59*[1]Areas!$B$6+[1]GEO_mm!I59*[1]Areas!$B$7)/([1]Areas!$B$6+[1]Areas!$B$7)</f>
        <v>61.851812080536909</v>
      </c>
      <c r="J59" s="2">
        <f>([1]HUR_mm!J59*[1]Areas!$B$6+[1]GEO_mm!J59*[1]Areas!$B$7)/([1]Areas!$B$6+[1]Areas!$B$7)</f>
        <v>129.56872483221477</v>
      </c>
      <c r="K59" s="2">
        <f>([1]HUR_mm!K59*[1]Areas!$B$6+[1]GEO_mm!K59*[1]Areas!$B$7)/([1]Areas!$B$6+[1]Areas!$B$7)</f>
        <v>153.951644295302</v>
      </c>
      <c r="L59" s="2">
        <f>([1]HUR_mm!L59*[1]Areas!$B$6+[1]GEO_mm!L59*[1]Areas!$B$7)/([1]Areas!$B$6+[1]Areas!$B$7)</f>
        <v>60.790402684563759</v>
      </c>
      <c r="M59" s="2">
        <f>([1]HUR_mm!M59*[1]Areas!$B$6+[1]GEO_mm!M59*[1]Areas!$B$7)/([1]Areas!$B$6+[1]Areas!$B$7)</f>
        <v>57.457617449664433</v>
      </c>
      <c r="N59" s="2"/>
    </row>
    <row r="60" spans="1:14" x14ac:dyDescent="0.2">
      <c r="A60">
        <v>1955</v>
      </c>
      <c r="B60" s="2">
        <f>([1]HUR_mm!B60*[1]Areas!$B$6+[1]GEO_mm!B60*[1]Areas!$B$7)/([1]Areas!$B$6+[1]Areas!$B$7)</f>
        <v>75.664697986577181</v>
      </c>
      <c r="C60" s="2">
        <f>([1]HUR_mm!C60*[1]Areas!$B$6+[1]GEO_mm!C60*[1]Areas!$B$7)/([1]Areas!$B$6+[1]Areas!$B$7)</f>
        <v>50.414697986577181</v>
      </c>
      <c r="D60" s="2">
        <f>([1]HUR_mm!D60*[1]Areas!$B$6+[1]GEO_mm!D60*[1]Areas!$B$7)/([1]Areas!$B$6+[1]Areas!$B$7)</f>
        <v>55.733355704697985</v>
      </c>
      <c r="E60" s="2">
        <f>([1]HUR_mm!E60*[1]Areas!$B$6+[1]GEO_mm!E60*[1]Areas!$B$7)/([1]Areas!$B$6+[1]Areas!$B$7)</f>
        <v>68.452416107382547</v>
      </c>
      <c r="F60" s="2">
        <f>([1]HUR_mm!F60*[1]Areas!$B$6+[1]GEO_mm!F60*[1]Areas!$B$7)/([1]Areas!$B$6+[1]Areas!$B$7)</f>
        <v>65.91382550335571</v>
      </c>
      <c r="G60" s="2">
        <f>([1]HUR_mm!G60*[1]Areas!$B$6+[1]GEO_mm!G60*[1]Areas!$B$7)/([1]Areas!$B$6+[1]Areas!$B$7)</f>
        <v>33.844731543624164</v>
      </c>
      <c r="H60" s="2">
        <f>([1]HUR_mm!H60*[1]Areas!$B$6+[1]GEO_mm!H60*[1]Areas!$B$7)/([1]Areas!$B$6+[1]Areas!$B$7)</f>
        <v>61.30291946308725</v>
      </c>
      <c r="I60" s="2">
        <f>([1]HUR_mm!I60*[1]Areas!$B$6+[1]GEO_mm!I60*[1]Areas!$B$7)/([1]Areas!$B$6+[1]Areas!$B$7)</f>
        <v>79.66</v>
      </c>
      <c r="J60" s="2">
        <f>([1]HUR_mm!J60*[1]Areas!$B$6+[1]GEO_mm!J60*[1]Areas!$B$7)/([1]Areas!$B$6+[1]Areas!$B$7)</f>
        <v>25.664295302013421</v>
      </c>
      <c r="K60" s="2">
        <f>([1]HUR_mm!K60*[1]Areas!$B$6+[1]GEO_mm!K60*[1]Areas!$B$7)/([1]Areas!$B$6+[1]Areas!$B$7)</f>
        <v>100.75845637583893</v>
      </c>
      <c r="L60" s="2">
        <f>([1]HUR_mm!L60*[1]Areas!$B$6+[1]GEO_mm!L60*[1]Areas!$B$7)/([1]Areas!$B$6+[1]Areas!$B$7)</f>
        <v>86.230268456375839</v>
      </c>
      <c r="M60" s="2">
        <f>([1]HUR_mm!M60*[1]Areas!$B$6+[1]GEO_mm!M60*[1]Areas!$B$7)/([1]Areas!$B$6+[1]Areas!$B$7)</f>
        <v>66.468791946308727</v>
      </c>
      <c r="N60" s="2"/>
    </row>
    <row r="61" spans="1:14" x14ac:dyDescent="0.2">
      <c r="A61">
        <v>1956</v>
      </c>
      <c r="B61" s="2">
        <f>([1]HUR_mm!B61*[1]Areas!$B$6+[1]GEO_mm!B61*[1]Areas!$B$7)/([1]Areas!$B$6+[1]Areas!$B$7)</f>
        <v>28.522080536912753</v>
      </c>
      <c r="C61" s="2">
        <f>([1]HUR_mm!C61*[1]Areas!$B$6+[1]GEO_mm!C61*[1]Areas!$B$7)/([1]Areas!$B$6+[1]Areas!$B$7)</f>
        <v>49.3346644295302</v>
      </c>
      <c r="D61" s="2">
        <f>([1]HUR_mm!D61*[1]Areas!$B$6+[1]GEO_mm!D61*[1]Areas!$B$7)/([1]Areas!$B$6+[1]Areas!$B$7)</f>
        <v>46.744832214765104</v>
      </c>
      <c r="E61" s="2">
        <f>([1]HUR_mm!E61*[1]Areas!$B$6+[1]GEO_mm!E61*[1]Areas!$B$7)/([1]Areas!$B$6+[1]Areas!$B$7)</f>
        <v>68.743255033557048</v>
      </c>
      <c r="F61" s="2">
        <f>([1]HUR_mm!F61*[1]Areas!$B$6+[1]GEO_mm!F61*[1]Areas!$B$7)/([1]Areas!$B$6+[1]Areas!$B$7)</f>
        <v>85.793691275167788</v>
      </c>
      <c r="G61" s="2">
        <f>([1]HUR_mm!G61*[1]Areas!$B$6+[1]GEO_mm!G61*[1]Areas!$B$7)/([1]Areas!$B$6+[1]Areas!$B$7)</f>
        <v>73.815536912751682</v>
      </c>
      <c r="H61" s="2">
        <f>([1]HUR_mm!H61*[1]Areas!$B$6+[1]GEO_mm!H61*[1]Areas!$B$7)/([1]Areas!$B$6+[1]Areas!$B$7)</f>
        <v>84.433255033557046</v>
      </c>
      <c r="I61" s="2">
        <f>([1]HUR_mm!I61*[1]Areas!$B$6+[1]GEO_mm!I61*[1]Areas!$B$7)/([1]Areas!$B$6+[1]Areas!$B$7)</f>
        <v>108.60748322147651</v>
      </c>
      <c r="J61" s="2">
        <f>([1]HUR_mm!J61*[1]Areas!$B$6+[1]GEO_mm!J61*[1]Areas!$B$7)/([1]Areas!$B$6+[1]Areas!$B$7)</f>
        <v>71.649899328859064</v>
      </c>
      <c r="K61" s="2">
        <f>([1]HUR_mm!K61*[1]Areas!$B$6+[1]GEO_mm!K61*[1]Areas!$B$7)/([1]Areas!$B$6+[1]Areas!$B$7)</f>
        <v>25.467046979865771</v>
      </c>
      <c r="L61" s="2">
        <f>([1]HUR_mm!L61*[1]Areas!$B$6+[1]GEO_mm!L61*[1]Areas!$B$7)/([1]Areas!$B$6+[1]Areas!$B$7)</f>
        <v>67.88221476510067</v>
      </c>
      <c r="M61" s="2">
        <f>([1]HUR_mm!M61*[1]Areas!$B$6+[1]GEO_mm!M61*[1]Areas!$B$7)/([1]Areas!$B$6+[1]Areas!$B$7)</f>
        <v>66.846308724832213</v>
      </c>
      <c r="N61" s="2"/>
    </row>
    <row r="62" spans="1:14" x14ac:dyDescent="0.2">
      <c r="A62">
        <v>1957</v>
      </c>
      <c r="B62" s="2">
        <f>([1]HUR_mm!B62*[1]Areas!$B$6+[1]GEO_mm!B62*[1]Areas!$B$7)/([1]Areas!$B$6+[1]Areas!$B$7)</f>
        <v>72.317818791946308</v>
      </c>
      <c r="C62" s="2">
        <f>([1]HUR_mm!C62*[1]Areas!$B$6+[1]GEO_mm!C62*[1]Areas!$B$7)/([1]Areas!$B$6+[1]Areas!$B$7)</f>
        <v>38.378355704697988</v>
      </c>
      <c r="D62" s="2">
        <f>([1]HUR_mm!D62*[1]Areas!$B$6+[1]GEO_mm!D62*[1]Areas!$B$7)/([1]Areas!$B$6+[1]Areas!$B$7)</f>
        <v>35.553624161073827</v>
      </c>
      <c r="E62" s="2">
        <f>([1]HUR_mm!E62*[1]Areas!$B$6+[1]GEO_mm!E62*[1]Areas!$B$7)/([1]Areas!$B$6+[1]Areas!$B$7)</f>
        <v>77.676375838926177</v>
      </c>
      <c r="F62" s="2">
        <f>([1]HUR_mm!F62*[1]Areas!$B$6+[1]GEO_mm!F62*[1]Areas!$B$7)/([1]Areas!$B$6+[1]Areas!$B$7)</f>
        <v>71.172986577181206</v>
      </c>
      <c r="G62" s="2">
        <f>([1]HUR_mm!G62*[1]Areas!$B$6+[1]GEO_mm!G62*[1]Areas!$B$7)/([1]Areas!$B$6+[1]Areas!$B$7)</f>
        <v>112.63953020134228</v>
      </c>
      <c r="H62" s="2">
        <f>([1]HUR_mm!H62*[1]Areas!$B$6+[1]GEO_mm!H62*[1]Areas!$B$7)/([1]Areas!$B$6+[1]Areas!$B$7)</f>
        <v>69.359060402684563</v>
      </c>
      <c r="I62" s="2">
        <f>([1]HUR_mm!I62*[1]Areas!$B$6+[1]GEO_mm!I62*[1]Areas!$B$7)/([1]Areas!$B$6+[1]Areas!$B$7)</f>
        <v>30.654429530201341</v>
      </c>
      <c r="J62" s="2">
        <f>([1]HUR_mm!J62*[1]Areas!$B$6+[1]GEO_mm!J62*[1]Areas!$B$7)/([1]Areas!$B$6+[1]Areas!$B$7)</f>
        <v>121.30419463087249</v>
      </c>
      <c r="K62" s="2">
        <f>([1]HUR_mm!K62*[1]Areas!$B$6+[1]GEO_mm!K62*[1]Areas!$B$7)/([1]Areas!$B$6+[1]Areas!$B$7)</f>
        <v>92.086644295302008</v>
      </c>
      <c r="L62" s="2">
        <f>([1]HUR_mm!L62*[1]Areas!$B$6+[1]GEO_mm!L62*[1]Areas!$B$7)/([1]Areas!$B$6+[1]Areas!$B$7)</f>
        <v>85.482114093959737</v>
      </c>
      <c r="M62" s="2">
        <f>([1]HUR_mm!M62*[1]Areas!$B$6+[1]GEO_mm!M62*[1]Areas!$B$7)/([1]Areas!$B$6+[1]Areas!$B$7)</f>
        <v>90.004563758389267</v>
      </c>
      <c r="N62" s="2"/>
    </row>
    <row r="63" spans="1:14" x14ac:dyDescent="0.2">
      <c r="A63">
        <v>1958</v>
      </c>
      <c r="B63" s="2">
        <f>([1]HUR_mm!B63*[1]Areas!$B$6+[1]GEO_mm!B63*[1]Areas!$B$7)/([1]Areas!$B$6+[1]Areas!$B$7)</f>
        <v>48.802281879194631</v>
      </c>
      <c r="C63" s="2">
        <f>([1]HUR_mm!C63*[1]Areas!$B$6+[1]GEO_mm!C63*[1]Areas!$B$7)/([1]Areas!$B$6+[1]Areas!$B$7)</f>
        <v>36.831006711409387</v>
      </c>
      <c r="D63" s="2">
        <f>([1]HUR_mm!D63*[1]Areas!$B$6+[1]GEO_mm!D63*[1]Areas!$B$7)/([1]Areas!$B$6+[1]Areas!$B$7)</f>
        <v>13.672818791946309</v>
      </c>
      <c r="E63" s="2">
        <f>([1]HUR_mm!E63*[1]Areas!$B$6+[1]GEO_mm!E63*[1]Areas!$B$7)/([1]Areas!$B$6+[1]Areas!$B$7)</f>
        <v>31.398791946308727</v>
      </c>
      <c r="F63" s="2">
        <f>([1]HUR_mm!F63*[1]Areas!$B$6+[1]GEO_mm!F63*[1]Areas!$B$7)/([1]Areas!$B$6+[1]Areas!$B$7)</f>
        <v>27.276711409395972</v>
      </c>
      <c r="G63" s="2">
        <f>([1]HUR_mm!G63*[1]Areas!$B$6+[1]GEO_mm!G63*[1]Areas!$B$7)/([1]Areas!$B$6+[1]Areas!$B$7)</f>
        <v>64.165805369127511</v>
      </c>
      <c r="H63" s="2">
        <f>([1]HUR_mm!H63*[1]Areas!$B$6+[1]GEO_mm!H63*[1]Areas!$B$7)/([1]Areas!$B$6+[1]Areas!$B$7)</f>
        <v>71.253389261744971</v>
      </c>
      <c r="I63" s="2">
        <f>([1]HUR_mm!I63*[1]Areas!$B$6+[1]GEO_mm!I63*[1]Areas!$B$7)/([1]Areas!$B$6+[1]Areas!$B$7)</f>
        <v>54.790067114093958</v>
      </c>
      <c r="J63" s="2">
        <f>([1]HUR_mm!J63*[1]Areas!$B$6+[1]GEO_mm!J63*[1]Areas!$B$7)/([1]Areas!$B$6+[1]Areas!$B$7)</f>
        <v>88.13580536912751</v>
      </c>
      <c r="K63" s="2">
        <f>([1]HUR_mm!K63*[1]Areas!$B$6+[1]GEO_mm!K63*[1]Areas!$B$7)/([1]Areas!$B$6+[1]Areas!$B$7)</f>
        <v>60.826946308724835</v>
      </c>
      <c r="L63" s="2">
        <f>([1]HUR_mm!L63*[1]Areas!$B$6+[1]GEO_mm!L63*[1]Areas!$B$7)/([1]Areas!$B$6+[1]Areas!$B$7)</f>
        <v>89.123758389261738</v>
      </c>
      <c r="M63" s="2">
        <f>([1]HUR_mm!M63*[1]Areas!$B$6+[1]GEO_mm!M63*[1]Areas!$B$7)/([1]Areas!$B$6+[1]Areas!$B$7)</f>
        <v>80.066409395973153</v>
      </c>
      <c r="N63" s="2"/>
    </row>
    <row r="64" spans="1:14" x14ac:dyDescent="0.2">
      <c r="A64">
        <v>1959</v>
      </c>
      <c r="B64" s="2">
        <f>([1]HUR_mm!B64*[1]Areas!$B$6+[1]GEO_mm!B64*[1]Areas!$B$7)/([1]Areas!$B$6+[1]Areas!$B$7)</f>
        <v>65.764328859060399</v>
      </c>
      <c r="C64" s="2">
        <f>([1]HUR_mm!C64*[1]Areas!$B$6+[1]GEO_mm!C64*[1]Areas!$B$7)/([1]Areas!$B$6+[1]Areas!$B$7)</f>
        <v>68.814932885906046</v>
      </c>
      <c r="D64" s="2">
        <f>([1]HUR_mm!D64*[1]Areas!$B$6+[1]GEO_mm!D64*[1]Areas!$B$7)/([1]Areas!$B$6+[1]Areas!$B$7)</f>
        <v>41.603456375838924</v>
      </c>
      <c r="E64" s="2">
        <f>([1]HUR_mm!E64*[1]Areas!$B$6+[1]GEO_mm!E64*[1]Areas!$B$7)/([1]Areas!$B$6+[1]Areas!$B$7)</f>
        <v>92.659932885906045</v>
      </c>
      <c r="F64" s="2">
        <f>([1]HUR_mm!F64*[1]Areas!$B$6+[1]GEO_mm!F64*[1]Areas!$B$7)/([1]Areas!$B$6+[1]Areas!$B$7)</f>
        <v>82.43154362416108</v>
      </c>
      <c r="G64" s="2">
        <f>([1]HUR_mm!G64*[1]Areas!$B$6+[1]GEO_mm!G64*[1]Areas!$B$7)/([1]Areas!$B$6+[1]Areas!$B$7)</f>
        <v>39.761073825503352</v>
      </c>
      <c r="H64" s="2">
        <f>([1]HUR_mm!H64*[1]Areas!$B$6+[1]GEO_mm!H64*[1]Areas!$B$7)/([1]Areas!$B$6+[1]Areas!$B$7)</f>
        <v>69.849697986577183</v>
      </c>
      <c r="I64" s="2">
        <f>([1]HUR_mm!I64*[1]Areas!$B$6+[1]GEO_mm!I64*[1]Areas!$B$7)/([1]Areas!$B$6+[1]Areas!$B$7)</f>
        <v>119.56791946308725</v>
      </c>
      <c r="J64" s="2">
        <f>([1]HUR_mm!J64*[1]Areas!$B$6+[1]GEO_mm!J64*[1]Areas!$B$7)/([1]Areas!$B$6+[1]Areas!$B$7)</f>
        <v>96.504429530201335</v>
      </c>
      <c r="K64" s="2">
        <f>([1]HUR_mm!K64*[1]Areas!$B$6+[1]GEO_mm!K64*[1]Areas!$B$7)/([1]Areas!$B$6+[1]Areas!$B$7)</f>
        <v>111.81503355704697</v>
      </c>
      <c r="L64" s="2">
        <f>([1]HUR_mm!L64*[1]Areas!$B$6+[1]GEO_mm!L64*[1]Areas!$B$7)/([1]Areas!$B$6+[1]Areas!$B$7)</f>
        <v>103.0015100671141</v>
      </c>
      <c r="M64" s="2">
        <f>([1]HUR_mm!M64*[1]Areas!$B$6+[1]GEO_mm!M64*[1]Areas!$B$7)/([1]Areas!$B$6+[1]Areas!$B$7)</f>
        <v>72.511879194630879</v>
      </c>
      <c r="N64" s="2"/>
    </row>
    <row r="65" spans="1:14" x14ac:dyDescent="0.2">
      <c r="A65">
        <v>1960</v>
      </c>
      <c r="B65" s="2">
        <f>([1]HUR_mm!B65*[1]Areas!$B$6+[1]GEO_mm!B65*[1]Areas!$B$7)/([1]Areas!$B$6+[1]Areas!$B$7)</f>
        <v>68.984127516778528</v>
      </c>
      <c r="C65" s="2">
        <f>([1]HUR_mm!C65*[1]Areas!$B$6+[1]GEO_mm!C65*[1]Areas!$B$7)/([1]Areas!$B$6+[1]Areas!$B$7)</f>
        <v>48.692248322147648</v>
      </c>
      <c r="D65" s="2">
        <f>([1]HUR_mm!D65*[1]Areas!$B$6+[1]GEO_mm!D65*[1]Areas!$B$7)/([1]Areas!$B$6+[1]Areas!$B$7)</f>
        <v>43.019026845637583</v>
      </c>
      <c r="E65" s="2">
        <f>([1]HUR_mm!E65*[1]Areas!$B$6+[1]GEO_mm!E65*[1]Areas!$B$7)/([1]Areas!$B$6+[1]Areas!$B$7)</f>
        <v>79.97338926174497</v>
      </c>
      <c r="F65" s="2">
        <f>([1]HUR_mm!F65*[1]Areas!$B$6+[1]GEO_mm!F65*[1]Areas!$B$7)/([1]Areas!$B$6+[1]Areas!$B$7)</f>
        <v>117.80214765100671</v>
      </c>
      <c r="G65" s="2">
        <f>([1]HUR_mm!G65*[1]Areas!$B$6+[1]GEO_mm!G65*[1]Areas!$B$7)/([1]Areas!$B$6+[1]Areas!$B$7)</f>
        <v>91.75359060402684</v>
      </c>
      <c r="H65" s="2">
        <f>([1]HUR_mm!H65*[1]Areas!$B$6+[1]GEO_mm!H65*[1]Areas!$B$7)/([1]Areas!$B$6+[1]Areas!$B$7)</f>
        <v>72.410637583892623</v>
      </c>
      <c r="I65" s="2">
        <f>([1]HUR_mm!I65*[1]Areas!$B$6+[1]GEO_mm!I65*[1]Areas!$B$7)/([1]Areas!$B$6+[1]Areas!$B$7)</f>
        <v>43.95926174496644</v>
      </c>
      <c r="J65" s="2">
        <f>([1]HUR_mm!J65*[1]Areas!$B$6+[1]GEO_mm!J65*[1]Areas!$B$7)/([1]Areas!$B$6+[1]Areas!$B$7)</f>
        <v>60.70718120805369</v>
      </c>
      <c r="K65" s="2">
        <f>([1]HUR_mm!K65*[1]Areas!$B$6+[1]GEO_mm!K65*[1]Areas!$B$7)/([1]Areas!$B$6+[1]Areas!$B$7)</f>
        <v>60.812416107382553</v>
      </c>
      <c r="L65" s="2">
        <f>([1]HUR_mm!L65*[1]Areas!$B$6+[1]GEO_mm!L65*[1]Areas!$B$7)/([1]Areas!$B$6+[1]Areas!$B$7)</f>
        <v>72.317214765100672</v>
      </c>
      <c r="M65" s="2">
        <f>([1]HUR_mm!M65*[1]Areas!$B$6+[1]GEO_mm!M65*[1]Areas!$B$7)/([1]Areas!$B$6+[1]Areas!$B$7)</f>
        <v>55.021476510067117</v>
      </c>
      <c r="N65" s="2"/>
    </row>
    <row r="66" spans="1:14" x14ac:dyDescent="0.2">
      <c r="A66">
        <v>1961</v>
      </c>
      <c r="B66" s="2">
        <f>([1]HUR_mm!B66*[1]Areas!$B$6+[1]GEO_mm!B66*[1]Areas!$B$7)/([1]Areas!$B$6+[1]Areas!$B$7)</f>
        <v>34.252046979865774</v>
      </c>
      <c r="C66" s="2">
        <f>([1]HUR_mm!C66*[1]Areas!$B$6+[1]GEO_mm!C66*[1]Areas!$B$7)/([1]Areas!$B$6+[1]Areas!$B$7)</f>
        <v>39.028557046979863</v>
      </c>
      <c r="D66" s="2">
        <f>([1]HUR_mm!D66*[1]Areas!$B$6+[1]GEO_mm!D66*[1]Areas!$B$7)/([1]Areas!$B$6+[1]Areas!$B$7)</f>
        <v>55.311979865771811</v>
      </c>
      <c r="E66" s="2">
        <f>([1]HUR_mm!E66*[1]Areas!$B$6+[1]GEO_mm!E66*[1]Areas!$B$7)/([1]Areas!$B$6+[1]Areas!$B$7)</f>
        <v>48.369530201342279</v>
      </c>
      <c r="F66" s="2">
        <f>([1]HUR_mm!F66*[1]Areas!$B$6+[1]GEO_mm!F66*[1]Areas!$B$7)/([1]Areas!$B$6+[1]Areas!$B$7)</f>
        <v>39.823288590604029</v>
      </c>
      <c r="G66" s="2">
        <f>([1]HUR_mm!G66*[1]Areas!$B$6+[1]GEO_mm!G66*[1]Areas!$B$7)/([1]Areas!$B$6+[1]Areas!$B$7)</f>
        <v>83.99694630872483</v>
      </c>
      <c r="H66" s="2">
        <f>([1]HUR_mm!H66*[1]Areas!$B$6+[1]GEO_mm!H66*[1]Areas!$B$7)/([1]Areas!$B$6+[1]Areas!$B$7)</f>
        <v>70.750100671140942</v>
      </c>
      <c r="I66" s="2">
        <f>([1]HUR_mm!I66*[1]Areas!$B$6+[1]GEO_mm!I66*[1]Areas!$B$7)/([1]Areas!$B$6+[1]Areas!$B$7)</f>
        <v>77.834228187919464</v>
      </c>
      <c r="J66" s="2">
        <f>([1]HUR_mm!J66*[1]Areas!$B$6+[1]GEO_mm!J66*[1]Areas!$B$7)/([1]Areas!$B$6+[1]Areas!$B$7)</f>
        <v>119.76865771812081</v>
      </c>
      <c r="K66" s="2">
        <f>([1]HUR_mm!K66*[1]Areas!$B$6+[1]GEO_mm!K66*[1]Areas!$B$7)/([1]Areas!$B$6+[1]Areas!$B$7)</f>
        <v>42.736006711409395</v>
      </c>
      <c r="L66" s="2">
        <f>([1]HUR_mm!L66*[1]Areas!$B$6+[1]GEO_mm!L66*[1]Areas!$B$7)/([1]Areas!$B$6+[1]Areas!$B$7)</f>
        <v>63.033255033557047</v>
      </c>
      <c r="M66" s="2">
        <f>([1]HUR_mm!M66*[1]Areas!$B$6+[1]GEO_mm!M66*[1]Areas!$B$7)/([1]Areas!$B$6+[1]Areas!$B$7)</f>
        <v>69.424966442953021</v>
      </c>
      <c r="N66" s="2"/>
    </row>
    <row r="67" spans="1:14" x14ac:dyDescent="0.2">
      <c r="A67">
        <v>1962</v>
      </c>
      <c r="B67" s="2">
        <f>([1]HUR_mm!B67*[1]Areas!$B$6+[1]GEO_mm!B67*[1]Areas!$B$7)/([1]Areas!$B$6+[1]Areas!$B$7)</f>
        <v>84.098557046979863</v>
      </c>
      <c r="C67" s="2">
        <f>([1]HUR_mm!C67*[1]Areas!$B$6+[1]GEO_mm!C67*[1]Areas!$B$7)/([1]Areas!$B$6+[1]Areas!$B$7)</f>
        <v>63.034093959731543</v>
      </c>
      <c r="D67" s="2">
        <f>([1]HUR_mm!D67*[1]Areas!$B$6+[1]GEO_mm!D67*[1]Areas!$B$7)/([1]Areas!$B$6+[1]Areas!$B$7)</f>
        <v>16.177751677852349</v>
      </c>
      <c r="E67" s="2">
        <f>([1]HUR_mm!E67*[1]Areas!$B$6+[1]GEO_mm!E67*[1]Areas!$B$7)/([1]Areas!$B$6+[1]Areas!$B$7)</f>
        <v>46.750100671140942</v>
      </c>
      <c r="F67" s="2">
        <f>([1]HUR_mm!F67*[1]Areas!$B$6+[1]GEO_mm!F67*[1]Areas!$B$7)/([1]Areas!$B$6+[1]Areas!$B$7)</f>
        <v>71.458456375838921</v>
      </c>
      <c r="G67" s="2">
        <f>([1]HUR_mm!G67*[1]Areas!$B$6+[1]GEO_mm!G67*[1]Areas!$B$7)/([1]Areas!$B$6+[1]Areas!$B$7)</f>
        <v>59.560033557046978</v>
      </c>
      <c r="H67" s="2">
        <f>([1]HUR_mm!H67*[1]Areas!$B$6+[1]GEO_mm!H67*[1]Areas!$B$7)/([1]Areas!$B$6+[1]Areas!$B$7)</f>
        <v>51.100402684563761</v>
      </c>
      <c r="I67" s="2">
        <f>([1]HUR_mm!I67*[1]Areas!$B$6+[1]GEO_mm!I67*[1]Areas!$B$7)/([1]Areas!$B$6+[1]Areas!$B$7)</f>
        <v>62.726711409395968</v>
      </c>
      <c r="J67" s="2">
        <f>([1]HUR_mm!J67*[1]Areas!$B$6+[1]GEO_mm!J67*[1]Areas!$B$7)/([1]Areas!$B$6+[1]Areas!$B$7)</f>
        <v>95.224060402684557</v>
      </c>
      <c r="K67" s="2">
        <f>([1]HUR_mm!K67*[1]Areas!$B$6+[1]GEO_mm!K67*[1]Areas!$B$7)/([1]Areas!$B$6+[1]Areas!$B$7)</f>
        <v>81.629530201342277</v>
      </c>
      <c r="L67" s="2">
        <f>([1]HUR_mm!L67*[1]Areas!$B$6+[1]GEO_mm!L67*[1]Areas!$B$7)/([1]Areas!$B$6+[1]Areas!$B$7)</f>
        <v>33.255939597315439</v>
      </c>
      <c r="M67" s="2">
        <f>([1]HUR_mm!M67*[1]Areas!$B$6+[1]GEO_mm!M67*[1]Areas!$B$7)/([1]Areas!$B$6+[1]Areas!$B$7)</f>
        <v>91.524563758389263</v>
      </c>
      <c r="N67" s="2"/>
    </row>
    <row r="68" spans="1:14" x14ac:dyDescent="0.2">
      <c r="A68">
        <v>1963</v>
      </c>
      <c r="B68" s="2">
        <f>([1]HUR_mm!B68*[1]Areas!$B$6+[1]GEO_mm!B68*[1]Areas!$B$7)/([1]Areas!$B$6+[1]Areas!$B$7)</f>
        <v>58.823187919463088</v>
      </c>
      <c r="C68" s="2">
        <f>([1]HUR_mm!C68*[1]Areas!$B$6+[1]GEO_mm!C68*[1]Areas!$B$7)/([1]Areas!$B$6+[1]Areas!$B$7)</f>
        <v>33.995906040268459</v>
      </c>
      <c r="D68" s="2">
        <f>([1]HUR_mm!D68*[1]Areas!$B$6+[1]GEO_mm!D68*[1]Areas!$B$7)/([1]Areas!$B$6+[1]Areas!$B$7)</f>
        <v>56.717751677852348</v>
      </c>
      <c r="E68" s="2">
        <f>([1]HUR_mm!E68*[1]Areas!$B$6+[1]GEO_mm!E68*[1]Areas!$B$7)/([1]Areas!$B$6+[1]Areas!$B$7)</f>
        <v>52.445469798657719</v>
      </c>
      <c r="F68" s="2">
        <f>([1]HUR_mm!F68*[1]Areas!$B$6+[1]GEO_mm!F68*[1]Areas!$B$7)/([1]Areas!$B$6+[1]Areas!$B$7)</f>
        <v>85.900335570469792</v>
      </c>
      <c r="G68" s="2">
        <f>([1]HUR_mm!G68*[1]Areas!$B$6+[1]GEO_mm!G68*[1]Areas!$B$7)/([1]Areas!$B$6+[1]Areas!$B$7)</f>
        <v>48.234261744966446</v>
      </c>
      <c r="H68" s="2">
        <f>([1]HUR_mm!H68*[1]Areas!$B$6+[1]GEO_mm!H68*[1]Areas!$B$7)/([1]Areas!$B$6+[1]Areas!$B$7)</f>
        <v>74.08620805369128</v>
      </c>
      <c r="I68" s="2">
        <f>([1]HUR_mm!I68*[1]Areas!$B$6+[1]GEO_mm!I68*[1]Areas!$B$7)/([1]Areas!$B$6+[1]Areas!$B$7)</f>
        <v>84.668355704697987</v>
      </c>
      <c r="J68" s="2">
        <f>([1]HUR_mm!J68*[1]Areas!$B$6+[1]GEO_mm!J68*[1]Areas!$B$7)/([1]Areas!$B$6+[1]Areas!$B$7)</f>
        <v>62.788422818791943</v>
      </c>
      <c r="K68" s="2">
        <f>([1]HUR_mm!K68*[1]Areas!$B$6+[1]GEO_mm!K68*[1]Areas!$B$7)/([1]Areas!$B$6+[1]Areas!$B$7)</f>
        <v>33.103389261744965</v>
      </c>
      <c r="L68" s="2">
        <f>([1]HUR_mm!L68*[1]Areas!$B$6+[1]GEO_mm!L68*[1]Areas!$B$7)/([1]Areas!$B$6+[1]Areas!$B$7)</f>
        <v>68.456174496644294</v>
      </c>
      <c r="M68" s="2">
        <f>([1]HUR_mm!M68*[1]Areas!$B$6+[1]GEO_mm!M68*[1]Areas!$B$7)/([1]Areas!$B$6+[1]Areas!$B$7)</f>
        <v>71.847114093959732</v>
      </c>
      <c r="N68" s="2"/>
    </row>
    <row r="69" spans="1:14" x14ac:dyDescent="0.2">
      <c r="A69">
        <v>1964</v>
      </c>
      <c r="B69" s="2">
        <f>([1]HUR_mm!B69*[1]Areas!$B$6+[1]GEO_mm!B69*[1]Areas!$B$7)/([1]Areas!$B$6+[1]Areas!$B$7)</f>
        <v>54.086040268456372</v>
      </c>
      <c r="C69" s="2">
        <f>([1]HUR_mm!C69*[1]Areas!$B$6+[1]GEO_mm!C69*[1]Areas!$B$7)/([1]Areas!$B$6+[1]Areas!$B$7)</f>
        <v>24.21231543624161</v>
      </c>
      <c r="D69" s="2">
        <f>([1]HUR_mm!D69*[1]Areas!$B$6+[1]GEO_mm!D69*[1]Areas!$B$7)/([1]Areas!$B$6+[1]Areas!$B$7)</f>
        <v>49.130067114093961</v>
      </c>
      <c r="E69" s="2">
        <f>([1]HUR_mm!E69*[1]Areas!$B$6+[1]GEO_mm!E69*[1]Areas!$B$7)/([1]Areas!$B$6+[1]Areas!$B$7)</f>
        <v>66.142214765100675</v>
      </c>
      <c r="F69" s="2">
        <f>([1]HUR_mm!F69*[1]Areas!$B$6+[1]GEO_mm!F69*[1]Areas!$B$7)/([1]Areas!$B$6+[1]Areas!$B$7)</f>
        <v>62.875033557046983</v>
      </c>
      <c r="G69" s="2">
        <f>([1]HUR_mm!G69*[1]Areas!$B$6+[1]GEO_mm!G69*[1]Areas!$B$7)/([1]Areas!$B$6+[1]Areas!$B$7)</f>
        <v>33.959899328859059</v>
      </c>
      <c r="H69" s="2">
        <f>([1]HUR_mm!H69*[1]Areas!$B$6+[1]GEO_mm!H69*[1]Areas!$B$7)/([1]Areas!$B$6+[1]Areas!$B$7)</f>
        <v>73.509630872483228</v>
      </c>
      <c r="I69" s="2">
        <f>([1]HUR_mm!I69*[1]Areas!$B$6+[1]GEO_mm!I69*[1]Areas!$B$7)/([1]Areas!$B$6+[1]Areas!$B$7)</f>
        <v>119.49429530201343</v>
      </c>
      <c r="J69" s="2">
        <f>([1]HUR_mm!J69*[1]Areas!$B$6+[1]GEO_mm!J69*[1]Areas!$B$7)/([1]Areas!$B$6+[1]Areas!$B$7)</f>
        <v>88.547852348993288</v>
      </c>
      <c r="K69" s="2">
        <f>([1]HUR_mm!K69*[1]Areas!$B$6+[1]GEO_mm!K69*[1]Areas!$B$7)/([1]Areas!$B$6+[1]Areas!$B$7)</f>
        <v>41.744832214765104</v>
      </c>
      <c r="L69" s="2">
        <f>([1]HUR_mm!L69*[1]Areas!$B$6+[1]GEO_mm!L69*[1]Areas!$B$7)/([1]Areas!$B$6+[1]Areas!$B$7)</f>
        <v>78.929463087248322</v>
      </c>
      <c r="M69" s="2">
        <f>([1]HUR_mm!M69*[1]Areas!$B$6+[1]GEO_mm!M69*[1]Areas!$B$7)/([1]Areas!$B$6+[1]Areas!$B$7)</f>
        <v>84.901845637583889</v>
      </c>
      <c r="N69" s="2"/>
    </row>
    <row r="70" spans="1:14" x14ac:dyDescent="0.2">
      <c r="A70">
        <v>1965</v>
      </c>
      <c r="B70" s="2">
        <f>([1]HUR_mm!B70*[1]Areas!$B$6+[1]GEO_mm!B70*[1]Areas!$B$7)/([1]Areas!$B$6+[1]Areas!$B$7)</f>
        <v>95.122248322147655</v>
      </c>
      <c r="C70" s="2">
        <f>([1]HUR_mm!C70*[1]Areas!$B$6+[1]GEO_mm!C70*[1]Areas!$B$7)/([1]Areas!$B$6+[1]Areas!$B$7)</f>
        <v>91.638020134228185</v>
      </c>
      <c r="D70" s="2">
        <f>([1]HUR_mm!D70*[1]Areas!$B$6+[1]GEO_mm!D70*[1]Areas!$B$7)/([1]Areas!$B$6+[1]Areas!$B$7)</f>
        <v>43.162214765100671</v>
      </c>
      <c r="E70" s="2">
        <f>([1]HUR_mm!E70*[1]Areas!$B$6+[1]GEO_mm!E70*[1]Areas!$B$7)/([1]Areas!$B$6+[1]Areas!$B$7)</f>
        <v>61.618456375838925</v>
      </c>
      <c r="F70" s="2">
        <f>([1]HUR_mm!F70*[1]Areas!$B$6+[1]GEO_mm!F70*[1]Areas!$B$7)/([1]Areas!$B$6+[1]Areas!$B$7)</f>
        <v>58.243053691275165</v>
      </c>
      <c r="G70" s="2">
        <f>([1]HUR_mm!G70*[1]Areas!$B$6+[1]GEO_mm!G70*[1]Areas!$B$7)/([1]Areas!$B$6+[1]Areas!$B$7)</f>
        <v>45.237684563758393</v>
      </c>
      <c r="H70" s="2">
        <f>([1]HUR_mm!H70*[1]Areas!$B$6+[1]GEO_mm!H70*[1]Areas!$B$7)/([1]Areas!$B$6+[1]Areas!$B$7)</f>
        <v>56.748892617449663</v>
      </c>
      <c r="I70" s="2">
        <f>([1]HUR_mm!I70*[1]Areas!$B$6+[1]GEO_mm!I70*[1]Areas!$B$7)/([1]Areas!$B$6+[1]Areas!$B$7)</f>
        <v>104.46496644295301</v>
      </c>
      <c r="J70" s="2">
        <f>([1]HUR_mm!J70*[1]Areas!$B$6+[1]GEO_mm!J70*[1]Areas!$B$7)/([1]Areas!$B$6+[1]Areas!$B$7)</f>
        <v>135.70221476510068</v>
      </c>
      <c r="K70" s="2">
        <f>([1]HUR_mm!K70*[1]Areas!$B$6+[1]GEO_mm!K70*[1]Areas!$B$7)/([1]Areas!$B$6+[1]Areas!$B$7)</f>
        <v>66.212550335570469</v>
      </c>
      <c r="L70" s="2">
        <f>([1]HUR_mm!L70*[1]Areas!$B$6+[1]GEO_mm!L70*[1]Areas!$B$7)/([1]Areas!$B$6+[1]Areas!$B$7)</f>
        <v>87.49197986577181</v>
      </c>
      <c r="M70" s="2">
        <f>([1]HUR_mm!M70*[1]Areas!$B$6+[1]GEO_mm!M70*[1]Areas!$B$7)/([1]Areas!$B$6+[1]Areas!$B$7)</f>
        <v>77.700268456375838</v>
      </c>
      <c r="N70" s="2"/>
    </row>
    <row r="71" spans="1:14" x14ac:dyDescent="0.2">
      <c r="A71">
        <v>1966</v>
      </c>
      <c r="B71" s="2">
        <f>([1]HUR_mm!B71*[1]Areas!$B$6+[1]GEO_mm!B71*[1]Areas!$B$7)/([1]Areas!$B$6+[1]Areas!$B$7)</f>
        <v>48.697583892617452</v>
      </c>
      <c r="C71" s="2">
        <f>([1]HUR_mm!C71*[1]Areas!$B$6+[1]GEO_mm!C71*[1]Areas!$B$7)/([1]Areas!$B$6+[1]Areas!$B$7)</f>
        <v>41.848322147651004</v>
      </c>
      <c r="D71" s="2">
        <f>([1]HUR_mm!D71*[1]Areas!$B$6+[1]GEO_mm!D71*[1]Areas!$B$7)/([1]Areas!$B$6+[1]Areas!$B$7)</f>
        <v>65.271107382550341</v>
      </c>
      <c r="E71" s="2">
        <f>([1]HUR_mm!E71*[1]Areas!$B$6+[1]GEO_mm!E71*[1]Areas!$B$7)/([1]Areas!$B$6+[1]Areas!$B$7)</f>
        <v>49.201543624161076</v>
      </c>
      <c r="F71" s="2">
        <f>([1]HUR_mm!F71*[1]Areas!$B$6+[1]GEO_mm!F71*[1]Areas!$B$7)/([1]Areas!$B$6+[1]Areas!$B$7)</f>
        <v>35.5806711409396</v>
      </c>
      <c r="G71" s="2">
        <f>([1]HUR_mm!G71*[1]Areas!$B$6+[1]GEO_mm!G71*[1]Areas!$B$7)/([1]Areas!$B$6+[1]Areas!$B$7)</f>
        <v>37.891543624161073</v>
      </c>
      <c r="H71" s="2">
        <f>([1]HUR_mm!H71*[1]Areas!$B$6+[1]GEO_mm!H71*[1]Areas!$B$7)/([1]Areas!$B$6+[1]Areas!$B$7)</f>
        <v>26.809463087248322</v>
      </c>
      <c r="I71" s="2">
        <f>([1]HUR_mm!I71*[1]Areas!$B$6+[1]GEO_mm!I71*[1]Areas!$B$7)/([1]Areas!$B$6+[1]Areas!$B$7)</f>
        <v>83.935939597315439</v>
      </c>
      <c r="J71" s="2">
        <f>([1]HUR_mm!J71*[1]Areas!$B$6+[1]GEO_mm!J71*[1]Areas!$B$7)/([1]Areas!$B$6+[1]Areas!$B$7)</f>
        <v>59.719395973154363</v>
      </c>
      <c r="K71" s="2">
        <f>([1]HUR_mm!K71*[1]Areas!$B$6+[1]GEO_mm!K71*[1]Areas!$B$7)/([1]Areas!$B$6+[1]Areas!$B$7)</f>
        <v>59.281677852348992</v>
      </c>
      <c r="L71" s="2">
        <f>([1]HUR_mm!L71*[1]Areas!$B$6+[1]GEO_mm!L71*[1]Areas!$B$7)/([1]Areas!$B$6+[1]Areas!$B$7)</f>
        <v>132.88875838926174</v>
      </c>
      <c r="M71" s="2">
        <f>([1]HUR_mm!M71*[1]Areas!$B$6+[1]GEO_mm!M71*[1]Areas!$B$7)/([1]Areas!$B$6+[1]Areas!$B$7)</f>
        <v>97.646946308724836</v>
      </c>
      <c r="N71" s="2"/>
    </row>
    <row r="72" spans="1:14" x14ac:dyDescent="0.2">
      <c r="A72">
        <v>1967</v>
      </c>
      <c r="B72" s="2">
        <f>([1]HUR_mm!B72*[1]Areas!$B$6+[1]GEO_mm!B72*[1]Areas!$B$7)/([1]Areas!$B$6+[1]Areas!$B$7)</f>
        <v>84.539664429530205</v>
      </c>
      <c r="C72" s="2">
        <f>([1]HUR_mm!C72*[1]Areas!$B$6+[1]GEO_mm!C72*[1]Areas!$B$7)/([1]Areas!$B$6+[1]Areas!$B$7)</f>
        <v>55.864026845637582</v>
      </c>
      <c r="D72" s="2">
        <f>([1]HUR_mm!D72*[1]Areas!$B$6+[1]GEO_mm!D72*[1]Areas!$B$7)/([1]Areas!$B$6+[1]Areas!$B$7)</f>
        <v>32.781275167785232</v>
      </c>
      <c r="E72" s="2">
        <f>([1]HUR_mm!E72*[1]Areas!$B$6+[1]GEO_mm!E72*[1]Areas!$B$7)/([1]Areas!$B$6+[1]Areas!$B$7)</f>
        <v>92.45013422818792</v>
      </c>
      <c r="F72" s="2">
        <f>([1]HUR_mm!F72*[1]Areas!$B$6+[1]GEO_mm!F72*[1]Areas!$B$7)/([1]Areas!$B$6+[1]Areas!$B$7)</f>
        <v>38.217080536912754</v>
      </c>
      <c r="G72" s="2">
        <f>([1]HUR_mm!G72*[1]Areas!$B$6+[1]GEO_mm!G72*[1]Areas!$B$7)/([1]Areas!$B$6+[1]Areas!$B$7)</f>
        <v>126.21023489932885</v>
      </c>
      <c r="H72" s="2">
        <f>([1]HUR_mm!H72*[1]Areas!$B$6+[1]GEO_mm!H72*[1]Areas!$B$7)/([1]Areas!$B$6+[1]Areas!$B$7)</f>
        <v>44.212919463087246</v>
      </c>
      <c r="I72" s="2">
        <f>([1]HUR_mm!I72*[1]Areas!$B$6+[1]GEO_mm!I72*[1]Areas!$B$7)/([1]Areas!$B$6+[1]Areas!$B$7)</f>
        <v>93.451006711409391</v>
      </c>
      <c r="J72" s="2">
        <f>([1]HUR_mm!J72*[1]Areas!$B$6+[1]GEO_mm!J72*[1]Areas!$B$7)/([1]Areas!$B$6+[1]Areas!$B$7)</f>
        <v>62.995771812080534</v>
      </c>
      <c r="K72" s="2">
        <f>([1]HUR_mm!K72*[1]Areas!$B$6+[1]GEO_mm!K72*[1]Areas!$B$7)/([1]Areas!$B$6+[1]Areas!$B$7)</f>
        <v>95.240402684563762</v>
      </c>
      <c r="L72" s="2">
        <f>([1]HUR_mm!L72*[1]Areas!$B$6+[1]GEO_mm!L72*[1]Areas!$B$7)/([1]Areas!$B$6+[1]Areas!$B$7)</f>
        <v>98.049932885906045</v>
      </c>
      <c r="M72" s="2">
        <f>([1]HUR_mm!M72*[1]Areas!$B$6+[1]GEO_mm!M72*[1]Areas!$B$7)/([1]Areas!$B$6+[1]Areas!$B$7)</f>
        <v>89.505302013422821</v>
      </c>
      <c r="N72" s="2"/>
    </row>
    <row r="73" spans="1:14" x14ac:dyDescent="0.2">
      <c r="A73">
        <v>1968</v>
      </c>
      <c r="B73" s="2">
        <f>([1]HUR_mm!B73*[1]Areas!$B$6+[1]GEO_mm!B73*[1]Areas!$B$7)/([1]Areas!$B$6+[1]Areas!$B$7)</f>
        <v>54.158624161073824</v>
      </c>
      <c r="C73" s="2">
        <f>([1]HUR_mm!C73*[1]Areas!$B$6+[1]GEO_mm!C73*[1]Areas!$B$7)/([1]Areas!$B$6+[1]Areas!$B$7)</f>
        <v>71.409161073825501</v>
      </c>
      <c r="D73" s="2">
        <f>([1]HUR_mm!D73*[1]Areas!$B$6+[1]GEO_mm!D73*[1]Areas!$B$7)/([1]Areas!$B$6+[1]Areas!$B$7)</f>
        <v>35.208422818791945</v>
      </c>
      <c r="E73" s="2">
        <f>([1]HUR_mm!E73*[1]Areas!$B$6+[1]GEO_mm!E73*[1]Areas!$B$7)/([1]Areas!$B$6+[1]Areas!$B$7)</f>
        <v>60.326174496644292</v>
      </c>
      <c r="F73" s="2">
        <f>([1]HUR_mm!F73*[1]Areas!$B$6+[1]GEO_mm!F73*[1]Areas!$B$7)/([1]Areas!$B$6+[1]Areas!$B$7)</f>
        <v>68.886208053691277</v>
      </c>
      <c r="G73" s="2">
        <f>([1]HUR_mm!G73*[1]Areas!$B$6+[1]GEO_mm!G73*[1]Areas!$B$7)/([1]Areas!$B$6+[1]Areas!$B$7)</f>
        <v>83.704127516778527</v>
      </c>
      <c r="H73" s="2">
        <f>([1]HUR_mm!H73*[1]Areas!$B$6+[1]GEO_mm!H73*[1]Areas!$B$7)/([1]Areas!$B$6+[1]Areas!$B$7)</f>
        <v>57.69956375838926</v>
      </c>
      <c r="I73" s="2">
        <f>([1]HUR_mm!I73*[1]Areas!$B$6+[1]GEO_mm!I73*[1]Areas!$B$7)/([1]Areas!$B$6+[1]Areas!$B$7)</f>
        <v>113.67332214765101</v>
      </c>
      <c r="J73" s="2">
        <f>([1]HUR_mm!J73*[1]Areas!$B$6+[1]GEO_mm!J73*[1]Areas!$B$7)/([1]Areas!$B$6+[1]Areas!$B$7)</f>
        <v>84.767315436241617</v>
      </c>
      <c r="K73" s="2">
        <f>([1]HUR_mm!K73*[1]Areas!$B$6+[1]GEO_mm!K73*[1]Areas!$B$7)/([1]Areas!$B$6+[1]Areas!$B$7)</f>
        <v>63.828825503355702</v>
      </c>
      <c r="L73" s="2">
        <f>([1]HUR_mm!L73*[1]Areas!$B$6+[1]GEO_mm!L73*[1]Areas!$B$7)/([1]Areas!$B$6+[1]Areas!$B$7)</f>
        <v>66.774496644295297</v>
      </c>
      <c r="M73" s="2">
        <f>([1]HUR_mm!M73*[1]Areas!$B$6+[1]GEO_mm!M73*[1]Areas!$B$7)/([1]Areas!$B$6+[1]Areas!$B$7)</f>
        <v>97.106946308724829</v>
      </c>
      <c r="N73" s="2"/>
    </row>
    <row r="74" spans="1:14" x14ac:dyDescent="0.2">
      <c r="A74">
        <v>1969</v>
      </c>
      <c r="B74" s="2">
        <f>([1]HUR_mm!B74*[1]Areas!$B$6+[1]GEO_mm!B74*[1]Areas!$B$7)/([1]Areas!$B$6+[1]Areas!$B$7)</f>
        <v>79.84895973154363</v>
      </c>
      <c r="C74" s="2">
        <f>([1]HUR_mm!C74*[1]Areas!$B$6+[1]GEO_mm!C74*[1]Areas!$B$7)/([1]Areas!$B$6+[1]Areas!$B$7)</f>
        <v>20.913926174496645</v>
      </c>
      <c r="D74" s="2">
        <f>([1]HUR_mm!D74*[1]Areas!$B$6+[1]GEO_mm!D74*[1]Areas!$B$7)/([1]Areas!$B$6+[1]Areas!$B$7)</f>
        <v>37.906711409395974</v>
      </c>
      <c r="E74" s="2">
        <f>([1]HUR_mm!E74*[1]Areas!$B$6+[1]GEO_mm!E74*[1]Areas!$B$7)/([1]Areas!$B$6+[1]Areas!$B$7)</f>
        <v>74.420369127516778</v>
      </c>
      <c r="F74" s="2">
        <f>([1]HUR_mm!F74*[1]Areas!$B$6+[1]GEO_mm!F74*[1]Areas!$B$7)/([1]Areas!$B$6+[1]Areas!$B$7)</f>
        <v>83.197818791946304</v>
      </c>
      <c r="G74" s="2">
        <f>([1]HUR_mm!G74*[1]Areas!$B$6+[1]GEO_mm!G74*[1]Areas!$B$7)/([1]Areas!$B$6+[1]Areas!$B$7)</f>
        <v>115.17630872483221</v>
      </c>
      <c r="H74" s="2">
        <f>([1]HUR_mm!H74*[1]Areas!$B$6+[1]GEO_mm!H74*[1]Areas!$B$7)/([1]Areas!$B$6+[1]Areas!$B$7)</f>
        <v>61.400201342281882</v>
      </c>
      <c r="I74" s="2">
        <f>([1]HUR_mm!I74*[1]Areas!$B$6+[1]GEO_mm!I74*[1]Areas!$B$7)/([1]Areas!$B$6+[1]Areas!$B$7)</f>
        <v>30.772483221476509</v>
      </c>
      <c r="J74" s="2">
        <f>([1]HUR_mm!J74*[1]Areas!$B$6+[1]GEO_mm!J74*[1]Areas!$B$7)/([1]Areas!$B$6+[1]Areas!$B$7)</f>
        <v>53.273120805369125</v>
      </c>
      <c r="K74" s="2">
        <f>([1]HUR_mm!K74*[1]Areas!$B$6+[1]GEO_mm!K74*[1]Areas!$B$7)/([1]Areas!$B$6+[1]Areas!$B$7)</f>
        <v>128.21080536912751</v>
      </c>
      <c r="L74" s="2">
        <f>([1]HUR_mm!L74*[1]Areas!$B$6+[1]GEO_mm!L74*[1]Areas!$B$7)/([1]Areas!$B$6+[1]Areas!$B$7)</f>
        <v>85.395939597315433</v>
      </c>
      <c r="M74" s="2">
        <f>([1]HUR_mm!M74*[1]Areas!$B$6+[1]GEO_mm!M74*[1]Areas!$B$7)/([1]Areas!$B$6+[1]Areas!$B$7)</f>
        <v>49.811845637583893</v>
      </c>
      <c r="N74" s="2"/>
    </row>
    <row r="75" spans="1:14" x14ac:dyDescent="0.2">
      <c r="A75">
        <v>1970</v>
      </c>
      <c r="B75" s="2">
        <f>([1]HUR_mm!B75*[1]Areas!$B$6+[1]GEO_mm!B75*[1]Areas!$B$7)/([1]Areas!$B$6+[1]Areas!$B$7)</f>
        <v>65.871912751677854</v>
      </c>
      <c r="C75" s="2">
        <f>([1]HUR_mm!C75*[1]Areas!$B$6+[1]GEO_mm!C75*[1]Areas!$B$7)/([1]Areas!$B$6+[1]Areas!$B$7)</f>
        <v>28.035302013422818</v>
      </c>
      <c r="D75" s="2">
        <f>([1]HUR_mm!D75*[1]Areas!$B$6+[1]GEO_mm!D75*[1]Areas!$B$7)/([1]Areas!$B$6+[1]Areas!$B$7)</f>
        <v>52.835436241610736</v>
      </c>
      <c r="E75" s="2">
        <f>([1]HUR_mm!E75*[1]Areas!$B$6+[1]GEO_mm!E75*[1]Areas!$B$7)/([1]Areas!$B$6+[1]Areas!$B$7)</f>
        <v>67.85560402684564</v>
      </c>
      <c r="F75" s="2">
        <f>([1]HUR_mm!F75*[1]Areas!$B$6+[1]GEO_mm!F75*[1]Areas!$B$7)/([1]Areas!$B$6+[1]Areas!$B$7)</f>
        <v>68.672818791946312</v>
      </c>
      <c r="G75" s="2">
        <f>([1]HUR_mm!G75*[1]Areas!$B$6+[1]GEO_mm!G75*[1]Areas!$B$7)/([1]Areas!$B$6+[1]Areas!$B$7)</f>
        <v>56.368087248322148</v>
      </c>
      <c r="H75" s="2">
        <f>([1]HUR_mm!H75*[1]Areas!$B$6+[1]GEO_mm!H75*[1]Areas!$B$7)/([1]Areas!$B$6+[1]Areas!$B$7)</f>
        <v>146.16533557046981</v>
      </c>
      <c r="I75" s="2">
        <f>([1]HUR_mm!I75*[1]Areas!$B$6+[1]GEO_mm!I75*[1]Areas!$B$7)/([1]Areas!$B$6+[1]Areas!$B$7)</f>
        <v>42.967818791946307</v>
      </c>
      <c r="J75" s="2">
        <f>([1]HUR_mm!J75*[1]Areas!$B$6+[1]GEO_mm!J75*[1]Areas!$B$7)/([1]Areas!$B$6+[1]Areas!$B$7)</f>
        <v>141.91352348993289</v>
      </c>
      <c r="K75" s="2">
        <f>([1]HUR_mm!K75*[1]Areas!$B$6+[1]GEO_mm!K75*[1]Areas!$B$7)/([1]Areas!$B$6+[1]Areas!$B$7)</f>
        <v>77.726577181208057</v>
      </c>
      <c r="L75" s="2">
        <f>([1]HUR_mm!L75*[1]Areas!$B$6+[1]GEO_mm!L75*[1]Areas!$B$7)/([1]Areas!$B$6+[1]Areas!$B$7)</f>
        <v>55.761006711409394</v>
      </c>
      <c r="M75" s="2">
        <f>([1]HUR_mm!M75*[1]Areas!$B$6+[1]GEO_mm!M75*[1]Areas!$B$7)/([1]Areas!$B$6+[1]Areas!$B$7)</f>
        <v>82.192818791946308</v>
      </c>
      <c r="N75" s="2"/>
    </row>
    <row r="76" spans="1:14" x14ac:dyDescent="0.2">
      <c r="A76">
        <v>1971</v>
      </c>
      <c r="B76" s="2">
        <f>([1]HUR_mm!B76*[1]Areas!$B$6+[1]GEO_mm!B76*[1]Areas!$B$7)/([1]Areas!$B$6+[1]Areas!$B$7)</f>
        <v>92.342684563758382</v>
      </c>
      <c r="C76" s="2">
        <f>([1]HUR_mm!C76*[1]Areas!$B$6+[1]GEO_mm!C76*[1]Areas!$B$7)/([1]Areas!$B$6+[1]Areas!$B$7)</f>
        <v>81.72312080536912</v>
      </c>
      <c r="D76" s="2">
        <f>([1]HUR_mm!D76*[1]Areas!$B$6+[1]GEO_mm!D76*[1]Areas!$B$7)/([1]Areas!$B$6+[1]Areas!$B$7)</f>
        <v>59.267449664429527</v>
      </c>
      <c r="E76" s="2">
        <f>([1]HUR_mm!E76*[1]Areas!$B$6+[1]GEO_mm!E76*[1]Areas!$B$7)/([1]Areas!$B$6+[1]Areas!$B$7)</f>
        <v>40.715704697986574</v>
      </c>
      <c r="F76" s="2">
        <f>([1]HUR_mm!F76*[1]Areas!$B$6+[1]GEO_mm!F76*[1]Areas!$B$7)/([1]Areas!$B$6+[1]Areas!$B$7)</f>
        <v>63.649899328859057</v>
      </c>
      <c r="G76" s="2">
        <f>([1]HUR_mm!G76*[1]Areas!$B$6+[1]GEO_mm!G76*[1]Areas!$B$7)/([1]Areas!$B$6+[1]Areas!$B$7)</f>
        <v>68.293187919463094</v>
      </c>
      <c r="H76" s="2">
        <f>([1]HUR_mm!H76*[1]Areas!$B$6+[1]GEO_mm!H76*[1]Areas!$B$7)/([1]Areas!$B$6+[1]Areas!$B$7)</f>
        <v>83.853758389261742</v>
      </c>
      <c r="I76" s="2">
        <f>([1]HUR_mm!I76*[1]Areas!$B$6+[1]GEO_mm!I76*[1]Areas!$B$7)/([1]Areas!$B$6+[1]Areas!$B$7)</f>
        <v>84.069127516778522</v>
      </c>
      <c r="J76" s="2">
        <f>([1]HUR_mm!J76*[1]Areas!$B$6+[1]GEO_mm!J76*[1]Areas!$B$7)/([1]Areas!$B$6+[1]Areas!$B$7)</f>
        <v>56.247315436241614</v>
      </c>
      <c r="K76" s="2">
        <f>([1]HUR_mm!K76*[1]Areas!$B$6+[1]GEO_mm!K76*[1]Areas!$B$7)/([1]Areas!$B$6+[1]Areas!$B$7)</f>
        <v>34.47738255033557</v>
      </c>
      <c r="L76" s="2">
        <f>([1]HUR_mm!L76*[1]Areas!$B$6+[1]GEO_mm!L76*[1]Areas!$B$7)/([1]Areas!$B$6+[1]Areas!$B$7)</f>
        <v>67.778724832214763</v>
      </c>
      <c r="M76" s="2">
        <f>([1]HUR_mm!M76*[1]Areas!$B$6+[1]GEO_mm!M76*[1]Areas!$B$7)/([1]Areas!$B$6+[1]Areas!$B$7)</f>
        <v>116.16553691275168</v>
      </c>
      <c r="N76" s="2"/>
    </row>
    <row r="77" spans="1:14" x14ac:dyDescent="0.2">
      <c r="A77">
        <v>1972</v>
      </c>
      <c r="B77" s="2">
        <f>([1]HUR_mm!B77*[1]Areas!$B$6+[1]GEO_mm!B77*[1]Areas!$B$7)/([1]Areas!$B$6+[1]Areas!$B$7)</f>
        <v>67.606107382550334</v>
      </c>
      <c r="C77" s="2">
        <f>([1]HUR_mm!C77*[1]Areas!$B$6+[1]GEO_mm!C77*[1]Areas!$B$7)/([1]Areas!$B$6+[1]Areas!$B$7)</f>
        <v>59.868154362416107</v>
      </c>
      <c r="D77" s="2">
        <f>([1]HUR_mm!D77*[1]Areas!$B$6+[1]GEO_mm!D77*[1]Areas!$B$7)/([1]Areas!$B$6+[1]Areas!$B$7)</f>
        <v>72.635067114093957</v>
      </c>
      <c r="E77" s="2">
        <f>([1]HUR_mm!E77*[1]Areas!$B$6+[1]GEO_mm!E77*[1]Areas!$B$7)/([1]Areas!$B$6+[1]Areas!$B$7)</f>
        <v>47.9555033557047</v>
      </c>
      <c r="F77" s="2">
        <f>([1]HUR_mm!F77*[1]Areas!$B$6+[1]GEO_mm!F77*[1]Areas!$B$7)/([1]Areas!$B$6+[1]Areas!$B$7)</f>
        <v>51.434530201342284</v>
      </c>
      <c r="G77" s="2">
        <f>([1]HUR_mm!G77*[1]Areas!$B$6+[1]GEO_mm!G77*[1]Areas!$B$7)/([1]Areas!$B$6+[1]Areas!$B$7)</f>
        <v>71.938120805369124</v>
      </c>
      <c r="H77" s="2">
        <f>([1]HUR_mm!H77*[1]Areas!$B$6+[1]GEO_mm!H77*[1]Areas!$B$7)/([1]Areas!$B$6+[1]Areas!$B$7)</f>
        <v>94.526677852348996</v>
      </c>
      <c r="I77" s="2">
        <f>([1]HUR_mm!I77*[1]Areas!$B$6+[1]GEO_mm!I77*[1]Areas!$B$7)/([1]Areas!$B$6+[1]Areas!$B$7)</f>
        <v>108.1944966442953</v>
      </c>
      <c r="J77" s="2">
        <f>([1]HUR_mm!J77*[1]Areas!$B$6+[1]GEO_mm!J77*[1]Areas!$B$7)/([1]Areas!$B$6+[1]Areas!$B$7)</f>
        <v>68.727181208053693</v>
      </c>
      <c r="K77" s="2">
        <f>([1]HUR_mm!K77*[1]Areas!$B$6+[1]GEO_mm!K77*[1]Areas!$B$7)/([1]Areas!$B$6+[1]Areas!$B$7)</f>
        <v>67.948926174496634</v>
      </c>
      <c r="L77" s="2">
        <f>([1]HUR_mm!L77*[1]Areas!$B$6+[1]GEO_mm!L77*[1]Areas!$B$7)/([1]Areas!$B$6+[1]Areas!$B$7)</f>
        <v>56.953791946308726</v>
      </c>
      <c r="M77" s="2">
        <f>([1]HUR_mm!M77*[1]Areas!$B$6+[1]GEO_mm!M77*[1]Areas!$B$7)/([1]Areas!$B$6+[1]Areas!$B$7)</f>
        <v>122.6395302013423</v>
      </c>
      <c r="N77" s="2"/>
    </row>
    <row r="78" spans="1:14" x14ac:dyDescent="0.2">
      <c r="A78">
        <v>1973</v>
      </c>
      <c r="B78" s="2">
        <f>([1]HUR_mm!B78*[1]Areas!$B$6+[1]GEO_mm!B78*[1]Areas!$B$7)/([1]Areas!$B$6+[1]Areas!$B$7)</f>
        <v>49.734899328859058</v>
      </c>
      <c r="C78" s="2">
        <f>([1]HUR_mm!C78*[1]Areas!$B$6+[1]GEO_mm!C78*[1]Areas!$B$7)/([1]Areas!$B$6+[1]Areas!$B$7)</f>
        <v>36.147080536912753</v>
      </c>
      <c r="D78" s="2">
        <f>([1]HUR_mm!D78*[1]Areas!$B$6+[1]GEO_mm!D78*[1]Areas!$B$7)/([1]Areas!$B$6+[1]Areas!$B$7)</f>
        <v>74.799697986577186</v>
      </c>
      <c r="E78" s="2">
        <f>([1]HUR_mm!E78*[1]Areas!$B$6+[1]GEO_mm!E78*[1]Areas!$B$7)/([1]Areas!$B$6+[1]Areas!$B$7)</f>
        <v>42.549731543624162</v>
      </c>
      <c r="F78" s="2">
        <f>([1]HUR_mm!F78*[1]Areas!$B$6+[1]GEO_mm!F78*[1]Areas!$B$7)/([1]Areas!$B$6+[1]Areas!$B$7)</f>
        <v>116.00181208053691</v>
      </c>
      <c r="G78" s="2">
        <f>([1]HUR_mm!G78*[1]Areas!$B$6+[1]GEO_mm!G78*[1]Areas!$B$7)/([1]Areas!$B$6+[1]Areas!$B$7)</f>
        <v>84.047013422818793</v>
      </c>
      <c r="H78" s="2">
        <f>([1]HUR_mm!H78*[1]Areas!$B$6+[1]GEO_mm!H78*[1]Areas!$B$7)/([1]Areas!$B$6+[1]Areas!$B$7)</f>
        <v>80.705570469798658</v>
      </c>
      <c r="I78" s="2">
        <f>([1]HUR_mm!I78*[1]Areas!$B$6+[1]GEO_mm!I78*[1]Areas!$B$7)/([1]Areas!$B$6+[1]Areas!$B$7)</f>
        <v>82.741711409395975</v>
      </c>
      <c r="J78" s="2">
        <f>([1]HUR_mm!J78*[1]Areas!$B$6+[1]GEO_mm!J78*[1]Areas!$B$7)/([1]Areas!$B$6+[1]Areas!$B$7)</f>
        <v>51.636040268456377</v>
      </c>
      <c r="K78" s="2">
        <f>([1]HUR_mm!K78*[1]Areas!$B$6+[1]GEO_mm!K78*[1]Areas!$B$7)/([1]Areas!$B$6+[1]Areas!$B$7)</f>
        <v>82.894731543624161</v>
      </c>
      <c r="L78" s="2">
        <f>([1]HUR_mm!L78*[1]Areas!$B$6+[1]GEO_mm!L78*[1]Areas!$B$7)/([1]Areas!$B$6+[1]Areas!$B$7)</f>
        <v>77.32456375838926</v>
      </c>
      <c r="M78" s="2">
        <f>([1]HUR_mm!M78*[1]Areas!$B$6+[1]GEO_mm!M78*[1]Areas!$B$7)/([1]Areas!$B$6+[1]Areas!$B$7)</f>
        <v>67.232416107382548</v>
      </c>
      <c r="N78" s="2"/>
    </row>
    <row r="79" spans="1:14" x14ac:dyDescent="0.2">
      <c r="A79">
        <v>1974</v>
      </c>
      <c r="B79" s="2">
        <f>([1]HUR_mm!B79*[1]Areas!$B$6+[1]GEO_mm!B79*[1]Areas!$B$7)/([1]Areas!$B$6+[1]Areas!$B$7)</f>
        <v>89.702449664429537</v>
      </c>
      <c r="C79" s="2">
        <f>([1]HUR_mm!C79*[1]Areas!$B$6+[1]GEO_mm!C79*[1]Areas!$B$7)/([1]Areas!$B$6+[1]Areas!$B$7)</f>
        <v>52.205570469798658</v>
      </c>
      <c r="D79" s="2">
        <f>([1]HUR_mm!D79*[1]Areas!$B$6+[1]GEO_mm!D79*[1]Areas!$B$7)/([1]Areas!$B$6+[1]Areas!$B$7)</f>
        <v>43.999127516778522</v>
      </c>
      <c r="E79" s="2">
        <f>([1]HUR_mm!E79*[1]Areas!$B$6+[1]GEO_mm!E79*[1]Areas!$B$7)/([1]Areas!$B$6+[1]Areas!$B$7)</f>
        <v>84.868422818791942</v>
      </c>
      <c r="F79" s="2">
        <f>([1]HUR_mm!F79*[1]Areas!$B$6+[1]GEO_mm!F79*[1]Areas!$B$7)/([1]Areas!$B$6+[1]Areas!$B$7)</f>
        <v>78.348859060402688</v>
      </c>
      <c r="G79" s="2">
        <f>([1]HUR_mm!G79*[1]Areas!$B$6+[1]GEO_mm!G79*[1]Areas!$B$7)/([1]Areas!$B$6+[1]Areas!$B$7)</f>
        <v>80.698724832214765</v>
      </c>
      <c r="H79" s="2">
        <f>([1]HUR_mm!H79*[1]Areas!$B$6+[1]GEO_mm!H79*[1]Areas!$B$7)/([1]Areas!$B$6+[1]Areas!$B$7)</f>
        <v>69.844463087248329</v>
      </c>
      <c r="I79" s="2">
        <f>([1]HUR_mm!I79*[1]Areas!$B$6+[1]GEO_mm!I79*[1]Areas!$B$7)/([1]Areas!$B$6+[1]Areas!$B$7)</f>
        <v>58.821241610738255</v>
      </c>
      <c r="J79" s="2">
        <f>([1]HUR_mm!J79*[1]Areas!$B$6+[1]GEO_mm!J79*[1]Areas!$B$7)/([1]Areas!$B$6+[1]Areas!$B$7)</f>
        <v>93.052315436241614</v>
      </c>
      <c r="K79" s="2">
        <f>([1]HUR_mm!K79*[1]Areas!$B$6+[1]GEO_mm!K79*[1]Areas!$B$7)/([1]Areas!$B$6+[1]Areas!$B$7)</f>
        <v>64.430134228187924</v>
      </c>
      <c r="L79" s="2">
        <f>([1]HUR_mm!L79*[1]Areas!$B$6+[1]GEO_mm!L79*[1]Areas!$B$7)/([1]Areas!$B$6+[1]Areas!$B$7)</f>
        <v>65.008422818791942</v>
      </c>
      <c r="M79" s="2">
        <f>([1]HUR_mm!M79*[1]Areas!$B$6+[1]GEO_mm!M79*[1]Areas!$B$7)/([1]Areas!$B$6+[1]Areas!$B$7)</f>
        <v>44.842785234899331</v>
      </c>
      <c r="N79" s="2"/>
    </row>
    <row r="80" spans="1:14" x14ac:dyDescent="0.2">
      <c r="A80">
        <v>1975</v>
      </c>
      <c r="B80" s="2">
        <f>([1]HUR_mm!B80*[1]Areas!$B$6+[1]GEO_mm!B80*[1]Areas!$B$7)/([1]Areas!$B$6+[1]Areas!$B$7)</f>
        <v>99.414597315436239</v>
      </c>
      <c r="C80" s="2">
        <f>([1]HUR_mm!C80*[1]Areas!$B$6+[1]GEO_mm!C80*[1]Areas!$B$7)/([1]Areas!$B$6+[1]Areas!$B$7)</f>
        <v>67.433322147651012</v>
      </c>
      <c r="D80" s="2">
        <f>([1]HUR_mm!D80*[1]Areas!$B$6+[1]GEO_mm!D80*[1]Areas!$B$7)/([1]Areas!$B$6+[1]Areas!$B$7)</f>
        <v>52.24486577181208</v>
      </c>
      <c r="E80" s="2">
        <f>([1]HUR_mm!E80*[1]Areas!$B$6+[1]GEO_mm!E80*[1]Areas!$B$7)/([1]Areas!$B$6+[1]Areas!$B$7)</f>
        <v>59.164261744966446</v>
      </c>
      <c r="F80" s="2">
        <f>([1]HUR_mm!F80*[1]Areas!$B$6+[1]GEO_mm!F80*[1]Areas!$B$7)/([1]Areas!$B$6+[1]Areas!$B$7)</f>
        <v>59.987483221476509</v>
      </c>
      <c r="G80" s="2">
        <f>([1]HUR_mm!G80*[1]Areas!$B$6+[1]GEO_mm!G80*[1]Areas!$B$7)/([1]Areas!$B$6+[1]Areas!$B$7)</f>
        <v>74.957315436241615</v>
      </c>
      <c r="H80" s="2">
        <f>([1]HUR_mm!H80*[1]Areas!$B$6+[1]GEO_mm!H80*[1]Areas!$B$7)/([1]Areas!$B$6+[1]Areas!$B$7)</f>
        <v>76.216979865771819</v>
      </c>
      <c r="I80" s="2">
        <f>([1]HUR_mm!I80*[1]Areas!$B$6+[1]GEO_mm!I80*[1]Areas!$B$7)/([1]Areas!$B$6+[1]Areas!$B$7)</f>
        <v>104.64795302013422</v>
      </c>
      <c r="J80" s="2">
        <f>([1]HUR_mm!J80*[1]Areas!$B$6+[1]GEO_mm!J80*[1]Areas!$B$7)/([1]Areas!$B$6+[1]Areas!$B$7)</f>
        <v>80.258691275167791</v>
      </c>
      <c r="K80" s="2">
        <f>([1]HUR_mm!K80*[1]Areas!$B$6+[1]GEO_mm!K80*[1]Areas!$B$7)/([1]Areas!$B$6+[1]Areas!$B$7)</f>
        <v>29.605805369127516</v>
      </c>
      <c r="L80" s="2">
        <f>([1]HUR_mm!L80*[1]Areas!$B$6+[1]GEO_mm!L80*[1]Areas!$B$7)/([1]Areas!$B$6+[1]Areas!$B$7)</f>
        <v>81.713288590604023</v>
      </c>
      <c r="M80" s="2">
        <f>([1]HUR_mm!M80*[1]Areas!$B$6+[1]GEO_mm!M80*[1]Areas!$B$7)/([1]Areas!$B$6+[1]Areas!$B$7)</f>
        <v>65.765536912751685</v>
      </c>
      <c r="N80" s="2"/>
    </row>
    <row r="81" spans="1:14" x14ac:dyDescent="0.2">
      <c r="A81">
        <v>1976</v>
      </c>
      <c r="B81" s="2">
        <f>([1]HUR_mm!B81*[1]Areas!$B$6+[1]GEO_mm!B81*[1]Areas!$B$7)/([1]Areas!$B$6+[1]Areas!$B$7)</f>
        <v>85.696409395973149</v>
      </c>
      <c r="C81" s="2">
        <f>([1]HUR_mm!C81*[1]Areas!$B$6+[1]GEO_mm!C81*[1]Areas!$B$7)/([1]Areas!$B$6+[1]Areas!$B$7)</f>
        <v>66.506174496644292</v>
      </c>
      <c r="D81" s="2">
        <f>([1]HUR_mm!D81*[1]Areas!$B$6+[1]GEO_mm!D81*[1]Areas!$B$7)/([1]Areas!$B$6+[1]Areas!$B$7)</f>
        <v>112.62604026845638</v>
      </c>
      <c r="E81" s="2">
        <f>([1]HUR_mm!E81*[1]Areas!$B$6+[1]GEO_mm!E81*[1]Areas!$B$7)/([1]Areas!$B$6+[1]Areas!$B$7)</f>
        <v>31.865637583892621</v>
      </c>
      <c r="F81" s="2">
        <f>([1]HUR_mm!F81*[1]Areas!$B$6+[1]GEO_mm!F81*[1]Areas!$B$7)/([1]Areas!$B$6+[1]Areas!$B$7)</f>
        <v>78.615906040268456</v>
      </c>
      <c r="G81" s="2">
        <f>([1]HUR_mm!G81*[1]Areas!$B$6+[1]GEO_mm!G81*[1]Areas!$B$7)/([1]Areas!$B$6+[1]Areas!$B$7)</f>
        <v>90.017516778523486</v>
      </c>
      <c r="H81" s="2">
        <f>([1]HUR_mm!H81*[1]Areas!$B$6+[1]GEO_mm!H81*[1]Areas!$B$7)/([1]Areas!$B$6+[1]Areas!$B$7)</f>
        <v>71.376744966442956</v>
      </c>
      <c r="I81" s="2">
        <f>([1]HUR_mm!I81*[1]Areas!$B$6+[1]GEO_mm!I81*[1]Areas!$B$7)/([1]Areas!$B$6+[1]Areas!$B$7)</f>
        <v>42.612516778523492</v>
      </c>
      <c r="J81" s="2">
        <f>([1]HUR_mm!J81*[1]Areas!$B$6+[1]GEO_mm!J81*[1]Areas!$B$7)/([1]Areas!$B$6+[1]Areas!$B$7)</f>
        <v>71.030671140939603</v>
      </c>
      <c r="K81" s="2">
        <f>([1]HUR_mm!K81*[1]Areas!$B$6+[1]GEO_mm!K81*[1]Areas!$B$7)/([1]Areas!$B$6+[1]Areas!$B$7)</f>
        <v>61.986140939597313</v>
      </c>
      <c r="L81" s="2">
        <f>([1]HUR_mm!L81*[1]Areas!$B$6+[1]GEO_mm!L81*[1]Areas!$B$7)/([1]Areas!$B$6+[1]Areas!$B$7)</f>
        <v>63.307852348993286</v>
      </c>
      <c r="M81" s="2">
        <f>([1]HUR_mm!M81*[1]Areas!$B$6+[1]GEO_mm!M81*[1]Areas!$B$7)/([1]Areas!$B$6+[1]Areas!$B$7)</f>
        <v>71.387718120805374</v>
      </c>
      <c r="N81" s="2"/>
    </row>
    <row r="82" spans="1:14" x14ac:dyDescent="0.2">
      <c r="A82">
        <v>1977</v>
      </c>
      <c r="B82" s="2">
        <f>([1]HUR_mm!B82*[1]Areas!$B$6+[1]GEO_mm!B82*[1]Areas!$B$7)/([1]Areas!$B$6+[1]Areas!$B$7)</f>
        <v>84.965637583892615</v>
      </c>
      <c r="C82" s="2">
        <f>([1]HUR_mm!C82*[1]Areas!$B$6+[1]GEO_mm!C82*[1]Areas!$B$7)/([1]Areas!$B$6+[1]Areas!$B$7)</f>
        <v>156.42345637583892</v>
      </c>
      <c r="D82" s="2">
        <f>([1]HUR_mm!D82*[1]Areas!$B$6+[1]GEO_mm!D82*[1]Areas!$B$7)/([1]Areas!$B$6+[1]Areas!$B$7)</f>
        <v>73.682013422818798</v>
      </c>
      <c r="E82" s="2">
        <f>([1]HUR_mm!E82*[1]Areas!$B$6+[1]GEO_mm!E82*[1]Areas!$B$7)/([1]Areas!$B$6+[1]Areas!$B$7)</f>
        <v>52.744932885906039</v>
      </c>
      <c r="F82" s="2">
        <f>([1]HUR_mm!F82*[1]Areas!$B$6+[1]GEO_mm!F82*[1]Areas!$B$7)/([1]Areas!$B$6+[1]Areas!$B$7)</f>
        <v>36.247013422818789</v>
      </c>
      <c r="G82" s="2">
        <f>([1]HUR_mm!G82*[1]Areas!$B$6+[1]GEO_mm!G82*[1]Areas!$B$7)/([1]Areas!$B$6+[1]Areas!$B$7)</f>
        <v>41.48765100671141</v>
      </c>
      <c r="H82" s="2">
        <f>([1]HUR_mm!H82*[1]Areas!$B$6+[1]GEO_mm!H82*[1]Areas!$B$7)/([1]Areas!$B$6+[1]Areas!$B$7)</f>
        <v>80.337348993288586</v>
      </c>
      <c r="I82" s="2">
        <f>([1]HUR_mm!I82*[1]Areas!$B$6+[1]GEO_mm!I82*[1]Areas!$B$7)/([1]Areas!$B$6+[1]Areas!$B$7)</f>
        <v>143.17644295302014</v>
      </c>
      <c r="J82" s="2">
        <f>([1]HUR_mm!J82*[1]Areas!$B$6+[1]GEO_mm!J82*[1]Areas!$B$7)/([1]Areas!$B$6+[1]Areas!$B$7)</f>
        <v>117.17191275167785</v>
      </c>
      <c r="K82" s="2">
        <f>([1]HUR_mm!K82*[1]Areas!$B$6+[1]GEO_mm!K82*[1]Areas!$B$7)/([1]Areas!$B$6+[1]Areas!$B$7)</f>
        <v>63.733557046979868</v>
      </c>
      <c r="L82" s="2">
        <f>([1]HUR_mm!L82*[1]Areas!$B$6+[1]GEO_mm!L82*[1]Areas!$B$7)/([1]Areas!$B$6+[1]Areas!$B$7)</f>
        <v>113.69503355704698</v>
      </c>
      <c r="M82" s="2">
        <f>([1]HUR_mm!M82*[1]Areas!$B$6+[1]GEO_mm!M82*[1]Areas!$B$7)/([1]Areas!$B$6+[1]Areas!$B$7)</f>
        <v>95.205067114093964</v>
      </c>
      <c r="N82" s="2"/>
    </row>
    <row r="83" spans="1:14" x14ac:dyDescent="0.2">
      <c r="A83">
        <v>1978</v>
      </c>
      <c r="B83" s="2">
        <f>([1]HUR_mm!B83*[1]Areas!$B$6+[1]GEO_mm!B83*[1]Areas!$B$7)/([1]Areas!$B$6+[1]Areas!$B$7)</f>
        <v>78.14328859060403</v>
      </c>
      <c r="C83" s="2">
        <f>([1]HUR_mm!C83*[1]Areas!$B$6+[1]GEO_mm!C83*[1]Areas!$B$7)/([1]Areas!$B$6+[1]Areas!$B$7)</f>
        <v>26.541107382550337</v>
      </c>
      <c r="D83" s="2">
        <f>([1]HUR_mm!D83*[1]Areas!$B$6+[1]GEO_mm!D83*[1]Areas!$B$7)/([1]Areas!$B$6+[1]Areas!$B$7)</f>
        <v>31.83543624161074</v>
      </c>
      <c r="E83" s="2">
        <f>([1]HUR_mm!E83*[1]Areas!$B$6+[1]GEO_mm!E83*[1]Areas!$B$7)/([1]Areas!$B$6+[1]Areas!$B$7)</f>
        <v>37.9448322147651</v>
      </c>
      <c r="F83" s="2">
        <f>([1]HUR_mm!F83*[1]Areas!$B$6+[1]GEO_mm!F83*[1]Areas!$B$7)/([1]Areas!$B$6+[1]Areas!$B$7)</f>
        <v>69.806375838926172</v>
      </c>
      <c r="G83" s="2">
        <f>([1]HUR_mm!G83*[1]Areas!$B$6+[1]GEO_mm!G83*[1]Areas!$B$7)/([1]Areas!$B$6+[1]Areas!$B$7)</f>
        <v>57.377785234899328</v>
      </c>
      <c r="H83" s="2">
        <f>([1]HUR_mm!H83*[1]Areas!$B$6+[1]GEO_mm!H83*[1]Areas!$B$7)/([1]Areas!$B$6+[1]Areas!$B$7)</f>
        <v>63.698892617449665</v>
      </c>
      <c r="I83" s="2">
        <f>([1]HUR_mm!I83*[1]Areas!$B$6+[1]GEO_mm!I83*[1]Areas!$B$7)/([1]Areas!$B$6+[1]Areas!$B$7)</f>
        <v>75.869026845637578</v>
      </c>
      <c r="J83" s="2">
        <f>([1]HUR_mm!J83*[1]Areas!$B$6+[1]GEO_mm!J83*[1]Areas!$B$7)/([1]Areas!$B$6+[1]Areas!$B$7)</f>
        <v>168.9443624161074</v>
      </c>
      <c r="K83" s="2">
        <f>([1]HUR_mm!K83*[1]Areas!$B$6+[1]GEO_mm!K83*[1]Areas!$B$7)/([1]Areas!$B$6+[1]Areas!$B$7)</f>
        <v>53.054563758389264</v>
      </c>
      <c r="L83" s="2">
        <f>([1]HUR_mm!L83*[1]Areas!$B$6+[1]GEO_mm!L83*[1]Areas!$B$7)/([1]Areas!$B$6+[1]Areas!$B$7)</f>
        <v>60.275436241610741</v>
      </c>
      <c r="M83" s="2">
        <f>([1]HUR_mm!M83*[1]Areas!$B$6+[1]GEO_mm!M83*[1]Areas!$B$7)/([1]Areas!$B$6+[1]Areas!$B$7)</f>
        <v>90.294496644295307</v>
      </c>
      <c r="N83" s="2"/>
    </row>
    <row r="84" spans="1:14" x14ac:dyDescent="0.2">
      <c r="A84">
        <v>1979</v>
      </c>
      <c r="B84" s="2">
        <f>([1]HUR_mm!B84*[1]Areas!$B$6+[1]GEO_mm!B84*[1]Areas!$B$7)/([1]Areas!$B$6+[1]Areas!$B$7)</f>
        <v>92.903724832214763</v>
      </c>
      <c r="C84" s="2">
        <f>([1]HUR_mm!C84*[1]Areas!$B$6+[1]GEO_mm!C84*[1]Areas!$B$7)/([1]Areas!$B$6+[1]Areas!$B$7)</f>
        <v>42.703557046979867</v>
      </c>
      <c r="D84" s="2">
        <f>([1]HUR_mm!D84*[1]Areas!$B$6+[1]GEO_mm!D84*[1]Areas!$B$7)/([1]Areas!$B$6+[1]Areas!$B$7)</f>
        <v>71.921476510067109</v>
      </c>
      <c r="E84" s="2">
        <f>([1]HUR_mm!E84*[1]Areas!$B$6+[1]GEO_mm!E84*[1]Areas!$B$7)/([1]Areas!$B$6+[1]Areas!$B$7)</f>
        <v>80.592416107382547</v>
      </c>
      <c r="F84" s="2">
        <f>([1]HUR_mm!F84*[1]Areas!$B$6+[1]GEO_mm!F84*[1]Areas!$B$7)/([1]Areas!$B$6+[1]Areas!$B$7)</f>
        <v>63.416442953020137</v>
      </c>
      <c r="G84" s="2">
        <f>([1]HUR_mm!G84*[1]Areas!$B$6+[1]GEO_mm!G84*[1]Areas!$B$7)/([1]Areas!$B$6+[1]Areas!$B$7)</f>
        <v>81.843288590604033</v>
      </c>
      <c r="H84" s="2">
        <f>([1]HUR_mm!H84*[1]Areas!$B$6+[1]GEO_mm!H84*[1]Areas!$B$7)/([1]Areas!$B$6+[1]Areas!$B$7)</f>
        <v>39.011979865771814</v>
      </c>
      <c r="I84" s="2">
        <f>([1]HUR_mm!I84*[1]Areas!$B$6+[1]GEO_mm!I84*[1]Areas!$B$7)/([1]Areas!$B$6+[1]Areas!$B$7)</f>
        <v>92.734261744966446</v>
      </c>
      <c r="J84" s="2">
        <f>([1]HUR_mm!J84*[1]Areas!$B$6+[1]GEO_mm!J84*[1]Areas!$B$7)/([1]Areas!$B$6+[1]Areas!$B$7)</f>
        <v>31.146812080536911</v>
      </c>
      <c r="K84" s="2">
        <f>([1]HUR_mm!K84*[1]Areas!$B$6+[1]GEO_mm!K84*[1]Areas!$B$7)/([1]Areas!$B$6+[1]Areas!$B$7)</f>
        <v>105.32117449664429</v>
      </c>
      <c r="L84" s="2">
        <f>([1]HUR_mm!L84*[1]Areas!$B$6+[1]GEO_mm!L84*[1]Areas!$B$7)/([1]Areas!$B$6+[1]Areas!$B$7)</f>
        <v>80.173422818791948</v>
      </c>
      <c r="M84" s="2">
        <f>([1]HUR_mm!M84*[1]Areas!$B$6+[1]GEO_mm!M84*[1]Areas!$B$7)/([1]Areas!$B$6+[1]Areas!$B$7)</f>
        <v>63.498724832214762</v>
      </c>
      <c r="N84" s="2"/>
    </row>
    <row r="85" spans="1:14" x14ac:dyDescent="0.2">
      <c r="A85">
        <v>1980</v>
      </c>
      <c r="B85" s="2">
        <f>([1]HUR_mm!B85*[1]Areas!$B$6+[1]GEO_mm!B85*[1]Areas!$B$7)/([1]Areas!$B$6+[1]Areas!$B$7)</f>
        <v>53.37996644295302</v>
      </c>
      <c r="C85" s="2">
        <f>([1]HUR_mm!C85*[1]Areas!$B$6+[1]GEO_mm!C85*[1]Areas!$B$7)/([1]Areas!$B$6+[1]Areas!$B$7)</f>
        <v>34.911543624161077</v>
      </c>
      <c r="D85" s="2">
        <f>([1]HUR_mm!D85*[1]Areas!$B$6+[1]GEO_mm!D85*[1]Areas!$B$7)/([1]Areas!$B$6+[1]Areas!$B$7)</f>
        <v>46.986342281879196</v>
      </c>
      <c r="E85" s="2">
        <f>([1]HUR_mm!E85*[1]Areas!$B$6+[1]GEO_mm!E85*[1]Areas!$B$7)/([1]Areas!$B$6+[1]Areas!$B$7)</f>
        <v>80.719932885906047</v>
      </c>
      <c r="F85" s="2">
        <f>([1]HUR_mm!F85*[1]Areas!$B$6+[1]GEO_mm!F85*[1]Areas!$B$7)/([1]Areas!$B$6+[1]Areas!$B$7)</f>
        <v>48.551006711409393</v>
      </c>
      <c r="G85" s="2">
        <f>([1]HUR_mm!G85*[1]Areas!$B$6+[1]GEO_mm!G85*[1]Areas!$B$7)/([1]Areas!$B$6+[1]Areas!$B$7)</f>
        <v>81.618087248322141</v>
      </c>
      <c r="H85" s="2">
        <f>([1]HUR_mm!H85*[1]Areas!$B$6+[1]GEO_mm!H85*[1]Areas!$B$7)/([1]Areas!$B$6+[1]Areas!$B$7)</f>
        <v>69.169228187919458</v>
      </c>
      <c r="I85" s="2">
        <f>([1]HUR_mm!I85*[1]Areas!$B$6+[1]GEO_mm!I85*[1]Areas!$B$7)/([1]Areas!$B$6+[1]Areas!$B$7)</f>
        <v>55.962751677852346</v>
      </c>
      <c r="J85" s="2">
        <f>([1]HUR_mm!J85*[1]Areas!$B$6+[1]GEO_mm!J85*[1]Areas!$B$7)/([1]Areas!$B$6+[1]Areas!$B$7)</f>
        <v>84.659966442953021</v>
      </c>
      <c r="K85" s="2">
        <f>([1]HUR_mm!K85*[1]Areas!$B$6+[1]GEO_mm!K85*[1]Areas!$B$7)/([1]Areas!$B$6+[1]Areas!$B$7)</f>
        <v>60.667718120805368</v>
      </c>
      <c r="L85" s="2">
        <f>([1]HUR_mm!L85*[1]Areas!$B$6+[1]GEO_mm!L85*[1]Areas!$B$7)/([1]Areas!$B$6+[1]Areas!$B$7)</f>
        <v>35.179362416107381</v>
      </c>
      <c r="M85" s="2">
        <f>([1]HUR_mm!M85*[1]Areas!$B$6+[1]GEO_mm!M85*[1]Areas!$B$7)/([1]Areas!$B$6+[1]Areas!$B$7)</f>
        <v>78.545570469798662</v>
      </c>
      <c r="N85" s="2"/>
    </row>
    <row r="86" spans="1:14" x14ac:dyDescent="0.2">
      <c r="A86">
        <v>1981</v>
      </c>
      <c r="B86" s="2">
        <f>([1]HUR_mm!B86*[1]Areas!$B$6+[1]GEO_mm!B86*[1]Areas!$B$7)/([1]Areas!$B$6+[1]Areas!$B$7)</f>
        <v>32.006711409395976</v>
      </c>
      <c r="C86" s="2">
        <f>([1]HUR_mm!C86*[1]Areas!$B$6+[1]GEO_mm!C86*[1]Areas!$B$7)/([1]Areas!$B$6+[1]Areas!$B$7)</f>
        <v>63.959060402684564</v>
      </c>
      <c r="D86" s="2">
        <f>([1]HUR_mm!D86*[1]Areas!$B$6+[1]GEO_mm!D86*[1]Areas!$B$7)/([1]Areas!$B$6+[1]Areas!$B$7)</f>
        <v>27.266275167785235</v>
      </c>
      <c r="E86" s="2">
        <f>([1]HUR_mm!E86*[1]Areas!$B$6+[1]GEO_mm!E86*[1]Areas!$B$7)/([1]Areas!$B$6+[1]Areas!$B$7)</f>
        <v>77.606644295302019</v>
      </c>
      <c r="F86" s="2">
        <f>([1]HUR_mm!F86*[1]Areas!$B$6+[1]GEO_mm!F86*[1]Areas!$B$7)/([1]Areas!$B$6+[1]Areas!$B$7)</f>
        <v>50.419597315436242</v>
      </c>
      <c r="G86" s="2">
        <f>([1]HUR_mm!G86*[1]Areas!$B$6+[1]GEO_mm!G86*[1]Areas!$B$7)/([1]Areas!$B$6+[1]Areas!$B$7)</f>
        <v>79.153926174496647</v>
      </c>
      <c r="H86" s="2">
        <f>([1]HUR_mm!H86*[1]Areas!$B$6+[1]GEO_mm!H86*[1]Areas!$B$7)/([1]Areas!$B$6+[1]Areas!$B$7)</f>
        <v>30.868590604026846</v>
      </c>
      <c r="I86" s="2">
        <f>([1]HUR_mm!I86*[1]Areas!$B$6+[1]GEO_mm!I86*[1]Areas!$B$7)/([1]Areas!$B$6+[1]Areas!$B$7)</f>
        <v>89.98671140939598</v>
      </c>
      <c r="J86" s="2">
        <f>([1]HUR_mm!J86*[1]Areas!$B$6+[1]GEO_mm!J86*[1]Areas!$B$7)/([1]Areas!$B$6+[1]Areas!$B$7)</f>
        <v>94.556208053691279</v>
      </c>
      <c r="K86" s="2">
        <f>([1]HUR_mm!K86*[1]Areas!$B$6+[1]GEO_mm!K86*[1]Areas!$B$7)/([1]Areas!$B$6+[1]Areas!$B$7)</f>
        <v>78.078221476510066</v>
      </c>
      <c r="L86" s="2">
        <f>([1]HUR_mm!L86*[1]Areas!$B$6+[1]GEO_mm!L86*[1]Areas!$B$7)/([1]Areas!$B$6+[1]Areas!$B$7)</f>
        <v>45.324295302013425</v>
      </c>
      <c r="M86" s="2">
        <f>([1]HUR_mm!M86*[1]Areas!$B$6+[1]GEO_mm!M86*[1]Areas!$B$7)/([1]Areas!$B$6+[1]Areas!$B$7)</f>
        <v>45.267516778523493</v>
      </c>
      <c r="N86" s="2"/>
    </row>
    <row r="87" spans="1:14" x14ac:dyDescent="0.2">
      <c r="A87">
        <v>1982</v>
      </c>
      <c r="B87" s="2">
        <f>([1]HUR_mm!B87*[1]Areas!$B$6+[1]GEO_mm!B87*[1]Areas!$B$7)/([1]Areas!$B$6+[1]Areas!$B$7)</f>
        <v>79.045167785234895</v>
      </c>
      <c r="C87" s="2">
        <f>([1]HUR_mm!C87*[1]Areas!$B$6+[1]GEO_mm!C87*[1]Areas!$B$7)/([1]Areas!$B$6+[1]Areas!$B$7)</f>
        <v>31.176040268456376</v>
      </c>
      <c r="D87" s="2">
        <f>([1]HUR_mm!D87*[1]Areas!$B$6+[1]GEO_mm!D87*[1]Areas!$B$7)/([1]Areas!$B$6+[1]Areas!$B$7)</f>
        <v>61.521711409395976</v>
      </c>
      <c r="E87" s="2">
        <f>([1]HUR_mm!E87*[1]Areas!$B$6+[1]GEO_mm!E87*[1]Areas!$B$7)/([1]Areas!$B$6+[1]Areas!$B$7)</f>
        <v>38.887281879194632</v>
      </c>
      <c r="F87" s="2">
        <f>([1]HUR_mm!F87*[1]Areas!$B$6+[1]GEO_mm!F87*[1]Areas!$B$7)/([1]Areas!$B$6+[1]Areas!$B$7)</f>
        <v>50.353489932885907</v>
      </c>
      <c r="G87" s="2">
        <f>([1]HUR_mm!G87*[1]Areas!$B$6+[1]GEO_mm!G87*[1]Areas!$B$7)/([1]Areas!$B$6+[1]Areas!$B$7)</f>
        <v>69.855503355704698</v>
      </c>
      <c r="H87" s="2">
        <f>([1]HUR_mm!H87*[1]Areas!$B$6+[1]GEO_mm!H87*[1]Areas!$B$7)/([1]Areas!$B$6+[1]Areas!$B$7)</f>
        <v>43.977248322147652</v>
      </c>
      <c r="I87" s="2">
        <f>([1]HUR_mm!I87*[1]Areas!$B$6+[1]GEO_mm!I87*[1]Areas!$B$7)/([1]Areas!$B$6+[1]Areas!$B$7)</f>
        <v>78.104899328859062</v>
      </c>
      <c r="J87" s="2">
        <f>([1]HUR_mm!J87*[1]Areas!$B$6+[1]GEO_mm!J87*[1]Areas!$B$7)/([1]Areas!$B$6+[1]Areas!$B$7)</f>
        <v>106.10597315436242</v>
      </c>
      <c r="K87" s="2">
        <f>([1]HUR_mm!K87*[1]Areas!$B$6+[1]GEO_mm!K87*[1]Areas!$B$7)/([1]Areas!$B$6+[1]Areas!$B$7)</f>
        <v>56.453590604026843</v>
      </c>
      <c r="L87" s="2">
        <f>([1]HUR_mm!L87*[1]Areas!$B$6+[1]GEO_mm!L87*[1]Areas!$B$7)/([1]Areas!$B$6+[1]Areas!$B$7)</f>
        <v>89.751979865771816</v>
      </c>
      <c r="M87" s="2">
        <f>([1]HUR_mm!M87*[1]Areas!$B$6+[1]GEO_mm!M87*[1]Areas!$B$7)/([1]Areas!$B$6+[1]Areas!$B$7)</f>
        <v>91.452751677852348</v>
      </c>
      <c r="N87" s="2"/>
    </row>
    <row r="88" spans="1:14" x14ac:dyDescent="0.2">
      <c r="A88">
        <v>1983</v>
      </c>
      <c r="B88" s="2">
        <f>([1]HUR_mm!B88*[1]Areas!$B$6+[1]GEO_mm!B88*[1]Areas!$B$7)/([1]Areas!$B$6+[1]Areas!$B$7)</f>
        <v>59.756845637583893</v>
      </c>
      <c r="C88" s="2">
        <f>([1]HUR_mm!C88*[1]Areas!$B$6+[1]GEO_mm!C88*[1]Areas!$B$7)/([1]Areas!$B$6+[1]Areas!$B$7)</f>
        <v>34.959194630872481</v>
      </c>
      <c r="D88" s="2">
        <f>([1]HUR_mm!D88*[1]Areas!$B$6+[1]GEO_mm!D88*[1]Areas!$B$7)/([1]Areas!$B$6+[1]Areas!$B$7)</f>
        <v>61.253355704697988</v>
      </c>
      <c r="E88" s="2">
        <f>([1]HUR_mm!E88*[1]Areas!$B$6+[1]GEO_mm!E88*[1]Areas!$B$7)/([1]Areas!$B$6+[1]Areas!$B$7)</f>
        <v>68.277281879194632</v>
      </c>
      <c r="F88" s="2">
        <f>([1]HUR_mm!F88*[1]Areas!$B$6+[1]GEO_mm!F88*[1]Areas!$B$7)/([1]Areas!$B$6+[1]Areas!$B$7)</f>
        <v>155.98882550335571</v>
      </c>
      <c r="G88" s="2">
        <f>([1]HUR_mm!G88*[1]Areas!$B$6+[1]GEO_mm!G88*[1]Areas!$B$7)/([1]Areas!$B$6+[1]Areas!$B$7)</f>
        <v>43.842248322147654</v>
      </c>
      <c r="H88" s="2">
        <f>([1]HUR_mm!H88*[1]Areas!$B$6+[1]GEO_mm!H88*[1]Areas!$B$7)/([1]Areas!$B$6+[1]Areas!$B$7)</f>
        <v>37.496812080536913</v>
      </c>
      <c r="I88" s="2">
        <f>([1]HUR_mm!I88*[1]Areas!$B$6+[1]GEO_mm!I88*[1]Areas!$B$7)/([1]Areas!$B$6+[1]Areas!$B$7)</f>
        <v>73.802852348993284</v>
      </c>
      <c r="J88" s="2">
        <f>([1]HUR_mm!J88*[1]Areas!$B$6+[1]GEO_mm!J88*[1]Areas!$B$7)/([1]Areas!$B$6+[1]Areas!$B$7)</f>
        <v>105.55919463087248</v>
      </c>
      <c r="K88" s="2">
        <f>([1]HUR_mm!K88*[1]Areas!$B$6+[1]GEO_mm!K88*[1]Areas!$B$7)/([1]Areas!$B$6+[1]Areas!$B$7)</f>
        <v>103.44023489932886</v>
      </c>
      <c r="L88" s="2">
        <f>([1]HUR_mm!L88*[1]Areas!$B$6+[1]GEO_mm!L88*[1]Areas!$B$7)/([1]Areas!$B$6+[1]Areas!$B$7)</f>
        <v>61.170973154362414</v>
      </c>
      <c r="M88" s="2">
        <f>([1]HUR_mm!M88*[1]Areas!$B$6+[1]GEO_mm!M88*[1]Areas!$B$7)/([1]Areas!$B$6+[1]Areas!$B$7)</f>
        <v>99.729161073825509</v>
      </c>
      <c r="N88" s="2"/>
    </row>
    <row r="89" spans="1:14" x14ac:dyDescent="0.2">
      <c r="A89">
        <v>1984</v>
      </c>
      <c r="B89" s="2">
        <f>([1]HUR_mm!B89*[1]Areas!$B$6+[1]GEO_mm!B89*[1]Areas!$B$7)/([1]Areas!$B$6+[1]Areas!$B$7)</f>
        <v>48.770738255033557</v>
      </c>
      <c r="C89" s="2">
        <f>([1]HUR_mm!C89*[1]Areas!$B$6+[1]GEO_mm!C89*[1]Areas!$B$7)/([1]Areas!$B$6+[1]Areas!$B$7)</f>
        <v>39.713053691275171</v>
      </c>
      <c r="D89" s="2">
        <f>([1]HUR_mm!D89*[1]Areas!$B$6+[1]GEO_mm!D89*[1]Areas!$B$7)/([1]Areas!$B$6+[1]Areas!$B$7)</f>
        <v>53.813120805369131</v>
      </c>
      <c r="E89" s="2">
        <f>([1]HUR_mm!E89*[1]Areas!$B$6+[1]GEO_mm!E89*[1]Areas!$B$7)/([1]Areas!$B$6+[1]Areas!$B$7)</f>
        <v>59.030872483221479</v>
      </c>
      <c r="F89" s="2">
        <f>([1]HUR_mm!F89*[1]Areas!$B$6+[1]GEO_mm!F89*[1]Areas!$B$7)/([1]Areas!$B$6+[1]Areas!$B$7)</f>
        <v>79.935536912751672</v>
      </c>
      <c r="G89" s="2">
        <f>([1]HUR_mm!G89*[1]Areas!$B$6+[1]GEO_mm!G89*[1]Areas!$B$7)/([1]Areas!$B$6+[1]Areas!$B$7)</f>
        <v>72.125704697986578</v>
      </c>
      <c r="H89" s="2">
        <f>([1]HUR_mm!H89*[1]Areas!$B$6+[1]GEO_mm!H89*[1]Areas!$B$7)/([1]Areas!$B$6+[1]Areas!$B$7)</f>
        <v>58.873791946308728</v>
      </c>
      <c r="I89" s="2">
        <f>([1]HUR_mm!I89*[1]Areas!$B$6+[1]GEO_mm!I89*[1]Areas!$B$7)/([1]Areas!$B$6+[1]Areas!$B$7)</f>
        <v>94.577281879194629</v>
      </c>
      <c r="J89" s="2">
        <f>([1]HUR_mm!J89*[1]Areas!$B$6+[1]GEO_mm!J89*[1]Areas!$B$7)/([1]Areas!$B$6+[1]Areas!$B$7)</f>
        <v>98.286208053691269</v>
      </c>
      <c r="K89" s="2">
        <f>([1]HUR_mm!K89*[1]Areas!$B$6+[1]GEO_mm!K89*[1]Areas!$B$7)/([1]Areas!$B$6+[1]Areas!$B$7)</f>
        <v>71.852214765100669</v>
      </c>
      <c r="L89" s="2">
        <f>([1]HUR_mm!L89*[1]Areas!$B$6+[1]GEO_mm!L89*[1]Areas!$B$7)/([1]Areas!$B$6+[1]Areas!$B$7)</f>
        <v>71.663053691275167</v>
      </c>
      <c r="M89" s="2">
        <f>([1]HUR_mm!M89*[1]Areas!$B$6+[1]GEO_mm!M89*[1]Areas!$B$7)/([1]Areas!$B$6+[1]Areas!$B$7)</f>
        <v>80.888087248322151</v>
      </c>
      <c r="N89" s="2"/>
    </row>
    <row r="90" spans="1:14" x14ac:dyDescent="0.2">
      <c r="A90">
        <v>1985</v>
      </c>
      <c r="B90" s="2">
        <f>([1]HUR_mm!B90*[1]Areas!$B$6+[1]GEO_mm!B90*[1]Areas!$B$7)/([1]Areas!$B$6+[1]Areas!$B$7)</f>
        <v>78.210369127516785</v>
      </c>
      <c r="C90" s="2">
        <f>([1]HUR_mm!C90*[1]Areas!$B$6+[1]GEO_mm!C90*[1]Areas!$B$7)/([1]Areas!$B$6+[1]Areas!$B$7)</f>
        <v>72.688221476510066</v>
      </c>
      <c r="D90" s="2">
        <f>([1]HUR_mm!D90*[1]Areas!$B$6+[1]GEO_mm!D90*[1]Areas!$B$7)/([1]Areas!$B$6+[1]Areas!$B$7)</f>
        <v>65.72590604026847</v>
      </c>
      <c r="E90" s="2">
        <f>([1]HUR_mm!E90*[1]Areas!$B$6+[1]GEO_mm!E90*[1]Areas!$B$7)/([1]Areas!$B$6+[1]Areas!$B$7)</f>
        <v>59.671174496644298</v>
      </c>
      <c r="F90" s="2">
        <f>([1]HUR_mm!F90*[1]Areas!$B$6+[1]GEO_mm!F90*[1]Areas!$B$7)/([1]Areas!$B$6+[1]Areas!$B$7)</f>
        <v>63.450201342281879</v>
      </c>
      <c r="G90" s="2">
        <f>([1]HUR_mm!G90*[1]Areas!$B$6+[1]GEO_mm!G90*[1]Areas!$B$7)/([1]Areas!$B$6+[1]Areas!$B$7)</f>
        <v>40.882382550335571</v>
      </c>
      <c r="H90" s="2">
        <f>([1]HUR_mm!H90*[1]Areas!$B$6+[1]GEO_mm!H90*[1]Areas!$B$7)/([1]Areas!$B$6+[1]Areas!$B$7)</f>
        <v>68.225604026845645</v>
      </c>
      <c r="I90" s="2">
        <f>([1]HUR_mm!I90*[1]Areas!$B$6+[1]GEO_mm!I90*[1]Areas!$B$7)/([1]Areas!$B$6+[1]Areas!$B$7)</f>
        <v>84.719731543624164</v>
      </c>
      <c r="J90" s="2">
        <f>([1]HUR_mm!J90*[1]Areas!$B$6+[1]GEO_mm!J90*[1]Areas!$B$7)/([1]Areas!$B$6+[1]Areas!$B$7)</f>
        <v>82.83926174496645</v>
      </c>
      <c r="K90" s="2">
        <f>([1]HUR_mm!K90*[1]Areas!$B$6+[1]GEO_mm!K90*[1]Areas!$B$7)/([1]Areas!$B$6+[1]Areas!$B$7)</f>
        <v>74.842516778523489</v>
      </c>
      <c r="L90" s="2">
        <f>([1]HUR_mm!L90*[1]Areas!$B$6+[1]GEO_mm!L90*[1]Areas!$B$7)/([1]Areas!$B$6+[1]Areas!$B$7)</f>
        <v>91.572516778523493</v>
      </c>
      <c r="M90" s="2">
        <f>([1]HUR_mm!M90*[1]Areas!$B$6+[1]GEO_mm!M90*[1]Areas!$B$7)/([1]Areas!$B$6+[1]Areas!$B$7)</f>
        <v>76.635503355704699</v>
      </c>
      <c r="N90" s="2"/>
    </row>
    <row r="91" spans="1:14" x14ac:dyDescent="0.2">
      <c r="A91">
        <v>1986</v>
      </c>
      <c r="B91" s="2">
        <f>([1]HUR_mm!B91*[1]Areas!$B$6+[1]GEO_mm!B91*[1]Areas!$B$7)/([1]Areas!$B$6+[1]Areas!$B$7)</f>
        <v>35.577348993288588</v>
      </c>
      <c r="C91" s="2">
        <f>([1]HUR_mm!C91*[1]Areas!$B$6+[1]GEO_mm!C91*[1]Areas!$B$7)/([1]Areas!$B$6+[1]Areas!$B$7)</f>
        <v>25.038288590604026</v>
      </c>
      <c r="D91" s="2">
        <f>([1]HUR_mm!D91*[1]Areas!$B$6+[1]GEO_mm!D91*[1]Areas!$B$7)/([1]Areas!$B$6+[1]Areas!$B$7)</f>
        <v>43.431241610738255</v>
      </c>
      <c r="E91" s="2">
        <f>([1]HUR_mm!E91*[1]Areas!$B$6+[1]GEO_mm!E91*[1]Areas!$B$7)/([1]Areas!$B$6+[1]Areas!$B$7)</f>
        <v>30.866946308724831</v>
      </c>
      <c r="F91" s="2">
        <f>([1]HUR_mm!F91*[1]Areas!$B$6+[1]GEO_mm!F91*[1]Areas!$B$7)/([1]Areas!$B$6+[1]Areas!$B$7)</f>
        <v>70.59171140939597</v>
      </c>
      <c r="G91" s="2">
        <f>([1]HUR_mm!G91*[1]Areas!$B$6+[1]GEO_mm!G91*[1]Areas!$B$7)/([1]Areas!$B$6+[1]Areas!$B$7)</f>
        <v>56.015369127516777</v>
      </c>
      <c r="H91" s="2">
        <f>([1]HUR_mm!H91*[1]Areas!$B$6+[1]GEO_mm!H91*[1]Areas!$B$7)/([1]Areas!$B$6+[1]Areas!$B$7)</f>
        <v>77.723053691275169</v>
      </c>
      <c r="I91" s="2">
        <f>([1]HUR_mm!I91*[1]Areas!$B$6+[1]GEO_mm!I91*[1]Areas!$B$7)/([1]Areas!$B$6+[1]Areas!$B$7)</f>
        <v>47.146275167785234</v>
      </c>
      <c r="J91" s="2">
        <f>([1]HUR_mm!J91*[1]Areas!$B$6+[1]GEO_mm!J91*[1]Areas!$B$7)/([1]Areas!$B$6+[1]Areas!$B$7)</f>
        <v>150.78016778523491</v>
      </c>
      <c r="K91" s="2">
        <f>([1]HUR_mm!K91*[1]Areas!$B$6+[1]GEO_mm!K91*[1]Areas!$B$7)/([1]Areas!$B$6+[1]Areas!$B$7)</f>
        <v>53.414395973154363</v>
      </c>
      <c r="L91" s="2">
        <f>([1]HUR_mm!L91*[1]Areas!$B$6+[1]GEO_mm!L91*[1]Areas!$B$7)/([1]Areas!$B$6+[1]Areas!$B$7)</f>
        <v>20.686174496644295</v>
      </c>
      <c r="M91" s="2">
        <f>([1]HUR_mm!M91*[1]Areas!$B$6+[1]GEO_mm!M91*[1]Areas!$B$7)/([1]Areas!$B$6+[1]Areas!$B$7)</f>
        <v>32.264161073825505</v>
      </c>
      <c r="N91" s="2"/>
    </row>
    <row r="92" spans="1:14" x14ac:dyDescent="0.2">
      <c r="A92">
        <v>1987</v>
      </c>
      <c r="B92" s="2">
        <f>([1]HUR_mm!B92*[1]Areas!$B$6+[1]GEO_mm!B92*[1]Areas!$B$7)/([1]Areas!$B$6+[1]Areas!$B$7)</f>
        <v>28.796677852348992</v>
      </c>
      <c r="C92" s="2">
        <f>([1]HUR_mm!C92*[1]Areas!$B$6+[1]GEO_mm!C92*[1]Areas!$B$7)/([1]Areas!$B$6+[1]Areas!$B$7)</f>
        <v>12.721744966442953</v>
      </c>
      <c r="D92" s="2">
        <f>([1]HUR_mm!D92*[1]Areas!$B$6+[1]GEO_mm!D92*[1]Areas!$B$7)/([1]Areas!$B$6+[1]Areas!$B$7)</f>
        <v>23.535704697986578</v>
      </c>
      <c r="E92" s="2">
        <f>([1]HUR_mm!E92*[1]Areas!$B$6+[1]GEO_mm!E92*[1]Areas!$B$7)/([1]Areas!$B$6+[1]Areas!$B$7)</f>
        <v>22.622248322147652</v>
      </c>
      <c r="F92" s="2">
        <f>([1]HUR_mm!F92*[1]Areas!$B$6+[1]GEO_mm!F92*[1]Areas!$B$7)/([1]Areas!$B$6+[1]Areas!$B$7)</f>
        <v>34.687718120805371</v>
      </c>
      <c r="G92" s="2">
        <f>([1]HUR_mm!G92*[1]Areas!$B$6+[1]GEO_mm!G92*[1]Areas!$B$7)/([1]Areas!$B$6+[1]Areas!$B$7)</f>
        <v>54.952885906040265</v>
      </c>
      <c r="H92" s="2">
        <f>([1]HUR_mm!H92*[1]Areas!$B$6+[1]GEO_mm!H92*[1]Areas!$B$7)/([1]Areas!$B$6+[1]Areas!$B$7)</f>
        <v>33.517214765100668</v>
      </c>
      <c r="I92" s="2">
        <f>([1]HUR_mm!I92*[1]Areas!$B$6+[1]GEO_mm!I92*[1]Areas!$B$7)/([1]Areas!$B$6+[1]Areas!$B$7)</f>
        <v>66.651744966442962</v>
      </c>
      <c r="J92" s="2">
        <f>([1]HUR_mm!J92*[1]Areas!$B$6+[1]GEO_mm!J92*[1]Areas!$B$7)/([1]Areas!$B$6+[1]Areas!$B$7)</f>
        <v>54.58201342281879</v>
      </c>
      <c r="K92" s="2">
        <f>([1]HUR_mm!K92*[1]Areas!$B$6+[1]GEO_mm!K92*[1]Areas!$B$7)/([1]Areas!$B$6+[1]Areas!$B$7)</f>
        <v>58.90090604026846</v>
      </c>
      <c r="L92" s="2">
        <f>([1]HUR_mm!L92*[1]Areas!$B$6+[1]GEO_mm!L92*[1]Areas!$B$7)/([1]Areas!$B$6+[1]Areas!$B$7)</f>
        <v>46.545268456375837</v>
      </c>
      <c r="M92" s="2">
        <f>([1]HUR_mm!M92*[1]Areas!$B$6+[1]GEO_mm!M92*[1]Areas!$B$7)/([1]Areas!$B$6+[1]Areas!$B$7)</f>
        <v>44.540671140939594</v>
      </c>
      <c r="N92" s="2"/>
    </row>
    <row r="93" spans="1:14" x14ac:dyDescent="0.2">
      <c r="A93">
        <v>1988</v>
      </c>
      <c r="B93" s="2">
        <f>([1]HUR_mm!B93*[1]Areas!$B$6+[1]GEO_mm!B93*[1]Areas!$B$7)/([1]Areas!$B$6+[1]Areas!$B$7)</f>
        <v>42.40161073825503</v>
      </c>
      <c r="C93" s="2">
        <f>([1]HUR_mm!C93*[1]Areas!$B$6+[1]GEO_mm!C93*[1]Areas!$B$7)/([1]Areas!$B$6+[1]Areas!$B$7)</f>
        <v>50.03577181208054</v>
      </c>
      <c r="D93" s="2">
        <f>([1]HUR_mm!D93*[1]Areas!$B$6+[1]GEO_mm!D93*[1]Areas!$B$7)/([1]Areas!$B$6+[1]Areas!$B$7)</f>
        <v>33.482617449664431</v>
      </c>
      <c r="E93" s="2">
        <f>([1]HUR_mm!E93*[1]Areas!$B$6+[1]GEO_mm!E93*[1]Areas!$B$7)/([1]Areas!$B$6+[1]Areas!$B$7)</f>
        <v>41.083825503355705</v>
      </c>
      <c r="F93" s="2">
        <f>([1]HUR_mm!F93*[1]Areas!$B$6+[1]GEO_mm!F93*[1]Areas!$B$7)/([1]Areas!$B$6+[1]Areas!$B$7)</f>
        <v>34.062147651006711</v>
      </c>
      <c r="G93" s="2">
        <f>([1]HUR_mm!G93*[1]Areas!$B$6+[1]GEO_mm!G93*[1]Areas!$B$7)/([1]Areas!$B$6+[1]Areas!$B$7)</f>
        <v>20.134328859060403</v>
      </c>
      <c r="H93" s="2">
        <f>([1]HUR_mm!H93*[1]Areas!$B$6+[1]GEO_mm!H93*[1]Areas!$B$7)/([1]Areas!$B$6+[1]Areas!$B$7)</f>
        <v>44.54681208053691</v>
      </c>
      <c r="I93" s="2">
        <f>([1]HUR_mm!I93*[1]Areas!$B$6+[1]GEO_mm!I93*[1]Areas!$B$7)/([1]Areas!$B$6+[1]Areas!$B$7)</f>
        <v>80.58147651006712</v>
      </c>
      <c r="J93" s="2">
        <f>([1]HUR_mm!J93*[1]Areas!$B$6+[1]GEO_mm!J93*[1]Areas!$B$7)/([1]Areas!$B$6+[1]Areas!$B$7)</f>
        <v>57.054899328859058</v>
      </c>
      <c r="K93" s="2">
        <f>([1]HUR_mm!K93*[1]Areas!$B$6+[1]GEO_mm!K93*[1]Areas!$B$7)/([1]Areas!$B$6+[1]Areas!$B$7)</f>
        <v>117.06909395973155</v>
      </c>
      <c r="L93" s="2">
        <f>([1]HUR_mm!L93*[1]Areas!$B$6+[1]GEO_mm!L93*[1]Areas!$B$7)/([1]Areas!$B$6+[1]Areas!$B$7)</f>
        <v>83.562885906040265</v>
      </c>
      <c r="M93" s="2">
        <f>([1]HUR_mm!M93*[1]Areas!$B$6+[1]GEO_mm!M93*[1]Areas!$B$7)/([1]Areas!$B$6+[1]Areas!$B$7)</f>
        <v>50.3601677852349</v>
      </c>
      <c r="N93" s="2"/>
    </row>
    <row r="94" spans="1:14" x14ac:dyDescent="0.2">
      <c r="A94">
        <v>1989</v>
      </c>
      <c r="B94" s="2">
        <f>([1]HUR_mm!B94*[1]Areas!$B$6+[1]GEO_mm!B94*[1]Areas!$B$7)/([1]Areas!$B$6+[1]Areas!$B$7)</f>
        <v>35.488758389261747</v>
      </c>
      <c r="C94" s="2">
        <f>([1]HUR_mm!C94*[1]Areas!$B$6+[1]GEO_mm!C94*[1]Areas!$B$7)/([1]Areas!$B$6+[1]Areas!$B$7)</f>
        <v>31.554664429530202</v>
      </c>
      <c r="D94" s="2">
        <f>([1]HUR_mm!D94*[1]Areas!$B$6+[1]GEO_mm!D94*[1]Areas!$B$7)/([1]Areas!$B$6+[1]Areas!$B$7)</f>
        <v>48.42694630872483</v>
      </c>
      <c r="E94" s="2">
        <f>([1]HUR_mm!E94*[1]Areas!$B$6+[1]GEO_mm!E94*[1]Areas!$B$7)/([1]Areas!$B$6+[1]Areas!$B$7)</f>
        <v>33.31261744966443</v>
      </c>
      <c r="F94" s="2">
        <f>([1]HUR_mm!F94*[1]Areas!$B$6+[1]GEO_mm!F94*[1]Areas!$B$7)/([1]Areas!$B$6+[1]Areas!$B$7)</f>
        <v>43.402248322147649</v>
      </c>
      <c r="G94" s="2">
        <f>([1]HUR_mm!G94*[1]Areas!$B$6+[1]GEO_mm!G94*[1]Areas!$B$7)/([1]Areas!$B$6+[1]Areas!$B$7)</f>
        <v>63.726677852348992</v>
      </c>
      <c r="H94" s="2">
        <f>([1]HUR_mm!H94*[1]Areas!$B$6+[1]GEO_mm!H94*[1]Areas!$B$7)/([1]Areas!$B$6+[1]Areas!$B$7)</f>
        <v>7.8602013422818793</v>
      </c>
      <c r="I94" s="2">
        <f>([1]HUR_mm!I94*[1]Areas!$B$6+[1]GEO_mm!I94*[1]Areas!$B$7)/([1]Areas!$B$6+[1]Areas!$B$7)</f>
        <v>41.126845637583891</v>
      </c>
      <c r="J94" s="2">
        <f>([1]HUR_mm!J94*[1]Areas!$B$6+[1]GEO_mm!J94*[1]Areas!$B$7)/([1]Areas!$B$6+[1]Areas!$B$7)</f>
        <v>46.55268456375839</v>
      </c>
      <c r="K94" s="2">
        <f>([1]HUR_mm!K94*[1]Areas!$B$6+[1]GEO_mm!K94*[1]Areas!$B$7)/([1]Areas!$B$6+[1]Areas!$B$7)</f>
        <v>55.768087248322146</v>
      </c>
      <c r="L94" s="2">
        <f>([1]HUR_mm!L94*[1]Areas!$B$6+[1]GEO_mm!L94*[1]Areas!$B$7)/([1]Areas!$B$6+[1]Areas!$B$7)</f>
        <v>101.09429530201342</v>
      </c>
      <c r="M94" s="2">
        <f>([1]HUR_mm!M94*[1]Areas!$B$6+[1]GEO_mm!M94*[1]Areas!$B$7)/([1]Areas!$B$6+[1]Areas!$B$7)</f>
        <v>83.717785234899324</v>
      </c>
      <c r="N94" s="2"/>
    </row>
    <row r="95" spans="1:14" x14ac:dyDescent="0.2">
      <c r="A95">
        <v>1990</v>
      </c>
      <c r="B95" s="2">
        <f>([1]HUR_mm!B95*[1]Areas!$B$6+[1]GEO_mm!B95*[1]Areas!$B$7)/([1]Areas!$B$6+[1]Areas!$B$7)</f>
        <v>62.643422818791947</v>
      </c>
      <c r="C95" s="2">
        <f>([1]HUR_mm!C95*[1]Areas!$B$6+[1]GEO_mm!C95*[1]Areas!$B$7)/([1]Areas!$B$6+[1]Areas!$B$7)</f>
        <v>43.235134228187917</v>
      </c>
      <c r="D95" s="2">
        <f>([1]HUR_mm!D95*[1]Areas!$B$6+[1]GEO_mm!D95*[1]Areas!$B$7)/([1]Areas!$B$6+[1]Areas!$B$7)</f>
        <v>55.116476510067116</v>
      </c>
      <c r="E95" s="2">
        <f>([1]HUR_mm!E95*[1]Areas!$B$6+[1]GEO_mm!E95*[1]Areas!$B$7)/([1]Areas!$B$6+[1]Areas!$B$7)</f>
        <v>47.16741610738255</v>
      </c>
      <c r="F95" s="2">
        <f>([1]HUR_mm!F95*[1]Areas!$B$6+[1]GEO_mm!F95*[1]Areas!$B$7)/([1]Areas!$B$6+[1]Areas!$B$7)</f>
        <v>72.399966442953016</v>
      </c>
      <c r="G95" s="2">
        <f>([1]HUR_mm!G95*[1]Areas!$B$6+[1]GEO_mm!G95*[1]Areas!$B$7)/([1]Areas!$B$6+[1]Areas!$B$7)</f>
        <v>85.481577181208053</v>
      </c>
      <c r="H95" s="2">
        <f>([1]HUR_mm!H95*[1]Areas!$B$6+[1]GEO_mm!H95*[1]Areas!$B$7)/([1]Areas!$B$6+[1]Areas!$B$7)</f>
        <v>63.12177852348993</v>
      </c>
      <c r="I95" s="2">
        <f>([1]HUR_mm!I95*[1]Areas!$B$6+[1]GEO_mm!I95*[1]Areas!$B$7)/([1]Areas!$B$6+[1]Areas!$B$7)</f>
        <v>48.571208053691272</v>
      </c>
      <c r="J95" s="2">
        <f>([1]HUR_mm!J95*[1]Areas!$B$6+[1]GEO_mm!J95*[1]Areas!$B$7)/([1]Areas!$B$6+[1]Areas!$B$7)</f>
        <v>79.798926174496643</v>
      </c>
      <c r="K95" s="2">
        <f>([1]HUR_mm!K95*[1]Areas!$B$6+[1]GEO_mm!K95*[1]Areas!$B$7)/([1]Areas!$B$6+[1]Areas!$B$7)</f>
        <v>111.8360067114094</v>
      </c>
      <c r="L95" s="2">
        <f>([1]HUR_mm!L95*[1]Areas!$B$6+[1]GEO_mm!L95*[1]Areas!$B$7)/([1]Areas!$B$6+[1]Areas!$B$7)</f>
        <v>94.750234899328859</v>
      </c>
      <c r="M95" s="2">
        <f>([1]HUR_mm!M95*[1]Areas!$B$6+[1]GEO_mm!M95*[1]Areas!$B$7)/([1]Areas!$B$6+[1]Areas!$B$7)</f>
        <v>71.064127516778527</v>
      </c>
      <c r="N95" s="2"/>
    </row>
    <row r="96" spans="1:14" x14ac:dyDescent="0.2">
      <c r="A96">
        <v>1991</v>
      </c>
      <c r="B96" s="2">
        <f>([1]HUR_mm!B96*[1]Areas!$B$6+[1]GEO_mm!B96*[1]Areas!$B$7)/([1]Areas!$B$6+[1]Areas!$B$7)</f>
        <v>57.042516778523492</v>
      </c>
      <c r="C96" s="2">
        <f>([1]HUR_mm!C96*[1]Areas!$B$6+[1]GEO_mm!C96*[1]Areas!$B$7)/([1]Areas!$B$6+[1]Areas!$B$7)</f>
        <v>36.993557046979866</v>
      </c>
      <c r="D96" s="2">
        <f>([1]HUR_mm!D96*[1]Areas!$B$6+[1]GEO_mm!D96*[1]Areas!$B$7)/([1]Areas!$B$6+[1]Areas!$B$7)</f>
        <v>92.658422818791948</v>
      </c>
      <c r="E96" s="2">
        <f>([1]HUR_mm!E96*[1]Areas!$B$6+[1]GEO_mm!E96*[1]Areas!$B$7)/([1]Areas!$B$6+[1]Areas!$B$7)</f>
        <v>91.614664429530208</v>
      </c>
      <c r="F96" s="2">
        <f>([1]HUR_mm!F96*[1]Areas!$B$6+[1]GEO_mm!F96*[1]Areas!$B$7)/([1]Areas!$B$6+[1]Areas!$B$7)</f>
        <v>83.071073825503362</v>
      </c>
      <c r="G96" s="2">
        <f>([1]HUR_mm!G96*[1]Areas!$B$6+[1]GEO_mm!G96*[1]Areas!$B$7)/([1]Areas!$B$6+[1]Areas!$B$7)</f>
        <v>21.168657718120805</v>
      </c>
      <c r="H96" s="2">
        <f>([1]HUR_mm!H96*[1]Areas!$B$6+[1]GEO_mm!H96*[1]Areas!$B$7)/([1]Areas!$B$6+[1]Areas!$B$7)</f>
        <v>74.277785234899312</v>
      </c>
      <c r="I96" s="2">
        <f>([1]HUR_mm!I96*[1]Areas!$B$6+[1]GEO_mm!I96*[1]Areas!$B$7)/([1]Areas!$B$6+[1]Areas!$B$7)</f>
        <v>51.843120805369125</v>
      </c>
      <c r="J96" s="2">
        <f>([1]HUR_mm!J96*[1]Areas!$B$6+[1]GEO_mm!J96*[1]Areas!$B$7)/([1]Areas!$B$6+[1]Areas!$B$7)</f>
        <v>59.343657718120802</v>
      </c>
      <c r="K96" s="2">
        <f>([1]HUR_mm!K96*[1]Areas!$B$6+[1]GEO_mm!K96*[1]Areas!$B$7)/([1]Areas!$B$6+[1]Areas!$B$7)</f>
        <v>94.812885906040265</v>
      </c>
      <c r="L96" s="2">
        <f>([1]HUR_mm!L96*[1]Areas!$B$6+[1]GEO_mm!L96*[1]Areas!$B$7)/([1]Areas!$B$6+[1]Areas!$B$7)</f>
        <v>59.115369127516779</v>
      </c>
      <c r="M96" s="2">
        <f>([1]HUR_mm!M96*[1]Areas!$B$6+[1]GEO_mm!M96*[1]Areas!$B$7)/([1]Areas!$B$6+[1]Areas!$B$7)</f>
        <v>53.563389261744966</v>
      </c>
      <c r="N96" s="2"/>
    </row>
    <row r="97" spans="1:14" x14ac:dyDescent="0.2">
      <c r="A97">
        <v>1992</v>
      </c>
      <c r="B97" s="2">
        <f>([1]HUR_mm!B97*[1]Areas!$B$6+[1]GEO_mm!B97*[1]Areas!$B$7)/([1]Areas!$B$6+[1]Areas!$B$7)</f>
        <v>53.835704697986579</v>
      </c>
      <c r="C97" s="2">
        <f>([1]HUR_mm!C97*[1]Areas!$B$6+[1]GEO_mm!C97*[1]Areas!$B$7)/([1]Areas!$B$6+[1]Areas!$B$7)</f>
        <v>39.665100671140941</v>
      </c>
      <c r="D97" s="2">
        <f>([1]HUR_mm!D97*[1]Areas!$B$6+[1]GEO_mm!D97*[1]Areas!$B$7)/([1]Areas!$B$6+[1]Areas!$B$7)</f>
        <v>37.644362416107384</v>
      </c>
      <c r="E97" s="2">
        <f>([1]HUR_mm!E97*[1]Areas!$B$6+[1]GEO_mm!E97*[1]Areas!$B$7)/([1]Areas!$B$6+[1]Areas!$B$7)</f>
        <v>57.062885906040272</v>
      </c>
      <c r="F97" s="2">
        <f>([1]HUR_mm!F97*[1]Areas!$B$6+[1]GEO_mm!F97*[1]Areas!$B$7)/([1]Areas!$B$6+[1]Areas!$B$7)</f>
        <v>25.749060402684563</v>
      </c>
      <c r="G97" s="2">
        <f>([1]HUR_mm!G97*[1]Areas!$B$6+[1]GEO_mm!G97*[1]Areas!$B$7)/([1]Areas!$B$6+[1]Areas!$B$7)</f>
        <v>38.555134228187917</v>
      </c>
      <c r="H97" s="2">
        <f>([1]HUR_mm!H97*[1]Areas!$B$6+[1]GEO_mm!H97*[1]Areas!$B$7)/([1]Areas!$B$6+[1]Areas!$B$7)</f>
        <v>75.356308724832218</v>
      </c>
      <c r="I97" s="2">
        <f>([1]HUR_mm!I97*[1]Areas!$B$6+[1]GEO_mm!I97*[1]Areas!$B$7)/([1]Areas!$B$6+[1]Areas!$B$7)</f>
        <v>71.217919463087242</v>
      </c>
      <c r="J97" s="2">
        <f>([1]HUR_mm!J97*[1]Areas!$B$6+[1]GEO_mm!J97*[1]Areas!$B$7)/([1]Areas!$B$6+[1]Areas!$B$7)</f>
        <v>74.432516778523492</v>
      </c>
      <c r="K97" s="2">
        <f>([1]HUR_mm!K97*[1]Areas!$B$6+[1]GEO_mm!K97*[1]Areas!$B$7)/([1]Areas!$B$6+[1]Areas!$B$7)</f>
        <v>43.619161073825502</v>
      </c>
      <c r="L97" s="2">
        <f>([1]HUR_mm!L97*[1]Areas!$B$6+[1]GEO_mm!L97*[1]Areas!$B$7)/([1]Areas!$B$6+[1]Areas!$B$7)</f>
        <v>87.379026845637583</v>
      </c>
      <c r="M97" s="2">
        <f>([1]HUR_mm!M97*[1]Areas!$B$6+[1]GEO_mm!M97*[1]Areas!$B$7)/([1]Areas!$B$6+[1]Areas!$B$7)</f>
        <v>38.722080536912749</v>
      </c>
      <c r="N97" s="2"/>
    </row>
    <row r="98" spans="1:14" x14ac:dyDescent="0.2">
      <c r="A98">
        <v>1993</v>
      </c>
      <c r="B98" s="2">
        <f>([1]HUR_mm!B98*[1]Areas!$B$6+[1]GEO_mm!B98*[1]Areas!$B$7)/([1]Areas!$B$6+[1]Areas!$B$7)</f>
        <v>52.274865771812081</v>
      </c>
      <c r="C98" s="2">
        <f>([1]HUR_mm!C98*[1]Areas!$B$6+[1]GEO_mm!C98*[1]Areas!$B$7)/([1]Areas!$B$6+[1]Areas!$B$7)</f>
        <v>27.433456375838926</v>
      </c>
      <c r="D98" s="2">
        <f>([1]HUR_mm!D98*[1]Areas!$B$6+[1]GEO_mm!D98*[1]Areas!$B$7)/([1]Areas!$B$6+[1]Areas!$B$7)</f>
        <v>16.495201342281881</v>
      </c>
      <c r="E98" s="2">
        <f>([1]HUR_mm!E98*[1]Areas!$B$6+[1]GEO_mm!E98*[1]Areas!$B$7)/([1]Areas!$B$6+[1]Areas!$B$7)</f>
        <v>66.395335570469797</v>
      </c>
      <c r="F98" s="2">
        <f>([1]HUR_mm!F98*[1]Areas!$B$6+[1]GEO_mm!F98*[1]Areas!$B$7)/([1]Areas!$B$6+[1]Areas!$B$7)</f>
        <v>56.202785234899331</v>
      </c>
      <c r="G98" s="2">
        <f>([1]HUR_mm!G98*[1]Areas!$B$6+[1]GEO_mm!G98*[1]Areas!$B$7)/([1]Areas!$B$6+[1]Areas!$B$7)</f>
        <v>66.850973154362421</v>
      </c>
      <c r="H98" s="2">
        <f>([1]HUR_mm!H98*[1]Areas!$B$6+[1]GEO_mm!H98*[1]Areas!$B$7)/([1]Areas!$B$6+[1]Areas!$B$7)</f>
        <v>45.936778523489934</v>
      </c>
      <c r="I98" s="2">
        <f>([1]HUR_mm!I98*[1]Areas!$B$6+[1]GEO_mm!I98*[1]Areas!$B$7)/([1]Areas!$B$6+[1]Areas!$B$7)</f>
        <v>74.749664429530199</v>
      </c>
      <c r="J98" s="2">
        <f>([1]HUR_mm!J98*[1]Areas!$B$6+[1]GEO_mm!J98*[1]Areas!$B$7)/([1]Areas!$B$6+[1]Areas!$B$7)</f>
        <v>71.397046979865777</v>
      </c>
      <c r="K98" s="2">
        <f>([1]HUR_mm!K98*[1]Areas!$B$6+[1]GEO_mm!K98*[1]Areas!$B$7)/([1]Areas!$B$6+[1]Areas!$B$7)</f>
        <v>67.415302013422817</v>
      </c>
      <c r="L98" s="2">
        <f>([1]HUR_mm!L98*[1]Areas!$B$6+[1]GEO_mm!L98*[1]Areas!$B$7)/([1]Areas!$B$6+[1]Areas!$B$7)</f>
        <v>39.931812080536908</v>
      </c>
      <c r="M98" s="2">
        <f>([1]HUR_mm!M98*[1]Areas!$B$6+[1]GEO_mm!M98*[1]Areas!$B$7)/([1]Areas!$B$6+[1]Areas!$B$7)</f>
        <v>32.016174496644297</v>
      </c>
      <c r="N98" s="2"/>
    </row>
    <row r="99" spans="1:14" x14ac:dyDescent="0.2">
      <c r="A99">
        <v>1994</v>
      </c>
      <c r="B99" s="2">
        <f>([1]HUR_mm!B99*[1]Areas!$B$6+[1]GEO_mm!B99*[1]Areas!$B$7)/([1]Areas!$B$6+[1]Areas!$B$7)</f>
        <v>64.909026845637598</v>
      </c>
      <c r="C99" s="2">
        <f>([1]HUR_mm!C99*[1]Areas!$B$6+[1]GEO_mm!C99*[1]Areas!$B$7)/([1]Areas!$B$6+[1]Areas!$B$7)</f>
        <v>31.045402684563758</v>
      </c>
      <c r="D99" s="2">
        <f>([1]HUR_mm!D99*[1]Areas!$B$6+[1]GEO_mm!D99*[1]Areas!$B$7)/([1]Areas!$B$6+[1]Areas!$B$7)</f>
        <v>26.482583892617448</v>
      </c>
      <c r="E99" s="2">
        <f>([1]HUR_mm!E99*[1]Areas!$B$6+[1]GEO_mm!E99*[1]Areas!$B$7)/([1]Areas!$B$6+[1]Areas!$B$7)</f>
        <v>42.884932885906039</v>
      </c>
      <c r="F99" s="2">
        <f>([1]HUR_mm!F99*[1]Areas!$B$6+[1]GEO_mm!F99*[1]Areas!$B$7)/([1]Areas!$B$6+[1]Areas!$B$7)</f>
        <v>48.215671140939598</v>
      </c>
      <c r="G99" s="2">
        <f>([1]HUR_mm!G99*[1]Areas!$B$6+[1]GEO_mm!G99*[1]Areas!$B$7)/([1]Areas!$B$6+[1]Areas!$B$7)</f>
        <v>71.120503355704699</v>
      </c>
      <c r="H99" s="2">
        <f>([1]HUR_mm!H99*[1]Areas!$B$6+[1]GEO_mm!H99*[1]Areas!$B$7)/([1]Areas!$B$6+[1]Areas!$B$7)</f>
        <v>75.425838926174492</v>
      </c>
      <c r="I99" s="2">
        <f>([1]HUR_mm!I99*[1]Areas!$B$6+[1]GEO_mm!I99*[1]Areas!$B$7)/([1]Areas!$B$6+[1]Areas!$B$7)</f>
        <v>88.605771812080533</v>
      </c>
      <c r="J99" s="2">
        <f>([1]HUR_mm!J99*[1]Areas!$B$6+[1]GEO_mm!J99*[1]Areas!$B$7)/([1]Areas!$B$6+[1]Areas!$B$7)</f>
        <v>47.777550335570467</v>
      </c>
      <c r="K99" s="2">
        <f>([1]HUR_mm!K99*[1]Areas!$B$6+[1]GEO_mm!K99*[1]Areas!$B$7)/([1]Areas!$B$6+[1]Areas!$B$7)</f>
        <v>44.29795302013423</v>
      </c>
      <c r="L99" s="2">
        <f>([1]HUR_mm!L99*[1]Areas!$B$6+[1]GEO_mm!L99*[1]Areas!$B$7)/([1]Areas!$B$6+[1]Areas!$B$7)</f>
        <v>65.191577181208061</v>
      </c>
      <c r="M99" s="2">
        <f>([1]HUR_mm!M99*[1]Areas!$B$6+[1]GEO_mm!M99*[1]Areas!$B$7)/([1]Areas!$B$6+[1]Areas!$B$7)</f>
        <v>18.791073825503357</v>
      </c>
      <c r="N99" s="2"/>
    </row>
    <row r="100" spans="1:14" x14ac:dyDescent="0.2">
      <c r="A100">
        <v>1995</v>
      </c>
      <c r="B100" s="2">
        <f>([1]HUR_mm!B100*[1]Areas!$B$6+[1]GEO_mm!B100*[1]Areas!$B$7)/([1]Areas!$B$6+[1]Areas!$B$7)</f>
        <v>42.794832214765101</v>
      </c>
      <c r="C100" s="2">
        <f>([1]HUR_mm!C100*[1]Areas!$B$6+[1]GEO_mm!C100*[1]Areas!$B$7)/([1]Areas!$B$6+[1]Areas!$B$7)</f>
        <v>20.899093959731545</v>
      </c>
      <c r="D100" s="2">
        <f>([1]HUR_mm!D100*[1]Areas!$B$6+[1]GEO_mm!D100*[1]Areas!$B$7)/([1]Areas!$B$6+[1]Areas!$B$7)</f>
        <v>24.658120805369126</v>
      </c>
      <c r="E100" s="2">
        <f>([1]HUR_mm!E100*[1]Areas!$B$6+[1]GEO_mm!E100*[1]Areas!$B$7)/([1]Areas!$B$6+[1]Areas!$B$7)</f>
        <v>61.107449664429538</v>
      </c>
      <c r="F100" s="2">
        <f>([1]HUR_mm!F100*[1]Areas!$B$6+[1]GEO_mm!F100*[1]Areas!$B$7)/([1]Areas!$B$6+[1]Areas!$B$7)</f>
        <v>52.613154362416104</v>
      </c>
      <c r="G100" s="2">
        <f>([1]HUR_mm!G100*[1]Areas!$B$6+[1]GEO_mm!G100*[1]Areas!$B$7)/([1]Areas!$B$6+[1]Areas!$B$7)</f>
        <v>43.955134228187923</v>
      </c>
      <c r="H100" s="2">
        <f>([1]HUR_mm!H100*[1]Areas!$B$6+[1]GEO_mm!H100*[1]Areas!$B$7)/([1]Areas!$B$6+[1]Areas!$B$7)</f>
        <v>73.796879194630876</v>
      </c>
      <c r="I100" s="2">
        <f>([1]HUR_mm!I100*[1]Areas!$B$6+[1]GEO_mm!I100*[1]Areas!$B$7)/([1]Areas!$B$6+[1]Areas!$B$7)</f>
        <v>78.336442953020139</v>
      </c>
      <c r="J100" s="2">
        <f>([1]HUR_mm!J100*[1]Areas!$B$6+[1]GEO_mm!J100*[1]Areas!$B$7)/([1]Areas!$B$6+[1]Areas!$B$7)</f>
        <v>56.279798657718118</v>
      </c>
      <c r="K100" s="2">
        <f>([1]HUR_mm!K100*[1]Areas!$B$6+[1]GEO_mm!K100*[1]Areas!$B$7)/([1]Areas!$B$6+[1]Areas!$B$7)</f>
        <v>68.413624161073827</v>
      </c>
      <c r="L100" s="2">
        <f>([1]HUR_mm!L100*[1]Areas!$B$6+[1]GEO_mm!L100*[1]Areas!$B$7)/([1]Areas!$B$6+[1]Areas!$B$7)</f>
        <v>86.846006711409402</v>
      </c>
      <c r="M100" s="2">
        <f>([1]HUR_mm!M100*[1]Areas!$B$6+[1]GEO_mm!M100*[1]Areas!$B$7)/([1]Areas!$B$6+[1]Areas!$B$7)</f>
        <v>63.828456375838918</v>
      </c>
      <c r="N100" s="2"/>
    </row>
    <row r="101" spans="1:14" x14ac:dyDescent="0.2">
      <c r="A101">
        <v>1996</v>
      </c>
      <c r="B101" s="2">
        <f>([1]HUR_mm!B101*[1]Areas!$B$6+[1]GEO_mm!B101*[1]Areas!$B$7)/([1]Areas!$B$6+[1]Areas!$B$7)</f>
        <v>45.296644295302016</v>
      </c>
      <c r="C101" s="2">
        <f>([1]HUR_mm!C101*[1]Areas!$B$6+[1]GEO_mm!C101*[1]Areas!$B$7)/([1]Areas!$B$6+[1]Areas!$B$7)</f>
        <v>36.259261744966444</v>
      </c>
      <c r="D101" s="2">
        <f>([1]HUR_mm!D101*[1]Areas!$B$6+[1]GEO_mm!D101*[1]Areas!$B$7)/([1]Areas!$B$6+[1]Areas!$B$7)</f>
        <v>20.897483221476509</v>
      </c>
      <c r="E101" s="2">
        <f>([1]HUR_mm!E101*[1]Areas!$B$6+[1]GEO_mm!E101*[1]Areas!$B$7)/([1]Areas!$B$6+[1]Areas!$B$7)</f>
        <v>66.7901677852349</v>
      </c>
      <c r="F101" s="2">
        <f>([1]HUR_mm!F101*[1]Areas!$B$6+[1]GEO_mm!F101*[1]Areas!$B$7)/([1]Areas!$B$6+[1]Areas!$B$7)</f>
        <v>53.967080536912754</v>
      </c>
      <c r="G101" s="2">
        <f>([1]HUR_mm!G101*[1]Areas!$B$6+[1]GEO_mm!G101*[1]Areas!$B$7)/([1]Areas!$B$6+[1]Areas!$B$7)</f>
        <v>92.303993288590604</v>
      </c>
      <c r="H101" s="2">
        <f>([1]HUR_mm!H101*[1]Areas!$B$6+[1]GEO_mm!H101*[1]Areas!$B$7)/([1]Areas!$B$6+[1]Areas!$B$7)</f>
        <v>104.14144295302013</v>
      </c>
      <c r="I101" s="2">
        <f>([1]HUR_mm!I101*[1]Areas!$B$6+[1]GEO_mm!I101*[1]Areas!$B$7)/([1]Areas!$B$6+[1]Areas!$B$7)</f>
        <v>56.538926174496645</v>
      </c>
      <c r="J101" s="2">
        <f>([1]HUR_mm!J101*[1]Areas!$B$6+[1]GEO_mm!J101*[1]Areas!$B$7)/([1]Areas!$B$6+[1]Areas!$B$7)</f>
        <v>156.94174496644294</v>
      </c>
      <c r="K101" s="2">
        <f>([1]HUR_mm!K101*[1]Areas!$B$6+[1]GEO_mm!K101*[1]Areas!$B$7)/([1]Areas!$B$6+[1]Areas!$B$7)</f>
        <v>75.031375838926181</v>
      </c>
      <c r="L101" s="2">
        <f>([1]HUR_mm!L101*[1]Areas!$B$6+[1]GEO_mm!L101*[1]Areas!$B$7)/([1]Areas!$B$6+[1]Areas!$B$7)</f>
        <v>60.106744966442953</v>
      </c>
      <c r="M101" s="2">
        <f>([1]HUR_mm!M101*[1]Areas!$B$6+[1]GEO_mm!M101*[1]Areas!$B$7)/([1]Areas!$B$6+[1]Areas!$B$7)</f>
        <v>81.315637583892624</v>
      </c>
      <c r="N101" s="2"/>
    </row>
    <row r="102" spans="1:14" x14ac:dyDescent="0.2">
      <c r="A102">
        <v>1997</v>
      </c>
      <c r="B102" s="2">
        <f>([1]HUR_mm!B102*[1]Areas!$B$6+[1]GEO_mm!B102*[1]Areas!$B$7)/([1]Areas!$B$6+[1]Areas!$B$7)</f>
        <v>96.157516778523487</v>
      </c>
      <c r="C102" s="2">
        <f>([1]HUR_mm!C102*[1]Areas!$B$6+[1]GEO_mm!C102*[1]Areas!$B$7)/([1]Areas!$B$6+[1]Areas!$B$7)</f>
        <v>70.518959731543617</v>
      </c>
      <c r="D102" s="2">
        <f>([1]HUR_mm!D102*[1]Areas!$B$6+[1]GEO_mm!D102*[1]Areas!$B$7)/([1]Areas!$B$6+[1]Areas!$B$7)</f>
        <v>55.744261744966444</v>
      </c>
      <c r="E102" s="2">
        <f>([1]HUR_mm!E102*[1]Areas!$B$6+[1]GEO_mm!E102*[1]Areas!$B$7)/([1]Areas!$B$6+[1]Areas!$B$7)</f>
        <v>32.898724832214768</v>
      </c>
      <c r="F102" s="2">
        <f>([1]HUR_mm!F102*[1]Areas!$B$6+[1]GEO_mm!F102*[1]Areas!$B$7)/([1]Areas!$B$6+[1]Areas!$B$7)</f>
        <v>72.285906040268458</v>
      </c>
      <c r="G102" s="2">
        <f>([1]HUR_mm!G102*[1]Areas!$B$6+[1]GEO_mm!G102*[1]Areas!$B$7)/([1]Areas!$B$6+[1]Areas!$B$7)</f>
        <v>37.463221476510064</v>
      </c>
      <c r="H102" s="2">
        <f>([1]HUR_mm!H102*[1]Areas!$B$6+[1]GEO_mm!H102*[1]Areas!$B$7)/([1]Areas!$B$6+[1]Areas!$B$7)</f>
        <v>64.727248322147645</v>
      </c>
      <c r="I102" s="2">
        <f>([1]HUR_mm!I102*[1]Areas!$B$6+[1]GEO_mm!I102*[1]Areas!$B$7)/([1]Areas!$B$6+[1]Areas!$B$7)</f>
        <v>90.981946308724829</v>
      </c>
      <c r="J102" s="2">
        <f>([1]HUR_mm!J102*[1]Areas!$B$6+[1]GEO_mm!J102*[1]Areas!$B$7)/([1]Areas!$B$6+[1]Areas!$B$7)</f>
        <v>75.824630872483226</v>
      </c>
      <c r="K102" s="2">
        <f>([1]HUR_mm!K102*[1]Areas!$B$6+[1]GEO_mm!K102*[1]Areas!$B$7)/([1]Areas!$B$6+[1]Areas!$B$7)</f>
        <v>54.748993288590604</v>
      </c>
      <c r="L102" s="2">
        <f>([1]HUR_mm!L102*[1]Areas!$B$6+[1]GEO_mm!L102*[1]Areas!$B$7)/([1]Areas!$B$6+[1]Areas!$B$7)</f>
        <v>43.338993288590601</v>
      </c>
      <c r="M102" s="2">
        <f>([1]HUR_mm!M102*[1]Areas!$B$6+[1]GEO_mm!M102*[1]Areas!$B$7)/([1]Areas!$B$6+[1]Areas!$B$7)</f>
        <v>23.393724832214765</v>
      </c>
      <c r="N102" s="2"/>
    </row>
    <row r="103" spans="1:14" x14ac:dyDescent="0.2">
      <c r="A103">
        <v>1998</v>
      </c>
      <c r="B103" s="2">
        <f>([1]HUR_mm!B103*[1]Areas!$B$6+[1]GEO_mm!B103*[1]Areas!$B$7)/([1]Areas!$B$6+[1]Areas!$B$7)</f>
        <v>75.096812080536907</v>
      </c>
      <c r="C103" s="2">
        <f>([1]HUR_mm!C103*[1]Areas!$B$6+[1]GEO_mm!C103*[1]Areas!$B$7)/([1]Areas!$B$6+[1]Areas!$B$7)</f>
        <v>22.85540268456376</v>
      </c>
      <c r="D103" s="2">
        <f>([1]HUR_mm!D103*[1]Areas!$B$6+[1]GEO_mm!D103*[1]Areas!$B$7)/([1]Areas!$B$6+[1]Areas!$B$7)</f>
        <v>113.27553691275168</v>
      </c>
      <c r="E103" s="2">
        <f>([1]HUR_mm!E103*[1]Areas!$B$6+[1]GEO_mm!E103*[1]Areas!$B$7)/([1]Areas!$B$6+[1]Areas!$B$7)</f>
        <v>39.240838926174497</v>
      </c>
      <c r="F103" s="2">
        <f>([1]HUR_mm!F103*[1]Areas!$B$6+[1]GEO_mm!F103*[1]Areas!$B$7)/([1]Areas!$B$6+[1]Areas!$B$7)</f>
        <v>48.324597315436243</v>
      </c>
      <c r="G103" s="2">
        <f>([1]HUR_mm!G103*[1]Areas!$B$6+[1]GEO_mm!G103*[1]Areas!$B$7)/([1]Areas!$B$6+[1]Areas!$B$7)</f>
        <v>61.662919463087249</v>
      </c>
      <c r="H103" s="2">
        <f>([1]HUR_mm!H103*[1]Areas!$B$6+[1]GEO_mm!H103*[1]Areas!$B$7)/([1]Areas!$B$6+[1]Areas!$B$7)</f>
        <v>36.407885906040271</v>
      </c>
      <c r="I103" s="2">
        <f>([1]HUR_mm!I103*[1]Areas!$B$6+[1]GEO_mm!I103*[1]Areas!$B$7)/([1]Areas!$B$6+[1]Areas!$B$7)</f>
        <v>58.564228187919461</v>
      </c>
      <c r="J103" s="2">
        <f>([1]HUR_mm!J103*[1]Areas!$B$6+[1]GEO_mm!J103*[1]Areas!$B$7)/([1]Areas!$B$6+[1]Areas!$B$7)</f>
        <v>72.036677852348987</v>
      </c>
      <c r="K103" s="2">
        <f>([1]HUR_mm!K103*[1]Areas!$B$6+[1]GEO_mm!K103*[1]Areas!$B$7)/([1]Areas!$B$6+[1]Areas!$B$7)</f>
        <v>57.697416107382551</v>
      </c>
      <c r="L103" s="2">
        <f>([1]HUR_mm!L103*[1]Areas!$B$6+[1]GEO_mm!L103*[1]Areas!$B$7)/([1]Areas!$B$6+[1]Areas!$B$7)</f>
        <v>66.348993288590606</v>
      </c>
      <c r="M103" s="2">
        <f>([1]HUR_mm!M103*[1]Areas!$B$6+[1]GEO_mm!M103*[1]Areas!$B$7)/([1]Areas!$B$6+[1]Areas!$B$7)</f>
        <v>57.776543624161071</v>
      </c>
      <c r="N103" s="2"/>
    </row>
    <row r="104" spans="1:14" x14ac:dyDescent="0.2">
      <c r="A104">
        <v>1999</v>
      </c>
      <c r="B104" s="2">
        <f>([1]HUR_mm!B104*[1]Areas!$B$6+[1]GEO_mm!B104*[1]Areas!$B$7)/([1]Areas!$B$6+[1]Areas!$B$7)</f>
        <v>86.241711409395975</v>
      </c>
      <c r="C104" s="2">
        <f>([1]HUR_mm!C104*[1]Areas!$B$6+[1]GEO_mm!C104*[1]Areas!$B$7)/([1]Areas!$B$6+[1]Areas!$B$7)</f>
        <v>36.003255033557046</v>
      </c>
      <c r="D104" s="2">
        <f>([1]HUR_mm!D104*[1]Areas!$B$6+[1]GEO_mm!D104*[1]Areas!$B$7)/([1]Areas!$B$6+[1]Areas!$B$7)</f>
        <v>15.559496644295303</v>
      </c>
      <c r="E104" s="2">
        <f>([1]HUR_mm!E104*[1]Areas!$B$6+[1]GEO_mm!E104*[1]Areas!$B$7)/([1]Areas!$B$6+[1]Areas!$B$7)</f>
        <v>34.094865771812081</v>
      </c>
      <c r="F104" s="2">
        <f>([1]HUR_mm!F104*[1]Areas!$B$6+[1]GEO_mm!F104*[1]Areas!$B$7)/([1]Areas!$B$6+[1]Areas!$B$7)</f>
        <v>56.619060402684561</v>
      </c>
      <c r="G104" s="2">
        <f>([1]HUR_mm!G104*[1]Areas!$B$6+[1]GEO_mm!G104*[1]Areas!$B$7)/([1]Areas!$B$6+[1]Areas!$B$7)</f>
        <v>79.762449664429525</v>
      </c>
      <c r="H104" s="2">
        <f>([1]HUR_mm!H104*[1]Areas!$B$6+[1]GEO_mm!H104*[1]Areas!$B$7)/([1]Areas!$B$6+[1]Areas!$B$7)</f>
        <v>83.482583892617455</v>
      </c>
      <c r="I104" s="2">
        <f>([1]HUR_mm!I104*[1]Areas!$B$6+[1]GEO_mm!I104*[1]Areas!$B$7)/([1]Areas!$B$6+[1]Areas!$B$7)</f>
        <v>51.181006711409395</v>
      </c>
      <c r="J104" s="2">
        <f>([1]HUR_mm!J104*[1]Areas!$B$6+[1]GEO_mm!J104*[1]Areas!$B$7)/([1]Areas!$B$6+[1]Areas!$B$7)</f>
        <v>78.010906040268452</v>
      </c>
      <c r="K104" s="2">
        <f>([1]HUR_mm!K104*[1]Areas!$B$6+[1]GEO_mm!K104*[1]Areas!$B$7)/([1]Areas!$B$6+[1]Areas!$B$7)</f>
        <v>63.683523489932888</v>
      </c>
      <c r="L104" s="2">
        <f>([1]HUR_mm!L104*[1]Areas!$B$6+[1]GEO_mm!L104*[1]Areas!$B$7)/([1]Areas!$B$6+[1]Areas!$B$7)</f>
        <v>42.31469798657718</v>
      </c>
      <c r="M104" s="2">
        <f>([1]HUR_mm!M104*[1]Areas!$B$6+[1]GEO_mm!M104*[1]Areas!$B$7)/([1]Areas!$B$6+[1]Areas!$B$7)</f>
        <v>61.321778523489932</v>
      </c>
      <c r="N104" s="2"/>
    </row>
    <row r="105" spans="1:14" x14ac:dyDescent="0.2">
      <c r="A105">
        <v>2000</v>
      </c>
      <c r="B105" s="2">
        <f>([1]HUR_mm!B105*[1]Areas!$B$6+[1]GEO_mm!B105*[1]Areas!$B$7)/([1]Areas!$B$6+[1]Areas!$B$7)</f>
        <v>39.593657718120802</v>
      </c>
      <c r="C105" s="2">
        <f>([1]HUR_mm!C105*[1]Areas!$B$6+[1]GEO_mm!C105*[1]Areas!$B$7)/([1]Areas!$B$6+[1]Areas!$B$7)</f>
        <v>35.580033557046981</v>
      </c>
      <c r="D105" s="2">
        <f>([1]HUR_mm!D105*[1]Areas!$B$6+[1]GEO_mm!D105*[1]Areas!$B$7)/([1]Areas!$B$6+[1]Areas!$B$7)</f>
        <v>27.663288590604026</v>
      </c>
      <c r="E105" s="2">
        <f>([1]HUR_mm!E105*[1]Areas!$B$6+[1]GEO_mm!E105*[1]Areas!$B$7)/([1]Areas!$B$6+[1]Areas!$B$7)</f>
        <v>41.6693288590604</v>
      </c>
      <c r="F105" s="2">
        <f>([1]HUR_mm!F105*[1]Areas!$B$6+[1]GEO_mm!F105*[1]Areas!$B$7)/([1]Areas!$B$6+[1]Areas!$B$7)</f>
        <v>96.032919463087254</v>
      </c>
      <c r="G105" s="2">
        <f>([1]HUR_mm!G105*[1]Areas!$B$6+[1]GEO_mm!G105*[1]Areas!$B$7)/([1]Areas!$B$6+[1]Areas!$B$7)</f>
        <v>98.957382550335566</v>
      </c>
      <c r="H105" s="2">
        <f>([1]HUR_mm!H105*[1]Areas!$B$6+[1]GEO_mm!H105*[1]Areas!$B$7)/([1]Areas!$B$6+[1]Areas!$B$7)</f>
        <v>66.988825503355699</v>
      </c>
      <c r="I105" s="2">
        <f>([1]HUR_mm!I105*[1]Areas!$B$6+[1]GEO_mm!I105*[1]Areas!$B$7)/([1]Areas!$B$6+[1]Areas!$B$7)</f>
        <v>79.696744966442949</v>
      </c>
      <c r="J105" s="2">
        <f>([1]HUR_mm!J105*[1]Areas!$B$6+[1]GEO_mm!J105*[1]Areas!$B$7)/([1]Areas!$B$6+[1]Areas!$B$7)</f>
        <v>79.295738255033555</v>
      </c>
      <c r="K105" s="2">
        <f>([1]HUR_mm!K105*[1]Areas!$B$6+[1]GEO_mm!K105*[1]Areas!$B$7)/([1]Areas!$B$6+[1]Areas!$B$7)</f>
        <v>34.376946308724833</v>
      </c>
      <c r="L105" s="2">
        <f>([1]HUR_mm!L105*[1]Areas!$B$6+[1]GEO_mm!L105*[1]Areas!$B$7)/([1]Areas!$B$6+[1]Areas!$B$7)</f>
        <v>74.434161073825507</v>
      </c>
      <c r="M105" s="2">
        <f>([1]HUR_mm!M105*[1]Areas!$B$6+[1]GEO_mm!M105*[1]Areas!$B$7)/([1]Areas!$B$6+[1]Areas!$B$7)</f>
        <v>87.415637583892618</v>
      </c>
      <c r="N105" s="2"/>
    </row>
    <row r="106" spans="1:14" x14ac:dyDescent="0.2">
      <c r="A106">
        <v>2001</v>
      </c>
      <c r="B106" s="2">
        <f>([1]HUR_mm!B106*[1]Areas!$B$6+[1]GEO_mm!B106*[1]Areas!$B$7)/([1]Areas!$B$6+[1]Areas!$B$7)</f>
        <v>39.66436241610738</v>
      </c>
      <c r="C106" s="2">
        <f>([1]HUR_mm!C106*[1]Areas!$B$6+[1]GEO_mm!C106*[1]Areas!$B$7)/([1]Areas!$B$6+[1]Areas!$B$7)</f>
        <v>63.11281879194631</v>
      </c>
      <c r="D106" s="2">
        <f>([1]HUR_mm!D106*[1]Areas!$B$6+[1]GEO_mm!D106*[1]Areas!$B$7)/([1]Areas!$B$6+[1]Areas!$B$7)</f>
        <v>25.120570469798658</v>
      </c>
      <c r="E106" s="2">
        <f>([1]HUR_mm!E106*[1]Areas!$B$6+[1]GEO_mm!E106*[1]Areas!$B$7)/([1]Areas!$B$6+[1]Areas!$B$7)</f>
        <v>45.514731543624158</v>
      </c>
      <c r="F106" s="2">
        <f>([1]HUR_mm!F106*[1]Areas!$B$6+[1]GEO_mm!F106*[1]Areas!$B$7)/([1]Areas!$B$6+[1]Areas!$B$7)</f>
        <v>78.465704697986581</v>
      </c>
      <c r="G106" s="2">
        <f>([1]HUR_mm!G106*[1]Areas!$B$6+[1]GEO_mm!G106*[1]Areas!$B$7)/([1]Areas!$B$6+[1]Areas!$B$7)</f>
        <v>59.14704697986577</v>
      </c>
      <c r="H106" s="2">
        <f>([1]HUR_mm!H106*[1]Areas!$B$6+[1]GEO_mm!H106*[1]Areas!$B$7)/([1]Areas!$B$6+[1]Areas!$B$7)</f>
        <v>26.461275167785235</v>
      </c>
      <c r="I106" s="2">
        <f>([1]HUR_mm!I106*[1]Areas!$B$6+[1]GEO_mm!I106*[1]Areas!$B$7)/([1]Areas!$B$6+[1]Areas!$B$7)</f>
        <v>84.637013422818796</v>
      </c>
      <c r="J106" s="2">
        <f>([1]HUR_mm!J106*[1]Areas!$B$6+[1]GEO_mm!J106*[1]Areas!$B$7)/([1]Areas!$B$6+[1]Areas!$B$7)</f>
        <v>147.75083892617451</v>
      </c>
      <c r="K106" s="2">
        <f>([1]HUR_mm!K106*[1]Areas!$B$6+[1]GEO_mm!K106*[1]Areas!$B$7)/([1]Areas!$B$6+[1]Areas!$B$7)</f>
        <v>118.37221476510067</v>
      </c>
      <c r="L106" s="2">
        <f>([1]HUR_mm!L106*[1]Areas!$B$6+[1]GEO_mm!L106*[1]Areas!$B$7)/([1]Areas!$B$6+[1]Areas!$B$7)</f>
        <v>48.974798657718118</v>
      </c>
      <c r="M106" s="2">
        <f>([1]HUR_mm!M106*[1]Areas!$B$6+[1]GEO_mm!M106*[1]Areas!$B$7)/([1]Areas!$B$6+[1]Areas!$B$7)</f>
        <v>60.795738255033555</v>
      </c>
      <c r="N106" s="2"/>
    </row>
    <row r="107" spans="1:14" x14ac:dyDescent="0.2">
      <c r="A107">
        <v>2002</v>
      </c>
      <c r="B107" s="2">
        <f>([1]HUR_mm!B107*[1]Areas!$B$6+[1]GEO_mm!B107*[1]Areas!$B$7)/([1]Areas!$B$6+[1]Areas!$B$7)</f>
        <v>28.906912751677851</v>
      </c>
      <c r="C107" s="2">
        <f>([1]HUR_mm!C107*[1]Areas!$B$6+[1]GEO_mm!C107*[1]Areas!$B$7)/([1]Areas!$B$6+[1]Areas!$B$7)</f>
        <v>54.905536912751678</v>
      </c>
      <c r="D107" s="2">
        <f>([1]HUR_mm!D107*[1]Areas!$B$6+[1]GEO_mm!D107*[1]Areas!$B$7)/([1]Areas!$B$6+[1]Areas!$B$7)</f>
        <v>62.042718120805368</v>
      </c>
      <c r="E107" s="2">
        <f>([1]HUR_mm!E107*[1]Areas!$B$6+[1]GEO_mm!E107*[1]Areas!$B$7)/([1]Areas!$B$6+[1]Areas!$B$7)</f>
        <v>72.032617449664428</v>
      </c>
      <c r="F107" s="2">
        <f>([1]HUR_mm!F107*[1]Areas!$B$6+[1]GEO_mm!F107*[1]Areas!$B$7)/([1]Areas!$B$6+[1]Areas!$B$7)</f>
        <v>82.02379194630872</v>
      </c>
      <c r="G107" s="2">
        <f>([1]HUR_mm!G107*[1]Areas!$B$6+[1]GEO_mm!G107*[1]Areas!$B$7)/([1]Areas!$B$6+[1]Areas!$B$7)</f>
        <v>75.755771812080539</v>
      </c>
      <c r="H107" s="2">
        <f>([1]HUR_mm!H107*[1]Areas!$B$6+[1]GEO_mm!H107*[1]Areas!$B$7)/([1]Areas!$B$6+[1]Areas!$B$7)</f>
        <v>73.205335570469799</v>
      </c>
      <c r="I107" s="2">
        <f>([1]HUR_mm!I107*[1]Areas!$B$6+[1]GEO_mm!I107*[1]Areas!$B$7)/([1]Areas!$B$6+[1]Areas!$B$7)</f>
        <v>60.006308724832216</v>
      </c>
      <c r="J107" s="2">
        <f>([1]HUR_mm!J107*[1]Areas!$B$6+[1]GEO_mm!J107*[1]Areas!$B$7)/([1]Areas!$B$6+[1]Areas!$B$7)</f>
        <v>41.177248322147648</v>
      </c>
      <c r="K107" s="2">
        <f>([1]HUR_mm!K107*[1]Areas!$B$6+[1]GEO_mm!K107*[1]Areas!$B$7)/([1]Areas!$B$6+[1]Areas!$B$7)</f>
        <v>67.281543624161074</v>
      </c>
      <c r="L107" s="2">
        <f>([1]HUR_mm!L107*[1]Areas!$B$6+[1]GEO_mm!L107*[1]Areas!$B$7)/([1]Areas!$B$6+[1]Areas!$B$7)</f>
        <v>51.808892617449665</v>
      </c>
      <c r="M107" s="2">
        <f>([1]HUR_mm!M107*[1]Areas!$B$6+[1]GEO_mm!M107*[1]Areas!$B$7)/([1]Areas!$B$6+[1]Areas!$B$7)</f>
        <v>44.545201342281878</v>
      </c>
      <c r="N107" s="2"/>
    </row>
    <row r="108" spans="1:14" x14ac:dyDescent="0.2">
      <c r="A108">
        <v>2003</v>
      </c>
      <c r="B108" s="2">
        <f>([1]HUR_mm!B108*[1]Areas!$B$6+[1]GEO_mm!B108*[1]Areas!$B$7)/([1]Areas!$B$6+[1]Areas!$B$7)</f>
        <v>47.435973154362415</v>
      </c>
      <c r="C108" s="2">
        <f>([1]HUR_mm!C108*[1]Areas!$B$6+[1]GEO_mm!C108*[1]Areas!$B$7)/([1]Areas!$B$6+[1]Areas!$B$7)</f>
        <v>35.64536912751678</v>
      </c>
      <c r="D108" s="2">
        <f>([1]HUR_mm!D108*[1]Areas!$B$6+[1]GEO_mm!D108*[1]Areas!$B$7)/([1]Areas!$B$6+[1]Areas!$B$7)</f>
        <v>48.247986577181209</v>
      </c>
      <c r="E108" s="2">
        <f>([1]HUR_mm!E108*[1]Areas!$B$6+[1]GEO_mm!E108*[1]Areas!$B$7)/([1]Areas!$B$6+[1]Areas!$B$7)</f>
        <v>57.530536912751678</v>
      </c>
      <c r="F108" s="2">
        <f>([1]HUR_mm!F108*[1]Areas!$B$6+[1]GEO_mm!F108*[1]Areas!$B$7)/([1]Areas!$B$6+[1]Areas!$B$7)</f>
        <v>86.846610738255038</v>
      </c>
      <c r="G108" s="2">
        <f>([1]HUR_mm!G108*[1]Areas!$B$6+[1]GEO_mm!G108*[1]Areas!$B$7)/([1]Areas!$B$6+[1]Areas!$B$7)</f>
        <v>65.352785234899329</v>
      </c>
      <c r="H108" s="2">
        <f>([1]HUR_mm!H108*[1]Areas!$B$6+[1]GEO_mm!H108*[1]Areas!$B$7)/([1]Areas!$B$6+[1]Areas!$B$7)</f>
        <v>74.861912751677849</v>
      </c>
      <c r="I108" s="2">
        <f>([1]HUR_mm!I108*[1]Areas!$B$6+[1]GEO_mm!I108*[1]Areas!$B$7)/([1]Areas!$B$6+[1]Areas!$B$7)</f>
        <v>59.18248322147651</v>
      </c>
      <c r="J108" s="2">
        <f>([1]HUR_mm!J108*[1]Areas!$B$6+[1]GEO_mm!J108*[1]Areas!$B$7)/([1]Areas!$B$6+[1]Areas!$B$7)</f>
        <v>88.754127516778524</v>
      </c>
      <c r="K108" s="2">
        <f>([1]HUR_mm!K108*[1]Areas!$B$6+[1]GEO_mm!K108*[1]Areas!$B$7)/([1]Areas!$B$6+[1]Areas!$B$7)</f>
        <v>66.061174496644298</v>
      </c>
      <c r="L108" s="2">
        <f>([1]HUR_mm!L108*[1]Areas!$B$6+[1]GEO_mm!L108*[1]Areas!$B$7)/([1]Areas!$B$6+[1]Areas!$B$7)</f>
        <v>113.56587248322148</v>
      </c>
      <c r="M108" s="2">
        <f>([1]HUR_mm!M108*[1]Areas!$B$6+[1]GEO_mm!M108*[1]Areas!$B$7)/([1]Areas!$B$6+[1]Areas!$B$7)</f>
        <v>53.003322147651005</v>
      </c>
      <c r="N108" s="2"/>
    </row>
    <row r="109" spans="1:14" x14ac:dyDescent="0.2">
      <c r="A109">
        <v>2004</v>
      </c>
      <c r="B109" s="2">
        <f>([1]HUR_mm!B109*[1]Areas!$B$6+[1]GEO_mm!B109*[1]Areas!$B$7)/([1]Areas!$B$6+[1]Areas!$B$7)</f>
        <v>71.967919463087242</v>
      </c>
      <c r="C109" s="2">
        <f>([1]HUR_mm!C109*[1]Areas!$B$6+[1]GEO_mm!C109*[1]Areas!$B$7)/([1]Areas!$B$6+[1]Areas!$B$7)</f>
        <v>31.643523489932885</v>
      </c>
      <c r="D109" s="2">
        <f>([1]HUR_mm!D109*[1]Areas!$B$6+[1]GEO_mm!D109*[1]Areas!$B$7)/([1]Areas!$B$6+[1]Areas!$B$7)</f>
        <v>70.244429530201344</v>
      </c>
      <c r="E109" s="2">
        <f>([1]HUR_mm!E109*[1]Areas!$B$6+[1]GEO_mm!E109*[1]Areas!$B$7)/([1]Areas!$B$6+[1]Areas!$B$7)</f>
        <v>45.744597315436245</v>
      </c>
      <c r="F109" s="2">
        <f>([1]HUR_mm!F109*[1]Areas!$B$6+[1]GEO_mm!F109*[1]Areas!$B$7)/([1]Areas!$B$6+[1]Areas!$B$7)</f>
        <v>123.85523489932886</v>
      </c>
      <c r="G109" s="2">
        <f>([1]HUR_mm!G109*[1]Areas!$B$6+[1]GEO_mm!G109*[1]Areas!$B$7)/([1]Areas!$B$6+[1]Areas!$B$7)</f>
        <v>46.20318791946309</v>
      </c>
      <c r="H109" s="2">
        <f>([1]HUR_mm!H109*[1]Areas!$B$6+[1]GEO_mm!H109*[1]Areas!$B$7)/([1]Areas!$B$6+[1]Areas!$B$7)</f>
        <v>67.088255033557047</v>
      </c>
      <c r="I109" s="2">
        <f>([1]HUR_mm!I109*[1]Areas!$B$6+[1]GEO_mm!I109*[1]Areas!$B$7)/([1]Areas!$B$6+[1]Areas!$B$7)</f>
        <v>55.608859060402686</v>
      </c>
      <c r="J109" s="2">
        <f>([1]HUR_mm!J109*[1]Areas!$B$6+[1]GEO_mm!J109*[1]Areas!$B$7)/([1]Areas!$B$6+[1]Areas!$B$7)</f>
        <v>31.041577181208055</v>
      </c>
      <c r="K109" s="2">
        <f>([1]HUR_mm!K109*[1]Areas!$B$6+[1]GEO_mm!K109*[1]Areas!$B$7)/([1]Areas!$B$6+[1]Areas!$B$7)</f>
        <v>77.404194630872482</v>
      </c>
      <c r="L109" s="2">
        <f>([1]HUR_mm!L109*[1]Areas!$B$6+[1]GEO_mm!L109*[1]Areas!$B$7)/([1]Areas!$B$6+[1]Areas!$B$7)</f>
        <v>57.290838926174494</v>
      </c>
      <c r="M109" s="2">
        <f>([1]HUR_mm!M109*[1]Areas!$B$6+[1]GEO_mm!M109*[1]Areas!$B$7)/([1]Areas!$B$6+[1]Areas!$B$7)</f>
        <v>92.417818791946303</v>
      </c>
      <c r="N109" s="2"/>
    </row>
    <row r="110" spans="1:14" x14ac:dyDescent="0.2">
      <c r="A110">
        <v>2005</v>
      </c>
      <c r="B110" s="2">
        <f>([1]HUR_mm!B110*[1]Areas!$B$6+[1]GEO_mm!B110*[1]Areas!$B$7)/([1]Areas!$B$6+[1]Areas!$B$7)</f>
        <v>73.161744966442953</v>
      </c>
      <c r="C110" s="2">
        <f>([1]HUR_mm!C110*[1]Areas!$B$6+[1]GEO_mm!C110*[1]Areas!$B$7)/([1]Areas!$B$6+[1]Areas!$B$7)</f>
        <v>65.122785234899325</v>
      </c>
      <c r="D110" s="2">
        <f>([1]HUR_mm!D110*[1]Areas!$B$6+[1]GEO_mm!D110*[1]Areas!$B$7)/([1]Areas!$B$6+[1]Areas!$B$7)</f>
        <v>45.448724832214765</v>
      </c>
      <c r="E110" s="2">
        <f>([1]HUR_mm!E110*[1]Areas!$B$6+[1]GEO_mm!E110*[1]Areas!$B$7)/([1]Areas!$B$6+[1]Areas!$B$7)</f>
        <v>52.646912751677853</v>
      </c>
      <c r="F110" s="2">
        <f>([1]HUR_mm!F110*[1]Areas!$B$6+[1]GEO_mm!F110*[1]Areas!$B$7)/([1]Areas!$B$6+[1]Areas!$B$7)</f>
        <v>21.706778523489934</v>
      </c>
      <c r="G110" s="2">
        <f>([1]HUR_mm!G110*[1]Areas!$B$6+[1]GEO_mm!G110*[1]Areas!$B$7)/([1]Areas!$B$6+[1]Areas!$B$7)</f>
        <v>84.429630872483216</v>
      </c>
      <c r="H110" s="2">
        <f>([1]HUR_mm!H110*[1]Areas!$B$6+[1]GEO_mm!H110*[1]Areas!$B$7)/([1]Areas!$B$6+[1]Areas!$B$7)</f>
        <v>68.65909395973155</v>
      </c>
      <c r="I110" s="2">
        <f>([1]HUR_mm!I110*[1]Areas!$B$6+[1]GEO_mm!I110*[1]Areas!$B$7)/([1]Areas!$B$6+[1]Areas!$B$7)</f>
        <v>85.825637583892615</v>
      </c>
      <c r="J110" s="2">
        <f>([1]HUR_mm!J110*[1]Areas!$B$6+[1]GEO_mm!J110*[1]Areas!$B$7)/([1]Areas!$B$6+[1]Areas!$B$7)</f>
        <v>86.461711409395974</v>
      </c>
      <c r="K110" s="2">
        <f>([1]HUR_mm!K110*[1]Areas!$B$6+[1]GEO_mm!K110*[1]Areas!$B$7)/([1]Areas!$B$6+[1]Areas!$B$7)</f>
        <v>58.999899328859058</v>
      </c>
      <c r="L110" s="2">
        <f>([1]HUR_mm!L110*[1]Areas!$B$6+[1]GEO_mm!L110*[1]Areas!$B$7)/([1]Areas!$B$6+[1]Areas!$B$7)</f>
        <v>117.26177852348994</v>
      </c>
      <c r="M110" s="2">
        <f>([1]HUR_mm!M110*[1]Areas!$B$6+[1]GEO_mm!M110*[1]Areas!$B$7)/([1]Areas!$B$6+[1]Areas!$B$7)</f>
        <v>84.461711409395974</v>
      </c>
      <c r="N110" s="2"/>
    </row>
    <row r="111" spans="1:14" x14ac:dyDescent="0.2">
      <c r="A111">
        <v>2006</v>
      </c>
      <c r="B111" s="2">
        <f>([1]HUR_mm!B111*[1]Areas!$B$6+[1]GEO_mm!B111*[1]Areas!$B$7)/([1]Areas!$B$6+[1]Areas!$B$7)</f>
        <v>91.26080536912751</v>
      </c>
      <c r="C111" s="2">
        <f>([1]HUR_mm!C111*[1]Areas!$B$6+[1]GEO_mm!C111*[1]Areas!$B$7)/([1]Areas!$B$6+[1]Areas!$B$7)</f>
        <v>86.48365771812081</v>
      </c>
      <c r="D111" s="2">
        <f>([1]HUR_mm!D111*[1]Areas!$B$6+[1]GEO_mm!D111*[1]Areas!$B$7)/([1]Areas!$B$6+[1]Areas!$B$7)</f>
        <v>51.561107382550333</v>
      </c>
      <c r="E111" s="2">
        <f>([1]HUR_mm!E111*[1]Areas!$B$6+[1]GEO_mm!E111*[1]Areas!$B$7)/([1]Areas!$B$6+[1]Areas!$B$7)</f>
        <v>67.256040268456374</v>
      </c>
      <c r="F111" s="2">
        <f>([1]HUR_mm!F111*[1]Areas!$B$6+[1]GEO_mm!F111*[1]Areas!$B$7)/([1]Areas!$B$6+[1]Areas!$B$7)</f>
        <v>68.142583892617452</v>
      </c>
      <c r="G111" s="2">
        <f>([1]HUR_mm!G111*[1]Areas!$B$6+[1]GEO_mm!G111*[1]Areas!$B$7)/([1]Areas!$B$6+[1]Areas!$B$7)</f>
        <v>46.399295302013421</v>
      </c>
      <c r="H111" s="2">
        <f>([1]HUR_mm!H111*[1]Areas!$B$6+[1]GEO_mm!H111*[1]Areas!$B$7)/([1]Areas!$B$6+[1]Areas!$B$7)</f>
        <v>82.851140939597315</v>
      </c>
      <c r="I111" s="2">
        <f>([1]HUR_mm!I111*[1]Areas!$B$6+[1]GEO_mm!I111*[1]Areas!$B$7)/([1]Areas!$B$6+[1]Areas!$B$7)</f>
        <v>71.86976510067116</v>
      </c>
      <c r="J111" s="2">
        <f>([1]HUR_mm!J111*[1]Areas!$B$6+[1]GEO_mm!J111*[1]Areas!$B$7)/([1]Areas!$B$6+[1]Areas!$B$7)</f>
        <v>100.66174496644295</v>
      </c>
      <c r="K111" s="2">
        <f>([1]HUR_mm!K111*[1]Areas!$B$6+[1]GEO_mm!K111*[1]Areas!$B$7)/([1]Areas!$B$6+[1]Areas!$B$7)</f>
        <v>121.06221476510068</v>
      </c>
      <c r="L111" s="2">
        <f>([1]HUR_mm!L111*[1]Areas!$B$6+[1]GEO_mm!L111*[1]Areas!$B$7)/([1]Areas!$B$6+[1]Areas!$B$7)</f>
        <v>76.139630872483224</v>
      </c>
      <c r="M111" s="2">
        <f>([1]HUR_mm!M111*[1]Areas!$B$6+[1]GEO_mm!M111*[1]Areas!$B$7)/([1]Areas!$B$6+[1]Areas!$B$7)</f>
        <v>99.032449664429535</v>
      </c>
      <c r="N111" s="2"/>
    </row>
    <row r="112" spans="1:14" x14ac:dyDescent="0.2">
      <c r="A112" s="18">
        <v>2007</v>
      </c>
      <c r="B112" s="2">
        <f>([1]HUR_mm!B112*[1]Areas!$B$6+[1]GEO_mm!B112*[1]Areas!$B$7)/([1]Areas!$B$6+[1]Areas!$B$7)</f>
        <v>68.19043624161074</v>
      </c>
      <c r="C112" s="2">
        <f>([1]HUR_mm!C112*[1]Areas!$B$6+[1]GEO_mm!C112*[1]Areas!$B$7)/([1]Areas!$B$6+[1]Areas!$B$7)</f>
        <v>40.537953020134225</v>
      </c>
      <c r="D112" s="2">
        <f>([1]HUR_mm!D112*[1]Areas!$B$6+[1]GEO_mm!D112*[1]Areas!$B$7)/([1]Areas!$B$6+[1]Areas!$B$7)</f>
        <v>62.037885906040266</v>
      </c>
      <c r="E112" s="2">
        <f>([1]HUR_mm!E112*[1]Areas!$B$6+[1]GEO_mm!E112*[1]Areas!$B$7)/([1]Areas!$B$6+[1]Areas!$B$7)</f>
        <v>83.343724832214761</v>
      </c>
      <c r="F112" s="2">
        <f>([1]HUR_mm!F112*[1]Areas!$B$6+[1]GEO_mm!F112*[1]Areas!$B$7)/([1]Areas!$B$6+[1]Areas!$B$7)</f>
        <v>49.547348993288594</v>
      </c>
      <c r="G112" s="2">
        <f>([1]HUR_mm!G112*[1]Areas!$B$6+[1]GEO_mm!G112*[1]Areas!$B$7)/([1]Areas!$B$6+[1]Areas!$B$7)</f>
        <v>60.878993288590607</v>
      </c>
      <c r="H112" s="2">
        <f>([1]HUR_mm!H112*[1]Areas!$B$6+[1]GEO_mm!H112*[1]Areas!$B$7)/([1]Areas!$B$6+[1]Areas!$B$7)</f>
        <v>57.003724832214765</v>
      </c>
      <c r="I112" s="2">
        <f>([1]HUR_mm!I112*[1]Areas!$B$6+[1]GEO_mm!I112*[1]Areas!$B$7)/([1]Areas!$B$6+[1]Areas!$B$7)</f>
        <v>63.132248322147646</v>
      </c>
      <c r="J112" s="2">
        <f>([1]HUR_mm!J112*[1]Areas!$B$6+[1]GEO_mm!J112*[1]Areas!$B$7)/([1]Areas!$B$6+[1]Areas!$B$7)</f>
        <v>65.796644295302016</v>
      </c>
      <c r="K112" s="2">
        <f>([1]HUR_mm!K112*[1]Areas!$B$6+[1]GEO_mm!K112*[1]Areas!$B$7)/([1]Areas!$B$6+[1]Areas!$B$7)</f>
        <v>105.79734899328859</v>
      </c>
      <c r="L112" s="2">
        <f>([1]HUR_mm!L112*[1]Areas!$B$6+[1]GEO_mm!L112*[1]Areas!$B$7)/([1]Areas!$B$6+[1]Areas!$B$7)</f>
        <v>70.911442953020128</v>
      </c>
      <c r="M112" s="2">
        <f>([1]HUR_mm!M112*[1]Areas!$B$6+[1]GEO_mm!M112*[1]Areas!$B$7)/([1]Areas!$B$6+[1]Areas!$B$7)</f>
        <v>85.326577181208052</v>
      </c>
      <c r="N112" s="2"/>
    </row>
    <row r="113" spans="1:14" x14ac:dyDescent="0.2">
      <c r="A113" s="18">
        <v>2008</v>
      </c>
      <c r="B113" s="2">
        <f>([1]HUR_mm!B113*[1]Areas!$B$6+[1]GEO_mm!B113*[1]Areas!$B$7)/([1]Areas!$B$6+[1]Areas!$B$7)</f>
        <v>118.7286577181208</v>
      </c>
      <c r="C113" s="2">
        <f>([1]HUR_mm!C113*[1]Areas!$B$6+[1]GEO_mm!C113*[1]Areas!$B$7)/([1]Areas!$B$6+[1]Areas!$B$7)</f>
        <v>77.61530201342282</v>
      </c>
      <c r="D113" s="2">
        <f>([1]HUR_mm!D113*[1]Areas!$B$6+[1]GEO_mm!D113*[1]Areas!$B$7)/([1]Areas!$B$6+[1]Areas!$B$7)</f>
        <v>56.73557046979866</v>
      </c>
      <c r="E113" s="2">
        <f>([1]HUR_mm!E113*[1]Areas!$B$6+[1]GEO_mm!E113*[1]Areas!$B$7)/([1]Areas!$B$6+[1]Areas!$B$7)</f>
        <v>64.695503355704702</v>
      </c>
      <c r="F113" s="2">
        <f>([1]HUR_mm!F113*[1]Areas!$B$6+[1]GEO_mm!F113*[1]Areas!$B$7)/([1]Areas!$B$6+[1]Areas!$B$7)</f>
        <v>87.099765100671135</v>
      </c>
      <c r="G113" s="2">
        <f>([1]HUR_mm!G113*[1]Areas!$B$6+[1]GEO_mm!G113*[1]Areas!$B$7)/([1]Areas!$B$6+[1]Areas!$B$7)</f>
        <v>112.04214765100672</v>
      </c>
      <c r="H113" s="2">
        <f>([1]HUR_mm!H113*[1]Areas!$B$6+[1]GEO_mm!H113*[1]Areas!$B$7)/([1]Areas!$B$6+[1]Areas!$B$7)</f>
        <v>81.492550335570471</v>
      </c>
      <c r="I113" s="2">
        <f>([1]HUR_mm!I113*[1]Areas!$B$6+[1]GEO_mm!I113*[1]Areas!$B$7)/([1]Areas!$B$6+[1]Areas!$B$7)</f>
        <v>71.459932885906042</v>
      </c>
      <c r="J113" s="2">
        <f>([1]HUR_mm!J113*[1]Areas!$B$6+[1]GEO_mm!J113*[1]Areas!$B$7)/([1]Areas!$B$6+[1]Areas!$B$7)</f>
        <v>99.671778523489934</v>
      </c>
      <c r="K113" s="2">
        <f>([1]HUR_mm!K113*[1]Areas!$B$6+[1]GEO_mm!K113*[1]Areas!$B$7)/([1]Areas!$B$6+[1]Areas!$B$7)</f>
        <v>65.327818791946314</v>
      </c>
      <c r="L113" s="2">
        <f>([1]HUR_mm!L113*[1]Areas!$B$6+[1]GEO_mm!L113*[1]Areas!$B$7)/([1]Areas!$B$6+[1]Areas!$B$7)</f>
        <v>100.31932885906041</v>
      </c>
      <c r="M113" s="2">
        <f>([1]HUR_mm!M113*[1]Areas!$B$6+[1]GEO_mm!M113*[1]Areas!$B$7)/([1]Areas!$B$6+[1]Areas!$B$7)</f>
        <v>157.25731543624161</v>
      </c>
      <c r="N113" s="17"/>
    </row>
    <row r="114" spans="1:14" x14ac:dyDescent="0.2">
      <c r="A114" s="18">
        <v>2009</v>
      </c>
      <c r="B114" s="2">
        <f>([1]HUR_mm!B114*[1]Areas!$B$6+[1]GEO_mm!B114*[1]Areas!$B$7)/([1]Areas!$B$6+[1]Areas!$B$7)</f>
        <v>59.073221476510064</v>
      </c>
      <c r="C114" s="2">
        <f>([1]HUR_mm!C114*[1]Areas!$B$6+[1]GEO_mm!C114*[1]Areas!$B$7)/([1]Areas!$B$6+[1]Areas!$B$7)</f>
        <v>84.411174496644293</v>
      </c>
      <c r="D114" s="2">
        <f>([1]HUR_mm!D114*[1]Areas!$B$6+[1]GEO_mm!D114*[1]Areas!$B$7)/([1]Areas!$B$6+[1]Areas!$B$7)</f>
        <v>58.328389261744967</v>
      </c>
      <c r="E114" s="2">
        <f>([1]HUR_mm!E114*[1]Areas!$B$6+[1]GEO_mm!E114*[1]Areas!$B$7)/([1]Areas!$B$6+[1]Areas!$B$7)</f>
        <v>103.42734899328859</v>
      </c>
      <c r="F114" s="2">
        <f>([1]HUR_mm!F114*[1]Areas!$B$6+[1]GEO_mm!F114*[1]Areas!$B$7)/([1]Areas!$B$6+[1]Areas!$B$7)</f>
        <v>63.779429530201341</v>
      </c>
      <c r="G114" s="2">
        <f>([1]HUR_mm!G114*[1]Areas!$B$6+[1]GEO_mm!G114*[1]Areas!$B$7)/([1]Areas!$B$6+[1]Areas!$B$7)</f>
        <v>95.383523489932884</v>
      </c>
      <c r="H114" s="2">
        <f>([1]HUR_mm!H114*[1]Areas!$B$6+[1]GEO_mm!H114*[1]Areas!$B$7)/([1]Areas!$B$6+[1]Areas!$B$7)</f>
        <v>71.978255033557048</v>
      </c>
      <c r="I114" s="2">
        <f>([1]HUR_mm!I114*[1]Areas!$B$6+[1]GEO_mm!I114*[1]Areas!$B$7)/([1]Areas!$B$6+[1]Areas!$B$7)</f>
        <v>87.208557046979863</v>
      </c>
      <c r="J114" s="2">
        <f>([1]HUR_mm!J114*[1]Areas!$B$6+[1]GEO_mm!J114*[1]Areas!$B$7)/([1]Areas!$B$6+[1]Areas!$B$7)</f>
        <v>55.002818791946311</v>
      </c>
      <c r="K114" s="2">
        <f>([1]HUR_mm!K114*[1]Areas!$B$6+[1]GEO_mm!K114*[1]Areas!$B$7)/([1]Areas!$B$6+[1]Areas!$B$7)</f>
        <v>126.32862416107382</v>
      </c>
      <c r="L114" s="2">
        <f>([1]HUR_mm!L114*[1]Areas!$B$6+[1]GEO_mm!L114*[1]Areas!$B$7)/([1]Areas!$B$6+[1]Areas!$B$7)</f>
        <v>35.722248322147649</v>
      </c>
      <c r="M114" s="2">
        <f>([1]HUR_mm!M114*[1]Areas!$B$6+[1]GEO_mm!M114*[1]Areas!$B$7)/([1]Areas!$B$6+[1]Areas!$B$7)</f>
        <v>79.911778523489929</v>
      </c>
      <c r="N114" s="17"/>
    </row>
    <row r="115" spans="1:14" x14ac:dyDescent="0.2">
      <c r="A115" s="18">
        <v>2010</v>
      </c>
      <c r="B115" s="2">
        <f>([1]HUR_mm!B115*[1]Areas!$B$6+[1]GEO_mm!B115*[1]Areas!$B$7)/([1]Areas!$B$6+[1]Areas!$B$7)</f>
        <v>40.359966442953024</v>
      </c>
      <c r="C115" s="2">
        <f>([1]HUR_mm!C115*[1]Areas!$B$6+[1]GEO_mm!C115*[1]Areas!$B$7)/([1]Areas!$B$6+[1]Areas!$B$7)</f>
        <v>23.217718120805369</v>
      </c>
      <c r="D115" s="2">
        <f>([1]HUR_mm!D115*[1]Areas!$B$6+[1]GEO_mm!D115*[1]Areas!$B$7)/([1]Areas!$B$6+[1]Areas!$B$7)</f>
        <v>9.8613422818791943</v>
      </c>
      <c r="E115" s="2">
        <f>([1]HUR_mm!E115*[1]Areas!$B$6+[1]GEO_mm!E115*[1]Areas!$B$7)/([1]Areas!$B$6+[1]Areas!$B$7)</f>
        <v>42.427785234899332</v>
      </c>
      <c r="F115" s="2">
        <f>([1]HUR_mm!F115*[1]Areas!$B$6+[1]GEO_mm!F115*[1]Areas!$B$7)/([1]Areas!$B$6+[1]Areas!$B$7)</f>
        <v>67.710704697986571</v>
      </c>
      <c r="G115" s="2">
        <f>([1]HUR_mm!G115*[1]Areas!$B$6+[1]GEO_mm!G115*[1]Areas!$B$7)/([1]Areas!$B$6+[1]Areas!$B$7)</f>
        <v>147.72312080536912</v>
      </c>
      <c r="H115" s="2">
        <f>([1]HUR_mm!H115*[1]Areas!$B$6+[1]GEO_mm!H115*[1]Areas!$B$7)/([1]Areas!$B$6+[1]Areas!$B$7)</f>
        <v>77.561308724832216</v>
      </c>
      <c r="I115" s="2">
        <f>([1]HUR_mm!I115*[1]Areas!$B$6+[1]GEO_mm!I115*[1]Areas!$B$7)/([1]Areas!$B$6+[1]Areas!$B$7)</f>
        <v>68.232181208053689</v>
      </c>
      <c r="J115" s="2">
        <f>([1]HUR_mm!J115*[1]Areas!$B$6+[1]GEO_mm!J115*[1]Areas!$B$7)/([1]Areas!$B$6+[1]Areas!$B$7)</f>
        <v>121.73956375838927</v>
      </c>
      <c r="K115" s="2">
        <f>([1]HUR_mm!K115*[1]Areas!$B$6+[1]GEO_mm!K115*[1]Areas!$B$7)/([1]Areas!$B$6+[1]Areas!$B$7)</f>
        <v>45.193187919463085</v>
      </c>
      <c r="L115" s="2">
        <f>([1]HUR_mm!L115*[1]Areas!$B$6+[1]GEO_mm!L115*[1]Areas!$B$7)/([1]Areas!$B$6+[1]Areas!$B$7)</f>
        <v>68.83177852348993</v>
      </c>
      <c r="M115" s="2">
        <f>([1]HUR_mm!M115*[1]Areas!$B$6+[1]GEO_mm!M115*[1]Areas!$B$7)/([1]Areas!$B$6+[1]Areas!$B$7)</f>
        <v>54.089496644295302</v>
      </c>
    </row>
    <row r="116" spans="1:14" x14ac:dyDescent="0.2">
      <c r="A116" s="18">
        <v>2011</v>
      </c>
      <c r="B116" s="2">
        <f>([1]HUR_mm!B116*[1]Areas!$B$6+[1]GEO_mm!B116*[1]Areas!$B$7)/([1]Areas!$B$6+[1]Areas!$B$7)</f>
        <v>56.377617449664427</v>
      </c>
      <c r="C116" s="2">
        <f>([1]HUR_mm!C116*[1]Areas!$B$6+[1]GEO_mm!C116*[1]Areas!$B$7)/([1]Areas!$B$6+[1]Areas!$B$7)</f>
        <v>35.299563758389262</v>
      </c>
      <c r="D116" s="2">
        <f>([1]HUR_mm!D116*[1]Areas!$B$6+[1]GEO_mm!D116*[1]Areas!$B$7)/([1]Areas!$B$6+[1]Areas!$B$7)</f>
        <v>53.723288590604028</v>
      </c>
      <c r="E116" s="2">
        <f>([1]HUR_mm!E116*[1]Areas!$B$6+[1]GEO_mm!E116*[1]Areas!$B$7)/([1]Areas!$B$6+[1]Areas!$B$7)</f>
        <v>137.70473154362415</v>
      </c>
      <c r="F116" s="2">
        <f>([1]HUR_mm!F116*[1]Areas!$B$6+[1]GEO_mm!F116*[1]Areas!$B$7)/([1]Areas!$B$6+[1]Areas!$B$7)</f>
        <v>75.136208053691277</v>
      </c>
      <c r="G116" s="2">
        <f>([1]HUR_mm!G116*[1]Areas!$B$6+[1]GEO_mm!G116*[1]Areas!$B$7)/([1]Areas!$B$6+[1]Areas!$B$7)</f>
        <v>99.077449664429537</v>
      </c>
      <c r="H116" s="2">
        <f>([1]HUR_mm!H116*[1]Areas!$B$6+[1]GEO_mm!H116*[1]Areas!$B$7)/([1]Areas!$B$6+[1]Areas!$B$7)</f>
        <v>50.451073825503357</v>
      </c>
      <c r="I116" s="2">
        <f>([1]HUR_mm!I116*[1]Areas!$B$6+[1]GEO_mm!I116*[1]Areas!$B$7)/([1]Areas!$B$6+[1]Areas!$B$7)</f>
        <v>76.141979865771816</v>
      </c>
      <c r="J116" s="2">
        <f>([1]HUR_mm!J116*[1]Areas!$B$6+[1]GEO_mm!J116*[1]Areas!$B$7)/([1]Areas!$B$6+[1]Areas!$B$7)</f>
        <v>94.450234899328862</v>
      </c>
      <c r="K116" s="2">
        <f>([1]HUR_mm!K116*[1]Areas!$B$6+[1]GEO_mm!K116*[1]Areas!$B$7)/([1]Areas!$B$6+[1]Areas!$B$7)</f>
        <v>112.40127516778523</v>
      </c>
      <c r="L116" s="2">
        <f>([1]HUR_mm!L116*[1]Areas!$B$6+[1]GEO_mm!L116*[1]Areas!$B$7)/([1]Areas!$B$6+[1]Areas!$B$7)</f>
        <v>70.788657718120803</v>
      </c>
      <c r="M116" s="2">
        <f>([1]HUR_mm!M116*[1]Areas!$B$6+[1]GEO_mm!M116*[1]Areas!$B$7)/([1]Areas!$B$6+[1]Areas!$B$7)</f>
        <v>50.351476510067116</v>
      </c>
    </row>
    <row r="117" spans="1:14" x14ac:dyDescent="0.2">
      <c r="A117" s="18">
        <v>2012</v>
      </c>
      <c r="B117" s="2">
        <f>([1]HUR_mm!B117*[1]Areas!$B$6+[1]GEO_mm!B117*[1]Areas!$B$7)/([1]Areas!$B$6+[1]Areas!$B$7)</f>
        <v>58.858657718120803</v>
      </c>
      <c r="C117" s="2">
        <f>([1]HUR_mm!C117*[1]Areas!$B$6+[1]GEO_mm!C117*[1]Areas!$B$7)/([1]Areas!$B$6+[1]Areas!$B$7)</f>
        <v>30.641073825503355</v>
      </c>
      <c r="D117" s="2">
        <f>([1]HUR_mm!D117*[1]Areas!$B$6+[1]GEO_mm!D117*[1]Areas!$B$7)/([1]Areas!$B$6+[1]Areas!$B$7)</f>
        <v>60.754060402684566</v>
      </c>
      <c r="E117" s="2">
        <f>([1]HUR_mm!E117*[1]Areas!$B$6+[1]GEO_mm!E117*[1]Areas!$B$7)/([1]Areas!$B$6+[1]Areas!$B$7)</f>
        <v>43.750067114093959</v>
      </c>
      <c r="F117" s="2">
        <f>([1]HUR_mm!F117*[1]Areas!$B$6+[1]GEO_mm!F117*[1]Areas!$B$7)/([1]Areas!$B$6+[1]Areas!$B$7)</f>
        <v>43.389228187919464</v>
      </c>
      <c r="G117" s="2">
        <f>([1]HUR_mm!G117*[1]Areas!$B$6+[1]GEO_mm!G117*[1]Areas!$B$7)/([1]Areas!$B$6+[1]Areas!$B$7)</f>
        <v>75.127785234899335</v>
      </c>
      <c r="H117" s="2">
        <f>([1]HUR_mm!H117*[1]Areas!$B$6+[1]GEO_mm!H117*[1]Areas!$B$7)/([1]Areas!$B$6+[1]Areas!$B$7)</f>
        <v>42.228288590604024</v>
      </c>
      <c r="I117" s="2">
        <f>([1]HUR_mm!I117*[1]Areas!$B$6+[1]GEO_mm!I117*[1]Areas!$B$7)/([1]Areas!$B$6+[1]Areas!$B$7)</f>
        <v>79.000637583892612</v>
      </c>
      <c r="J117" s="2">
        <f>([1]HUR_mm!J117*[1]Areas!$B$6+[1]GEO_mm!J117*[1]Areas!$B$7)/([1]Areas!$B$6+[1]Areas!$B$7)</f>
        <v>70.579697986577187</v>
      </c>
      <c r="K117" s="2">
        <f>([1]HUR_mm!K117*[1]Areas!$B$6+[1]GEO_mm!K117*[1]Areas!$B$7)/([1]Areas!$B$6+[1]Areas!$B$7)</f>
        <v>118.08946308724832</v>
      </c>
      <c r="L117" s="2">
        <f>([1]HUR_mm!L117*[1]Areas!$B$6+[1]GEO_mm!L117*[1]Areas!$B$7)/([1]Areas!$B$6+[1]Areas!$B$7)</f>
        <v>32.807785234899328</v>
      </c>
      <c r="M117" s="2">
        <f>([1]HUR_mm!M117*[1]Areas!$B$6+[1]GEO_mm!M117*[1]Areas!$B$7)/([1]Areas!$B$6+[1]Areas!$B$7)</f>
        <v>55.574731543624161</v>
      </c>
    </row>
    <row r="118" spans="1:14" x14ac:dyDescent="0.2">
      <c r="A118" s="18">
        <v>2013</v>
      </c>
      <c r="B118" s="2">
        <f>([1]HUR_mm!B118*[1]Areas!$B$6+[1]GEO_mm!B118*[1]Areas!$B$7)/([1]Areas!$B$6+[1]Areas!$B$7)</f>
        <v>91.278255033557045</v>
      </c>
      <c r="C118" s="2">
        <f>([1]HUR_mm!C118*[1]Areas!$B$6+[1]GEO_mm!C118*[1]Areas!$B$7)/([1]Areas!$B$6+[1]Areas!$B$7)</f>
        <v>56.874496644295299</v>
      </c>
      <c r="D118" s="2">
        <f>([1]HUR_mm!D118*[1]Areas!$B$6+[1]GEO_mm!D118*[1]Areas!$B$7)/([1]Areas!$B$6+[1]Areas!$B$7)</f>
        <v>34.323020134228187</v>
      </c>
      <c r="E118" s="2">
        <f>([1]HUR_mm!E118*[1]Areas!$B$6+[1]GEO_mm!E118*[1]Areas!$B$7)/([1]Areas!$B$6+[1]Areas!$B$7)</f>
        <v>117.82604026845638</v>
      </c>
      <c r="F118" s="2">
        <f>([1]HUR_mm!F118*[1]Areas!$B$6+[1]GEO_mm!F118*[1]Areas!$B$7)/([1]Areas!$B$6+[1]Areas!$B$7)</f>
        <v>82.79322147651007</v>
      </c>
      <c r="G118" s="2">
        <f>([1]HUR_mm!G118*[1]Areas!$B$6+[1]GEO_mm!G118*[1]Areas!$B$7)/([1]Areas!$B$6+[1]Areas!$B$7)</f>
        <v>61.05308724832215</v>
      </c>
      <c r="H118" s="2">
        <f>([1]HUR_mm!H118*[1]Areas!$B$6+[1]GEO_mm!H118*[1]Areas!$B$7)/([1]Areas!$B$6+[1]Areas!$B$7)</f>
        <v>79.288154362416108</v>
      </c>
      <c r="I118" s="2">
        <f>([1]HUR_mm!I118*[1]Areas!$B$6+[1]GEO_mm!I118*[1]Areas!$B$7)/([1]Areas!$B$6+[1]Areas!$B$7)</f>
        <v>67.690939597315435</v>
      </c>
      <c r="J118" s="2">
        <f>([1]HUR_mm!J118*[1]Areas!$B$6+[1]GEO_mm!J118*[1]Areas!$B$7)/([1]Areas!$B$6+[1]Areas!$B$7)</f>
        <v>67.434060402684565</v>
      </c>
      <c r="K118" s="2">
        <f>([1]HUR_mm!K118*[1]Areas!$B$6+[1]GEO_mm!K118*[1]Areas!$B$7)/([1]Areas!$B$6+[1]Areas!$B$7)</f>
        <v>117.54030201342282</v>
      </c>
      <c r="L118" s="2">
        <f>([1]HUR_mm!L118*[1]Areas!$B$6+[1]GEO_mm!L118*[1]Areas!$B$7)/([1]Areas!$B$6+[1]Areas!$B$7)</f>
        <v>82.201006711409391</v>
      </c>
      <c r="M118" s="2">
        <f>([1]HUR_mm!M118*[1]Areas!$B$6+[1]GEO_mm!M118*[1]Areas!$B$7)/([1]Areas!$B$6+[1]Areas!$B$7)</f>
        <v>74.355402684563757</v>
      </c>
    </row>
    <row r="119" spans="1:14" x14ac:dyDescent="0.2">
      <c r="A119" s="18">
        <v>2014</v>
      </c>
      <c r="B119" s="2">
        <f>([1]HUR_mm!B119*[1]Areas!$B$6+[1]GEO_mm!B119*[1]Areas!$B$7)/([1]Areas!$B$6+[1]Areas!$B$7)</f>
        <v>70.477852348993295</v>
      </c>
      <c r="C119" s="2">
        <f>([1]HUR_mm!C119*[1]Areas!$B$6+[1]GEO_mm!C119*[1]Areas!$B$7)/([1]Areas!$B$6+[1]Areas!$B$7)</f>
        <v>34.867046979865769</v>
      </c>
      <c r="D119" s="2">
        <f>([1]HUR_mm!D119*[1]Areas!$B$6+[1]GEO_mm!D119*[1]Areas!$B$7)/([1]Areas!$B$6+[1]Areas!$B$7)</f>
        <v>38.604731543624162</v>
      </c>
      <c r="E119" s="2">
        <f>([1]HUR_mm!E119*[1]Areas!$B$6+[1]GEO_mm!E119*[1]Areas!$B$7)/([1]Areas!$B$6+[1]Areas!$B$7)</f>
        <v>100.73496644295302</v>
      </c>
      <c r="F119" s="2">
        <f>([1]HUR_mm!F119*[1]Areas!$B$6+[1]GEO_mm!F119*[1]Areas!$B$7)/([1]Areas!$B$6+[1]Areas!$B$7)</f>
        <v>72.074832214765095</v>
      </c>
      <c r="G119" s="2">
        <f>([1]HUR_mm!G119*[1]Areas!$B$6+[1]GEO_mm!G119*[1]Areas!$B$7)/([1]Areas!$B$6+[1]Areas!$B$7)</f>
        <v>79.085302013422819</v>
      </c>
      <c r="H119" s="2">
        <f>([1]HUR_mm!H119*[1]Areas!$B$6+[1]GEO_mm!H119*[1]Areas!$B$7)/([1]Areas!$B$6+[1]Areas!$B$7)</f>
        <v>96.158892617449666</v>
      </c>
      <c r="I119" s="2">
        <f>([1]HUR_mm!I119*[1]Areas!$B$6+[1]GEO_mm!I119*[1]Areas!$B$7)/([1]Areas!$B$6+[1]Areas!$B$7)</f>
        <v>97.441677852348988</v>
      </c>
      <c r="J119" s="2">
        <f>([1]HUR_mm!J119*[1]Areas!$B$6+[1]GEO_mm!J119*[1]Areas!$B$7)/([1]Areas!$B$6+[1]Areas!$B$7)</f>
        <v>106.48463087248322</v>
      </c>
      <c r="K119" s="2">
        <f>([1]HUR_mm!K119*[1]Areas!$B$6+[1]GEO_mm!K119*[1]Areas!$B$7)/([1]Areas!$B$6+[1]Areas!$B$7)</f>
        <v>104.28637583892618</v>
      </c>
      <c r="L119" s="2">
        <f>([1]HUR_mm!L119*[1]Areas!$B$6+[1]GEO_mm!L119*[1]Areas!$B$7)/([1]Areas!$B$6+[1]Areas!$B$7)</f>
        <v>91.503187919463087</v>
      </c>
      <c r="M119" s="2">
        <f>([1]HUR_mm!M119*[1]Areas!$B$6+[1]GEO_mm!M119*[1]Areas!$B$7)/([1]Areas!$B$6+[1]Areas!$B$7)</f>
        <v>45.352516778523487</v>
      </c>
    </row>
    <row r="120" spans="1:14" x14ac:dyDescent="0.2">
      <c r="A120" s="18">
        <v>2015</v>
      </c>
      <c r="B120" s="2">
        <f>([1]HUR_mm!B120*[1]Areas!$B$6+[1]GEO_mm!B120*[1]Areas!$B$7)/([1]Areas!$B$6+[1]Areas!$B$7)</f>
        <v>44.552248322147648</v>
      </c>
      <c r="C120" s="2">
        <f>([1]HUR_mm!C120*[1]Areas!$B$6+[1]GEO_mm!C120*[1]Areas!$B$7)/([1]Areas!$B$6+[1]Areas!$B$7)</f>
        <v>33.650067114093957</v>
      </c>
      <c r="D120" s="2">
        <f>([1]HUR_mm!D120*[1]Areas!$B$6+[1]GEO_mm!D120*[1]Areas!$B$7)/([1]Areas!$B$6+[1]Areas!$B$7)</f>
        <v>24.36493288590604</v>
      </c>
      <c r="E120" s="2">
        <f>([1]HUR_mm!E120*[1]Areas!$B$6+[1]GEO_mm!E120*[1]Areas!$B$7)/([1]Areas!$B$6+[1]Areas!$B$7)</f>
        <v>53.017181208053692</v>
      </c>
      <c r="F120" s="2">
        <f>([1]HUR_mm!F120*[1]Areas!$B$6+[1]GEO_mm!F120*[1]Areas!$B$7)/([1]Areas!$B$6+[1]Areas!$B$7)</f>
        <v>77.514865771812083</v>
      </c>
      <c r="G120" s="2">
        <f>([1]HUR_mm!G120*[1]Areas!$B$6+[1]GEO_mm!G120*[1]Areas!$B$7)/([1]Areas!$B$6+[1]Areas!$B$7)</f>
        <v>82.270939597315433</v>
      </c>
      <c r="H120" s="2">
        <f>([1]HUR_mm!H120*[1]Areas!$B$6+[1]GEO_mm!H120*[1]Areas!$B$7)/([1]Areas!$B$6+[1]Areas!$B$7)</f>
        <v>41.860369127516776</v>
      </c>
      <c r="I120" s="2">
        <f>([1]HUR_mm!I120*[1]Areas!$B$6+[1]GEO_mm!I120*[1]Areas!$B$7)/([1]Areas!$B$6+[1]Areas!$B$7)</f>
        <v>92.159697986577186</v>
      </c>
      <c r="J120" s="2">
        <f>([1]HUR_mm!J120*[1]Areas!$B$6+[1]GEO_mm!J120*[1]Areas!$B$7)/([1]Areas!$B$6+[1]Areas!$B$7)</f>
        <v>56.786979865771812</v>
      </c>
      <c r="K120" s="2">
        <f>([1]HUR_mm!K120*[1]Areas!$B$6+[1]GEO_mm!K120*[1]Areas!$B$7)/([1]Areas!$B$6+[1]Areas!$B$7)</f>
        <v>71.40298657718121</v>
      </c>
      <c r="L120" s="2">
        <f>([1]HUR_mm!L120*[1]Areas!$B$6+[1]GEO_mm!L120*[1]Areas!$B$7)/([1]Areas!$B$6+[1]Areas!$B$7)</f>
        <v>77.957919463087251</v>
      </c>
      <c r="M120" s="2">
        <f>([1]HUR_mm!M120*[1]Areas!$B$6+[1]GEO_mm!M120*[1]Areas!$B$7)/([1]Areas!$B$6+[1]Areas!$B$7)</f>
        <v>91.358959731543621</v>
      </c>
    </row>
    <row r="121" spans="1:14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4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4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topLeftCell="A125" workbookViewId="0">
      <selection activeCell="A138" sqref="A138"/>
    </sheetView>
  </sheetViews>
  <sheetFormatPr defaultRowHeight="12.75" x14ac:dyDescent="0.2"/>
  <cols>
    <col min="1" max="1" width="9.140625" style="9"/>
  </cols>
  <sheetData>
    <row r="1" spans="1:14" x14ac:dyDescent="0.2">
      <c r="A1" s="9" t="s">
        <v>48</v>
      </c>
    </row>
    <row r="2" spans="1:14" x14ac:dyDescent="0.2">
      <c r="A2" s="18"/>
    </row>
    <row r="4" spans="1:14" x14ac:dyDescent="0.2">
      <c r="A4" s="1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4" x14ac:dyDescent="0.2">
      <c r="A5">
        <v>1883</v>
      </c>
      <c r="B5" s="2">
        <v>61.2</v>
      </c>
      <c r="C5" s="2">
        <v>80.5</v>
      </c>
      <c r="D5" s="2">
        <v>36.6</v>
      </c>
      <c r="E5" s="2">
        <v>37.799999999999997</v>
      </c>
      <c r="F5" s="2">
        <v>113.5</v>
      </c>
      <c r="G5" s="2">
        <v>134.1</v>
      </c>
      <c r="H5" s="2">
        <v>129.80000000000001</v>
      </c>
      <c r="I5" s="2">
        <v>36.6</v>
      </c>
      <c r="J5" s="2">
        <v>72.900000000000006</v>
      </c>
      <c r="K5" s="2">
        <v>78</v>
      </c>
      <c r="L5" s="2">
        <v>89.4</v>
      </c>
      <c r="M5" s="2">
        <v>53.8</v>
      </c>
      <c r="N5" s="2"/>
    </row>
    <row r="6" spans="1:14" x14ac:dyDescent="0.2">
      <c r="A6">
        <v>1884</v>
      </c>
      <c r="B6" s="2">
        <v>77.2</v>
      </c>
      <c r="C6" s="2">
        <v>76.7</v>
      </c>
      <c r="D6" s="2">
        <v>52.1</v>
      </c>
      <c r="E6" s="2">
        <v>37.299999999999997</v>
      </c>
      <c r="F6" s="2">
        <v>51.3</v>
      </c>
      <c r="G6" s="2">
        <v>59.9</v>
      </c>
      <c r="H6" s="2">
        <v>72.900000000000006</v>
      </c>
      <c r="I6" s="2">
        <v>53.8</v>
      </c>
      <c r="J6" s="2">
        <v>83.1</v>
      </c>
      <c r="K6" s="2">
        <v>109</v>
      </c>
      <c r="L6" s="2">
        <v>56.9</v>
      </c>
      <c r="M6" s="2">
        <v>109.5</v>
      </c>
      <c r="N6" s="2"/>
    </row>
    <row r="7" spans="1:14" x14ac:dyDescent="0.2">
      <c r="A7">
        <v>1885</v>
      </c>
      <c r="B7" s="2">
        <v>83.6</v>
      </c>
      <c r="C7" s="2">
        <v>48.3</v>
      </c>
      <c r="D7" s="2">
        <v>33.5</v>
      </c>
      <c r="E7" s="2">
        <v>51.3</v>
      </c>
      <c r="F7" s="2">
        <v>73.900000000000006</v>
      </c>
      <c r="G7" s="2">
        <v>88.9</v>
      </c>
      <c r="H7" s="2">
        <v>63.5</v>
      </c>
      <c r="I7" s="2">
        <v>98.3</v>
      </c>
      <c r="J7" s="2">
        <v>82.8</v>
      </c>
      <c r="K7" s="2">
        <v>78</v>
      </c>
      <c r="L7" s="2">
        <v>87.9</v>
      </c>
      <c r="M7" s="2">
        <v>84.1</v>
      </c>
      <c r="N7" s="2"/>
    </row>
    <row r="8" spans="1:14" x14ac:dyDescent="0.2">
      <c r="A8">
        <v>1886</v>
      </c>
      <c r="B8" s="2">
        <v>103.4</v>
      </c>
      <c r="C8" s="2">
        <v>62.5</v>
      </c>
      <c r="D8" s="2">
        <v>83.3</v>
      </c>
      <c r="E8" s="2">
        <v>62.2</v>
      </c>
      <c r="F8" s="2">
        <v>44.5</v>
      </c>
      <c r="G8" s="2">
        <v>77.2</v>
      </c>
      <c r="H8" s="2">
        <v>40.4</v>
      </c>
      <c r="I8" s="2">
        <v>88.1</v>
      </c>
      <c r="J8" s="2">
        <v>97.8</v>
      </c>
      <c r="K8" s="2">
        <v>65.5</v>
      </c>
      <c r="L8" s="2">
        <v>77.5</v>
      </c>
      <c r="M8" s="2">
        <v>58.7</v>
      </c>
      <c r="N8" s="2"/>
    </row>
    <row r="9" spans="1:14" x14ac:dyDescent="0.2">
      <c r="A9">
        <v>1887</v>
      </c>
      <c r="B9" s="2">
        <v>96</v>
      </c>
      <c r="C9" s="2">
        <v>99.3</v>
      </c>
      <c r="D9" s="2">
        <v>29.7</v>
      </c>
      <c r="E9" s="2">
        <v>41.1</v>
      </c>
      <c r="F9" s="2">
        <v>42.2</v>
      </c>
      <c r="G9" s="2">
        <v>50.8</v>
      </c>
      <c r="H9" s="2">
        <v>87.9</v>
      </c>
      <c r="I9" s="2">
        <v>28.2</v>
      </c>
      <c r="J9" s="2">
        <v>40.9</v>
      </c>
      <c r="K9" s="2">
        <v>85.3</v>
      </c>
      <c r="L9" s="2">
        <v>46.2</v>
      </c>
      <c r="M9" s="2">
        <v>98.3</v>
      </c>
      <c r="N9" s="2"/>
    </row>
    <row r="10" spans="1:14" x14ac:dyDescent="0.2">
      <c r="A10">
        <v>1888</v>
      </c>
      <c r="B10" s="2">
        <v>52.1</v>
      </c>
      <c r="C10" s="2">
        <v>45</v>
      </c>
      <c r="D10" s="2">
        <v>66</v>
      </c>
      <c r="E10" s="2">
        <v>54.1</v>
      </c>
      <c r="F10" s="2">
        <v>63</v>
      </c>
      <c r="G10" s="2">
        <v>37.299999999999997</v>
      </c>
      <c r="H10" s="2">
        <v>27.2</v>
      </c>
      <c r="I10" s="2">
        <v>76.7</v>
      </c>
      <c r="J10" s="2">
        <v>71.400000000000006</v>
      </c>
      <c r="K10" s="2">
        <v>71.099999999999994</v>
      </c>
      <c r="L10" s="2">
        <v>78.2</v>
      </c>
      <c r="M10" s="2">
        <v>47.5</v>
      </c>
      <c r="N10" s="2"/>
    </row>
    <row r="11" spans="1:14" x14ac:dyDescent="0.2">
      <c r="A11">
        <v>1889</v>
      </c>
      <c r="B11" s="2">
        <v>70.400000000000006</v>
      </c>
      <c r="C11" s="2">
        <v>51.1</v>
      </c>
      <c r="D11" s="2">
        <v>12.7</v>
      </c>
      <c r="E11" s="2">
        <v>37.1</v>
      </c>
      <c r="F11" s="2">
        <v>83.1</v>
      </c>
      <c r="G11" s="2">
        <v>109.7</v>
      </c>
      <c r="H11" s="2">
        <v>59.7</v>
      </c>
      <c r="I11" s="2">
        <v>41.1</v>
      </c>
      <c r="J11" s="2">
        <v>85.6</v>
      </c>
      <c r="K11" s="2">
        <v>41.9</v>
      </c>
      <c r="L11" s="2">
        <v>79.5</v>
      </c>
      <c r="M11" s="2">
        <v>89.4</v>
      </c>
      <c r="N11" s="2"/>
    </row>
    <row r="12" spans="1:14" x14ac:dyDescent="0.2">
      <c r="A12">
        <v>1890</v>
      </c>
      <c r="B12" s="2">
        <v>111.8</v>
      </c>
      <c r="C12" s="2">
        <v>64</v>
      </c>
      <c r="D12" s="2">
        <v>47.2</v>
      </c>
      <c r="E12" s="2">
        <v>67.099999999999994</v>
      </c>
      <c r="F12" s="2">
        <v>84.8</v>
      </c>
      <c r="G12" s="2">
        <v>96.8</v>
      </c>
      <c r="H12" s="2">
        <v>89.9</v>
      </c>
      <c r="I12" s="2">
        <v>77.7</v>
      </c>
      <c r="J12" s="2">
        <v>45.5</v>
      </c>
      <c r="K12" s="2">
        <v>83.6</v>
      </c>
      <c r="L12" s="2">
        <v>57.2</v>
      </c>
      <c r="M12" s="2">
        <v>54.6</v>
      </c>
      <c r="N12" s="2"/>
    </row>
    <row r="13" spans="1:14" x14ac:dyDescent="0.2">
      <c r="A13">
        <v>1891</v>
      </c>
      <c r="B13" s="2">
        <v>69.900000000000006</v>
      </c>
      <c r="C13" s="2">
        <v>82.8</v>
      </c>
      <c r="D13" s="2">
        <v>76.2</v>
      </c>
      <c r="E13" s="2">
        <v>53.1</v>
      </c>
      <c r="F13" s="2">
        <v>13.7</v>
      </c>
      <c r="G13" s="2">
        <v>29.5</v>
      </c>
      <c r="H13" s="2">
        <v>66</v>
      </c>
      <c r="I13" s="2">
        <v>107.4</v>
      </c>
      <c r="J13" s="2">
        <v>54.4</v>
      </c>
      <c r="K13" s="2">
        <v>54.9</v>
      </c>
      <c r="L13" s="2">
        <v>154.69999999999999</v>
      </c>
      <c r="M13" s="2">
        <v>59.2</v>
      </c>
      <c r="N13" s="2"/>
    </row>
    <row r="14" spans="1:14" x14ac:dyDescent="0.2">
      <c r="A14">
        <v>1892</v>
      </c>
      <c r="B14" s="2">
        <v>80.8</v>
      </c>
      <c r="C14" s="2">
        <v>50.5</v>
      </c>
      <c r="D14" s="2">
        <v>26.2</v>
      </c>
      <c r="E14" s="2">
        <v>37.799999999999997</v>
      </c>
      <c r="F14" s="2">
        <v>69.599999999999994</v>
      </c>
      <c r="G14" s="2">
        <v>100.6</v>
      </c>
      <c r="H14" s="2">
        <v>79.8</v>
      </c>
      <c r="I14" s="2">
        <v>88.9</v>
      </c>
      <c r="J14" s="2">
        <v>84.8</v>
      </c>
      <c r="K14" s="2">
        <v>56.4</v>
      </c>
      <c r="L14" s="2">
        <v>71.400000000000006</v>
      </c>
      <c r="M14" s="2">
        <v>77.2</v>
      </c>
      <c r="N14" s="2"/>
    </row>
    <row r="15" spans="1:14" x14ac:dyDescent="0.2">
      <c r="A15">
        <v>1893</v>
      </c>
      <c r="B15" s="2">
        <v>76.5</v>
      </c>
      <c r="C15" s="2">
        <v>58.2</v>
      </c>
      <c r="D15" s="2">
        <v>51.3</v>
      </c>
      <c r="E15" s="2">
        <v>93.5</v>
      </c>
      <c r="F15" s="2">
        <v>78.5</v>
      </c>
      <c r="G15" s="2">
        <v>64</v>
      </c>
      <c r="H15" s="2">
        <v>76.2</v>
      </c>
      <c r="I15" s="2">
        <v>63.2</v>
      </c>
      <c r="J15" s="2">
        <v>77.5</v>
      </c>
      <c r="K15" s="2">
        <v>114.3</v>
      </c>
      <c r="L15" s="2">
        <v>98.6</v>
      </c>
      <c r="M15" s="2">
        <v>122.2</v>
      </c>
      <c r="N15" s="2"/>
    </row>
    <row r="16" spans="1:14" x14ac:dyDescent="0.2">
      <c r="A16">
        <v>1894</v>
      </c>
      <c r="B16" s="2">
        <v>73.2</v>
      </c>
      <c r="C16" s="2">
        <v>42.7</v>
      </c>
      <c r="D16" s="2">
        <v>66.5</v>
      </c>
      <c r="E16" s="2">
        <v>32</v>
      </c>
      <c r="F16" s="2">
        <v>122.7</v>
      </c>
      <c r="G16" s="2">
        <v>64</v>
      </c>
      <c r="H16" s="2">
        <v>38.9</v>
      </c>
      <c r="I16" s="2">
        <v>40.9</v>
      </c>
      <c r="J16" s="2">
        <v>95.5</v>
      </c>
      <c r="K16" s="2">
        <v>89.2</v>
      </c>
      <c r="L16" s="2">
        <v>71.900000000000006</v>
      </c>
      <c r="M16" s="2">
        <v>65</v>
      </c>
      <c r="N16" s="2"/>
    </row>
    <row r="17" spans="1:14" x14ac:dyDescent="0.2">
      <c r="A17">
        <v>1895</v>
      </c>
      <c r="B17" s="2">
        <v>95.3</v>
      </c>
      <c r="C17" s="2">
        <v>34.299999999999997</v>
      </c>
      <c r="D17" s="2">
        <v>30</v>
      </c>
      <c r="E17" s="2">
        <v>40.4</v>
      </c>
      <c r="F17" s="2">
        <v>61.2</v>
      </c>
      <c r="G17" s="2">
        <v>38.1</v>
      </c>
      <c r="H17" s="2">
        <v>39.1</v>
      </c>
      <c r="I17" s="2">
        <v>71.400000000000006</v>
      </c>
      <c r="J17" s="2">
        <v>73.900000000000006</v>
      </c>
      <c r="K17" s="2">
        <v>47.2</v>
      </c>
      <c r="L17" s="2">
        <v>80.8</v>
      </c>
      <c r="M17" s="2">
        <v>97.5</v>
      </c>
      <c r="N17" s="2"/>
    </row>
    <row r="18" spans="1:14" x14ac:dyDescent="0.2">
      <c r="A18">
        <v>1896</v>
      </c>
      <c r="B18" s="2">
        <v>60.2</v>
      </c>
      <c r="C18" s="2">
        <v>49.3</v>
      </c>
      <c r="D18" s="2">
        <v>34.799999999999997</v>
      </c>
      <c r="E18" s="2">
        <v>52.8</v>
      </c>
      <c r="F18" s="2">
        <v>67.3</v>
      </c>
      <c r="G18" s="2">
        <v>60.7</v>
      </c>
      <c r="H18" s="2">
        <v>57.9</v>
      </c>
      <c r="I18" s="2">
        <v>97.5</v>
      </c>
      <c r="J18" s="2">
        <v>119.6</v>
      </c>
      <c r="K18" s="2">
        <v>50.8</v>
      </c>
      <c r="L18" s="2">
        <v>80.3</v>
      </c>
      <c r="M18" s="2">
        <v>45.7</v>
      </c>
      <c r="N18" s="2"/>
    </row>
    <row r="19" spans="1:14" x14ac:dyDescent="0.2">
      <c r="A19">
        <v>1897</v>
      </c>
      <c r="B19" s="2">
        <v>88.1</v>
      </c>
      <c r="C19" s="2">
        <v>46.2</v>
      </c>
      <c r="D19" s="2">
        <v>75.2</v>
      </c>
      <c r="E19" s="2">
        <v>76.5</v>
      </c>
      <c r="F19" s="2">
        <v>87.6</v>
      </c>
      <c r="G19" s="2">
        <v>65.8</v>
      </c>
      <c r="H19" s="2">
        <v>105.9</v>
      </c>
      <c r="I19" s="2">
        <v>69.900000000000006</v>
      </c>
      <c r="J19" s="2">
        <v>26.9</v>
      </c>
      <c r="K19" s="2">
        <v>83.1</v>
      </c>
      <c r="L19" s="2">
        <v>81.5</v>
      </c>
      <c r="M19" s="2">
        <v>86.4</v>
      </c>
      <c r="N19" s="2"/>
    </row>
    <row r="20" spans="1:14" x14ac:dyDescent="0.2">
      <c r="A20">
        <v>1898</v>
      </c>
      <c r="B20" s="2">
        <v>74.900000000000006</v>
      </c>
      <c r="C20" s="2">
        <v>64.8</v>
      </c>
      <c r="D20" s="2">
        <v>72.599999999999994</v>
      </c>
      <c r="E20" s="2">
        <v>33.299999999999997</v>
      </c>
      <c r="F20" s="2">
        <v>68.3</v>
      </c>
      <c r="G20" s="2">
        <v>86.6</v>
      </c>
      <c r="H20" s="2">
        <v>32.5</v>
      </c>
      <c r="I20" s="2">
        <v>80.3</v>
      </c>
      <c r="J20" s="2">
        <v>67.8</v>
      </c>
      <c r="K20" s="2">
        <v>106.7</v>
      </c>
      <c r="L20" s="2">
        <v>52.8</v>
      </c>
      <c r="M20" s="2">
        <v>69.599999999999994</v>
      </c>
      <c r="N20" s="2"/>
    </row>
    <row r="21" spans="1:14" x14ac:dyDescent="0.2">
      <c r="A21">
        <v>1899</v>
      </c>
      <c r="B21" s="2">
        <v>72.400000000000006</v>
      </c>
      <c r="C21" s="2">
        <v>33.5</v>
      </c>
      <c r="D21" s="2">
        <v>88.6</v>
      </c>
      <c r="E21" s="2">
        <v>37.299999999999997</v>
      </c>
      <c r="F21" s="2">
        <v>82.6</v>
      </c>
      <c r="G21" s="2">
        <v>87.4</v>
      </c>
      <c r="H21" s="2">
        <v>88.4</v>
      </c>
      <c r="I21" s="2">
        <v>26.4</v>
      </c>
      <c r="J21" s="2">
        <v>85.9</v>
      </c>
      <c r="K21" s="2">
        <v>70.599999999999994</v>
      </c>
      <c r="L21" s="2">
        <v>30.5</v>
      </c>
      <c r="M21" s="2">
        <v>86.1</v>
      </c>
      <c r="N21" s="2"/>
    </row>
    <row r="22" spans="1:14" x14ac:dyDescent="0.2">
      <c r="A22">
        <v>1900</v>
      </c>
      <c r="B22" s="2">
        <v>43.9</v>
      </c>
      <c r="C22" s="2">
        <v>91.4</v>
      </c>
      <c r="D22" s="2">
        <v>41.1</v>
      </c>
      <c r="E22" s="2">
        <v>31</v>
      </c>
      <c r="F22" s="2">
        <v>52.8</v>
      </c>
      <c r="G22" s="2">
        <v>69.3</v>
      </c>
      <c r="H22" s="2">
        <v>118.1</v>
      </c>
      <c r="I22" s="2">
        <v>69.900000000000006</v>
      </c>
      <c r="J22" s="2">
        <v>96.3</v>
      </c>
      <c r="K22" s="2">
        <v>57.7</v>
      </c>
      <c r="L22" s="2">
        <v>85.6</v>
      </c>
      <c r="M22" s="2">
        <v>42.4</v>
      </c>
      <c r="N22" s="2"/>
    </row>
    <row r="23" spans="1:14" x14ac:dyDescent="0.2">
      <c r="A23">
        <v>1901</v>
      </c>
      <c r="B23" s="2">
        <v>51.3</v>
      </c>
      <c r="C23" s="2">
        <v>31.2</v>
      </c>
      <c r="D23" s="2">
        <v>68.8</v>
      </c>
      <c r="E23" s="2">
        <v>39.6</v>
      </c>
      <c r="F23" s="2">
        <v>69.599999999999994</v>
      </c>
      <c r="G23" s="2">
        <v>58.9</v>
      </c>
      <c r="H23" s="2">
        <v>102.1</v>
      </c>
      <c r="I23" s="2">
        <v>69.099999999999994</v>
      </c>
      <c r="J23" s="2">
        <v>57.9</v>
      </c>
      <c r="K23" s="2">
        <v>90.2</v>
      </c>
      <c r="L23" s="2">
        <v>58.4</v>
      </c>
      <c r="M23" s="2">
        <v>67.099999999999994</v>
      </c>
      <c r="N23" s="2"/>
    </row>
    <row r="24" spans="1:14" x14ac:dyDescent="0.2">
      <c r="A24">
        <v>1902</v>
      </c>
      <c r="B24" s="2">
        <v>41.7</v>
      </c>
      <c r="C24" s="2">
        <v>30</v>
      </c>
      <c r="D24" s="2">
        <v>69.599999999999994</v>
      </c>
      <c r="E24" s="2">
        <v>48.5</v>
      </c>
      <c r="F24" s="2">
        <v>84.6</v>
      </c>
      <c r="G24" s="2">
        <v>101.1</v>
      </c>
      <c r="H24" s="2">
        <v>105.9</v>
      </c>
      <c r="I24" s="2">
        <v>57.7</v>
      </c>
      <c r="J24" s="2">
        <v>88.9</v>
      </c>
      <c r="K24" s="2">
        <v>74.400000000000006</v>
      </c>
      <c r="L24" s="2">
        <v>76.7</v>
      </c>
      <c r="M24" s="2">
        <v>62.5</v>
      </c>
      <c r="N24" s="2"/>
    </row>
    <row r="25" spans="1:14" x14ac:dyDescent="0.2">
      <c r="A25">
        <v>1903</v>
      </c>
      <c r="B25" s="2">
        <v>56.4</v>
      </c>
      <c r="C25" s="2">
        <v>69.099999999999994</v>
      </c>
      <c r="D25" s="2">
        <v>55.9</v>
      </c>
      <c r="E25" s="2">
        <v>44.7</v>
      </c>
      <c r="F25" s="2">
        <v>63.2</v>
      </c>
      <c r="G25" s="2">
        <v>70.400000000000006</v>
      </c>
      <c r="H25" s="2">
        <v>88.1</v>
      </c>
      <c r="I25" s="2">
        <v>103.1</v>
      </c>
      <c r="J25" s="2">
        <v>92.2</v>
      </c>
      <c r="K25" s="2">
        <v>80.8</v>
      </c>
      <c r="L25" s="2">
        <v>52.1</v>
      </c>
      <c r="M25" s="2">
        <v>79.8</v>
      </c>
      <c r="N25" s="2"/>
    </row>
    <row r="26" spans="1:14" x14ac:dyDescent="0.2">
      <c r="A26">
        <v>1904</v>
      </c>
      <c r="B26" s="2">
        <v>48.3</v>
      </c>
      <c r="C26" s="2">
        <v>55.6</v>
      </c>
      <c r="D26" s="2">
        <v>70.099999999999994</v>
      </c>
      <c r="E26" s="2">
        <v>65</v>
      </c>
      <c r="F26" s="2">
        <v>103.1</v>
      </c>
      <c r="G26" s="2">
        <v>64.3</v>
      </c>
      <c r="H26" s="2">
        <v>71.900000000000006</v>
      </c>
      <c r="I26" s="2">
        <v>77.7</v>
      </c>
      <c r="J26" s="2">
        <v>109.5</v>
      </c>
      <c r="K26" s="2">
        <v>64.3</v>
      </c>
      <c r="L26" s="2">
        <v>28.4</v>
      </c>
      <c r="M26" s="2">
        <v>59.7</v>
      </c>
      <c r="N26" s="2"/>
    </row>
    <row r="27" spans="1:14" x14ac:dyDescent="0.2">
      <c r="A27">
        <v>1905</v>
      </c>
      <c r="B27" s="2">
        <v>60.5</v>
      </c>
      <c r="C27" s="2">
        <v>51.8</v>
      </c>
      <c r="D27" s="2">
        <v>55.1</v>
      </c>
      <c r="E27" s="2">
        <v>41.1</v>
      </c>
      <c r="F27" s="2">
        <v>97.8</v>
      </c>
      <c r="G27" s="2">
        <v>88.6</v>
      </c>
      <c r="H27" s="2">
        <v>94</v>
      </c>
      <c r="I27" s="2">
        <v>62.7</v>
      </c>
      <c r="J27" s="2">
        <v>77</v>
      </c>
      <c r="K27" s="2">
        <v>83.8</v>
      </c>
      <c r="L27" s="2">
        <v>65.3</v>
      </c>
      <c r="M27" s="2">
        <v>46.7</v>
      </c>
      <c r="N27" s="2"/>
    </row>
    <row r="28" spans="1:14" x14ac:dyDescent="0.2">
      <c r="A28">
        <v>1906</v>
      </c>
      <c r="B28" s="2">
        <v>74.900000000000006</v>
      </c>
      <c r="C28" s="2">
        <v>42.4</v>
      </c>
      <c r="D28" s="2">
        <v>62.7</v>
      </c>
      <c r="E28" s="2">
        <v>38.1</v>
      </c>
      <c r="F28" s="2">
        <v>55.4</v>
      </c>
      <c r="G28" s="2">
        <v>96</v>
      </c>
      <c r="H28" s="2">
        <v>55.9</v>
      </c>
      <c r="I28" s="2">
        <v>64.5</v>
      </c>
      <c r="J28" s="2">
        <v>62.7</v>
      </c>
      <c r="K28" s="2">
        <v>95.5</v>
      </c>
      <c r="L28" s="2">
        <v>77</v>
      </c>
      <c r="M28" s="2">
        <v>64.3</v>
      </c>
      <c r="N28" s="2"/>
    </row>
    <row r="29" spans="1:14" x14ac:dyDescent="0.2">
      <c r="A29">
        <v>1907</v>
      </c>
      <c r="B29" s="2">
        <v>70.400000000000006</v>
      </c>
      <c r="C29" s="2">
        <v>31.5</v>
      </c>
      <c r="D29" s="2">
        <v>57.2</v>
      </c>
      <c r="E29" s="2">
        <v>59.4</v>
      </c>
      <c r="F29" s="2">
        <v>58.7</v>
      </c>
      <c r="G29" s="2">
        <v>62.7</v>
      </c>
      <c r="H29" s="2">
        <v>55.9</v>
      </c>
      <c r="I29" s="2">
        <v>49.8</v>
      </c>
      <c r="J29" s="2">
        <v>91.7</v>
      </c>
      <c r="K29" s="2">
        <v>48.8</v>
      </c>
      <c r="L29" s="2">
        <v>65.3</v>
      </c>
      <c r="M29" s="2">
        <v>71.400000000000006</v>
      </c>
      <c r="N29" s="2"/>
    </row>
    <row r="30" spans="1:14" x14ac:dyDescent="0.2">
      <c r="A30">
        <v>1908</v>
      </c>
      <c r="B30" s="2">
        <v>54.6</v>
      </c>
      <c r="C30" s="2">
        <v>93.2</v>
      </c>
      <c r="D30" s="2">
        <v>59.4</v>
      </c>
      <c r="E30" s="2">
        <v>52.8</v>
      </c>
      <c r="F30" s="2">
        <v>103.4</v>
      </c>
      <c r="G30" s="2">
        <v>40.4</v>
      </c>
      <c r="H30" s="2">
        <v>84.3</v>
      </c>
      <c r="I30" s="2">
        <v>55.9</v>
      </c>
      <c r="J30" s="2">
        <v>42.4</v>
      </c>
      <c r="K30" s="2">
        <v>21.8</v>
      </c>
      <c r="L30" s="2">
        <v>66.8</v>
      </c>
      <c r="M30" s="2">
        <v>68.8</v>
      </c>
      <c r="N30" s="2"/>
    </row>
    <row r="31" spans="1:14" x14ac:dyDescent="0.2">
      <c r="A31">
        <v>1909</v>
      </c>
      <c r="B31" s="2">
        <v>45.5</v>
      </c>
      <c r="C31" s="2">
        <v>67.8</v>
      </c>
      <c r="D31" s="2">
        <v>49.8</v>
      </c>
      <c r="E31" s="2">
        <v>101.6</v>
      </c>
      <c r="F31" s="2">
        <v>51.8</v>
      </c>
      <c r="G31" s="2">
        <v>33</v>
      </c>
      <c r="H31" s="2">
        <v>84.6</v>
      </c>
      <c r="I31" s="2">
        <v>60.2</v>
      </c>
      <c r="J31" s="2">
        <v>67.599999999999994</v>
      </c>
      <c r="K31" s="2">
        <v>50.5</v>
      </c>
      <c r="L31" s="2">
        <v>67.599999999999994</v>
      </c>
      <c r="M31" s="2">
        <v>76.7</v>
      </c>
      <c r="N31" s="2"/>
    </row>
    <row r="32" spans="1:14" x14ac:dyDescent="0.2">
      <c r="A32">
        <v>1910</v>
      </c>
      <c r="B32" s="2">
        <v>53.3</v>
      </c>
      <c r="C32" s="2">
        <v>49.8</v>
      </c>
      <c r="D32" s="2">
        <v>22.9</v>
      </c>
      <c r="E32" s="2">
        <v>74.2</v>
      </c>
      <c r="F32" s="2">
        <v>79</v>
      </c>
      <c r="G32" s="2">
        <v>67.3</v>
      </c>
      <c r="H32" s="2">
        <v>61.7</v>
      </c>
      <c r="I32" s="2">
        <v>85.3</v>
      </c>
      <c r="J32" s="2">
        <v>66</v>
      </c>
      <c r="K32" s="2">
        <v>89.9</v>
      </c>
      <c r="L32" s="2">
        <v>66.8</v>
      </c>
      <c r="M32" s="2">
        <v>55.1</v>
      </c>
      <c r="N32" s="2"/>
    </row>
    <row r="33" spans="1:14" x14ac:dyDescent="0.2">
      <c r="A33">
        <v>1911</v>
      </c>
      <c r="B33" s="2">
        <v>37.1</v>
      </c>
      <c r="C33" s="2">
        <v>45</v>
      </c>
      <c r="D33" s="2">
        <v>44.7</v>
      </c>
      <c r="E33" s="2">
        <v>39.6</v>
      </c>
      <c r="F33" s="2">
        <v>79.8</v>
      </c>
      <c r="G33" s="2">
        <v>50.5</v>
      </c>
      <c r="H33" s="2">
        <v>56.1</v>
      </c>
      <c r="I33" s="2">
        <v>55.6</v>
      </c>
      <c r="J33" s="2">
        <v>64.3</v>
      </c>
      <c r="K33" s="2">
        <v>111.8</v>
      </c>
      <c r="L33" s="2">
        <v>102.6</v>
      </c>
      <c r="M33" s="2">
        <v>56.4</v>
      </c>
      <c r="N33" s="2"/>
    </row>
    <row r="34" spans="1:14" x14ac:dyDescent="0.2">
      <c r="A34">
        <v>1912</v>
      </c>
      <c r="B34" s="2">
        <v>66.8</v>
      </c>
      <c r="C34" s="2">
        <v>42.4</v>
      </c>
      <c r="D34" s="2">
        <v>24.9</v>
      </c>
      <c r="E34" s="2">
        <v>52.8</v>
      </c>
      <c r="F34" s="2">
        <v>102.6</v>
      </c>
      <c r="G34" s="2">
        <v>36.6</v>
      </c>
      <c r="H34" s="2">
        <v>65.3</v>
      </c>
      <c r="I34" s="2">
        <v>100.8</v>
      </c>
      <c r="J34" s="2">
        <v>90.4</v>
      </c>
      <c r="K34" s="2">
        <v>61.2</v>
      </c>
      <c r="L34" s="2">
        <v>79.8</v>
      </c>
      <c r="M34" s="2">
        <v>58.7</v>
      </c>
      <c r="N34" s="2"/>
    </row>
    <row r="35" spans="1:14" x14ac:dyDescent="0.2">
      <c r="A35">
        <v>1913</v>
      </c>
      <c r="B35" s="2">
        <v>59.4</v>
      </c>
      <c r="C35" s="2">
        <v>52.8</v>
      </c>
      <c r="D35" s="2">
        <v>78.5</v>
      </c>
      <c r="E35" s="2">
        <v>68.3</v>
      </c>
      <c r="F35" s="2">
        <v>44.7</v>
      </c>
      <c r="G35" s="2">
        <v>54.4</v>
      </c>
      <c r="H35" s="2">
        <v>69.599999999999994</v>
      </c>
      <c r="I35" s="2">
        <v>80.8</v>
      </c>
      <c r="J35" s="2">
        <v>51.3</v>
      </c>
      <c r="K35" s="2">
        <v>90.7</v>
      </c>
      <c r="L35" s="2">
        <v>57.9</v>
      </c>
      <c r="M35" s="2">
        <v>13.5</v>
      </c>
      <c r="N35" s="2"/>
    </row>
    <row r="36" spans="1:14" x14ac:dyDescent="0.2">
      <c r="A36">
        <v>1914</v>
      </c>
      <c r="B36" s="2">
        <v>60.7</v>
      </c>
      <c r="C36" s="2">
        <v>41.9</v>
      </c>
      <c r="D36" s="2">
        <v>40.4</v>
      </c>
      <c r="E36" s="2">
        <v>54.6</v>
      </c>
      <c r="F36" s="2">
        <v>46.5</v>
      </c>
      <c r="G36" s="2">
        <v>54.6</v>
      </c>
      <c r="H36" s="2">
        <v>42.7</v>
      </c>
      <c r="I36" s="2">
        <v>80.5</v>
      </c>
      <c r="J36" s="2">
        <v>50.3</v>
      </c>
      <c r="K36" s="2">
        <v>55.4</v>
      </c>
      <c r="L36" s="2">
        <v>73.2</v>
      </c>
      <c r="M36" s="2">
        <v>52.3</v>
      </c>
      <c r="N36" s="2"/>
    </row>
    <row r="37" spans="1:14" x14ac:dyDescent="0.2">
      <c r="A37">
        <v>1915</v>
      </c>
      <c r="B37" s="2">
        <v>39.6</v>
      </c>
      <c r="C37" s="2">
        <v>44.7</v>
      </c>
      <c r="D37" s="2">
        <v>14.2</v>
      </c>
      <c r="E37" s="2">
        <v>31.8</v>
      </c>
      <c r="F37" s="2">
        <v>51.8</v>
      </c>
      <c r="G37" s="2">
        <v>87.9</v>
      </c>
      <c r="H37" s="2">
        <v>68.3</v>
      </c>
      <c r="I37" s="2">
        <v>93.2</v>
      </c>
      <c r="J37" s="2">
        <v>110.7</v>
      </c>
      <c r="K37" s="2">
        <v>48.5</v>
      </c>
      <c r="L37" s="2">
        <v>69.900000000000006</v>
      </c>
      <c r="M37" s="2">
        <v>47</v>
      </c>
      <c r="N37" s="2"/>
    </row>
    <row r="38" spans="1:14" x14ac:dyDescent="0.2">
      <c r="A38">
        <v>1916</v>
      </c>
      <c r="B38" s="2">
        <v>80.8</v>
      </c>
      <c r="C38" s="2">
        <v>35.1</v>
      </c>
      <c r="D38" s="2">
        <v>60.2</v>
      </c>
      <c r="E38" s="2">
        <v>65</v>
      </c>
      <c r="F38" s="2">
        <v>89.4</v>
      </c>
      <c r="G38" s="2">
        <v>85.1</v>
      </c>
      <c r="H38" s="2">
        <v>30.2</v>
      </c>
      <c r="I38" s="2">
        <v>58.7</v>
      </c>
      <c r="J38" s="2">
        <v>83.3</v>
      </c>
      <c r="K38" s="2">
        <v>103.6</v>
      </c>
      <c r="L38" s="2">
        <v>71.599999999999994</v>
      </c>
      <c r="M38" s="2">
        <v>63.2</v>
      </c>
      <c r="N38" s="2"/>
    </row>
    <row r="39" spans="1:14" x14ac:dyDescent="0.2">
      <c r="A39">
        <v>1917</v>
      </c>
      <c r="B39" s="2">
        <v>51.3</v>
      </c>
      <c r="C39" s="2">
        <v>33</v>
      </c>
      <c r="D39" s="2">
        <v>66</v>
      </c>
      <c r="E39" s="2">
        <v>56.6</v>
      </c>
      <c r="F39" s="2">
        <v>46.7</v>
      </c>
      <c r="G39" s="2">
        <v>108</v>
      </c>
      <c r="H39" s="2">
        <v>86.4</v>
      </c>
      <c r="I39" s="2">
        <v>69.900000000000006</v>
      </c>
      <c r="J39" s="2">
        <v>38.6</v>
      </c>
      <c r="K39" s="2">
        <v>93.2</v>
      </c>
      <c r="L39" s="2">
        <v>30.2</v>
      </c>
      <c r="M39" s="2">
        <v>50.3</v>
      </c>
      <c r="N39" s="2"/>
    </row>
    <row r="40" spans="1:14" x14ac:dyDescent="0.2">
      <c r="A40">
        <v>1918</v>
      </c>
      <c r="B40" s="2">
        <v>69.099999999999994</v>
      </c>
      <c r="C40" s="2">
        <v>65.8</v>
      </c>
      <c r="D40" s="2">
        <v>33.5</v>
      </c>
      <c r="E40" s="2">
        <v>37.799999999999997</v>
      </c>
      <c r="F40" s="2">
        <v>100.8</v>
      </c>
      <c r="G40" s="2">
        <v>65</v>
      </c>
      <c r="H40" s="2">
        <v>50.5</v>
      </c>
      <c r="I40" s="2">
        <v>70.599999999999994</v>
      </c>
      <c r="J40" s="2">
        <v>88.9</v>
      </c>
      <c r="K40" s="2">
        <v>88.4</v>
      </c>
      <c r="L40" s="2">
        <v>83.6</v>
      </c>
      <c r="M40" s="2">
        <v>69.099999999999994</v>
      </c>
      <c r="N40" s="2"/>
    </row>
    <row r="41" spans="1:14" x14ac:dyDescent="0.2">
      <c r="A41">
        <v>1919</v>
      </c>
      <c r="B41" s="2">
        <v>43.9</v>
      </c>
      <c r="C41" s="2">
        <v>44.5</v>
      </c>
      <c r="D41" s="2">
        <v>66.5</v>
      </c>
      <c r="E41" s="2">
        <v>74.900000000000006</v>
      </c>
      <c r="F41" s="2">
        <v>81.3</v>
      </c>
      <c r="G41" s="2">
        <v>45.7</v>
      </c>
      <c r="H41" s="2">
        <v>51.8</v>
      </c>
      <c r="I41" s="2">
        <v>63.2</v>
      </c>
      <c r="J41" s="2">
        <v>83.3</v>
      </c>
      <c r="K41" s="2">
        <v>107.4</v>
      </c>
      <c r="L41" s="2">
        <v>74.900000000000006</v>
      </c>
      <c r="M41" s="2">
        <v>41.9</v>
      </c>
      <c r="N41" s="2"/>
    </row>
    <row r="42" spans="1:14" x14ac:dyDescent="0.2">
      <c r="A42">
        <v>1920</v>
      </c>
      <c r="B42" s="2">
        <v>43.4</v>
      </c>
      <c r="C42" s="2">
        <v>30.2</v>
      </c>
      <c r="D42" s="2">
        <v>53.6</v>
      </c>
      <c r="E42" s="2">
        <v>70.900000000000006</v>
      </c>
      <c r="F42" s="2">
        <v>23.4</v>
      </c>
      <c r="G42" s="2">
        <v>64</v>
      </c>
      <c r="H42" s="2">
        <v>78.2</v>
      </c>
      <c r="I42" s="2">
        <v>56.9</v>
      </c>
      <c r="J42" s="2">
        <v>56.6</v>
      </c>
      <c r="K42" s="2">
        <v>50.3</v>
      </c>
      <c r="L42" s="2">
        <v>58.9</v>
      </c>
      <c r="M42" s="2">
        <v>99.3</v>
      </c>
      <c r="N42" s="2"/>
    </row>
    <row r="43" spans="1:14" x14ac:dyDescent="0.2">
      <c r="A43">
        <v>1921</v>
      </c>
      <c r="B43" s="2">
        <v>32</v>
      </c>
      <c r="C43" s="2">
        <v>36.799999999999997</v>
      </c>
      <c r="D43" s="2">
        <v>96.5</v>
      </c>
      <c r="E43" s="2">
        <v>78</v>
      </c>
      <c r="F43" s="2">
        <v>40.9</v>
      </c>
      <c r="G43" s="2">
        <v>56.1</v>
      </c>
      <c r="H43" s="2">
        <v>76.7</v>
      </c>
      <c r="I43" s="2">
        <v>76.2</v>
      </c>
      <c r="J43" s="2">
        <v>93</v>
      </c>
      <c r="K43" s="2">
        <v>67.3</v>
      </c>
      <c r="L43" s="2">
        <v>64.3</v>
      </c>
      <c r="M43" s="2">
        <v>90.7</v>
      </c>
      <c r="N43" s="2"/>
    </row>
    <row r="44" spans="1:14" x14ac:dyDescent="0.2">
      <c r="A44">
        <v>1922</v>
      </c>
      <c r="B44" s="2">
        <v>48.5</v>
      </c>
      <c r="C44" s="2">
        <v>68.099999999999994</v>
      </c>
      <c r="D44" s="2">
        <v>45.2</v>
      </c>
      <c r="E44" s="2">
        <v>97.3</v>
      </c>
      <c r="F44" s="2">
        <v>48.8</v>
      </c>
      <c r="G44" s="2">
        <v>65</v>
      </c>
      <c r="H44" s="2">
        <v>111.3</v>
      </c>
      <c r="I44" s="2">
        <v>48</v>
      </c>
      <c r="J44" s="2">
        <v>54.9</v>
      </c>
      <c r="K44" s="2">
        <v>64.3</v>
      </c>
      <c r="L44" s="2">
        <v>61.7</v>
      </c>
      <c r="M44" s="2">
        <v>50</v>
      </c>
      <c r="N44" s="2"/>
    </row>
    <row r="45" spans="1:14" x14ac:dyDescent="0.2">
      <c r="A45">
        <v>1923</v>
      </c>
      <c r="B45" s="2">
        <v>46.5</v>
      </c>
      <c r="C45" s="2">
        <v>35.799999999999997</v>
      </c>
      <c r="D45" s="2">
        <v>69.599999999999994</v>
      </c>
      <c r="E45" s="2">
        <v>64</v>
      </c>
      <c r="F45" s="2">
        <v>65.5</v>
      </c>
      <c r="G45" s="2">
        <v>64.5</v>
      </c>
      <c r="H45" s="2">
        <v>57.4</v>
      </c>
      <c r="I45" s="2">
        <v>74.7</v>
      </c>
      <c r="J45" s="2">
        <v>67.3</v>
      </c>
      <c r="K45" s="2">
        <v>46</v>
      </c>
      <c r="L45" s="2">
        <v>38.4</v>
      </c>
      <c r="M45" s="2">
        <v>68.599999999999994</v>
      </c>
      <c r="N45" s="2"/>
    </row>
    <row r="46" spans="1:14" x14ac:dyDescent="0.2">
      <c r="A46">
        <v>1924</v>
      </c>
      <c r="B46" s="2">
        <v>83.1</v>
      </c>
      <c r="C46" s="2">
        <v>50.3</v>
      </c>
      <c r="D46" s="2">
        <v>33.299999999999997</v>
      </c>
      <c r="E46" s="2">
        <v>38.1</v>
      </c>
      <c r="F46" s="2">
        <v>81.5</v>
      </c>
      <c r="G46" s="2">
        <v>57.2</v>
      </c>
      <c r="H46" s="2">
        <v>94</v>
      </c>
      <c r="I46" s="2">
        <v>72.599999999999994</v>
      </c>
      <c r="J46" s="2">
        <v>67.3</v>
      </c>
      <c r="K46" s="2">
        <v>16.8</v>
      </c>
      <c r="L46" s="2">
        <v>67.099999999999994</v>
      </c>
      <c r="M46" s="2">
        <v>70.900000000000006</v>
      </c>
      <c r="N46" s="2"/>
    </row>
    <row r="47" spans="1:14" x14ac:dyDescent="0.2">
      <c r="A47">
        <v>1925</v>
      </c>
      <c r="B47" s="2">
        <v>38.4</v>
      </c>
      <c r="C47" s="2">
        <v>50.8</v>
      </c>
      <c r="D47" s="2">
        <v>56.1</v>
      </c>
      <c r="E47" s="2">
        <v>38.6</v>
      </c>
      <c r="F47" s="2">
        <v>33</v>
      </c>
      <c r="G47" s="2">
        <v>81</v>
      </c>
      <c r="H47" s="2">
        <v>73.400000000000006</v>
      </c>
      <c r="I47" s="2">
        <v>38.9</v>
      </c>
      <c r="J47" s="2">
        <v>92.5</v>
      </c>
      <c r="K47" s="2">
        <v>73.2</v>
      </c>
      <c r="L47" s="2">
        <v>68.099999999999994</v>
      </c>
      <c r="M47" s="2">
        <v>54.4</v>
      </c>
      <c r="N47" s="2"/>
    </row>
    <row r="48" spans="1:14" x14ac:dyDescent="0.2">
      <c r="A48">
        <v>1926</v>
      </c>
      <c r="B48" s="2">
        <v>47.8</v>
      </c>
      <c r="C48" s="2">
        <v>41.1</v>
      </c>
      <c r="D48" s="2">
        <v>64</v>
      </c>
      <c r="E48" s="2">
        <v>47.2</v>
      </c>
      <c r="F48" s="2">
        <v>54.4</v>
      </c>
      <c r="G48" s="2">
        <v>80.5</v>
      </c>
      <c r="H48" s="2">
        <v>74.400000000000006</v>
      </c>
      <c r="I48" s="2">
        <v>73.2</v>
      </c>
      <c r="J48" s="2">
        <v>74.400000000000006</v>
      </c>
      <c r="K48" s="2">
        <v>78.5</v>
      </c>
      <c r="L48" s="2">
        <v>119.6</v>
      </c>
      <c r="M48" s="2">
        <v>50.3</v>
      </c>
      <c r="N48" s="2"/>
    </row>
    <row r="49" spans="1:14" x14ac:dyDescent="0.2">
      <c r="A49">
        <v>1927</v>
      </c>
      <c r="B49" s="2">
        <v>42.7</v>
      </c>
      <c r="C49" s="2">
        <v>43.4</v>
      </c>
      <c r="D49" s="2">
        <v>44.5</v>
      </c>
      <c r="E49" s="2">
        <v>40.9</v>
      </c>
      <c r="F49" s="2">
        <v>100.1</v>
      </c>
      <c r="G49" s="2">
        <v>59.9</v>
      </c>
      <c r="H49" s="2">
        <v>79</v>
      </c>
      <c r="I49" s="2">
        <v>24.6</v>
      </c>
      <c r="J49" s="2">
        <v>93.5</v>
      </c>
      <c r="K49" s="2">
        <v>62.5</v>
      </c>
      <c r="L49" s="2">
        <v>92.7</v>
      </c>
      <c r="M49" s="2">
        <v>79.5</v>
      </c>
      <c r="N49" s="2"/>
    </row>
    <row r="50" spans="1:14" x14ac:dyDescent="0.2">
      <c r="A50">
        <v>1928</v>
      </c>
      <c r="B50" s="2">
        <v>59.2</v>
      </c>
      <c r="C50" s="2">
        <v>52.8</v>
      </c>
      <c r="D50" s="2">
        <v>66.3</v>
      </c>
      <c r="E50" s="2">
        <v>82.6</v>
      </c>
      <c r="F50" s="2">
        <v>55.1</v>
      </c>
      <c r="G50" s="2">
        <v>105.9</v>
      </c>
      <c r="H50" s="2">
        <v>102.9</v>
      </c>
      <c r="I50" s="2">
        <v>93.7</v>
      </c>
      <c r="J50" s="2">
        <v>108</v>
      </c>
      <c r="K50" s="2">
        <v>130.80000000000001</v>
      </c>
      <c r="L50" s="2">
        <v>72.900000000000006</v>
      </c>
      <c r="M50" s="2">
        <v>43.7</v>
      </c>
      <c r="N50" s="2"/>
    </row>
    <row r="51" spans="1:14" x14ac:dyDescent="0.2">
      <c r="A51">
        <v>1929</v>
      </c>
      <c r="B51" s="2">
        <v>89.4</v>
      </c>
      <c r="C51" s="2">
        <v>25.4</v>
      </c>
      <c r="D51" s="2">
        <v>60.2</v>
      </c>
      <c r="E51" s="2">
        <v>111.8</v>
      </c>
      <c r="F51" s="2">
        <v>88.6</v>
      </c>
      <c r="G51" s="2">
        <v>68.099999999999994</v>
      </c>
      <c r="H51" s="2">
        <v>62</v>
      </c>
      <c r="I51" s="2">
        <v>37.299999999999997</v>
      </c>
      <c r="J51" s="2">
        <v>60.5</v>
      </c>
      <c r="K51" s="2">
        <v>87.6</v>
      </c>
      <c r="L51" s="2">
        <v>60.2</v>
      </c>
      <c r="M51" s="2">
        <v>65.5</v>
      </c>
      <c r="N51" s="2"/>
    </row>
    <row r="52" spans="1:14" x14ac:dyDescent="0.2">
      <c r="A52">
        <v>1930</v>
      </c>
      <c r="B52" s="2">
        <v>61</v>
      </c>
      <c r="C52" s="2">
        <v>45.5</v>
      </c>
      <c r="D52" s="2">
        <v>46.2</v>
      </c>
      <c r="E52" s="2">
        <v>39.4</v>
      </c>
      <c r="F52" s="2">
        <v>71.099999999999994</v>
      </c>
      <c r="G52" s="2">
        <v>133.6</v>
      </c>
      <c r="H52" s="2">
        <v>55.4</v>
      </c>
      <c r="I52" s="2">
        <v>32</v>
      </c>
      <c r="J52" s="2">
        <v>70.099999999999994</v>
      </c>
      <c r="K52" s="2">
        <v>46.5</v>
      </c>
      <c r="L52" s="2">
        <v>36.299999999999997</v>
      </c>
      <c r="M52" s="2">
        <v>36.299999999999997</v>
      </c>
      <c r="N52" s="2"/>
    </row>
    <row r="53" spans="1:14" x14ac:dyDescent="0.2">
      <c r="A53">
        <v>1931</v>
      </c>
      <c r="B53" s="2">
        <v>41.5</v>
      </c>
      <c r="C53" s="2">
        <v>24.1</v>
      </c>
      <c r="D53" s="2">
        <v>47.2</v>
      </c>
      <c r="E53" s="2">
        <v>48.2</v>
      </c>
      <c r="F53" s="2">
        <v>72.2</v>
      </c>
      <c r="G53" s="2">
        <v>62.9</v>
      </c>
      <c r="H53" s="2">
        <v>73.400000000000006</v>
      </c>
      <c r="I53" s="2">
        <v>48.2</v>
      </c>
      <c r="J53" s="2">
        <v>136.9</v>
      </c>
      <c r="K53" s="2">
        <v>82.6</v>
      </c>
      <c r="L53" s="2">
        <v>99</v>
      </c>
      <c r="M53" s="2">
        <v>48.7</v>
      </c>
      <c r="N53" s="2"/>
    </row>
    <row r="54" spans="1:14" x14ac:dyDescent="0.2">
      <c r="A54">
        <v>1932</v>
      </c>
      <c r="B54" s="2">
        <v>80.2</v>
      </c>
      <c r="C54" s="2">
        <v>64.8</v>
      </c>
      <c r="D54" s="2">
        <v>50</v>
      </c>
      <c r="E54" s="2">
        <v>52</v>
      </c>
      <c r="F54" s="2">
        <v>71.2</v>
      </c>
      <c r="G54" s="2">
        <v>54.3</v>
      </c>
      <c r="H54" s="2">
        <v>84.5</v>
      </c>
      <c r="I54" s="2">
        <v>100.2</v>
      </c>
      <c r="J54" s="2">
        <v>87.5</v>
      </c>
      <c r="K54" s="2">
        <v>136.4</v>
      </c>
      <c r="L54" s="2">
        <v>53.9</v>
      </c>
      <c r="M54" s="2">
        <v>72.7</v>
      </c>
      <c r="N54" s="2"/>
    </row>
    <row r="55" spans="1:14" x14ac:dyDescent="0.2">
      <c r="A55">
        <v>1933</v>
      </c>
      <c r="B55" s="2">
        <v>42.6</v>
      </c>
      <c r="C55" s="2">
        <v>60</v>
      </c>
      <c r="D55" s="2">
        <v>50.6</v>
      </c>
      <c r="E55" s="2">
        <v>71.099999999999994</v>
      </c>
      <c r="F55" s="2">
        <v>94</v>
      </c>
      <c r="G55" s="2">
        <v>46.4</v>
      </c>
      <c r="H55" s="2">
        <v>59.7</v>
      </c>
      <c r="I55" s="2">
        <v>40.700000000000003</v>
      </c>
      <c r="J55" s="2">
        <v>69.8</v>
      </c>
      <c r="K55" s="2">
        <v>103.2</v>
      </c>
      <c r="L55" s="2">
        <v>80.7</v>
      </c>
      <c r="M55" s="2">
        <v>68.400000000000006</v>
      </c>
      <c r="N55" s="2"/>
    </row>
    <row r="56" spans="1:14" x14ac:dyDescent="0.2">
      <c r="A56">
        <v>1934</v>
      </c>
      <c r="B56" s="2">
        <v>43.9</v>
      </c>
      <c r="C56" s="2">
        <v>22.2</v>
      </c>
      <c r="D56" s="2">
        <v>51.8</v>
      </c>
      <c r="E56" s="2">
        <v>58</v>
      </c>
      <c r="F56" s="2">
        <v>30.9</v>
      </c>
      <c r="G56" s="2">
        <v>66.400000000000006</v>
      </c>
      <c r="H56" s="2">
        <v>49.7</v>
      </c>
      <c r="I56" s="2">
        <v>45.1</v>
      </c>
      <c r="J56" s="2">
        <v>120</v>
      </c>
      <c r="K56" s="2">
        <v>54.4</v>
      </c>
      <c r="L56" s="2">
        <v>101.8</v>
      </c>
      <c r="M56" s="2">
        <v>43.8</v>
      </c>
      <c r="N56" s="2"/>
    </row>
    <row r="57" spans="1:14" x14ac:dyDescent="0.2">
      <c r="A57">
        <v>1935</v>
      </c>
      <c r="B57" s="2">
        <v>64</v>
      </c>
      <c r="C57" s="2">
        <v>33.4</v>
      </c>
      <c r="D57" s="2">
        <v>49.5</v>
      </c>
      <c r="E57" s="2">
        <v>27.5</v>
      </c>
      <c r="F57" s="2">
        <v>37.6</v>
      </c>
      <c r="G57" s="2">
        <v>107.7</v>
      </c>
      <c r="H57" s="2">
        <v>63.3</v>
      </c>
      <c r="I57" s="2">
        <v>52.8</v>
      </c>
      <c r="J57" s="2">
        <v>69.5</v>
      </c>
      <c r="K57" s="2">
        <v>57.9</v>
      </c>
      <c r="L57" s="2">
        <v>88.5</v>
      </c>
      <c r="M57" s="2">
        <v>35.5</v>
      </c>
      <c r="N57" s="2"/>
    </row>
    <row r="58" spans="1:14" x14ac:dyDescent="0.2">
      <c r="A58">
        <v>1936</v>
      </c>
      <c r="B58" s="2">
        <v>57.4</v>
      </c>
      <c r="C58" s="2">
        <v>52.6</v>
      </c>
      <c r="D58" s="2">
        <v>59.3</v>
      </c>
      <c r="E58" s="2">
        <v>57.9</v>
      </c>
      <c r="F58" s="2">
        <v>64.099999999999994</v>
      </c>
      <c r="G58" s="2">
        <v>56.6</v>
      </c>
      <c r="H58" s="2">
        <v>36.200000000000003</v>
      </c>
      <c r="I58" s="2">
        <v>75.900000000000006</v>
      </c>
      <c r="J58" s="2">
        <v>104.1</v>
      </c>
      <c r="K58" s="2">
        <v>99.7</v>
      </c>
      <c r="L58" s="2">
        <v>50.8</v>
      </c>
      <c r="M58" s="2">
        <v>69.2</v>
      </c>
      <c r="N58" s="2"/>
    </row>
    <row r="59" spans="1:14" x14ac:dyDescent="0.2">
      <c r="A59">
        <v>1937</v>
      </c>
      <c r="B59" s="2">
        <v>62.8</v>
      </c>
      <c r="C59" s="2">
        <v>56.8</v>
      </c>
      <c r="D59" s="2">
        <v>24.2</v>
      </c>
      <c r="E59" s="2">
        <v>81.099999999999994</v>
      </c>
      <c r="F59" s="2">
        <v>44.1</v>
      </c>
      <c r="G59" s="2">
        <v>51.6</v>
      </c>
      <c r="H59" s="2">
        <v>95</v>
      </c>
      <c r="I59" s="2">
        <v>74.900000000000006</v>
      </c>
      <c r="J59" s="2">
        <v>119.7</v>
      </c>
      <c r="K59" s="2">
        <v>77.599999999999994</v>
      </c>
      <c r="L59" s="2">
        <v>68.400000000000006</v>
      </c>
      <c r="M59" s="2">
        <v>58.6</v>
      </c>
      <c r="N59" s="2"/>
    </row>
    <row r="60" spans="1:14" x14ac:dyDescent="0.2">
      <c r="A60">
        <v>1938</v>
      </c>
      <c r="B60" s="2">
        <v>70.3</v>
      </c>
      <c r="C60" s="2">
        <v>78.8</v>
      </c>
      <c r="D60" s="2">
        <v>86.3</v>
      </c>
      <c r="E60" s="2">
        <v>57.7</v>
      </c>
      <c r="F60" s="2">
        <v>63.9</v>
      </c>
      <c r="G60" s="2">
        <v>70.400000000000006</v>
      </c>
      <c r="H60" s="2">
        <v>56.7</v>
      </c>
      <c r="I60" s="2">
        <v>97.6</v>
      </c>
      <c r="J60" s="2">
        <v>80.3</v>
      </c>
      <c r="K60" s="2">
        <v>34</v>
      </c>
      <c r="L60" s="2">
        <v>56.1</v>
      </c>
      <c r="M60" s="2">
        <v>74.599999999999994</v>
      </c>
      <c r="N60" s="2"/>
    </row>
    <row r="61" spans="1:14" x14ac:dyDescent="0.2">
      <c r="A61">
        <v>1939</v>
      </c>
      <c r="B61" s="2">
        <v>61.2</v>
      </c>
      <c r="C61" s="2">
        <v>74.8</v>
      </c>
      <c r="D61" s="2">
        <v>47.8</v>
      </c>
      <c r="E61" s="2">
        <v>67.3</v>
      </c>
      <c r="F61" s="2">
        <v>67.099999999999994</v>
      </c>
      <c r="G61" s="2">
        <v>97.3</v>
      </c>
      <c r="H61" s="2">
        <v>42.5</v>
      </c>
      <c r="I61" s="2">
        <v>104.8</v>
      </c>
      <c r="J61" s="2">
        <v>63.8</v>
      </c>
      <c r="K61" s="2">
        <v>83.5</v>
      </c>
      <c r="L61" s="2">
        <v>24.5</v>
      </c>
      <c r="M61" s="2">
        <v>41</v>
      </c>
      <c r="N61" s="2"/>
    </row>
    <row r="62" spans="1:14" x14ac:dyDescent="0.2">
      <c r="A62">
        <v>1940</v>
      </c>
      <c r="B62" s="2">
        <v>59.7</v>
      </c>
      <c r="C62" s="2">
        <v>28.9</v>
      </c>
      <c r="D62" s="2">
        <v>44.2</v>
      </c>
      <c r="E62" s="2">
        <v>43.8</v>
      </c>
      <c r="F62" s="2">
        <v>100.9</v>
      </c>
      <c r="G62" s="2">
        <v>96</v>
      </c>
      <c r="H62" s="2">
        <v>63.2</v>
      </c>
      <c r="I62" s="2">
        <v>115.4</v>
      </c>
      <c r="J62" s="2">
        <v>76.900000000000006</v>
      </c>
      <c r="K62" s="2">
        <v>57.8</v>
      </c>
      <c r="L62" s="2">
        <v>91.1</v>
      </c>
      <c r="M62" s="2">
        <v>62.3</v>
      </c>
      <c r="N62" s="2"/>
    </row>
    <row r="63" spans="1:14" x14ac:dyDescent="0.2">
      <c r="A63">
        <v>1941</v>
      </c>
      <c r="B63" s="2">
        <v>53.5</v>
      </c>
      <c r="C63" s="2">
        <v>41.2</v>
      </c>
      <c r="D63" s="2">
        <v>27.7</v>
      </c>
      <c r="E63" s="2">
        <v>59.8</v>
      </c>
      <c r="F63" s="2">
        <v>53.6</v>
      </c>
      <c r="G63" s="2">
        <v>46</v>
      </c>
      <c r="H63" s="2">
        <v>92.4</v>
      </c>
      <c r="I63" s="2">
        <v>72.8</v>
      </c>
      <c r="J63" s="2">
        <v>103.7</v>
      </c>
      <c r="K63" s="2">
        <v>136.4</v>
      </c>
      <c r="L63" s="2">
        <v>81.3</v>
      </c>
      <c r="M63" s="2">
        <v>60.8</v>
      </c>
      <c r="N63" s="2"/>
    </row>
    <row r="64" spans="1:14" x14ac:dyDescent="0.2">
      <c r="A64">
        <v>1942</v>
      </c>
      <c r="B64" s="2">
        <v>57.9</v>
      </c>
      <c r="C64" s="2">
        <v>32.4</v>
      </c>
      <c r="D64" s="2">
        <v>86.1</v>
      </c>
      <c r="E64" s="2">
        <v>35.9</v>
      </c>
      <c r="F64" s="2">
        <v>102.9</v>
      </c>
      <c r="G64" s="2">
        <v>61</v>
      </c>
      <c r="H64" s="2">
        <v>62.9</v>
      </c>
      <c r="I64" s="2">
        <v>47.5</v>
      </c>
      <c r="J64" s="2">
        <v>132.19999999999999</v>
      </c>
      <c r="K64" s="2">
        <v>68.5</v>
      </c>
      <c r="L64" s="2">
        <v>72.7</v>
      </c>
      <c r="M64" s="2">
        <v>84.8</v>
      </c>
      <c r="N64" s="2"/>
    </row>
    <row r="65" spans="1:14" x14ac:dyDescent="0.2">
      <c r="A65">
        <v>1943</v>
      </c>
      <c r="B65" s="2">
        <v>55.6</v>
      </c>
      <c r="C65" s="2">
        <v>52.2</v>
      </c>
      <c r="D65" s="2">
        <v>81.3</v>
      </c>
      <c r="E65" s="2">
        <v>54.1</v>
      </c>
      <c r="F65" s="2">
        <v>91.5</v>
      </c>
      <c r="G65" s="2">
        <v>127.4</v>
      </c>
      <c r="H65" s="2">
        <v>63.6</v>
      </c>
      <c r="I65" s="2">
        <v>85.5</v>
      </c>
      <c r="J65" s="2">
        <v>75.2</v>
      </c>
      <c r="K65" s="2">
        <v>43.8</v>
      </c>
      <c r="L65" s="2">
        <v>79.3</v>
      </c>
      <c r="M65" s="2">
        <v>34.700000000000003</v>
      </c>
      <c r="N65" s="2"/>
    </row>
    <row r="66" spans="1:14" x14ac:dyDescent="0.2">
      <c r="A66">
        <v>1944</v>
      </c>
      <c r="B66" s="2">
        <v>31</v>
      </c>
      <c r="C66" s="2">
        <v>40.6</v>
      </c>
      <c r="D66" s="2">
        <v>73.099999999999994</v>
      </c>
      <c r="E66" s="2">
        <v>40.4</v>
      </c>
      <c r="F66" s="2">
        <v>50.3</v>
      </c>
      <c r="G66" s="2">
        <v>88.7</v>
      </c>
      <c r="H66" s="2">
        <v>80.2</v>
      </c>
      <c r="I66" s="2">
        <v>51</v>
      </c>
      <c r="J66" s="2">
        <v>116.4</v>
      </c>
      <c r="K66" s="2">
        <v>36.9</v>
      </c>
      <c r="L66" s="2">
        <v>68.599999999999994</v>
      </c>
      <c r="M66" s="2">
        <v>59.6</v>
      </c>
      <c r="N66" s="2"/>
    </row>
    <row r="67" spans="1:14" x14ac:dyDescent="0.2">
      <c r="A67">
        <v>1945</v>
      </c>
      <c r="B67" s="2">
        <v>47</v>
      </c>
      <c r="C67" s="2">
        <v>48.9</v>
      </c>
      <c r="D67" s="2">
        <v>44.2</v>
      </c>
      <c r="E67" s="2">
        <v>77.5</v>
      </c>
      <c r="F67" s="2">
        <v>130</v>
      </c>
      <c r="G67" s="2">
        <v>77.7</v>
      </c>
      <c r="H67" s="2">
        <v>68.099999999999994</v>
      </c>
      <c r="I67" s="2">
        <v>65.8</v>
      </c>
      <c r="J67" s="2">
        <v>123.5</v>
      </c>
      <c r="K67" s="2">
        <v>91.8</v>
      </c>
      <c r="L67" s="2">
        <v>69.400000000000006</v>
      </c>
      <c r="M67" s="2">
        <v>49.7</v>
      </c>
      <c r="N67" s="2"/>
    </row>
    <row r="68" spans="1:14" x14ac:dyDescent="0.2">
      <c r="A68">
        <v>1946</v>
      </c>
      <c r="B68" s="2">
        <v>75.5</v>
      </c>
      <c r="C68" s="2">
        <v>58.7</v>
      </c>
      <c r="D68" s="2">
        <v>36.6</v>
      </c>
      <c r="E68" s="2">
        <v>31.4</v>
      </c>
      <c r="F68" s="2">
        <v>86.8</v>
      </c>
      <c r="G68" s="2">
        <v>58.1</v>
      </c>
      <c r="H68" s="2">
        <v>52.1</v>
      </c>
      <c r="I68" s="2">
        <v>70.7</v>
      </c>
      <c r="J68" s="2">
        <v>65.400000000000006</v>
      </c>
      <c r="K68" s="2">
        <v>52</v>
      </c>
      <c r="L68" s="2">
        <v>69.900000000000006</v>
      </c>
      <c r="M68" s="2">
        <v>88.2</v>
      </c>
      <c r="N68" s="2"/>
    </row>
    <row r="69" spans="1:14" x14ac:dyDescent="0.2">
      <c r="A69">
        <v>1947</v>
      </c>
      <c r="B69" s="2">
        <v>66</v>
      </c>
      <c r="C69" s="2">
        <v>39.1</v>
      </c>
      <c r="D69" s="2">
        <v>62.1</v>
      </c>
      <c r="E69" s="2">
        <v>97.9</v>
      </c>
      <c r="F69" s="2">
        <v>110.6</v>
      </c>
      <c r="G69" s="2">
        <v>81.3</v>
      </c>
      <c r="H69" s="2">
        <v>97</v>
      </c>
      <c r="I69" s="2">
        <v>42.2</v>
      </c>
      <c r="J69" s="2">
        <v>110.8</v>
      </c>
      <c r="K69" s="2">
        <v>24.3</v>
      </c>
      <c r="L69" s="2">
        <v>67.8</v>
      </c>
      <c r="M69" s="2">
        <v>53.6</v>
      </c>
      <c r="N69" s="2"/>
    </row>
    <row r="70" spans="1:14" x14ac:dyDescent="0.2">
      <c r="A70">
        <v>1948</v>
      </c>
      <c r="B70" s="2">
        <v>49.840537313432833</v>
      </c>
      <c r="C70" s="2">
        <v>35.768805970149252</v>
      </c>
      <c r="D70" s="2">
        <v>82.35519402985075</v>
      </c>
      <c r="E70" s="2">
        <v>70.799194029850753</v>
      </c>
      <c r="F70" s="2">
        <v>64.564955223880602</v>
      </c>
      <c r="G70" s="2">
        <v>70.750955223880595</v>
      </c>
      <c r="H70" s="2">
        <v>71.890955223880596</v>
      </c>
      <c r="I70" s="2">
        <v>46.615940298507461</v>
      </c>
      <c r="J70" s="2">
        <v>31.032179104477613</v>
      </c>
      <c r="K70" s="2">
        <v>67.082656716417915</v>
      </c>
      <c r="L70" s="2">
        <v>101.70668656716418</v>
      </c>
      <c r="M70" s="2">
        <v>48.777164179104474</v>
      </c>
      <c r="N70" s="2"/>
    </row>
    <row r="71" spans="1:14" x14ac:dyDescent="0.2">
      <c r="A71">
        <v>1949</v>
      </c>
      <c r="B71" s="2">
        <v>81.449761194029847</v>
      </c>
      <c r="C71" s="2">
        <v>60.3055223880597</v>
      </c>
      <c r="D71" s="2">
        <v>61.106835820895519</v>
      </c>
      <c r="E71" s="2">
        <v>38.023522388059703</v>
      </c>
      <c r="F71" s="2">
        <v>57.546089552238804</v>
      </c>
      <c r="G71" s="2">
        <v>98.302805970149251</v>
      </c>
      <c r="H71" s="2">
        <v>68.839552238805965</v>
      </c>
      <c r="I71" s="2">
        <v>46.915611940298504</v>
      </c>
      <c r="J71" s="2">
        <v>70.500895522388063</v>
      </c>
      <c r="K71" s="2">
        <v>53.509462686567161</v>
      </c>
      <c r="L71" s="2">
        <v>60.327701492537315</v>
      </c>
      <c r="M71" s="2">
        <v>83.402179104477611</v>
      </c>
      <c r="N71" s="2"/>
    </row>
    <row r="72" spans="1:14" x14ac:dyDescent="0.2">
      <c r="A72">
        <v>1950</v>
      </c>
      <c r="B72" s="2">
        <v>96.227164179104477</v>
      </c>
      <c r="C72" s="2">
        <v>63.415223880597011</v>
      </c>
      <c r="D72" s="2">
        <v>60.04686567164179</v>
      </c>
      <c r="E72" s="2">
        <v>67.503641791044771</v>
      </c>
      <c r="F72" s="2">
        <v>41.16886567164179</v>
      </c>
      <c r="G72" s="2">
        <v>68.650298507462693</v>
      </c>
      <c r="H72" s="2">
        <v>83.042358208955221</v>
      </c>
      <c r="I72" s="2">
        <v>77.565402985074627</v>
      </c>
      <c r="J72" s="2">
        <v>57.066626865671644</v>
      </c>
      <c r="K72" s="2">
        <v>51.995522388059705</v>
      </c>
      <c r="L72" s="2">
        <v>102.93176119402985</v>
      </c>
      <c r="M72" s="2">
        <v>61.198089552238805</v>
      </c>
      <c r="N72" s="2"/>
    </row>
    <row r="73" spans="1:14" x14ac:dyDescent="0.2">
      <c r="A73">
        <v>1951</v>
      </c>
      <c r="B73" s="2">
        <v>65.889194029850742</v>
      </c>
      <c r="C73" s="2">
        <v>61.985432835820895</v>
      </c>
      <c r="D73" s="2">
        <v>82.661820895522382</v>
      </c>
      <c r="E73" s="2">
        <v>88.99982089552239</v>
      </c>
      <c r="F73" s="2">
        <v>41.711134328358206</v>
      </c>
      <c r="G73" s="2">
        <v>79.283492537313435</v>
      </c>
      <c r="H73" s="2">
        <v>85.809552238805963</v>
      </c>
      <c r="I73" s="2">
        <v>85.350567164179111</v>
      </c>
      <c r="J73" s="2">
        <v>94.335761194029857</v>
      </c>
      <c r="K73" s="2">
        <v>128.70832835820895</v>
      </c>
      <c r="L73" s="2">
        <v>74.374567164179098</v>
      </c>
      <c r="M73" s="2">
        <v>85.142447761194035</v>
      </c>
      <c r="N73" s="2"/>
    </row>
    <row r="74" spans="1:14" x14ac:dyDescent="0.2">
      <c r="A74">
        <v>1952</v>
      </c>
      <c r="B74" s="2">
        <v>61.278089552238804</v>
      </c>
      <c r="C74" s="2">
        <v>32.122597014925375</v>
      </c>
      <c r="D74" s="2">
        <v>60.004507462686568</v>
      </c>
      <c r="E74" s="2">
        <v>55.414029850746267</v>
      </c>
      <c r="F74" s="2">
        <v>68.732895522388063</v>
      </c>
      <c r="G74" s="2">
        <v>53.854776119402985</v>
      </c>
      <c r="H74" s="2">
        <v>116.52635820895523</v>
      </c>
      <c r="I74" s="2">
        <v>101.42713432835821</v>
      </c>
      <c r="J74" s="2">
        <v>67.963044776119403</v>
      </c>
      <c r="K74" s="2">
        <v>20.749223880597015</v>
      </c>
      <c r="L74" s="2">
        <v>98.830358208955218</v>
      </c>
      <c r="M74" s="2">
        <v>52.330686567164179</v>
      </c>
      <c r="N74" s="2"/>
    </row>
    <row r="75" spans="1:14" x14ac:dyDescent="0.2">
      <c r="A75">
        <v>1953</v>
      </c>
      <c r="B75" s="2">
        <v>67.258417910447761</v>
      </c>
      <c r="C75" s="2">
        <v>58.879104477611939</v>
      </c>
      <c r="D75" s="2">
        <v>79.759462686567161</v>
      </c>
      <c r="E75" s="2">
        <v>69.24382089552239</v>
      </c>
      <c r="F75" s="2">
        <v>71.958507462686569</v>
      </c>
      <c r="G75" s="2">
        <v>69.135373134328361</v>
      </c>
      <c r="H75" s="2">
        <v>84.820477611940305</v>
      </c>
      <c r="I75" s="2">
        <v>61.579970149253732</v>
      </c>
      <c r="J75" s="2">
        <v>101.30874626865672</v>
      </c>
      <c r="K75" s="2">
        <v>31.136268656716418</v>
      </c>
      <c r="L75" s="2">
        <v>48.905044776119404</v>
      </c>
      <c r="M75" s="2">
        <v>72.007761194029854</v>
      </c>
      <c r="N75" s="2"/>
    </row>
    <row r="76" spans="1:14" x14ac:dyDescent="0.2">
      <c r="A76">
        <v>1954</v>
      </c>
      <c r="B76" s="2">
        <v>51.794328358208958</v>
      </c>
      <c r="C76" s="2">
        <v>65.235850746268653</v>
      </c>
      <c r="D76" s="2">
        <v>70.776985074626865</v>
      </c>
      <c r="E76" s="2">
        <v>99.860805970149258</v>
      </c>
      <c r="F76" s="2">
        <v>60.528686567164172</v>
      </c>
      <c r="G76" s="2">
        <v>117.74071641791045</v>
      </c>
      <c r="H76" s="2">
        <v>50.469522388059701</v>
      </c>
      <c r="I76" s="2">
        <v>63.513850746268659</v>
      </c>
      <c r="J76" s="2">
        <v>130.94149253731342</v>
      </c>
      <c r="K76" s="2">
        <v>150.48128358208956</v>
      </c>
      <c r="L76" s="2">
        <v>51.582776119402986</v>
      </c>
      <c r="M76" s="2">
        <v>51.133462686567164</v>
      </c>
      <c r="N76" s="2"/>
    </row>
    <row r="77" spans="1:14" x14ac:dyDescent="0.2">
      <c r="A77">
        <v>1955</v>
      </c>
      <c r="B77" s="2">
        <v>52.324328358208952</v>
      </c>
      <c r="C77" s="2">
        <v>41.328985074626864</v>
      </c>
      <c r="D77" s="2">
        <v>56.853283582089553</v>
      </c>
      <c r="E77" s="2">
        <v>54.523582089552242</v>
      </c>
      <c r="F77" s="2">
        <v>64.958776119402984</v>
      </c>
      <c r="G77" s="2">
        <v>41.258358208955222</v>
      </c>
      <c r="H77" s="2">
        <v>60.442895522388056</v>
      </c>
      <c r="I77" s="2">
        <v>90.894597014925367</v>
      </c>
      <c r="J77" s="2">
        <v>36.71426865671642</v>
      </c>
      <c r="K77" s="2">
        <v>116.00137313432836</v>
      </c>
      <c r="L77" s="2">
        <v>74.762656716417908</v>
      </c>
      <c r="M77" s="2">
        <v>55.324835820895522</v>
      </c>
      <c r="N77" s="2"/>
    </row>
    <row r="78" spans="1:14" x14ac:dyDescent="0.2">
      <c r="A78">
        <v>1956</v>
      </c>
      <c r="B78" s="2">
        <v>23.989074626865673</v>
      </c>
      <c r="C78" s="2">
        <v>43.283611940298506</v>
      </c>
      <c r="D78" s="2">
        <v>51.136328358208957</v>
      </c>
      <c r="E78" s="2">
        <v>65.975820895522389</v>
      </c>
      <c r="F78" s="2">
        <v>91.1240895522388</v>
      </c>
      <c r="G78" s="2">
        <v>69.561582089552232</v>
      </c>
      <c r="H78" s="2">
        <v>109.35629850746268</v>
      </c>
      <c r="I78" s="2">
        <v>102.18071641791045</v>
      </c>
      <c r="J78" s="2">
        <v>80.542208955223884</v>
      </c>
      <c r="K78" s="2">
        <v>27.12289552238806</v>
      </c>
      <c r="L78" s="2">
        <v>74.665343283582089</v>
      </c>
      <c r="M78" s="2">
        <v>54.557880597014922</v>
      </c>
      <c r="N78" s="2"/>
    </row>
    <row r="79" spans="1:14" x14ac:dyDescent="0.2">
      <c r="A79">
        <v>1957</v>
      </c>
      <c r="B79" s="2">
        <v>53.248477611940295</v>
      </c>
      <c r="C79" s="2">
        <v>41.899970149253733</v>
      </c>
      <c r="D79" s="2">
        <v>30.228388059701494</v>
      </c>
      <c r="E79" s="2">
        <v>73.888537313432835</v>
      </c>
      <c r="F79" s="2">
        <v>73.497611940298512</v>
      </c>
      <c r="G79" s="2">
        <v>141.2211343283582</v>
      </c>
      <c r="H79" s="2">
        <v>72.459492537313437</v>
      </c>
      <c r="I79" s="2">
        <v>33.308537313432836</v>
      </c>
      <c r="J79" s="2">
        <v>123.08041791044776</v>
      </c>
      <c r="K79" s="2">
        <v>79.034029850746279</v>
      </c>
      <c r="L79" s="2">
        <v>94.957820895522389</v>
      </c>
      <c r="M79" s="2">
        <v>79.735761194029848</v>
      </c>
      <c r="N79" s="2"/>
    </row>
    <row r="80" spans="1:14" x14ac:dyDescent="0.2">
      <c r="A80">
        <v>1958</v>
      </c>
      <c r="B80" s="2">
        <v>43.088537313432838</v>
      </c>
      <c r="C80" s="2">
        <v>30.237164179104479</v>
      </c>
      <c r="D80" s="2">
        <v>15.802835820895522</v>
      </c>
      <c r="E80" s="2">
        <v>32.275552238805972</v>
      </c>
      <c r="F80" s="2">
        <v>34.299910447761192</v>
      </c>
      <c r="G80" s="2">
        <v>67.64017910447761</v>
      </c>
      <c r="H80" s="2">
        <v>75.527283582089552</v>
      </c>
      <c r="I80" s="2">
        <v>62.721970149253728</v>
      </c>
      <c r="J80" s="2">
        <v>87.741522388059707</v>
      </c>
      <c r="K80" s="2">
        <v>67.663582089552236</v>
      </c>
      <c r="L80" s="2">
        <v>77.149134328358215</v>
      </c>
      <c r="M80" s="2">
        <v>62.462805970149255</v>
      </c>
      <c r="N80" s="2"/>
    </row>
    <row r="81" spans="1:14" x14ac:dyDescent="0.2">
      <c r="A81">
        <v>1959</v>
      </c>
      <c r="B81" s="2">
        <v>58.421104477611941</v>
      </c>
      <c r="C81" s="2">
        <v>58.08397014925373</v>
      </c>
      <c r="D81" s="2">
        <v>51.94026865671642</v>
      </c>
      <c r="E81" s="2">
        <v>76.56065671641791</v>
      </c>
      <c r="F81" s="2">
        <v>80.113582089552239</v>
      </c>
      <c r="G81" s="2">
        <v>45.246985074626863</v>
      </c>
      <c r="H81" s="2">
        <v>73.674000000000007</v>
      </c>
      <c r="I81" s="2">
        <v>121.45116417910448</v>
      </c>
      <c r="J81" s="2">
        <v>104.51020895522387</v>
      </c>
      <c r="K81" s="2">
        <v>114.06289552238806</v>
      </c>
      <c r="L81" s="2">
        <v>92.705313432835823</v>
      </c>
      <c r="M81" s="2">
        <v>67.65062686567164</v>
      </c>
      <c r="N81" s="2"/>
    </row>
    <row r="82" spans="1:14" x14ac:dyDescent="0.2">
      <c r="A82">
        <v>1960</v>
      </c>
      <c r="B82" s="2">
        <v>67.094686567164175</v>
      </c>
      <c r="C82" s="2">
        <v>59.070208955223883</v>
      </c>
      <c r="D82" s="2">
        <v>34.704119402985071</v>
      </c>
      <c r="E82" s="2">
        <v>82.860626865671648</v>
      </c>
      <c r="F82" s="2">
        <v>118.49970149253731</v>
      </c>
      <c r="G82" s="2">
        <v>103.14283582089553</v>
      </c>
      <c r="H82" s="2">
        <v>81.741522388059707</v>
      </c>
      <c r="I82" s="2">
        <v>52.669582089552236</v>
      </c>
      <c r="J82" s="2">
        <v>69.112029850746268</v>
      </c>
      <c r="K82" s="2">
        <v>59.508208955223886</v>
      </c>
      <c r="L82" s="2">
        <v>78.903402985074621</v>
      </c>
      <c r="M82" s="2">
        <v>42.66373134328358</v>
      </c>
      <c r="N82" s="2"/>
    </row>
    <row r="83" spans="1:14" x14ac:dyDescent="0.2">
      <c r="A83">
        <v>1961</v>
      </c>
      <c r="B83" s="2">
        <v>23.406537313432835</v>
      </c>
      <c r="C83" s="2">
        <v>34.224626865671645</v>
      </c>
      <c r="D83" s="2">
        <v>57.561761194029849</v>
      </c>
      <c r="E83" s="2">
        <v>61.929910447761195</v>
      </c>
      <c r="F83" s="2">
        <v>48.769582089552237</v>
      </c>
      <c r="G83" s="2">
        <v>96.532925373134333</v>
      </c>
      <c r="H83" s="2">
        <v>98.011611940298508</v>
      </c>
      <c r="I83" s="2">
        <v>81.113970149253731</v>
      </c>
      <c r="J83" s="2">
        <v>132.56065671641792</v>
      </c>
      <c r="K83" s="2">
        <v>40.48782089552239</v>
      </c>
      <c r="L83" s="2">
        <v>61.48194029850746</v>
      </c>
      <c r="M83" s="2">
        <v>67.116805970149258</v>
      </c>
      <c r="N83" s="2"/>
    </row>
    <row r="84" spans="1:14" x14ac:dyDescent="0.2">
      <c r="A84">
        <v>1962</v>
      </c>
      <c r="B84" s="2">
        <v>81.102268656716419</v>
      </c>
      <c r="C84" s="2">
        <v>60.508119402985081</v>
      </c>
      <c r="D84" s="2">
        <v>19.758537313432836</v>
      </c>
      <c r="E84" s="2">
        <v>48.764597014925371</v>
      </c>
      <c r="F84" s="2">
        <v>78.542447761194026</v>
      </c>
      <c r="G84" s="2">
        <v>62.687134328358212</v>
      </c>
      <c r="H84" s="2">
        <v>52.317940298507466</v>
      </c>
      <c r="I84" s="2">
        <v>68.540626865671641</v>
      </c>
      <c r="J84" s="2">
        <v>83.086298507462686</v>
      </c>
      <c r="K84" s="2">
        <v>75.562029850746271</v>
      </c>
      <c r="L84" s="2">
        <v>28.098328358208956</v>
      </c>
      <c r="M84" s="2">
        <v>69.190686567164178</v>
      </c>
      <c r="N84" s="2"/>
    </row>
    <row r="85" spans="1:14" x14ac:dyDescent="0.2">
      <c r="A85">
        <v>1963</v>
      </c>
      <c r="B85" s="2">
        <v>44.5664776119403</v>
      </c>
      <c r="C85" s="2">
        <v>33.691850746268656</v>
      </c>
      <c r="D85" s="2">
        <v>66.846000000000004</v>
      </c>
      <c r="E85" s="2">
        <v>55.235970149253731</v>
      </c>
      <c r="F85" s="2">
        <v>77.447104477611944</v>
      </c>
      <c r="G85" s="2">
        <v>54.536656716417909</v>
      </c>
      <c r="H85" s="2">
        <v>66.708268656716413</v>
      </c>
      <c r="I85" s="2">
        <v>93.241343283582083</v>
      </c>
      <c r="J85" s="2">
        <v>64.801940298507461</v>
      </c>
      <c r="K85" s="2">
        <v>22.856477611940299</v>
      </c>
      <c r="L85" s="2">
        <v>76.348746268656711</v>
      </c>
      <c r="M85" s="2">
        <v>57.445552238805973</v>
      </c>
      <c r="N85" s="2"/>
    </row>
    <row r="86" spans="1:14" x14ac:dyDescent="0.2">
      <c r="A86">
        <v>1964</v>
      </c>
      <c r="B86" s="2">
        <v>63.559880597014924</v>
      </c>
      <c r="C86" s="2">
        <v>27.392328358208957</v>
      </c>
      <c r="D86" s="2">
        <v>56.657134328358211</v>
      </c>
      <c r="E86" s="2">
        <v>66.978656716417916</v>
      </c>
      <c r="F86" s="2">
        <v>64.636895522388059</v>
      </c>
      <c r="G86" s="2">
        <v>49.071313432835822</v>
      </c>
      <c r="H86" s="2">
        <v>72.791134328358211</v>
      </c>
      <c r="I86" s="2">
        <v>100.50525373134329</v>
      </c>
      <c r="J86" s="2">
        <v>96.717223880597018</v>
      </c>
      <c r="K86" s="2">
        <v>42.240358208955222</v>
      </c>
      <c r="L86" s="2">
        <v>72.195552238805973</v>
      </c>
      <c r="M86" s="2">
        <v>75.857223880597019</v>
      </c>
      <c r="N86" s="2"/>
    </row>
    <row r="87" spans="1:14" x14ac:dyDescent="0.2">
      <c r="A87">
        <v>1965</v>
      </c>
      <c r="B87" s="2">
        <v>79.813731343283578</v>
      </c>
      <c r="C87" s="2">
        <v>79.736507462686561</v>
      </c>
      <c r="D87" s="2">
        <v>39.810567164179105</v>
      </c>
      <c r="E87" s="2">
        <v>52.855641791044775</v>
      </c>
      <c r="F87" s="2">
        <v>56.946149253731342</v>
      </c>
      <c r="G87" s="2">
        <v>45.932805970149253</v>
      </c>
      <c r="H87" s="2">
        <v>69.106029850746268</v>
      </c>
      <c r="I87" s="2">
        <v>122.21588059701493</v>
      </c>
      <c r="J87" s="2">
        <v>139.18468656716419</v>
      </c>
      <c r="K87" s="2">
        <v>75.686955223880602</v>
      </c>
      <c r="L87" s="2">
        <v>91.83379104477612</v>
      </c>
      <c r="M87" s="2">
        <v>76.346268656716418</v>
      </c>
      <c r="N87" s="2"/>
    </row>
    <row r="88" spans="1:14" x14ac:dyDescent="0.2">
      <c r="A88">
        <v>1966</v>
      </c>
      <c r="B88" s="2">
        <v>48.133970149253734</v>
      </c>
      <c r="C88" s="2">
        <v>41.509731343283583</v>
      </c>
      <c r="D88" s="2">
        <v>65.730447761194029</v>
      </c>
      <c r="E88" s="2">
        <v>48.767910447761196</v>
      </c>
      <c r="F88" s="2">
        <v>43.095194029850745</v>
      </c>
      <c r="G88" s="2">
        <v>59.213074626865669</v>
      </c>
      <c r="H88" s="2">
        <v>41.292955223880597</v>
      </c>
      <c r="I88" s="2">
        <v>94.179970149253734</v>
      </c>
      <c r="J88" s="2">
        <v>70.980567164179106</v>
      </c>
      <c r="K88" s="2">
        <v>75.963462686567169</v>
      </c>
      <c r="L88" s="2">
        <v>141.29731343283581</v>
      </c>
      <c r="M88" s="2">
        <v>81.81474626865672</v>
      </c>
      <c r="N88" s="2"/>
    </row>
    <row r="89" spans="1:14" x14ac:dyDescent="0.2">
      <c r="A89">
        <v>1967</v>
      </c>
      <c r="B89" s="2">
        <v>83.93229850746269</v>
      </c>
      <c r="C89" s="2">
        <v>56.107432835820894</v>
      </c>
      <c r="D89" s="2">
        <v>32.863014925373136</v>
      </c>
      <c r="E89" s="2">
        <v>92.904268656716411</v>
      </c>
      <c r="F89" s="2">
        <v>48.157850746268657</v>
      </c>
      <c r="G89" s="2">
        <v>131.44259701492538</v>
      </c>
      <c r="H89" s="2">
        <v>59.975313432835819</v>
      </c>
      <c r="I89" s="2">
        <v>98.555850746268661</v>
      </c>
      <c r="J89" s="2">
        <v>69.623014925373141</v>
      </c>
      <c r="K89" s="2">
        <v>92.925522388059704</v>
      </c>
      <c r="L89" s="2">
        <v>100.92110447761193</v>
      </c>
      <c r="M89" s="2">
        <v>78.794597014925372</v>
      </c>
      <c r="N89" s="2"/>
    </row>
    <row r="90" spans="1:14" x14ac:dyDescent="0.2">
      <c r="A90">
        <v>1968</v>
      </c>
      <c r="B90" s="2">
        <v>43.679940298507461</v>
      </c>
      <c r="C90" s="2">
        <v>61.655701492537311</v>
      </c>
      <c r="D90" s="2">
        <v>37.19910447761194</v>
      </c>
      <c r="E90" s="2">
        <v>61.636358208955222</v>
      </c>
      <c r="F90" s="2">
        <v>69.641074626865674</v>
      </c>
      <c r="G90" s="2">
        <v>100.51450746268657</v>
      </c>
      <c r="H90" s="2">
        <v>71.572895522388066</v>
      </c>
      <c r="I90" s="2">
        <v>90.532149253731347</v>
      </c>
      <c r="J90" s="2">
        <v>109.0833432835821</v>
      </c>
      <c r="K90" s="2">
        <v>67.268895522388064</v>
      </c>
      <c r="L90" s="2">
        <v>69.312179104477607</v>
      </c>
      <c r="M90" s="2">
        <v>92.205313432835823</v>
      </c>
      <c r="N90" s="2"/>
    </row>
    <row r="91" spans="1:14" x14ac:dyDescent="0.2">
      <c r="A91">
        <v>1969</v>
      </c>
      <c r="B91" s="2">
        <v>76.21414925373135</v>
      </c>
      <c r="C91" s="2">
        <v>20.106537313432835</v>
      </c>
      <c r="D91" s="2">
        <v>35.317402985074629</v>
      </c>
      <c r="E91" s="2">
        <v>80.552895522388056</v>
      </c>
      <c r="F91" s="2">
        <v>81.515492537313435</v>
      </c>
      <c r="G91" s="2">
        <v>118.47191044776119</v>
      </c>
      <c r="H91" s="2">
        <v>82.27226865671642</v>
      </c>
      <c r="I91" s="2">
        <v>41.66955223880597</v>
      </c>
      <c r="J91" s="2">
        <v>54.779134328358211</v>
      </c>
      <c r="K91" s="2">
        <v>126.58731343283583</v>
      </c>
      <c r="L91" s="2">
        <v>92.27385074626865</v>
      </c>
      <c r="M91" s="2">
        <v>47.508626865671644</v>
      </c>
      <c r="N91" s="2"/>
    </row>
    <row r="92" spans="1:14" x14ac:dyDescent="0.2">
      <c r="A92">
        <v>1970</v>
      </c>
      <c r="B92" s="2">
        <v>52.928358208955224</v>
      </c>
      <c r="C92" s="2">
        <v>30.855044776119403</v>
      </c>
      <c r="D92" s="2">
        <v>50.556417910447763</v>
      </c>
      <c r="E92" s="2">
        <v>58.826985074626869</v>
      </c>
      <c r="F92" s="2">
        <v>98.760358208955225</v>
      </c>
      <c r="G92" s="2">
        <v>66.404298507462684</v>
      </c>
      <c r="H92" s="2">
        <v>148.13746268656718</v>
      </c>
      <c r="I92" s="2">
        <v>45.895283582089554</v>
      </c>
      <c r="J92" s="2">
        <v>144.16826865671641</v>
      </c>
      <c r="K92" s="2">
        <v>79.047582089552236</v>
      </c>
      <c r="L92" s="2">
        <v>64.875611940298512</v>
      </c>
      <c r="M92" s="2">
        <v>70.747164179104473</v>
      </c>
      <c r="N92" s="2"/>
    </row>
    <row r="93" spans="1:14" x14ac:dyDescent="0.2">
      <c r="A93">
        <v>1971</v>
      </c>
      <c r="B93" s="2">
        <v>77.704358208955227</v>
      </c>
      <c r="C93" s="2">
        <v>82.002298507462683</v>
      </c>
      <c r="D93" s="2">
        <v>60.527074626865669</v>
      </c>
      <c r="E93" s="2">
        <v>37.694238805970151</v>
      </c>
      <c r="F93" s="2">
        <v>58.795522388059695</v>
      </c>
      <c r="G93" s="2">
        <v>57.833910447761191</v>
      </c>
      <c r="H93" s="2">
        <v>79.609104477611936</v>
      </c>
      <c r="I93" s="2">
        <v>76.47719402985075</v>
      </c>
      <c r="J93" s="2">
        <v>64.928119402985075</v>
      </c>
      <c r="K93" s="2">
        <v>48.434716417910451</v>
      </c>
      <c r="L93" s="2">
        <v>65.465582089552242</v>
      </c>
      <c r="M93" s="2">
        <v>103.71423880597015</v>
      </c>
      <c r="N93" s="2"/>
    </row>
    <row r="94" spans="1:14" x14ac:dyDescent="0.2">
      <c r="A94">
        <v>1972</v>
      </c>
      <c r="B94" s="2">
        <v>67.276238805970152</v>
      </c>
      <c r="C94" s="2">
        <v>61.403134328358206</v>
      </c>
      <c r="D94" s="2">
        <v>68.061910447761193</v>
      </c>
      <c r="E94" s="2">
        <v>53.521014925373137</v>
      </c>
      <c r="F94" s="2">
        <v>60.241970149253731</v>
      </c>
      <c r="G94" s="2">
        <v>75.988268656716414</v>
      </c>
      <c r="H94" s="2">
        <v>84.180179104477617</v>
      </c>
      <c r="I94" s="2">
        <v>133.97883582089551</v>
      </c>
      <c r="J94" s="2">
        <v>75.133552238805976</v>
      </c>
      <c r="K94" s="2">
        <v>67.744388059701492</v>
      </c>
      <c r="L94" s="2">
        <v>50.071492537313432</v>
      </c>
      <c r="M94" s="2">
        <v>109.52322388059702</v>
      </c>
      <c r="N94" s="2"/>
    </row>
    <row r="95" spans="1:14" x14ac:dyDescent="0.2">
      <c r="A95">
        <v>1973</v>
      </c>
      <c r="B95" s="2">
        <v>51.496597014925371</v>
      </c>
      <c r="C95" s="2">
        <v>36.781522388059699</v>
      </c>
      <c r="D95" s="2">
        <v>72.036835820895519</v>
      </c>
      <c r="E95" s="2">
        <v>51.556089552238809</v>
      </c>
      <c r="F95" s="2">
        <v>108.24620895522388</v>
      </c>
      <c r="G95" s="2">
        <v>94.24573134328358</v>
      </c>
      <c r="H95" s="2">
        <v>84.623641791044776</v>
      </c>
      <c r="I95" s="2">
        <v>81.116985074626868</v>
      </c>
      <c r="J95" s="2">
        <v>50.346865671641794</v>
      </c>
      <c r="K95" s="2">
        <v>80.642746268656722</v>
      </c>
      <c r="L95" s="2">
        <v>75.447999999999993</v>
      </c>
      <c r="M95" s="2">
        <v>67.02949253731343</v>
      </c>
      <c r="N95" s="2"/>
    </row>
    <row r="96" spans="1:14" x14ac:dyDescent="0.2">
      <c r="A96">
        <v>1974</v>
      </c>
      <c r="B96" s="2">
        <v>86.500985074626868</v>
      </c>
      <c r="C96" s="2">
        <v>53.495283582089549</v>
      </c>
      <c r="D96" s="2">
        <v>47.444537313432839</v>
      </c>
      <c r="E96" s="2">
        <v>81.030298507462689</v>
      </c>
      <c r="F96" s="2">
        <v>86.319343283582086</v>
      </c>
      <c r="G96" s="2">
        <v>78.441582089552242</v>
      </c>
      <c r="H96" s="2">
        <v>69.314686567164173</v>
      </c>
      <c r="I96" s="2">
        <v>73.630746268656722</v>
      </c>
      <c r="J96" s="2">
        <v>94.090089552238808</v>
      </c>
      <c r="K96" s="2">
        <v>78.247134328358214</v>
      </c>
      <c r="L96" s="2">
        <v>67.28698507462687</v>
      </c>
      <c r="M96" s="2">
        <v>47.515134328358208</v>
      </c>
      <c r="N96" s="2"/>
    </row>
    <row r="97" spans="1:14" x14ac:dyDescent="0.2">
      <c r="A97">
        <v>1975</v>
      </c>
      <c r="B97" s="2">
        <v>98.087432835820891</v>
      </c>
      <c r="C97" s="2">
        <v>62.594865671641791</v>
      </c>
      <c r="D97" s="2">
        <v>57.856746268656714</v>
      </c>
      <c r="E97" s="2">
        <v>64.267552238805976</v>
      </c>
      <c r="F97" s="2">
        <v>74.090656716417911</v>
      </c>
      <c r="G97" s="2">
        <v>82.585253731343286</v>
      </c>
      <c r="H97" s="2">
        <v>76.723074626865667</v>
      </c>
      <c r="I97" s="2">
        <v>99.967343283582096</v>
      </c>
      <c r="J97" s="2">
        <v>95.497104477611941</v>
      </c>
      <c r="K97" s="2">
        <v>43.372029850746266</v>
      </c>
      <c r="L97" s="2">
        <v>88.130626865671644</v>
      </c>
      <c r="M97" s="2">
        <v>63.796805970149251</v>
      </c>
      <c r="N97" s="2"/>
    </row>
    <row r="98" spans="1:14" x14ac:dyDescent="0.2">
      <c r="A98">
        <v>1976</v>
      </c>
      <c r="B98" s="2">
        <v>75.793880597014905</v>
      </c>
      <c r="C98" s="2">
        <v>71.874716417910449</v>
      </c>
      <c r="D98" s="2">
        <v>114.32149253731343</v>
      </c>
      <c r="E98" s="2">
        <v>45.626925373134327</v>
      </c>
      <c r="F98" s="2">
        <v>85.325164179104476</v>
      </c>
      <c r="G98" s="2">
        <v>73.457701492537311</v>
      </c>
      <c r="H98" s="2">
        <v>66.522119402985069</v>
      </c>
      <c r="I98" s="2">
        <v>52.686208955223883</v>
      </c>
      <c r="J98" s="2">
        <v>88.162507462686563</v>
      </c>
      <c r="K98" s="2">
        <v>56.875104477611941</v>
      </c>
      <c r="L98" s="2">
        <v>55.96444776119403</v>
      </c>
      <c r="M98" s="2">
        <v>57.560417910447761</v>
      </c>
      <c r="N98" s="2"/>
    </row>
    <row r="99" spans="1:14" x14ac:dyDescent="0.2">
      <c r="A99">
        <v>1977</v>
      </c>
      <c r="B99" s="2">
        <v>61.649014925373137</v>
      </c>
      <c r="C99" s="2">
        <v>78.990865671641785</v>
      </c>
      <c r="D99" s="2">
        <v>77.389940298507469</v>
      </c>
      <c r="E99" s="2">
        <v>53.23868656716418</v>
      </c>
      <c r="F99" s="2">
        <v>30.740149253731342</v>
      </c>
      <c r="G99" s="2">
        <v>60.175432835820892</v>
      </c>
      <c r="H99" s="2">
        <v>88.560567164179105</v>
      </c>
      <c r="I99" s="2">
        <v>129.24420895522388</v>
      </c>
      <c r="J99" s="2">
        <v>124.1134328358209</v>
      </c>
      <c r="K99" s="2">
        <v>68.589791044776121</v>
      </c>
      <c r="L99" s="2">
        <v>103.29883582089552</v>
      </c>
      <c r="M99" s="2">
        <v>84.154119402985074</v>
      </c>
      <c r="N99" s="2"/>
    </row>
    <row r="100" spans="1:14" x14ac:dyDescent="0.2">
      <c r="A100">
        <v>1978</v>
      </c>
      <c r="B100" s="2">
        <v>75.019462686567167</v>
      </c>
      <c r="C100" s="2">
        <v>19.156388059701491</v>
      </c>
      <c r="D100" s="2">
        <v>38.443104477611939</v>
      </c>
      <c r="E100" s="2">
        <v>40.952328358208959</v>
      </c>
      <c r="F100" s="2">
        <v>73.289313432835826</v>
      </c>
      <c r="G100" s="2">
        <v>69.473910447761199</v>
      </c>
      <c r="H100" s="2">
        <v>71.106447761194033</v>
      </c>
      <c r="I100" s="2">
        <v>96.554626865671636</v>
      </c>
      <c r="J100" s="2">
        <v>138.7886567164179</v>
      </c>
      <c r="K100" s="2">
        <v>65.33892537313433</v>
      </c>
      <c r="L100" s="2">
        <v>61.577701492537315</v>
      </c>
      <c r="M100" s="2">
        <v>83.654447761194035</v>
      </c>
      <c r="N100" s="2"/>
    </row>
    <row r="101" spans="1:14" x14ac:dyDescent="0.2">
      <c r="A101">
        <v>1979</v>
      </c>
      <c r="B101" s="2">
        <v>81.71623880597015</v>
      </c>
      <c r="C101" s="2">
        <v>35.644656716417913</v>
      </c>
      <c r="D101" s="2">
        <v>75.443402985074627</v>
      </c>
      <c r="E101" s="2">
        <v>95.471313432835828</v>
      </c>
      <c r="F101" s="2">
        <v>63.804388059701495</v>
      </c>
      <c r="G101" s="2">
        <v>85.967134328358213</v>
      </c>
      <c r="H101" s="2">
        <v>65.006925373134322</v>
      </c>
      <c r="I101" s="2">
        <v>91.98355223880597</v>
      </c>
      <c r="J101" s="2">
        <v>41.031462686567167</v>
      </c>
      <c r="K101" s="2">
        <v>106.53373134328358</v>
      </c>
      <c r="L101" s="2">
        <v>87.910089552238802</v>
      </c>
      <c r="M101" s="2">
        <v>62.949850746268659</v>
      </c>
      <c r="N101" s="2"/>
    </row>
    <row r="102" spans="1:14" x14ac:dyDescent="0.2">
      <c r="A102">
        <v>1980</v>
      </c>
      <c r="B102" s="2">
        <v>60.447283582089554</v>
      </c>
      <c r="C102" s="2">
        <v>29.332388059701493</v>
      </c>
      <c r="D102" s="2">
        <v>56.329641791044779</v>
      </c>
      <c r="E102" s="2">
        <v>90.75635820895522</v>
      </c>
      <c r="F102" s="2">
        <v>50.279432835820899</v>
      </c>
      <c r="G102" s="2">
        <v>91.669014925373133</v>
      </c>
      <c r="H102" s="2">
        <v>84.679343283582085</v>
      </c>
      <c r="I102" s="2">
        <v>70.130985074626864</v>
      </c>
      <c r="J102" s="2">
        <v>105.94071641791045</v>
      </c>
      <c r="K102" s="2">
        <v>71.900537313432835</v>
      </c>
      <c r="L102" s="2">
        <v>47.521492537313435</v>
      </c>
      <c r="M102" s="2">
        <v>75.697611940298501</v>
      </c>
      <c r="N102" s="2"/>
    </row>
    <row r="103" spans="1:14" x14ac:dyDescent="0.2">
      <c r="A103">
        <v>1981</v>
      </c>
      <c r="B103" s="2">
        <v>29.354388059701492</v>
      </c>
      <c r="C103" s="2">
        <v>70.386149253731347</v>
      </c>
      <c r="D103" s="2">
        <v>35.326865671641791</v>
      </c>
      <c r="E103" s="2">
        <v>87.20492537313433</v>
      </c>
      <c r="F103" s="2">
        <v>57.183074626865668</v>
      </c>
      <c r="G103" s="2">
        <v>94.726805970149258</v>
      </c>
      <c r="H103" s="2">
        <v>42.75692537313433</v>
      </c>
      <c r="I103" s="2">
        <v>96.236417910447756</v>
      </c>
      <c r="J103" s="2">
        <v>108.1139104477612</v>
      </c>
      <c r="K103" s="2">
        <v>95.311492537313427</v>
      </c>
      <c r="L103" s="2">
        <v>44.021910447761194</v>
      </c>
      <c r="M103" s="2">
        <v>48.725701492537311</v>
      </c>
      <c r="N103" s="2"/>
    </row>
    <row r="104" spans="1:14" x14ac:dyDescent="0.2">
      <c r="A104">
        <v>1982</v>
      </c>
      <c r="B104" s="2">
        <v>82.156835820895523</v>
      </c>
      <c r="C104" s="2">
        <v>30.7</v>
      </c>
      <c r="D104" s="2">
        <v>62.31220895522388</v>
      </c>
      <c r="E104" s="2">
        <v>52.879850746268659</v>
      </c>
      <c r="F104" s="2">
        <v>50.809970149253729</v>
      </c>
      <c r="G104" s="2">
        <v>80.35501492537314</v>
      </c>
      <c r="H104" s="2">
        <v>60.021462686567162</v>
      </c>
      <c r="I104" s="2">
        <v>73.746626865671644</v>
      </c>
      <c r="J104" s="2">
        <v>106.28498507462686</v>
      </c>
      <c r="K104" s="2">
        <v>65.750059701492532</v>
      </c>
      <c r="L104" s="2">
        <v>96.785492537313431</v>
      </c>
      <c r="M104" s="2">
        <v>101.16901492537313</v>
      </c>
      <c r="N104" s="2"/>
    </row>
    <row r="105" spans="1:14" x14ac:dyDescent="0.2">
      <c r="A105">
        <v>1983</v>
      </c>
      <c r="B105" s="2">
        <v>49.761044776119405</v>
      </c>
      <c r="C105" s="2">
        <v>32.18525373134328</v>
      </c>
      <c r="D105" s="2">
        <v>62.289671641791045</v>
      </c>
      <c r="E105" s="2">
        <v>75.19397014925373</v>
      </c>
      <c r="F105" s="2">
        <v>144.09376119402984</v>
      </c>
      <c r="G105" s="2">
        <v>40.252537313432839</v>
      </c>
      <c r="H105" s="2">
        <v>43.008746268656715</v>
      </c>
      <c r="I105" s="2">
        <v>83.026208955223879</v>
      </c>
      <c r="J105" s="2">
        <v>97.047850746268651</v>
      </c>
      <c r="K105" s="2">
        <v>94.316388059701495</v>
      </c>
      <c r="L105" s="2">
        <v>72.176597014925377</v>
      </c>
      <c r="M105" s="2">
        <v>92.040507462686563</v>
      </c>
      <c r="N105" s="2"/>
    </row>
    <row r="106" spans="1:14" x14ac:dyDescent="0.2">
      <c r="A106">
        <v>1984</v>
      </c>
      <c r="B106" s="2">
        <v>44.976626865671641</v>
      </c>
      <c r="C106" s="2">
        <v>45.201074626865669</v>
      </c>
      <c r="D106" s="2">
        <v>52.064</v>
      </c>
      <c r="E106" s="2">
        <v>57.197164179104476</v>
      </c>
      <c r="F106" s="2">
        <v>83.854238805970155</v>
      </c>
      <c r="G106" s="2">
        <v>93.212208955223886</v>
      </c>
      <c r="H106" s="2">
        <v>64.403880597014918</v>
      </c>
      <c r="I106" s="2">
        <v>95.11686567164179</v>
      </c>
      <c r="J106" s="2">
        <v>103.97686567164179</v>
      </c>
      <c r="K106" s="2">
        <v>79.10859701492538</v>
      </c>
      <c r="L106" s="2">
        <v>77.616298507462687</v>
      </c>
      <c r="M106" s="2">
        <v>91.810328358208949</v>
      </c>
      <c r="N106" s="2"/>
    </row>
    <row r="107" spans="1:14" x14ac:dyDescent="0.2">
      <c r="A107">
        <v>1985</v>
      </c>
      <c r="B107" s="2">
        <v>74.558567164179095</v>
      </c>
      <c r="C107" s="2">
        <v>86.492119402985068</v>
      </c>
      <c r="D107" s="2">
        <v>82.713582089552233</v>
      </c>
      <c r="E107" s="2">
        <v>74.231223880597014</v>
      </c>
      <c r="F107" s="2">
        <v>73.344208955223877</v>
      </c>
      <c r="G107" s="2">
        <v>47.299820895522387</v>
      </c>
      <c r="H107" s="2">
        <v>88.367820895522385</v>
      </c>
      <c r="I107" s="2">
        <v>100.25955223880597</v>
      </c>
      <c r="J107" s="2">
        <v>95.261641791044781</v>
      </c>
      <c r="K107" s="2">
        <v>80.073432835820896</v>
      </c>
      <c r="L107" s="2">
        <v>101.75791044776119</v>
      </c>
      <c r="M107" s="2">
        <v>92.277313432835825</v>
      </c>
      <c r="N107" s="2"/>
    </row>
    <row r="108" spans="1:14" x14ac:dyDescent="0.2">
      <c r="A108">
        <v>1986</v>
      </c>
      <c r="B108" s="2">
        <v>43.8850447761194</v>
      </c>
      <c r="C108" s="2">
        <v>35.343104477611938</v>
      </c>
      <c r="D108" s="2">
        <v>68.245104477611946</v>
      </c>
      <c r="E108" s="2">
        <v>46.516358208955225</v>
      </c>
      <c r="F108" s="2">
        <v>78.59955223880597</v>
      </c>
      <c r="G108" s="2">
        <v>85.452925373134335</v>
      </c>
      <c r="H108" s="2">
        <v>91.668089552238811</v>
      </c>
      <c r="I108" s="2">
        <v>72.010029850746264</v>
      </c>
      <c r="J108" s="2">
        <v>186.26635820895521</v>
      </c>
      <c r="K108" s="2">
        <v>72.922119402985075</v>
      </c>
      <c r="L108" s="2">
        <v>36.342268656716421</v>
      </c>
      <c r="M108" s="2">
        <v>52.955552238805971</v>
      </c>
      <c r="N108" s="2"/>
    </row>
    <row r="109" spans="1:14" x14ac:dyDescent="0.2">
      <c r="A109">
        <v>1987</v>
      </c>
      <c r="B109" s="2">
        <v>45.381582089552239</v>
      </c>
      <c r="C109" s="2">
        <v>25.687074626865673</v>
      </c>
      <c r="D109" s="2">
        <v>44.225104477611943</v>
      </c>
      <c r="E109" s="2">
        <v>40.246029850746268</v>
      </c>
      <c r="F109" s="2">
        <v>51.082537313432837</v>
      </c>
      <c r="G109" s="2">
        <v>67.014835820895527</v>
      </c>
      <c r="H109" s="2">
        <v>59.597492537313435</v>
      </c>
      <c r="I109" s="2">
        <v>96.370268656716419</v>
      </c>
      <c r="J109" s="2">
        <v>75.431582089552236</v>
      </c>
      <c r="K109" s="2">
        <v>78.86364179104477</v>
      </c>
      <c r="L109" s="2">
        <v>68.268059701492533</v>
      </c>
      <c r="M109" s="2">
        <v>74.672865671641787</v>
      </c>
      <c r="N109" s="2"/>
    </row>
    <row r="110" spans="1:14" x14ac:dyDescent="0.2">
      <c r="A110">
        <v>1988</v>
      </c>
      <c r="B110" s="2">
        <v>65.060985074626871</v>
      </c>
      <c r="C110" s="2">
        <v>63.054149253731346</v>
      </c>
      <c r="D110" s="2">
        <v>62.105253731343282</v>
      </c>
      <c r="E110" s="2">
        <v>68.779283582089548</v>
      </c>
      <c r="F110" s="2">
        <v>48.605910447761197</v>
      </c>
      <c r="G110" s="2">
        <v>30.547044776119403</v>
      </c>
      <c r="H110" s="2">
        <v>62.461014925373135</v>
      </c>
      <c r="I110" s="2">
        <v>113.71301492537313</v>
      </c>
      <c r="J110" s="2">
        <v>79.065731343283588</v>
      </c>
      <c r="K110" s="2">
        <v>129.76092537313434</v>
      </c>
      <c r="L110" s="2">
        <v>115.93259701492538</v>
      </c>
      <c r="M110" s="2">
        <v>62.887373134328357</v>
      </c>
      <c r="N110" s="2"/>
    </row>
    <row r="111" spans="1:14" x14ac:dyDescent="0.2">
      <c r="A111">
        <v>1989</v>
      </c>
      <c r="B111" s="2">
        <v>59.714328358208945</v>
      </c>
      <c r="C111" s="2">
        <v>41.177223880597012</v>
      </c>
      <c r="D111" s="2">
        <v>67.681731343283587</v>
      </c>
      <c r="E111" s="2">
        <v>42.389014925373132</v>
      </c>
      <c r="F111" s="2">
        <v>74.835791044776116</v>
      </c>
      <c r="G111" s="2">
        <v>88.320686567164174</v>
      </c>
      <c r="H111" s="2">
        <v>22.286835820895522</v>
      </c>
      <c r="I111" s="2">
        <v>75.18934328358209</v>
      </c>
      <c r="J111" s="2">
        <v>48.782059701492535</v>
      </c>
      <c r="K111" s="2">
        <v>65.568208955223881</v>
      </c>
      <c r="L111" s="2">
        <v>114.08059701492537</v>
      </c>
      <c r="M111" s="2">
        <v>59.970388059701492</v>
      </c>
      <c r="N111" s="2"/>
    </row>
    <row r="112" spans="1:14" x14ac:dyDescent="0.2">
      <c r="A112">
        <v>1990</v>
      </c>
      <c r="B112" s="2">
        <v>73.403134328358206</v>
      </c>
      <c r="C112" s="2">
        <v>49.328865671641793</v>
      </c>
      <c r="D112" s="2">
        <v>46.877223880597015</v>
      </c>
      <c r="E112" s="2">
        <v>52.962985074626864</v>
      </c>
      <c r="F112" s="2">
        <v>99.329343283582091</v>
      </c>
      <c r="G112" s="2">
        <v>108.29564179104477</v>
      </c>
      <c r="H112" s="2">
        <v>74.214537313432842</v>
      </c>
      <c r="I112" s="2">
        <v>62.653552238805972</v>
      </c>
      <c r="J112" s="2">
        <v>94.928059701492543</v>
      </c>
      <c r="K112" s="2">
        <v>124.61605970149252</v>
      </c>
      <c r="L112" s="2">
        <v>107.40229850746269</v>
      </c>
      <c r="M112" s="2">
        <v>75.109194029850741</v>
      </c>
      <c r="N112" s="2"/>
    </row>
    <row r="113" spans="1:14" x14ac:dyDescent="0.2">
      <c r="A113">
        <v>1991</v>
      </c>
      <c r="B113" s="2">
        <v>57.731462686567156</v>
      </c>
      <c r="C113" s="2">
        <v>35.672567164179107</v>
      </c>
      <c r="D113" s="2">
        <v>96.330179104477608</v>
      </c>
      <c r="E113" s="2">
        <v>98.923283582089553</v>
      </c>
      <c r="F113" s="2">
        <v>88.238805970149258</v>
      </c>
      <c r="G113" s="2">
        <v>35.714955223880594</v>
      </c>
      <c r="H113" s="2">
        <v>100.81746268656717</v>
      </c>
      <c r="I113" s="2">
        <v>54.188597014925371</v>
      </c>
      <c r="J113" s="2">
        <v>91.021671641791045</v>
      </c>
      <c r="K113" s="2">
        <v>133.55964179104478</v>
      </c>
      <c r="L113" s="2">
        <v>74.899791044776123</v>
      </c>
      <c r="M113" s="2">
        <v>72.054238805970144</v>
      </c>
      <c r="N113" s="2"/>
    </row>
    <row r="114" spans="1:14" x14ac:dyDescent="0.2">
      <c r="A114">
        <v>1992</v>
      </c>
      <c r="B114" s="2">
        <v>64.869611940298512</v>
      </c>
      <c r="C114" s="2">
        <v>54.432597014925371</v>
      </c>
      <c r="D114" s="2">
        <v>55.208328358208952</v>
      </c>
      <c r="E114" s="2">
        <v>70.68988059701492</v>
      </c>
      <c r="F114" s="2">
        <v>38.936298507462688</v>
      </c>
      <c r="G114" s="2">
        <v>54.677940298507465</v>
      </c>
      <c r="H114" s="2">
        <v>98.856865671641785</v>
      </c>
      <c r="I114" s="2">
        <v>96.967582089552238</v>
      </c>
      <c r="J114" s="2">
        <v>117.1754328358209</v>
      </c>
      <c r="K114" s="2">
        <v>64.413164179104484</v>
      </c>
      <c r="L114" s="2">
        <v>113.50904477611941</v>
      </c>
      <c r="M114" s="2">
        <v>67.024835820895518</v>
      </c>
      <c r="N114" s="2"/>
    </row>
    <row r="115" spans="1:14" x14ac:dyDescent="0.2">
      <c r="A115">
        <v>1993</v>
      </c>
      <c r="B115" s="2">
        <v>75.583970149253744</v>
      </c>
      <c r="C115" s="2">
        <v>24.035014925373133</v>
      </c>
      <c r="D115" s="2">
        <v>21.35820895522388</v>
      </c>
      <c r="E115" s="2">
        <v>83.692268656716422</v>
      </c>
      <c r="F115" s="2">
        <v>87.968268656716418</v>
      </c>
      <c r="G115" s="2">
        <v>88.39462686567164</v>
      </c>
      <c r="H115" s="2">
        <v>60.516746268656718</v>
      </c>
      <c r="I115" s="2">
        <v>85.442626865671642</v>
      </c>
      <c r="J115" s="2">
        <v>106.09447761194029</v>
      </c>
      <c r="K115" s="2">
        <v>95.136417910447761</v>
      </c>
      <c r="L115" s="2">
        <v>66.067253731343285</v>
      </c>
      <c r="M115" s="2">
        <v>47.833940298507464</v>
      </c>
      <c r="N115" s="2"/>
    </row>
    <row r="116" spans="1:14" x14ac:dyDescent="0.2">
      <c r="A116">
        <v>1994</v>
      </c>
      <c r="B116" s="2">
        <v>65.886477611940293</v>
      </c>
      <c r="C116" s="2">
        <v>40.924358208955226</v>
      </c>
      <c r="D116" s="2">
        <v>38.17907462686567</v>
      </c>
      <c r="E116" s="2">
        <v>61.230507462686568</v>
      </c>
      <c r="F116" s="2">
        <v>79.317462686567168</v>
      </c>
      <c r="G116" s="2">
        <v>99.216985074626862</v>
      </c>
      <c r="H116" s="2">
        <v>115.6514328358209</v>
      </c>
      <c r="I116" s="2">
        <v>116.55179104477612</v>
      </c>
      <c r="J116" s="2">
        <v>65.030089552238806</v>
      </c>
      <c r="K116" s="2">
        <v>61.66</v>
      </c>
      <c r="L116" s="2">
        <v>89.762388059701493</v>
      </c>
      <c r="M116" s="2">
        <v>29.220119402985073</v>
      </c>
      <c r="N116" s="2"/>
    </row>
    <row r="117" spans="1:14" x14ac:dyDescent="0.2">
      <c r="A117">
        <v>1995</v>
      </c>
      <c r="B117" s="2">
        <v>68.499223880597015</v>
      </c>
      <c r="C117" s="2">
        <v>32.894328358208952</v>
      </c>
      <c r="D117" s="2">
        <v>36.439074626865668</v>
      </c>
      <c r="E117" s="2">
        <v>87.032835820895528</v>
      </c>
      <c r="F117" s="2">
        <v>80.93370149253731</v>
      </c>
      <c r="G117" s="2">
        <v>52.433104477611941</v>
      </c>
      <c r="H117" s="2">
        <v>101.64585074626865</v>
      </c>
      <c r="I117" s="2">
        <v>92.874567164179098</v>
      </c>
      <c r="J117" s="2">
        <v>70.938686567164183</v>
      </c>
      <c r="K117" s="2">
        <v>97.862537313432838</v>
      </c>
      <c r="L117" s="2">
        <v>115.11895522388059</v>
      </c>
      <c r="M117" s="2">
        <v>62.193104477611939</v>
      </c>
      <c r="N117" s="2"/>
    </row>
    <row r="118" spans="1:14" x14ac:dyDescent="0.2">
      <c r="A118">
        <v>1996</v>
      </c>
      <c r="B118" s="2">
        <v>71.497970149253732</v>
      </c>
      <c r="C118" s="2">
        <v>51.037611940298504</v>
      </c>
      <c r="D118" s="2">
        <v>34.218626865671645</v>
      </c>
      <c r="E118" s="2">
        <v>94.90785074626865</v>
      </c>
      <c r="F118" s="2">
        <v>55.760716417910437</v>
      </c>
      <c r="G118" s="2">
        <v>94.574985074626866</v>
      </c>
      <c r="H118" s="2">
        <v>113.93841791044777</v>
      </c>
      <c r="I118" s="2">
        <v>63.452388059701491</v>
      </c>
      <c r="J118" s="2">
        <v>139.23053731343285</v>
      </c>
      <c r="K118" s="2">
        <v>84.149820895522382</v>
      </c>
      <c r="L118" s="2">
        <v>61.412417910447758</v>
      </c>
      <c r="M118" s="2">
        <v>104.01910447761195</v>
      </c>
      <c r="N118" s="2"/>
    </row>
    <row r="119" spans="1:14" x14ac:dyDescent="0.2">
      <c r="A119">
        <v>1997</v>
      </c>
      <c r="B119" s="2">
        <v>110.04982089552239</v>
      </c>
      <c r="C119" s="2">
        <v>76.696119402985076</v>
      </c>
      <c r="D119" s="2">
        <v>58.93865671641791</v>
      </c>
      <c r="E119" s="2">
        <v>45.199552238805971</v>
      </c>
      <c r="F119" s="2">
        <v>85.010925373134327</v>
      </c>
      <c r="G119" s="2">
        <v>48.348238805970148</v>
      </c>
      <c r="H119" s="2">
        <v>65.855164179104477</v>
      </c>
      <c r="I119" s="2">
        <v>96.048955223880597</v>
      </c>
      <c r="J119" s="2">
        <v>78.667850746268655</v>
      </c>
      <c r="K119" s="2">
        <v>55.39623880597015</v>
      </c>
      <c r="L119" s="2">
        <v>49.791522388059704</v>
      </c>
      <c r="M119" s="2">
        <v>28.513014925373135</v>
      </c>
      <c r="N119" s="2"/>
    </row>
    <row r="120" spans="1:14" x14ac:dyDescent="0.2">
      <c r="A120">
        <v>1998</v>
      </c>
      <c r="B120" s="2">
        <v>80.999940298507468</v>
      </c>
      <c r="C120" s="2">
        <v>24.674895522388059</v>
      </c>
      <c r="D120" s="2">
        <v>113.17253731343284</v>
      </c>
      <c r="E120" s="2">
        <v>40.141820895522386</v>
      </c>
      <c r="F120" s="2">
        <v>52.640417910447759</v>
      </c>
      <c r="G120" s="2">
        <v>80.796000000000006</v>
      </c>
      <c r="H120" s="2">
        <v>44.410955223880599</v>
      </c>
      <c r="I120" s="2">
        <v>65.526805970149255</v>
      </c>
      <c r="J120" s="2">
        <v>68.461761194029847</v>
      </c>
      <c r="K120" s="2">
        <v>59.152358208955221</v>
      </c>
      <c r="L120" s="2">
        <v>71.030417910447767</v>
      </c>
      <c r="M120" s="2">
        <v>63.449731343283581</v>
      </c>
      <c r="N120" s="2"/>
    </row>
    <row r="121" spans="1:14" x14ac:dyDescent="0.2">
      <c r="A121">
        <v>1999</v>
      </c>
      <c r="B121" s="2">
        <v>99.897313432835816</v>
      </c>
      <c r="C121" s="2">
        <v>44.950447761194027</v>
      </c>
      <c r="D121" s="2">
        <v>20.515194029850747</v>
      </c>
      <c r="E121" s="2">
        <v>42.219850746268655</v>
      </c>
      <c r="F121" s="2">
        <v>73.050358208955217</v>
      </c>
      <c r="G121" s="2">
        <v>95.268746268656713</v>
      </c>
      <c r="H121" s="2">
        <v>107.07214925373134</v>
      </c>
      <c r="I121" s="2">
        <v>70.670537313432831</v>
      </c>
      <c r="J121" s="2">
        <v>100.01167164179104</v>
      </c>
      <c r="K121" s="2">
        <v>73.624835820895527</v>
      </c>
      <c r="L121" s="2">
        <v>56.476029850746272</v>
      </c>
      <c r="M121" s="2">
        <v>82.544417910447763</v>
      </c>
      <c r="N121" s="2"/>
    </row>
    <row r="122" spans="1:14" x14ac:dyDescent="0.2">
      <c r="A122">
        <v>2000</v>
      </c>
      <c r="B122" s="2">
        <v>59.714477611940296</v>
      </c>
      <c r="C122" s="2">
        <v>50.07370149253731</v>
      </c>
      <c r="D122" s="2">
        <v>41.529014925373133</v>
      </c>
      <c r="E122" s="2">
        <v>45.752805970149254</v>
      </c>
      <c r="F122" s="2">
        <v>100.51898507462687</v>
      </c>
      <c r="G122" s="2">
        <v>107.67191044776119</v>
      </c>
      <c r="H122" s="2">
        <v>78.718059701492535</v>
      </c>
      <c r="I122" s="2">
        <v>78.320686567164174</v>
      </c>
      <c r="J122" s="2">
        <v>80.713582089552233</v>
      </c>
      <c r="K122" s="2">
        <v>39.393910447761193</v>
      </c>
      <c r="L122" s="2">
        <v>91.497970149253732</v>
      </c>
      <c r="M122" s="2">
        <v>92.09919402985075</v>
      </c>
      <c r="N122" s="2"/>
    </row>
    <row r="123" spans="1:14" x14ac:dyDescent="0.2">
      <c r="A123">
        <v>2001</v>
      </c>
      <c r="B123" s="2">
        <v>51.869373134328356</v>
      </c>
      <c r="C123" s="2">
        <v>82.609850746268663</v>
      </c>
      <c r="D123" s="2">
        <v>34.818805970149256</v>
      </c>
      <c r="E123" s="2">
        <v>66.07179104477612</v>
      </c>
      <c r="F123" s="2">
        <v>105.80432835820895</v>
      </c>
      <c r="G123" s="2">
        <v>67.933940298507466</v>
      </c>
      <c r="H123" s="2">
        <v>32.085014925373137</v>
      </c>
      <c r="I123" s="2">
        <v>95.16394029850747</v>
      </c>
      <c r="J123" s="2">
        <v>144.97438805970148</v>
      </c>
      <c r="K123" s="2">
        <v>150.37710447761194</v>
      </c>
      <c r="L123" s="2">
        <v>79.003940298507459</v>
      </c>
      <c r="M123" s="2">
        <v>74.033641791044772</v>
      </c>
      <c r="N123" s="2"/>
    </row>
    <row r="124" spans="1:14" x14ac:dyDescent="0.2">
      <c r="A124">
        <v>2002</v>
      </c>
      <c r="B124" s="2">
        <v>39.878985074626868</v>
      </c>
      <c r="C124" s="2">
        <v>83.041701492537314</v>
      </c>
      <c r="D124" s="2">
        <v>87.742119402985068</v>
      </c>
      <c r="E124" s="2">
        <v>77.989164179104478</v>
      </c>
      <c r="F124" s="2">
        <v>100.07501492537314</v>
      </c>
      <c r="G124" s="2">
        <v>90.553820895522392</v>
      </c>
      <c r="H124" s="2">
        <v>70.978895522388058</v>
      </c>
      <c r="I124" s="2">
        <v>67.615104477611936</v>
      </c>
      <c r="J124" s="2">
        <v>69.926328358208949</v>
      </c>
      <c r="K124" s="2">
        <v>82.666567164179099</v>
      </c>
      <c r="L124" s="2">
        <v>63.336835820895523</v>
      </c>
      <c r="M124" s="2">
        <v>55.449731343283581</v>
      </c>
      <c r="N124" s="2"/>
    </row>
    <row r="125" spans="1:14" x14ac:dyDescent="0.2">
      <c r="A125">
        <v>2003</v>
      </c>
      <c r="B125" s="2">
        <v>54.459253731343281</v>
      </c>
      <c r="C125" s="2">
        <v>46.399373134328357</v>
      </c>
      <c r="D125" s="2">
        <v>65.380029850746268</v>
      </c>
      <c r="E125" s="2">
        <v>62.928925373134327</v>
      </c>
      <c r="F125" s="2">
        <v>98.419850746268651</v>
      </c>
      <c r="G125" s="2">
        <v>81.808059701492539</v>
      </c>
      <c r="H125" s="2">
        <v>94.67820895522388</v>
      </c>
      <c r="I125" s="2">
        <v>80.359940298507468</v>
      </c>
      <c r="J125" s="2">
        <v>102.0730447761194</v>
      </c>
      <c r="K125" s="2">
        <v>83.139522388059703</v>
      </c>
      <c r="L125" s="2">
        <v>138.04943283582091</v>
      </c>
      <c r="M125" s="2">
        <v>65.434149253731348</v>
      </c>
      <c r="N125" s="2"/>
    </row>
    <row r="126" spans="1:14" x14ac:dyDescent="0.2">
      <c r="A126">
        <v>2004</v>
      </c>
      <c r="B126" s="2">
        <v>69.395701492537313</v>
      </c>
      <c r="C126" s="2">
        <v>38.360955223880595</v>
      </c>
      <c r="D126" s="2">
        <v>83.507373134328361</v>
      </c>
      <c r="E126" s="2">
        <v>55.223999999999997</v>
      </c>
      <c r="F126" s="2">
        <v>147.07053731343282</v>
      </c>
      <c r="G126" s="2">
        <v>61.677253731343285</v>
      </c>
      <c r="H126" s="2">
        <v>100.90188059701492</v>
      </c>
      <c r="I126" s="2">
        <v>68.104358208955219</v>
      </c>
      <c r="J126" s="2">
        <v>28.917492537313436</v>
      </c>
      <c r="K126" s="2">
        <v>102.94740298507463</v>
      </c>
      <c r="L126" s="2">
        <v>76.835074626865676</v>
      </c>
      <c r="M126" s="2">
        <v>99.017791044776118</v>
      </c>
    </row>
    <row r="127" spans="1:14" x14ac:dyDescent="0.2">
      <c r="A127">
        <v>2005</v>
      </c>
      <c r="B127" s="2">
        <v>73.629880597014932</v>
      </c>
      <c r="C127" s="2">
        <v>44.394567164179108</v>
      </c>
      <c r="D127" s="2">
        <v>34.295671641791046</v>
      </c>
      <c r="E127" s="2">
        <v>61.090208955223879</v>
      </c>
      <c r="F127" s="2">
        <v>32.631014925373137</v>
      </c>
      <c r="G127" s="2">
        <v>63.878268656716415</v>
      </c>
      <c r="H127" s="2">
        <v>77.009313432835825</v>
      </c>
      <c r="I127" s="2">
        <v>83.706537313432833</v>
      </c>
      <c r="J127" s="2">
        <v>91.305552238805973</v>
      </c>
      <c r="K127" s="2">
        <v>45.838805970149252</v>
      </c>
      <c r="L127" s="2">
        <v>123.03644776119404</v>
      </c>
      <c r="M127" s="2">
        <v>65.741761194029849</v>
      </c>
    </row>
    <row r="128" spans="1:14" x14ac:dyDescent="0.2">
      <c r="A128">
        <v>2006</v>
      </c>
      <c r="B128" s="2">
        <v>86.927671641791051</v>
      </c>
      <c r="C128" s="2">
        <v>83.552567164179109</v>
      </c>
      <c r="D128" s="2">
        <v>55.021462686567162</v>
      </c>
      <c r="E128" s="2">
        <v>66.524567164179103</v>
      </c>
      <c r="F128" s="2">
        <v>87.932149253731339</v>
      </c>
      <c r="G128" s="2">
        <v>63.838895522388057</v>
      </c>
      <c r="H128" s="2">
        <v>100.72394029850746</v>
      </c>
      <c r="I128" s="2">
        <v>68.733402985074633</v>
      </c>
      <c r="J128" s="2">
        <v>100.69149253731344</v>
      </c>
      <c r="K128" s="2">
        <v>126.47373134328359</v>
      </c>
      <c r="L128" s="2">
        <v>71.678179104477607</v>
      </c>
      <c r="M128" s="2">
        <v>91.71919402985074</v>
      </c>
    </row>
    <row r="129" spans="1:13" x14ac:dyDescent="0.2">
      <c r="A129" s="18">
        <v>2007</v>
      </c>
      <c r="B129" s="19">
        <v>58.79402985074627</v>
      </c>
      <c r="C129" s="19">
        <v>38.5070447761194</v>
      </c>
      <c r="D129" s="19">
        <v>58.639223880597015</v>
      </c>
      <c r="E129" s="19">
        <v>77.756238805970156</v>
      </c>
      <c r="F129" s="19">
        <v>50.617940298507463</v>
      </c>
      <c r="G129" s="19">
        <v>75.535223880597016</v>
      </c>
      <c r="H129" s="19">
        <v>76.364029850746263</v>
      </c>
      <c r="I129" s="19">
        <v>69.428686567164178</v>
      </c>
      <c r="J129" s="19">
        <v>62.035104477611938</v>
      </c>
      <c r="K129" s="19">
        <v>102.11226865671642</v>
      </c>
      <c r="L129" s="19">
        <v>66.951462686567169</v>
      </c>
      <c r="M129" s="19">
        <v>83.373701492537307</v>
      </c>
    </row>
    <row r="130" spans="1:13" x14ac:dyDescent="0.2">
      <c r="A130" s="18">
        <v>2008</v>
      </c>
      <c r="B130" s="19">
        <v>107.74626865671642</v>
      </c>
      <c r="C130" s="19">
        <v>72.293432835820894</v>
      </c>
      <c r="D130" s="19">
        <v>58.589522388059699</v>
      </c>
      <c r="E130" s="19">
        <v>76.791641791044782</v>
      </c>
      <c r="F130" s="19">
        <v>86.809343283582095</v>
      </c>
      <c r="G130" s="19">
        <v>110.67131343283582</v>
      </c>
      <c r="H130" s="19">
        <v>90.453761194029852</v>
      </c>
      <c r="I130" s="19">
        <v>80.612029850746268</v>
      </c>
      <c r="J130" s="19">
        <v>99.163402985074626</v>
      </c>
      <c r="K130" s="19">
        <v>56.50761194029851</v>
      </c>
      <c r="L130" s="19">
        <v>89.080208955223881</v>
      </c>
      <c r="M130" s="19">
        <v>141.86892537313432</v>
      </c>
    </row>
    <row r="131" spans="1:13" x14ac:dyDescent="0.2">
      <c r="A131" s="20">
        <v>2009</v>
      </c>
      <c r="B131" s="19">
        <v>50.430059701492539</v>
      </c>
      <c r="C131" s="19">
        <v>70.947373134328359</v>
      </c>
      <c r="D131" s="19">
        <v>56.605761194029853</v>
      </c>
      <c r="E131" s="19">
        <v>99.5159104477612</v>
      </c>
      <c r="F131" s="19">
        <v>81.785014925373133</v>
      </c>
      <c r="G131" s="19">
        <v>79.487432835820897</v>
      </c>
      <c r="H131" s="19">
        <v>94.511641791044781</v>
      </c>
      <c r="I131" s="19">
        <v>97.604477611940297</v>
      </c>
      <c r="J131" s="19">
        <v>55.651671641791047</v>
      </c>
      <c r="K131" s="19">
        <v>129.97519402985074</v>
      </c>
      <c r="L131" s="19">
        <v>41.421880597014926</v>
      </c>
      <c r="M131" s="19">
        <v>74.74277611940299</v>
      </c>
    </row>
    <row r="132" spans="1:13" x14ac:dyDescent="0.2">
      <c r="A132" s="20">
        <v>2010</v>
      </c>
      <c r="B132" s="19">
        <v>32.864447761194029</v>
      </c>
      <c r="C132" s="19">
        <v>23.070716417910447</v>
      </c>
      <c r="D132" s="19">
        <v>13.713791044776119</v>
      </c>
      <c r="E132" s="19">
        <v>49.281582089552238</v>
      </c>
      <c r="F132" s="19">
        <v>63.879582089552237</v>
      </c>
      <c r="G132" s="19">
        <v>133.17247761194031</v>
      </c>
      <c r="H132" s="19">
        <v>68.379910447761191</v>
      </c>
      <c r="I132" s="19">
        <v>86.757373134328361</v>
      </c>
      <c r="J132" s="19">
        <v>135.79722388059702</v>
      </c>
      <c r="K132" s="19">
        <v>61.781970149253731</v>
      </c>
      <c r="L132" s="19">
        <v>63.897880597014925</v>
      </c>
      <c r="M132" s="19">
        <v>50.305402985074629</v>
      </c>
    </row>
    <row r="133" spans="1:13" x14ac:dyDescent="0.2">
      <c r="A133" s="9">
        <v>2011</v>
      </c>
      <c r="B133" s="2">
        <v>52.675432835820892</v>
      </c>
      <c r="C133" s="2">
        <v>40.54755223880597</v>
      </c>
      <c r="D133" s="2">
        <v>59.842567164179101</v>
      </c>
      <c r="E133" s="2">
        <v>136.07164179104478</v>
      </c>
      <c r="F133" s="2">
        <v>81.741492537313434</v>
      </c>
      <c r="G133" s="2">
        <v>90.702835820895515</v>
      </c>
      <c r="H133" s="2">
        <v>60.614059701492536</v>
      </c>
      <c r="I133" s="2">
        <v>85.759820895522381</v>
      </c>
      <c r="J133" s="2">
        <v>87.561074626865675</v>
      </c>
      <c r="K133" s="2">
        <v>104.27211940298507</v>
      </c>
      <c r="L133" s="2">
        <v>83.690805970149256</v>
      </c>
      <c r="M133" s="2">
        <v>57.198686567164181</v>
      </c>
    </row>
    <row r="134" spans="1:13" x14ac:dyDescent="0.2">
      <c r="A134" s="9">
        <v>2012</v>
      </c>
      <c r="B134" s="2">
        <v>71.585850746268662</v>
      </c>
      <c r="C134" s="2">
        <v>31.744776119402985</v>
      </c>
      <c r="D134" s="2">
        <v>57.155611940298506</v>
      </c>
      <c r="E134" s="2">
        <v>43.819910447761195</v>
      </c>
      <c r="F134" s="2">
        <v>42.862985074626863</v>
      </c>
      <c r="G134" s="2">
        <v>83.447940298507461</v>
      </c>
      <c r="H134" s="2">
        <v>59.717701492537316</v>
      </c>
      <c r="I134" s="2">
        <v>83.140507462686571</v>
      </c>
      <c r="J134" s="2">
        <v>81.259253731343279</v>
      </c>
      <c r="K134" s="2">
        <v>118.13322388059701</v>
      </c>
      <c r="L134" s="2">
        <v>32.764597014925371</v>
      </c>
      <c r="M134" s="2">
        <v>65.099671641791048</v>
      </c>
    </row>
    <row r="135" spans="1:13" x14ac:dyDescent="0.2">
      <c r="A135" s="9">
        <v>2013</v>
      </c>
      <c r="B135" s="2">
        <v>95.112716417910448</v>
      </c>
      <c r="C135" s="2">
        <v>62.265253731343286</v>
      </c>
      <c r="D135" s="2">
        <v>49.041582089552236</v>
      </c>
      <c r="E135" s="2">
        <v>129.50976119402986</v>
      </c>
      <c r="F135" s="2">
        <v>98.72791044776119</v>
      </c>
      <c r="G135" s="2">
        <v>77.050835820895529</v>
      </c>
      <c r="H135" s="2">
        <v>86.948835820895525</v>
      </c>
      <c r="I135" s="2">
        <v>85.321223880597017</v>
      </c>
      <c r="J135" s="2">
        <v>71.202089552238803</v>
      </c>
      <c r="K135" s="2">
        <v>123.22946268656716</v>
      </c>
      <c r="L135" s="2">
        <v>102.18940298507462</v>
      </c>
      <c r="M135" s="2">
        <v>70.364059701492536</v>
      </c>
    </row>
    <row r="136" spans="1:13" x14ac:dyDescent="0.2">
      <c r="A136" s="9">
        <v>2014</v>
      </c>
      <c r="B136" s="2">
        <v>73.48164179104478</v>
      </c>
      <c r="C136" s="2">
        <v>37.804597014925371</v>
      </c>
      <c r="D136" s="2">
        <v>41.972537313432838</v>
      </c>
      <c r="E136" s="2">
        <v>105.32244776119403</v>
      </c>
      <c r="F136" s="2">
        <v>85.871731343283585</v>
      </c>
      <c r="G136" s="2">
        <v>85.980716417910443</v>
      </c>
      <c r="H136" s="2">
        <v>106.6284776119403</v>
      </c>
      <c r="I136" s="2">
        <v>114.99576119402985</v>
      </c>
      <c r="J136" s="2">
        <v>104.8845671641791</v>
      </c>
      <c r="K136" s="2">
        <v>128.52435820895522</v>
      </c>
      <c r="L136" s="2">
        <v>98.434328358208958</v>
      </c>
      <c r="M136" s="2">
        <v>56.378388059701493</v>
      </c>
    </row>
    <row r="137" spans="1:13" x14ac:dyDescent="0.2">
      <c r="A137" s="9">
        <v>2015</v>
      </c>
      <c r="B137" s="2">
        <v>45.952985074626866</v>
      </c>
      <c r="C137" s="2">
        <v>29.735223880597015</v>
      </c>
      <c r="D137" s="2">
        <v>30.004925373134331</v>
      </c>
      <c r="E137" s="2">
        <v>65.236000000000004</v>
      </c>
      <c r="F137" s="2">
        <v>88.600179104477618</v>
      </c>
      <c r="G137" s="2">
        <v>90.183791044776115</v>
      </c>
      <c r="H137" s="2">
        <v>46.367522388059704</v>
      </c>
      <c r="I137" s="2">
        <v>89.838865671641784</v>
      </c>
      <c r="J137" s="2">
        <v>73.137373134328357</v>
      </c>
      <c r="K137" s="2">
        <v>82.774208955223884</v>
      </c>
      <c r="L137" s="2">
        <v>94.328119402985081</v>
      </c>
      <c r="M137" s="2">
        <v>101.95737313432836</v>
      </c>
    </row>
    <row r="138" spans="1:13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2:13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2:13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"/>
  <sheetViews>
    <sheetView topLeftCell="A105" workbookViewId="0">
      <selection activeCell="A123" sqref="A123"/>
    </sheetView>
  </sheetViews>
  <sheetFormatPr defaultRowHeight="12.75" x14ac:dyDescent="0.2"/>
  <sheetData>
    <row r="1" spans="1:14" x14ac:dyDescent="0.2">
      <c r="A1" t="s">
        <v>49</v>
      </c>
    </row>
    <row r="4" spans="1:14" s="1" customFormat="1" x14ac:dyDescent="0.2">
      <c r="A4" s="1" t="s">
        <v>13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4" x14ac:dyDescent="0.2">
      <c r="A5">
        <v>1898</v>
      </c>
      <c r="B5" s="3" t="s">
        <v>51</v>
      </c>
      <c r="C5" s="3" t="s">
        <v>51</v>
      </c>
      <c r="D5" s="3" t="s">
        <v>51</v>
      </c>
      <c r="E5" s="3" t="s">
        <v>51</v>
      </c>
      <c r="F5" s="3" t="s">
        <v>51</v>
      </c>
      <c r="G5" s="3" t="s">
        <v>51</v>
      </c>
      <c r="H5" s="3" t="s">
        <v>51</v>
      </c>
      <c r="I5" s="3" t="s">
        <v>51</v>
      </c>
      <c r="J5" s="3" t="s">
        <v>51</v>
      </c>
      <c r="K5" s="3" t="s">
        <v>51</v>
      </c>
      <c r="L5" s="3" t="s">
        <v>51</v>
      </c>
      <c r="M5" s="3" t="s">
        <v>51</v>
      </c>
      <c r="N5" s="3"/>
    </row>
    <row r="6" spans="1:14" x14ac:dyDescent="0.2">
      <c r="A6">
        <v>1899</v>
      </c>
      <c r="B6" s="3" t="s">
        <v>51</v>
      </c>
      <c r="C6" s="3" t="s">
        <v>51</v>
      </c>
      <c r="D6" s="3" t="s">
        <v>51</v>
      </c>
      <c r="E6" s="3" t="s">
        <v>51</v>
      </c>
      <c r="F6" s="3" t="s">
        <v>51</v>
      </c>
      <c r="G6" s="3" t="s">
        <v>51</v>
      </c>
      <c r="H6" s="3" t="s">
        <v>51</v>
      </c>
      <c r="I6" s="3" t="s">
        <v>51</v>
      </c>
      <c r="J6" s="3" t="s">
        <v>51</v>
      </c>
      <c r="K6" s="3" t="s">
        <v>51</v>
      </c>
      <c r="L6" s="3" t="s">
        <v>51</v>
      </c>
      <c r="M6" s="3" t="s">
        <v>51</v>
      </c>
      <c r="N6" s="3"/>
    </row>
    <row r="7" spans="1:14" x14ac:dyDescent="0.2">
      <c r="A7">
        <v>1900</v>
      </c>
      <c r="B7" s="3" t="s">
        <v>51</v>
      </c>
      <c r="C7" s="3" t="s">
        <v>51</v>
      </c>
      <c r="D7" s="3" t="s">
        <v>51</v>
      </c>
      <c r="E7" s="3" t="s">
        <v>51</v>
      </c>
      <c r="F7" s="3" t="s">
        <v>51</v>
      </c>
      <c r="G7" s="3" t="s">
        <v>51</v>
      </c>
      <c r="H7" s="3" t="s">
        <v>51</v>
      </c>
      <c r="I7" s="3" t="s">
        <v>51</v>
      </c>
      <c r="J7" s="3" t="s">
        <v>51</v>
      </c>
      <c r="K7" s="3" t="s">
        <v>51</v>
      </c>
      <c r="L7" s="3" t="s">
        <v>51</v>
      </c>
      <c r="M7" s="3" t="s">
        <v>51</v>
      </c>
      <c r="N7" s="3"/>
    </row>
    <row r="8" spans="1:14" x14ac:dyDescent="0.2">
      <c r="A8">
        <v>1901</v>
      </c>
      <c r="B8" s="3" t="s">
        <v>51</v>
      </c>
      <c r="C8" s="3" t="s">
        <v>51</v>
      </c>
      <c r="D8" s="3" t="s">
        <v>51</v>
      </c>
      <c r="E8" s="3" t="s">
        <v>51</v>
      </c>
      <c r="F8" s="3" t="s">
        <v>51</v>
      </c>
      <c r="G8" s="3" t="s">
        <v>51</v>
      </c>
      <c r="H8" s="3" t="s">
        <v>51</v>
      </c>
      <c r="I8" s="3" t="s">
        <v>51</v>
      </c>
      <c r="J8" s="3" t="s">
        <v>51</v>
      </c>
      <c r="K8" s="3" t="s">
        <v>51</v>
      </c>
      <c r="L8" s="3" t="s">
        <v>51</v>
      </c>
      <c r="M8" s="3" t="s">
        <v>51</v>
      </c>
      <c r="N8" s="3"/>
    </row>
    <row r="9" spans="1:14" x14ac:dyDescent="0.2">
      <c r="A9">
        <v>1902</v>
      </c>
      <c r="B9" s="3" t="s">
        <v>51</v>
      </c>
      <c r="C9" s="3" t="s">
        <v>51</v>
      </c>
      <c r="D9" s="3" t="s">
        <v>51</v>
      </c>
      <c r="E9" s="3" t="s">
        <v>51</v>
      </c>
      <c r="F9" s="3" t="s">
        <v>51</v>
      </c>
      <c r="G9" s="3" t="s">
        <v>51</v>
      </c>
      <c r="H9" s="3" t="s">
        <v>51</v>
      </c>
      <c r="I9" s="3" t="s">
        <v>51</v>
      </c>
      <c r="J9" s="3" t="s">
        <v>51</v>
      </c>
      <c r="K9" s="3" t="s">
        <v>51</v>
      </c>
      <c r="L9" s="3" t="s">
        <v>51</v>
      </c>
      <c r="M9" s="3" t="s">
        <v>51</v>
      </c>
      <c r="N9" s="3"/>
    </row>
    <row r="10" spans="1:14" x14ac:dyDescent="0.2">
      <c r="A10">
        <v>1903</v>
      </c>
      <c r="B10" s="3" t="s">
        <v>51</v>
      </c>
      <c r="C10" s="3" t="s">
        <v>51</v>
      </c>
      <c r="D10" s="3" t="s">
        <v>51</v>
      </c>
      <c r="E10" s="3" t="s">
        <v>51</v>
      </c>
      <c r="F10" s="3" t="s">
        <v>51</v>
      </c>
      <c r="G10" s="3" t="s">
        <v>51</v>
      </c>
      <c r="H10" s="3" t="s">
        <v>51</v>
      </c>
      <c r="I10" s="3" t="s">
        <v>51</v>
      </c>
      <c r="J10" s="3" t="s">
        <v>51</v>
      </c>
      <c r="K10" s="3" t="s">
        <v>51</v>
      </c>
      <c r="L10" s="3" t="s">
        <v>51</v>
      </c>
      <c r="M10" s="3" t="s">
        <v>51</v>
      </c>
      <c r="N10" s="3"/>
    </row>
    <row r="11" spans="1:14" x14ac:dyDescent="0.2">
      <c r="A11">
        <v>1904</v>
      </c>
      <c r="B11" s="3" t="s">
        <v>51</v>
      </c>
      <c r="C11" s="3" t="s">
        <v>51</v>
      </c>
      <c r="D11" s="3" t="s">
        <v>51</v>
      </c>
      <c r="E11" s="3" t="s">
        <v>51</v>
      </c>
      <c r="F11" s="3" t="s">
        <v>51</v>
      </c>
      <c r="G11" s="3" t="s">
        <v>51</v>
      </c>
      <c r="H11" s="3" t="s">
        <v>51</v>
      </c>
      <c r="I11" s="3" t="s">
        <v>51</v>
      </c>
      <c r="J11" s="3" t="s">
        <v>51</v>
      </c>
      <c r="K11" s="3" t="s">
        <v>51</v>
      </c>
      <c r="L11" s="3" t="s">
        <v>51</v>
      </c>
      <c r="M11" s="3" t="s">
        <v>51</v>
      </c>
      <c r="N11" s="3"/>
    </row>
    <row r="12" spans="1:14" x14ac:dyDescent="0.2">
      <c r="A12">
        <v>1905</v>
      </c>
      <c r="B12" s="3" t="s">
        <v>51</v>
      </c>
      <c r="C12" s="3" t="s">
        <v>51</v>
      </c>
      <c r="D12" s="3" t="s">
        <v>51</v>
      </c>
      <c r="E12" s="3" t="s">
        <v>51</v>
      </c>
      <c r="F12" s="3" t="s">
        <v>51</v>
      </c>
      <c r="G12" s="3" t="s">
        <v>51</v>
      </c>
      <c r="H12" s="3" t="s">
        <v>51</v>
      </c>
      <c r="I12" s="3" t="s">
        <v>51</v>
      </c>
      <c r="J12" s="3" t="s">
        <v>51</v>
      </c>
      <c r="K12" s="3" t="s">
        <v>51</v>
      </c>
      <c r="L12" s="3" t="s">
        <v>51</v>
      </c>
      <c r="M12" s="3" t="s">
        <v>51</v>
      </c>
      <c r="N12" s="3"/>
    </row>
    <row r="13" spans="1:14" x14ac:dyDescent="0.2">
      <c r="A13">
        <v>1906</v>
      </c>
      <c r="B13" s="3" t="s">
        <v>51</v>
      </c>
      <c r="C13" s="3" t="s">
        <v>51</v>
      </c>
      <c r="D13" s="3" t="s">
        <v>51</v>
      </c>
      <c r="E13" s="3" t="s">
        <v>51</v>
      </c>
      <c r="F13" s="3" t="s">
        <v>51</v>
      </c>
      <c r="G13" s="3" t="s">
        <v>51</v>
      </c>
      <c r="H13" s="3" t="s">
        <v>51</v>
      </c>
      <c r="I13" s="3" t="s">
        <v>51</v>
      </c>
      <c r="J13" s="3" t="s">
        <v>51</v>
      </c>
      <c r="K13" s="3" t="s">
        <v>51</v>
      </c>
      <c r="L13" s="3" t="s">
        <v>51</v>
      </c>
      <c r="M13" s="3" t="s">
        <v>51</v>
      </c>
      <c r="N13" s="3"/>
    </row>
    <row r="14" spans="1:14" x14ac:dyDescent="0.2">
      <c r="A14">
        <v>1907</v>
      </c>
      <c r="B14" s="3" t="s">
        <v>51</v>
      </c>
      <c r="C14" s="3" t="s">
        <v>51</v>
      </c>
      <c r="D14" s="3" t="s">
        <v>51</v>
      </c>
      <c r="E14" s="3" t="s">
        <v>51</v>
      </c>
      <c r="F14" s="3" t="s">
        <v>51</v>
      </c>
      <c r="G14" s="3" t="s">
        <v>51</v>
      </c>
      <c r="H14" s="3" t="s">
        <v>51</v>
      </c>
      <c r="I14" s="3" t="s">
        <v>51</v>
      </c>
      <c r="J14" s="3" t="s">
        <v>51</v>
      </c>
      <c r="K14" s="3" t="s">
        <v>51</v>
      </c>
      <c r="L14" s="3" t="s">
        <v>51</v>
      </c>
      <c r="M14" s="3" t="s">
        <v>51</v>
      </c>
      <c r="N14" s="3"/>
    </row>
    <row r="15" spans="1:14" x14ac:dyDescent="0.2">
      <c r="A15">
        <v>1908</v>
      </c>
      <c r="B15" s="3" t="s">
        <v>51</v>
      </c>
      <c r="C15" s="3" t="s">
        <v>51</v>
      </c>
      <c r="D15" s="3" t="s">
        <v>51</v>
      </c>
      <c r="E15" s="3" t="s">
        <v>51</v>
      </c>
      <c r="F15" s="3" t="s">
        <v>51</v>
      </c>
      <c r="G15" s="3" t="s">
        <v>51</v>
      </c>
      <c r="H15" s="3" t="s">
        <v>51</v>
      </c>
      <c r="I15" s="3" t="s">
        <v>51</v>
      </c>
      <c r="J15" s="3" t="s">
        <v>51</v>
      </c>
      <c r="K15" s="3" t="s">
        <v>51</v>
      </c>
      <c r="L15" s="3" t="s">
        <v>51</v>
      </c>
      <c r="M15" s="3" t="s">
        <v>51</v>
      </c>
      <c r="N15" s="3"/>
    </row>
    <row r="16" spans="1:14" x14ac:dyDescent="0.2">
      <c r="A16">
        <v>1909</v>
      </c>
      <c r="B16" s="3" t="s">
        <v>51</v>
      </c>
      <c r="C16" s="3" t="s">
        <v>51</v>
      </c>
      <c r="D16" s="3" t="s">
        <v>51</v>
      </c>
      <c r="E16" s="3" t="s">
        <v>51</v>
      </c>
      <c r="F16" s="3" t="s">
        <v>51</v>
      </c>
      <c r="G16" s="3" t="s">
        <v>51</v>
      </c>
      <c r="H16" s="3" t="s">
        <v>51</v>
      </c>
      <c r="I16" s="3" t="s">
        <v>51</v>
      </c>
      <c r="J16" s="3" t="s">
        <v>51</v>
      </c>
      <c r="K16" s="3" t="s">
        <v>51</v>
      </c>
      <c r="L16" s="3" t="s">
        <v>51</v>
      </c>
      <c r="M16" s="3" t="s">
        <v>51</v>
      </c>
      <c r="N16" s="3"/>
    </row>
    <row r="17" spans="1:14" x14ac:dyDescent="0.2">
      <c r="A17">
        <v>1910</v>
      </c>
      <c r="B17" s="3" t="s">
        <v>51</v>
      </c>
      <c r="C17" s="3" t="s">
        <v>51</v>
      </c>
      <c r="D17" s="3" t="s">
        <v>51</v>
      </c>
      <c r="E17" s="3" t="s">
        <v>51</v>
      </c>
      <c r="F17" s="3" t="s">
        <v>51</v>
      </c>
      <c r="G17" s="3" t="s">
        <v>51</v>
      </c>
      <c r="H17" s="3" t="s">
        <v>51</v>
      </c>
      <c r="I17" s="3" t="s">
        <v>51</v>
      </c>
      <c r="J17" s="3" t="s">
        <v>51</v>
      </c>
      <c r="K17" s="3" t="s">
        <v>51</v>
      </c>
      <c r="L17" s="3" t="s">
        <v>51</v>
      </c>
      <c r="M17" s="3" t="s">
        <v>51</v>
      </c>
      <c r="N17" s="3"/>
    </row>
    <row r="18" spans="1:14" x14ac:dyDescent="0.2">
      <c r="A18">
        <v>1911</v>
      </c>
      <c r="B18" s="3" t="s">
        <v>51</v>
      </c>
      <c r="C18" s="3" t="s">
        <v>51</v>
      </c>
      <c r="D18" s="3" t="s">
        <v>51</v>
      </c>
      <c r="E18" s="3" t="s">
        <v>51</v>
      </c>
      <c r="F18" s="3" t="s">
        <v>51</v>
      </c>
      <c r="G18" s="3" t="s">
        <v>51</v>
      </c>
      <c r="H18" s="3" t="s">
        <v>51</v>
      </c>
      <c r="I18" s="3" t="s">
        <v>51</v>
      </c>
      <c r="J18" s="3" t="s">
        <v>51</v>
      </c>
      <c r="K18" s="3" t="s">
        <v>51</v>
      </c>
      <c r="L18" s="3" t="s">
        <v>51</v>
      </c>
      <c r="M18" s="3" t="s">
        <v>51</v>
      </c>
      <c r="N18" s="3"/>
    </row>
    <row r="19" spans="1:14" x14ac:dyDescent="0.2">
      <c r="A19">
        <v>1912</v>
      </c>
      <c r="B19" s="3" t="s">
        <v>51</v>
      </c>
      <c r="C19" s="3" t="s">
        <v>51</v>
      </c>
      <c r="D19" s="3" t="s">
        <v>51</v>
      </c>
      <c r="E19" s="3" t="s">
        <v>51</v>
      </c>
      <c r="F19" s="3" t="s">
        <v>51</v>
      </c>
      <c r="G19" s="3" t="s">
        <v>51</v>
      </c>
      <c r="H19" s="3" t="s">
        <v>51</v>
      </c>
      <c r="I19" s="3" t="s">
        <v>51</v>
      </c>
      <c r="J19" s="3" t="s">
        <v>51</v>
      </c>
      <c r="K19" s="3" t="s">
        <v>51</v>
      </c>
      <c r="L19" s="3" t="s">
        <v>51</v>
      </c>
      <c r="M19" s="3" t="s">
        <v>51</v>
      </c>
      <c r="N19" s="3"/>
    </row>
    <row r="20" spans="1:14" x14ac:dyDescent="0.2">
      <c r="A20">
        <v>1913</v>
      </c>
      <c r="B20" s="3" t="s">
        <v>51</v>
      </c>
      <c r="C20" s="3" t="s">
        <v>51</v>
      </c>
      <c r="D20" s="3" t="s">
        <v>51</v>
      </c>
      <c r="E20" s="3" t="s">
        <v>51</v>
      </c>
      <c r="F20" s="3" t="s">
        <v>51</v>
      </c>
      <c r="G20" s="3" t="s">
        <v>51</v>
      </c>
      <c r="H20" s="3" t="s">
        <v>51</v>
      </c>
      <c r="I20" s="3" t="s">
        <v>51</v>
      </c>
      <c r="J20" s="3" t="s">
        <v>51</v>
      </c>
      <c r="K20" s="3" t="s">
        <v>51</v>
      </c>
      <c r="L20" s="3" t="s">
        <v>51</v>
      </c>
      <c r="M20" s="3" t="s">
        <v>51</v>
      </c>
      <c r="N20" s="3"/>
    </row>
    <row r="21" spans="1:14" x14ac:dyDescent="0.2">
      <c r="A21">
        <v>1914</v>
      </c>
      <c r="B21" s="3" t="s">
        <v>51</v>
      </c>
      <c r="C21" s="3" t="s">
        <v>51</v>
      </c>
      <c r="D21" s="3" t="s">
        <v>51</v>
      </c>
      <c r="E21" s="3" t="s">
        <v>51</v>
      </c>
      <c r="F21" s="3" t="s">
        <v>51</v>
      </c>
      <c r="G21" s="3" t="s">
        <v>51</v>
      </c>
      <c r="H21" s="3" t="s">
        <v>51</v>
      </c>
      <c r="I21" s="3" t="s">
        <v>51</v>
      </c>
      <c r="J21" s="3" t="s">
        <v>51</v>
      </c>
      <c r="K21" s="3" t="s">
        <v>51</v>
      </c>
      <c r="L21" s="3" t="s">
        <v>51</v>
      </c>
      <c r="M21" s="3" t="s">
        <v>51</v>
      </c>
      <c r="N21" s="3"/>
    </row>
    <row r="22" spans="1:14" x14ac:dyDescent="0.2">
      <c r="A22">
        <v>1915</v>
      </c>
      <c r="B22" s="3" t="s">
        <v>51</v>
      </c>
      <c r="C22" s="3" t="s">
        <v>51</v>
      </c>
      <c r="D22" s="3" t="s">
        <v>51</v>
      </c>
      <c r="E22" s="3">
        <v>84.988026845637577</v>
      </c>
      <c r="F22" s="3">
        <v>77.321273557046979</v>
      </c>
      <c r="G22" s="3">
        <v>65.491924832214764</v>
      </c>
      <c r="H22" s="3">
        <v>35.104117046979866</v>
      </c>
      <c r="I22" s="3">
        <v>35.766077315436242</v>
      </c>
      <c r="J22" s="3">
        <v>44.170550335570475</v>
      </c>
      <c r="K22" s="3">
        <v>77.34329395973154</v>
      </c>
      <c r="L22" s="3">
        <v>76.040842953020118</v>
      </c>
      <c r="M22" s="3">
        <v>92.158980402684563</v>
      </c>
      <c r="N22" s="3"/>
    </row>
    <row r="23" spans="1:14" x14ac:dyDescent="0.2">
      <c r="A23">
        <v>1916</v>
      </c>
      <c r="B23" s="3">
        <v>138.28453369127516</v>
      </c>
      <c r="C23" s="3">
        <v>107.75677530201342</v>
      </c>
      <c r="D23" s="3">
        <v>95.547426040268462</v>
      </c>
      <c r="E23" s="3">
        <v>310.94954093959734</v>
      </c>
      <c r="F23" s="3">
        <v>193.51844456375844</v>
      </c>
      <c r="G23" s="3">
        <v>108.47780939597314</v>
      </c>
      <c r="H23" s="3">
        <v>46.433389530201339</v>
      </c>
      <c r="I23" s="3">
        <v>26.48020832214765</v>
      </c>
      <c r="J23" s="3">
        <v>24.789261744966442</v>
      </c>
      <c r="K23" s="3">
        <v>41.032099328859061</v>
      </c>
      <c r="L23" s="3">
        <v>97.705353020134211</v>
      </c>
      <c r="M23" s="3">
        <v>129.2494276510067</v>
      </c>
      <c r="N23" s="3"/>
    </row>
    <row r="24" spans="1:14" x14ac:dyDescent="0.2">
      <c r="A24">
        <v>1917</v>
      </c>
      <c r="B24" s="3">
        <v>53.151859328859061</v>
      </c>
      <c r="C24" s="3">
        <v>23.825466845637585</v>
      </c>
      <c r="D24" s="3">
        <v>120.17252778523492</v>
      </c>
      <c r="E24" s="3">
        <v>237.83513557046976</v>
      </c>
      <c r="F24" s="3">
        <v>167.71772295302014</v>
      </c>
      <c r="G24" s="3">
        <v>172.93162953020132</v>
      </c>
      <c r="H24" s="3">
        <v>201.60262872483221</v>
      </c>
      <c r="I24" s="3">
        <v>38.347407785234893</v>
      </c>
      <c r="J24" s="3">
        <v>22.018953020134227</v>
      </c>
      <c r="K24" s="3">
        <v>35.242980402684566</v>
      </c>
      <c r="L24" s="3">
        <v>37.649669798657726</v>
      </c>
      <c r="M24" s="3">
        <v>39.070036510067112</v>
      </c>
      <c r="N24" s="3"/>
    </row>
    <row r="25" spans="1:14" x14ac:dyDescent="0.2">
      <c r="A25">
        <v>1918</v>
      </c>
      <c r="B25" s="3">
        <v>21.723351946308725</v>
      </c>
      <c r="C25" s="3">
        <v>30.241217718120804</v>
      </c>
      <c r="D25" s="3">
        <v>129.08270174496644</v>
      </c>
      <c r="E25" s="3">
        <v>172.48194362416106</v>
      </c>
      <c r="F25" s="3">
        <v>105.97476080536912</v>
      </c>
      <c r="G25" s="3">
        <v>61.312542281879189</v>
      </c>
      <c r="H25" s="3">
        <v>52.437319731543631</v>
      </c>
      <c r="I25" s="3">
        <v>29.002218523489933</v>
      </c>
      <c r="J25" s="3">
        <v>26.771532885906037</v>
      </c>
      <c r="K25" s="3">
        <v>52.659770738255034</v>
      </c>
      <c r="L25" s="3">
        <v>97.838867114093958</v>
      </c>
      <c r="M25" s="3">
        <v>105.20584429530201</v>
      </c>
      <c r="N25" s="3"/>
    </row>
    <row r="26" spans="1:14" x14ac:dyDescent="0.2">
      <c r="A26">
        <v>1919</v>
      </c>
      <c r="B26" s="3">
        <v>89.718310872483215</v>
      </c>
      <c r="C26" s="3">
        <v>43.090173422818793</v>
      </c>
      <c r="D26" s="3">
        <v>131.61145288590603</v>
      </c>
      <c r="E26" s="3">
        <v>204.47226845637584</v>
      </c>
      <c r="F26" s="3">
        <v>167.84085744966444</v>
      </c>
      <c r="G26" s="3">
        <v>78.852467114093955</v>
      </c>
      <c r="H26" s="3">
        <v>30.392649664429531</v>
      </c>
      <c r="I26" s="3">
        <v>23.499364832214766</v>
      </c>
      <c r="J26" s="3">
        <v>31.749390604026843</v>
      </c>
      <c r="K26" s="3">
        <v>72.171645100671128</v>
      </c>
      <c r="L26" s="3">
        <v>101.52420402684565</v>
      </c>
      <c r="M26" s="3">
        <v>86.500186308724835</v>
      </c>
      <c r="N26" s="3"/>
    </row>
    <row r="27" spans="1:14" x14ac:dyDescent="0.2">
      <c r="A27">
        <v>1920</v>
      </c>
      <c r="B27" s="3">
        <v>38.240900939597324</v>
      </c>
      <c r="C27" s="3">
        <v>28.87872161073825</v>
      </c>
      <c r="D27" s="3">
        <v>198.22451919463089</v>
      </c>
      <c r="E27" s="3">
        <v>179.00412885906042</v>
      </c>
      <c r="F27" s="3">
        <v>94.185306845637569</v>
      </c>
      <c r="G27" s="3">
        <v>49.331935570469788</v>
      </c>
      <c r="H27" s="3">
        <v>52.005899597315434</v>
      </c>
      <c r="I27" s="3">
        <v>27.081949530201342</v>
      </c>
      <c r="J27" s="3">
        <v>18.922904697986578</v>
      </c>
      <c r="K27" s="3">
        <v>30.154919194630871</v>
      </c>
      <c r="L27" s="3">
        <v>54.592477852348985</v>
      </c>
      <c r="M27" s="3">
        <v>84.246914899328857</v>
      </c>
      <c r="N27" s="3"/>
    </row>
    <row r="28" spans="1:14" x14ac:dyDescent="0.2">
      <c r="A28">
        <v>1921</v>
      </c>
      <c r="B28" s="3">
        <v>87.947241342281885</v>
      </c>
      <c r="C28" s="3">
        <v>40.302816644295312</v>
      </c>
      <c r="D28" s="3">
        <v>188.18995651006711</v>
      </c>
      <c r="E28" s="3">
        <v>153.86303355704698</v>
      </c>
      <c r="F28" s="3">
        <v>82.659648322147646</v>
      </c>
      <c r="G28" s="3">
        <v>52.381449664429532</v>
      </c>
      <c r="H28" s="3">
        <v>29.540145503355706</v>
      </c>
      <c r="I28" s="3">
        <v>27.181715436241607</v>
      </c>
      <c r="J28" s="3">
        <v>23.847269798657713</v>
      </c>
      <c r="K28" s="3">
        <v>34.881666040268463</v>
      </c>
      <c r="L28" s="3">
        <v>37.661412080536913</v>
      </c>
      <c r="M28" s="3">
        <v>82.852439194630875</v>
      </c>
      <c r="N28" s="3"/>
    </row>
    <row r="29" spans="1:14" x14ac:dyDescent="0.2">
      <c r="A29">
        <v>1922</v>
      </c>
      <c r="B29" s="3">
        <v>54.982249127516781</v>
      </c>
      <c r="C29" s="3">
        <v>44.32899865771811</v>
      </c>
      <c r="D29" s="3">
        <v>149.01925530201339</v>
      </c>
      <c r="E29" s="3">
        <v>261.844622818792</v>
      </c>
      <c r="F29" s="3">
        <v>134.79767033557047</v>
      </c>
      <c r="G29" s="3">
        <v>55.616230872483214</v>
      </c>
      <c r="H29" s="3">
        <v>47.754613691275161</v>
      </c>
      <c r="I29" s="3">
        <v>31.058205100671142</v>
      </c>
      <c r="J29" s="3">
        <v>27.069873825503354</v>
      </c>
      <c r="K29" s="3">
        <v>25.973739060402686</v>
      </c>
      <c r="L29" s="3">
        <v>31.383205369127513</v>
      </c>
      <c r="M29" s="3">
        <v>36.02223302013423</v>
      </c>
      <c r="N29" s="3"/>
    </row>
    <row r="30" spans="1:14" x14ac:dyDescent="0.2">
      <c r="A30">
        <v>1923</v>
      </c>
      <c r="B30" s="3">
        <v>33.845358926174498</v>
      </c>
      <c r="C30" s="3">
        <v>29.644535838926171</v>
      </c>
      <c r="D30" s="3">
        <v>89.550686174496647</v>
      </c>
      <c r="E30" s="3">
        <v>187.37115704697987</v>
      </c>
      <c r="F30" s="3">
        <v>189.49410362416111</v>
      </c>
      <c r="G30" s="3">
        <v>69.013739597315421</v>
      </c>
      <c r="H30" s="3">
        <v>40.868968590604034</v>
      </c>
      <c r="I30" s="3">
        <v>29.819669798657721</v>
      </c>
      <c r="J30" s="3">
        <v>34.162646979865769</v>
      </c>
      <c r="K30" s="3">
        <v>29.704175033557046</v>
      </c>
      <c r="L30" s="3">
        <v>33.508123489932892</v>
      </c>
      <c r="M30" s="3">
        <v>51.94253476510066</v>
      </c>
      <c r="N30" s="3"/>
    </row>
    <row r="31" spans="1:14" x14ac:dyDescent="0.2">
      <c r="A31">
        <v>1924</v>
      </c>
      <c r="B31" s="3">
        <v>54.980002147651014</v>
      </c>
      <c r="C31" s="3">
        <v>43.610052080536924</v>
      </c>
      <c r="D31" s="3">
        <v>95.67999785234899</v>
      </c>
      <c r="E31" s="3">
        <v>173.56875704697987</v>
      </c>
      <c r="F31" s="3">
        <v>141.35211060402685</v>
      </c>
      <c r="G31" s="3">
        <v>56.390786577181203</v>
      </c>
      <c r="H31" s="3">
        <v>44.167535033557044</v>
      </c>
      <c r="I31" s="3">
        <v>31.112582013422816</v>
      </c>
      <c r="J31" s="3">
        <v>25.191108724832215</v>
      </c>
      <c r="K31" s="3">
        <v>26.599298255033556</v>
      </c>
      <c r="L31" s="3">
        <v>26.797191946308729</v>
      </c>
      <c r="M31" s="3">
        <v>46.425300402684556</v>
      </c>
      <c r="N31" s="3"/>
    </row>
    <row r="32" spans="1:14" x14ac:dyDescent="0.2">
      <c r="A32">
        <v>1925</v>
      </c>
      <c r="B32" s="3">
        <v>31.809145771812076</v>
      </c>
      <c r="C32" s="3">
        <v>67.735976375838931</v>
      </c>
      <c r="D32" s="3">
        <v>127.88910604026846</v>
      </c>
      <c r="E32" s="3">
        <v>123.49096912751679</v>
      </c>
      <c r="F32" s="3">
        <v>56.405036778523488</v>
      </c>
      <c r="G32" s="3">
        <v>49.316279194630873</v>
      </c>
      <c r="H32" s="3">
        <v>38.691195704697989</v>
      </c>
      <c r="I32" s="3">
        <v>26.168327516778522</v>
      </c>
      <c r="J32" s="3">
        <v>25.390727516778519</v>
      </c>
      <c r="K32" s="3">
        <v>36.964616375838929</v>
      </c>
      <c r="L32" s="3">
        <v>92.334346308724832</v>
      </c>
      <c r="M32" s="3">
        <v>63.38865020134228</v>
      </c>
      <c r="N32" s="3"/>
    </row>
    <row r="33" spans="1:14" x14ac:dyDescent="0.2">
      <c r="A33">
        <v>1926</v>
      </c>
      <c r="B33" s="3">
        <v>59.076246442953021</v>
      </c>
      <c r="C33" s="3">
        <v>45.559705771812084</v>
      </c>
      <c r="D33" s="3">
        <v>73.000780671140944</v>
      </c>
      <c r="E33" s="3">
        <v>196.41140939597315</v>
      </c>
      <c r="F33" s="3">
        <v>142.4917787919463</v>
      </c>
      <c r="G33" s="3">
        <v>74.543919463087263</v>
      </c>
      <c r="H33" s="3">
        <v>54.22007355704698</v>
      </c>
      <c r="I33" s="3">
        <v>42.437809932885905</v>
      </c>
      <c r="J33" s="3">
        <v>34.770636241610738</v>
      </c>
      <c r="K33" s="3">
        <v>49.753526979865761</v>
      </c>
      <c r="L33" s="3">
        <v>136.42052617449662</v>
      </c>
      <c r="M33" s="3">
        <v>73.567468993288585</v>
      </c>
      <c r="N33" s="3"/>
    </row>
    <row r="34" spans="1:14" x14ac:dyDescent="0.2">
      <c r="A34">
        <v>1927</v>
      </c>
      <c r="B34" s="3">
        <v>49.714429530201343</v>
      </c>
      <c r="C34" s="3">
        <v>48.369793288590614</v>
      </c>
      <c r="D34" s="3">
        <v>171.56724885906041</v>
      </c>
      <c r="E34" s="3">
        <v>117.74725369127516</v>
      </c>
      <c r="F34" s="3">
        <v>121.78496053691276</v>
      </c>
      <c r="G34" s="3">
        <v>76.533583892617443</v>
      </c>
      <c r="H34" s="3">
        <v>48.056158389261746</v>
      </c>
      <c r="I34" s="3">
        <v>31.651857181208058</v>
      </c>
      <c r="J34" s="3">
        <v>28.607677852348996</v>
      </c>
      <c r="K34" s="3">
        <v>38.312804295302016</v>
      </c>
      <c r="L34" s="3">
        <v>52.266201342281882</v>
      </c>
      <c r="M34" s="3">
        <v>78.139623624161075</v>
      </c>
      <c r="N34" s="3"/>
    </row>
    <row r="35" spans="1:14" x14ac:dyDescent="0.2">
      <c r="A35">
        <v>1928</v>
      </c>
      <c r="B35" s="3">
        <v>62.253475973154366</v>
      </c>
      <c r="C35" s="3">
        <v>58.65668456375839</v>
      </c>
      <c r="D35" s="3">
        <v>133.52363275167787</v>
      </c>
      <c r="E35" s="3">
        <v>282.18442953020133</v>
      </c>
      <c r="F35" s="3">
        <v>215.86825449664434</v>
      </c>
      <c r="G35" s="3">
        <v>80.021476510067117</v>
      </c>
      <c r="H35" s="3">
        <v>93.511662281879197</v>
      </c>
      <c r="I35" s="3">
        <v>70.77941637583892</v>
      </c>
      <c r="J35" s="3">
        <v>68.178297986577178</v>
      </c>
      <c r="K35" s="3">
        <v>188.35758120805369</v>
      </c>
      <c r="L35" s="3">
        <v>177.74813959731543</v>
      </c>
      <c r="M35" s="3">
        <v>126.58450953020134</v>
      </c>
      <c r="N35" s="3"/>
    </row>
    <row r="36" spans="1:14" x14ac:dyDescent="0.2">
      <c r="A36">
        <v>1929</v>
      </c>
      <c r="B36" s="3">
        <v>125.37293798657718</v>
      </c>
      <c r="C36" s="3">
        <v>67.476602416107383</v>
      </c>
      <c r="D36" s="3">
        <v>187.59630442953019</v>
      </c>
      <c r="E36" s="3">
        <v>258.08317852348989</v>
      </c>
      <c r="F36" s="3">
        <v>203.27752751677852</v>
      </c>
      <c r="G36" s="3">
        <v>79.753578523489935</v>
      </c>
      <c r="H36" s="3">
        <v>63.644356510067112</v>
      </c>
      <c r="I36" s="3">
        <v>38.679062013422822</v>
      </c>
      <c r="J36" s="3">
        <v>30.469046979865773</v>
      </c>
      <c r="K36" s="3">
        <v>35.243879194630871</v>
      </c>
      <c r="L36" s="3">
        <v>45.82708187919463</v>
      </c>
      <c r="M36" s="3">
        <v>36.198845637583894</v>
      </c>
      <c r="N36" s="3"/>
    </row>
    <row r="37" spans="1:14" x14ac:dyDescent="0.2">
      <c r="A37">
        <v>1930</v>
      </c>
      <c r="B37" s="3">
        <v>78.177372885906038</v>
      </c>
      <c r="C37" s="3">
        <v>100.13336697986577</v>
      </c>
      <c r="D37" s="3">
        <v>105.15506255033557</v>
      </c>
      <c r="E37" s="3">
        <v>162.01435167785235</v>
      </c>
      <c r="F37" s="3">
        <v>117.31616697986576</v>
      </c>
      <c r="G37" s="3">
        <v>130.55329932885908</v>
      </c>
      <c r="H37" s="3">
        <v>122.31749476510068</v>
      </c>
      <c r="I37" s="3">
        <v>37.792853154362419</v>
      </c>
      <c r="J37" s="3">
        <v>28.928633557046975</v>
      </c>
      <c r="K37" s="3">
        <v>29.708219597315441</v>
      </c>
      <c r="L37" s="3">
        <v>30.203758389261743</v>
      </c>
      <c r="M37" s="3">
        <v>30.555331006711413</v>
      </c>
      <c r="N37" s="3"/>
    </row>
    <row r="38" spans="1:14" x14ac:dyDescent="0.2">
      <c r="A38">
        <v>1931</v>
      </c>
      <c r="B38" s="3">
        <v>22.878299597315436</v>
      </c>
      <c r="C38" s="3">
        <v>25.734442953020135</v>
      </c>
      <c r="D38" s="3">
        <v>37.848128859060402</v>
      </c>
      <c r="E38" s="3">
        <v>97.234357046979866</v>
      </c>
      <c r="F38" s="3">
        <v>84.276125637583888</v>
      </c>
      <c r="G38" s="3">
        <v>38.897830872483219</v>
      </c>
      <c r="H38" s="3">
        <v>23.313764295302008</v>
      </c>
      <c r="I38" s="3">
        <v>21.024091812080542</v>
      </c>
      <c r="J38" s="3">
        <v>22.891361073825504</v>
      </c>
      <c r="K38" s="3">
        <v>29.637215033557048</v>
      </c>
      <c r="L38" s="3">
        <v>69.764810738255036</v>
      </c>
      <c r="M38" s="3">
        <v>69.690080536912745</v>
      </c>
      <c r="N38" s="3"/>
    </row>
    <row r="39" spans="1:14" x14ac:dyDescent="0.2">
      <c r="A39">
        <v>1932</v>
      </c>
      <c r="B39" s="3">
        <v>88.851426040268478</v>
      </c>
      <c r="C39" s="3">
        <v>75.21718711409396</v>
      </c>
      <c r="D39" s="3">
        <v>69.660869798657714</v>
      </c>
      <c r="E39" s="3">
        <v>147.41217181208054</v>
      </c>
      <c r="F39" s="3">
        <v>89.437887785234906</v>
      </c>
      <c r="G39" s="3">
        <v>34.773680536912757</v>
      </c>
      <c r="H39" s="3">
        <v>28.635511409395974</v>
      </c>
      <c r="I39" s="3">
        <v>21.183177986577181</v>
      </c>
      <c r="J39" s="3">
        <v>36.543285906040268</v>
      </c>
      <c r="K39" s="3">
        <v>51.211367516778523</v>
      </c>
      <c r="L39" s="3">
        <v>96.540257718120785</v>
      </c>
      <c r="M39" s="3">
        <v>73.953949530201356</v>
      </c>
      <c r="N39" s="3"/>
    </row>
    <row r="40" spans="1:14" x14ac:dyDescent="0.2">
      <c r="A40">
        <v>1933</v>
      </c>
      <c r="B40" s="3">
        <v>70.270250738255029</v>
      </c>
      <c r="C40" s="3">
        <v>48.52363167785235</v>
      </c>
      <c r="D40" s="3">
        <v>49.817341208053691</v>
      </c>
      <c r="E40" s="3">
        <v>201.21791677852346</v>
      </c>
      <c r="F40" s="3">
        <v>132.96638174496644</v>
      </c>
      <c r="G40" s="3">
        <v>57.251887248322156</v>
      </c>
      <c r="H40" s="3">
        <v>36.874287785234898</v>
      </c>
      <c r="I40" s="3">
        <v>33.214856375838927</v>
      </c>
      <c r="J40" s="3">
        <v>20.430265771812078</v>
      </c>
      <c r="K40" s="3">
        <v>26.155295033557046</v>
      </c>
      <c r="L40" s="3">
        <v>30.512971812080536</v>
      </c>
      <c r="M40" s="3">
        <v>41.713833020134231</v>
      </c>
      <c r="N40" s="3"/>
    </row>
    <row r="41" spans="1:14" x14ac:dyDescent="0.2">
      <c r="A41">
        <v>1934</v>
      </c>
      <c r="B41" s="3">
        <v>42.781597852348995</v>
      </c>
      <c r="C41" s="3">
        <v>28.416264161073826</v>
      </c>
      <c r="D41" s="3">
        <v>49.542760268456377</v>
      </c>
      <c r="E41" s="3">
        <v>140.17327248322147</v>
      </c>
      <c r="F41" s="3">
        <v>110.68712697986577</v>
      </c>
      <c r="G41" s="3">
        <v>31.693723489932886</v>
      </c>
      <c r="H41" s="3">
        <v>23.921347651006712</v>
      </c>
      <c r="I41" s="3">
        <v>21.809635973154361</v>
      </c>
      <c r="J41" s="3">
        <v>23.66678657718121</v>
      </c>
      <c r="K41" s="3">
        <v>27.784355436241611</v>
      </c>
      <c r="L41" s="3">
        <v>72.22068724832215</v>
      </c>
      <c r="M41" s="3">
        <v>61.787452348993277</v>
      </c>
      <c r="N41" s="3"/>
    </row>
    <row r="42" spans="1:14" x14ac:dyDescent="0.2">
      <c r="A42">
        <v>1935</v>
      </c>
      <c r="B42" s="3">
        <v>45.513475973154364</v>
      </c>
      <c r="C42" s="3">
        <v>33.747434093959733</v>
      </c>
      <c r="D42" s="3">
        <v>109.20861422818793</v>
      </c>
      <c r="E42" s="3">
        <v>84.692730201342286</v>
      </c>
      <c r="F42" s="3">
        <v>54.945398657718115</v>
      </c>
      <c r="G42" s="3">
        <v>49.20103087248323</v>
      </c>
      <c r="H42" s="3">
        <v>34.335200536912751</v>
      </c>
      <c r="I42" s="3">
        <v>24.598587382550335</v>
      </c>
      <c r="J42" s="3">
        <v>23.676789261744961</v>
      </c>
      <c r="K42" s="3">
        <v>30.273559731543621</v>
      </c>
      <c r="L42" s="3">
        <v>42.999366442953018</v>
      </c>
      <c r="M42" s="3">
        <v>38.926679194630871</v>
      </c>
      <c r="N42" s="3"/>
    </row>
    <row r="43" spans="1:14" x14ac:dyDescent="0.2">
      <c r="A43">
        <v>1936</v>
      </c>
      <c r="B43" s="3">
        <v>29.839892617449664</v>
      </c>
      <c r="C43" s="3">
        <v>28.907308993288591</v>
      </c>
      <c r="D43" s="3">
        <v>80.529960805369129</v>
      </c>
      <c r="E43" s="3">
        <v>112.65023355704697</v>
      </c>
      <c r="F43" s="3">
        <v>143.73031409395972</v>
      </c>
      <c r="G43" s="3">
        <v>48.435608053691276</v>
      </c>
      <c r="H43" s="3">
        <v>28.179374496644296</v>
      </c>
      <c r="I43" s="3">
        <v>23.659799194630871</v>
      </c>
      <c r="J43" s="3">
        <v>26.389691275167788</v>
      </c>
      <c r="K43" s="3">
        <v>35.020978791946312</v>
      </c>
      <c r="L43" s="3">
        <v>41.971264429530201</v>
      </c>
      <c r="M43" s="3">
        <v>42.972141744966443</v>
      </c>
      <c r="N43" s="3"/>
    </row>
    <row r="44" spans="1:14" x14ac:dyDescent="0.2">
      <c r="A44">
        <v>1937</v>
      </c>
      <c r="B44" s="3">
        <v>80.334024161073827</v>
      </c>
      <c r="C44" s="3">
        <v>56.618615838926175</v>
      </c>
      <c r="D44" s="3">
        <v>52.654827382550337</v>
      </c>
      <c r="E44" s="3">
        <v>144.81364832214766</v>
      </c>
      <c r="F44" s="3">
        <v>103.41949530201342</v>
      </c>
      <c r="G44" s="3">
        <v>40.616987919463085</v>
      </c>
      <c r="H44" s="3">
        <v>27.25047302013423</v>
      </c>
      <c r="I44" s="3">
        <v>34.558550335570473</v>
      </c>
      <c r="J44" s="3">
        <v>35.225106040268457</v>
      </c>
      <c r="K44" s="3">
        <v>44.255616644295301</v>
      </c>
      <c r="L44" s="3">
        <v>62.796418791946309</v>
      </c>
      <c r="M44" s="3">
        <v>52.76672697986578</v>
      </c>
      <c r="N44" s="3"/>
    </row>
    <row r="45" spans="1:14" x14ac:dyDescent="0.2">
      <c r="A45">
        <v>1938</v>
      </c>
      <c r="B45" s="3">
        <v>44.1985433557047</v>
      </c>
      <c r="C45" s="3">
        <v>97.151175302013442</v>
      </c>
      <c r="D45" s="3">
        <v>130.43268724832217</v>
      </c>
      <c r="E45" s="3">
        <v>209.83414228187922</v>
      </c>
      <c r="F45" s="3">
        <v>124.37168375838928</v>
      </c>
      <c r="G45" s="3">
        <v>58.74924563758389</v>
      </c>
      <c r="H45" s="3">
        <v>29.487116778523486</v>
      </c>
      <c r="I45" s="3">
        <v>29.076818255033558</v>
      </c>
      <c r="J45" s="3">
        <v>28.686394630872485</v>
      </c>
      <c r="K45" s="3">
        <v>29.352297986577177</v>
      </c>
      <c r="L45" s="3">
        <v>32.989288590604026</v>
      </c>
      <c r="M45" s="3">
        <v>39.145535033557046</v>
      </c>
      <c r="N45" s="3"/>
    </row>
    <row r="46" spans="1:14" x14ac:dyDescent="0.2">
      <c r="A46">
        <v>1939</v>
      </c>
      <c r="B46" s="3">
        <v>39.682113825503357</v>
      </c>
      <c r="C46" s="3">
        <v>37.441179060402696</v>
      </c>
      <c r="D46" s="3">
        <v>66.221193020134223</v>
      </c>
      <c r="E46" s="3">
        <v>119.18633557046979</v>
      </c>
      <c r="F46" s="3">
        <v>128.28996724832214</v>
      </c>
      <c r="G46" s="3">
        <v>80.366351677852336</v>
      </c>
      <c r="H46" s="3">
        <v>38.903759999999998</v>
      </c>
      <c r="I46" s="3">
        <v>31.308968053691274</v>
      </c>
      <c r="J46" s="3">
        <v>29.981524832214767</v>
      </c>
      <c r="K46" s="3">
        <v>32.822533691275169</v>
      </c>
      <c r="L46" s="3">
        <v>38.409004026845636</v>
      </c>
      <c r="M46" s="3">
        <v>32.498519194630873</v>
      </c>
      <c r="N46" s="3"/>
    </row>
    <row r="47" spans="1:14" x14ac:dyDescent="0.2">
      <c r="A47">
        <v>1940</v>
      </c>
      <c r="B47" s="3">
        <v>29.443974765100677</v>
      </c>
      <c r="C47" s="3">
        <v>26.434500402684563</v>
      </c>
      <c r="D47" s="3">
        <v>34.663259597315431</v>
      </c>
      <c r="E47" s="3">
        <v>83.45631140939598</v>
      </c>
      <c r="F47" s="3">
        <v>84.471163489932863</v>
      </c>
      <c r="G47" s="3">
        <v>75.723366442953036</v>
      </c>
      <c r="H47" s="3">
        <v>42.422530469798659</v>
      </c>
      <c r="I47" s="3">
        <v>33.5056155704698</v>
      </c>
      <c r="J47" s="3">
        <v>41.05406174496644</v>
      </c>
      <c r="K47" s="3">
        <v>35.269045369127511</v>
      </c>
      <c r="L47" s="3">
        <v>55.247436241610735</v>
      </c>
      <c r="M47" s="3">
        <v>68.990820402684562</v>
      </c>
      <c r="N47" s="3"/>
    </row>
    <row r="48" spans="1:14" x14ac:dyDescent="0.2">
      <c r="A48">
        <v>1941</v>
      </c>
      <c r="B48" s="3">
        <v>63.01025879194632</v>
      </c>
      <c r="C48" s="3">
        <v>45.446052080536901</v>
      </c>
      <c r="D48" s="3">
        <v>59.55844832214764</v>
      </c>
      <c r="E48" s="3">
        <v>140.65296644295302</v>
      </c>
      <c r="F48" s="3">
        <v>76.952319463087264</v>
      </c>
      <c r="G48" s="3">
        <v>33.307200000000002</v>
      </c>
      <c r="H48" s="3">
        <v>33.430566442953022</v>
      </c>
      <c r="I48" s="3">
        <v>27.708856912751678</v>
      </c>
      <c r="J48" s="3">
        <v>27.09031409395973</v>
      </c>
      <c r="K48" s="3">
        <v>68.701409395973158</v>
      </c>
      <c r="L48" s="3">
        <v>115.1356832214765</v>
      </c>
      <c r="M48" s="3">
        <v>83.176004295302008</v>
      </c>
      <c r="N48" s="3"/>
    </row>
    <row r="49" spans="1:14" x14ac:dyDescent="0.2">
      <c r="A49">
        <v>1942</v>
      </c>
      <c r="B49" s="3">
        <v>60.379045369127518</v>
      </c>
      <c r="C49" s="3">
        <v>44.242540671140937</v>
      </c>
      <c r="D49" s="3">
        <v>138.84672805369127</v>
      </c>
      <c r="E49" s="3">
        <v>156.05405637583894</v>
      </c>
      <c r="F49" s="3">
        <v>98.570512751677839</v>
      </c>
      <c r="G49" s="3">
        <v>68.990689932885914</v>
      </c>
      <c r="H49" s="3">
        <v>34.708199194630872</v>
      </c>
      <c r="I49" s="3">
        <v>31.108986845637585</v>
      </c>
      <c r="J49" s="3">
        <v>30.505578523489934</v>
      </c>
      <c r="K49" s="3">
        <v>41.141302550335567</v>
      </c>
      <c r="L49" s="3">
        <v>68.692783892617442</v>
      </c>
      <c r="M49" s="3">
        <v>57.417975302013431</v>
      </c>
      <c r="N49" s="3"/>
    </row>
    <row r="50" spans="1:14" x14ac:dyDescent="0.2">
      <c r="A50">
        <v>1943</v>
      </c>
      <c r="B50" s="3">
        <v>58.262839731543622</v>
      </c>
      <c r="C50" s="3">
        <v>67.996973959731548</v>
      </c>
      <c r="D50" s="3">
        <v>110.21975516778524</v>
      </c>
      <c r="E50" s="3">
        <v>136.91109261744964</v>
      </c>
      <c r="F50" s="3">
        <v>172.48491543624161</v>
      </c>
      <c r="G50" s="3">
        <v>133.12051006711408</v>
      </c>
      <c r="H50" s="3">
        <v>54.83125208053692</v>
      </c>
      <c r="I50" s="3">
        <v>38.571206979865771</v>
      </c>
      <c r="J50" s="3">
        <v>53.897943624161073</v>
      </c>
      <c r="K50" s="3">
        <v>33.620211543624158</v>
      </c>
      <c r="L50" s="3">
        <v>47.813267114093968</v>
      </c>
      <c r="M50" s="3">
        <v>41.336340402684563</v>
      </c>
      <c r="N50" s="3"/>
    </row>
    <row r="51" spans="1:14" x14ac:dyDescent="0.2">
      <c r="A51">
        <v>1944</v>
      </c>
      <c r="B51" s="3">
        <v>38.342464429530203</v>
      </c>
      <c r="C51" s="3">
        <v>44.81114255033556</v>
      </c>
      <c r="D51" s="3">
        <v>61.187958120805369</v>
      </c>
      <c r="E51" s="3">
        <v>94.815012080536917</v>
      </c>
      <c r="F51" s="3">
        <v>101.99940402684565</v>
      </c>
      <c r="G51" s="3">
        <v>46.618163758389265</v>
      </c>
      <c r="H51" s="3">
        <v>31.626691006711411</v>
      </c>
      <c r="I51" s="3">
        <v>28.430586845637585</v>
      </c>
      <c r="J51" s="3">
        <v>27.499119463087247</v>
      </c>
      <c r="K51" s="3">
        <v>32.351566711409397</v>
      </c>
      <c r="L51" s="3">
        <v>37.420042953020136</v>
      </c>
      <c r="M51" s="3">
        <v>39.105538791946309</v>
      </c>
      <c r="N51" s="3"/>
    </row>
    <row r="52" spans="1:14" x14ac:dyDescent="0.2">
      <c r="A52">
        <v>1945</v>
      </c>
      <c r="B52" s="3">
        <v>32.654010201342281</v>
      </c>
      <c r="C52" s="3">
        <v>30.005792214765105</v>
      </c>
      <c r="D52" s="3">
        <v>90.535762147651013</v>
      </c>
      <c r="E52" s="3">
        <v>103.22248590604025</v>
      </c>
      <c r="F52" s="3">
        <v>113.35114630872484</v>
      </c>
      <c r="G52" s="3">
        <v>123.64840268456376</v>
      </c>
      <c r="H52" s="3">
        <v>45.054642684563753</v>
      </c>
      <c r="I52" s="3">
        <v>32.595139328859055</v>
      </c>
      <c r="J52" s="3">
        <v>37.924961073825493</v>
      </c>
      <c r="K52" s="3">
        <v>62.470084832214773</v>
      </c>
      <c r="L52" s="3">
        <v>80.610765100671145</v>
      </c>
      <c r="M52" s="3">
        <v>53.025579060402684</v>
      </c>
      <c r="N52" s="3"/>
    </row>
    <row r="53" spans="1:14" x14ac:dyDescent="0.2">
      <c r="A53">
        <v>1946</v>
      </c>
      <c r="B53" s="3">
        <v>75.296744697986583</v>
      </c>
      <c r="C53" s="3">
        <v>53.986721073825493</v>
      </c>
      <c r="D53" s="3">
        <v>183.55533583892614</v>
      </c>
      <c r="E53" s="3">
        <v>78.107919463087242</v>
      </c>
      <c r="F53" s="3">
        <v>66.15558120805369</v>
      </c>
      <c r="G53" s="3">
        <v>58.521793288590594</v>
      </c>
      <c r="H53" s="3">
        <v>35.904041879194629</v>
      </c>
      <c r="I53" s="3">
        <v>28.265658523489932</v>
      </c>
      <c r="J53" s="3">
        <v>26.718475167785236</v>
      </c>
      <c r="K53" s="3">
        <v>27.561455033557046</v>
      </c>
      <c r="L53" s="3">
        <v>34.575366442953019</v>
      </c>
      <c r="M53" s="3">
        <v>47.030187382550338</v>
      </c>
      <c r="N53" s="3"/>
    </row>
    <row r="54" spans="1:14" x14ac:dyDescent="0.2">
      <c r="A54">
        <v>1947</v>
      </c>
      <c r="B54" s="3">
        <v>49.460071409395972</v>
      </c>
      <c r="C54" s="3">
        <v>43.640176107382558</v>
      </c>
      <c r="D54" s="3">
        <v>74.271223087248316</v>
      </c>
      <c r="E54" s="3">
        <v>209.32661476510063</v>
      </c>
      <c r="F54" s="3">
        <v>199.88728429530201</v>
      </c>
      <c r="G54" s="3">
        <v>165.65924295302017</v>
      </c>
      <c r="H54" s="3">
        <v>53.844827919463086</v>
      </c>
      <c r="I54" s="3">
        <v>35.833486711409392</v>
      </c>
      <c r="J54" s="3">
        <v>32.277793288590601</v>
      </c>
      <c r="K54" s="3">
        <v>31.691404026845639</v>
      </c>
      <c r="L54" s="3">
        <v>30.567334228187921</v>
      </c>
      <c r="M54" s="3">
        <v>43.352330738255034</v>
      </c>
      <c r="N54" s="3"/>
    </row>
    <row r="55" spans="1:14" x14ac:dyDescent="0.2">
      <c r="A55">
        <v>1948</v>
      </c>
      <c r="B55" s="3">
        <v>35.756640000000004</v>
      </c>
      <c r="C55" s="3">
        <v>42.352207248322145</v>
      </c>
      <c r="D55" s="3">
        <v>151.89943409395974</v>
      </c>
      <c r="E55" s="3">
        <v>131.05778255033559</v>
      </c>
      <c r="F55" s="3">
        <v>85.350182013422796</v>
      </c>
      <c r="G55" s="3">
        <v>38.553390604026845</v>
      </c>
      <c r="H55" s="3">
        <v>30.834405906040267</v>
      </c>
      <c r="I55" s="3">
        <v>26.065865234899327</v>
      </c>
      <c r="J55" s="3">
        <v>20.54116510067114</v>
      </c>
      <c r="K55" s="3">
        <v>19.726236241610739</v>
      </c>
      <c r="L55" s="3">
        <v>31.943790604026844</v>
      </c>
      <c r="M55" s="3">
        <v>39.136547114093958</v>
      </c>
      <c r="N55" s="3"/>
    </row>
    <row r="56" spans="1:14" x14ac:dyDescent="0.2">
      <c r="A56">
        <v>1949</v>
      </c>
      <c r="B56" s="3">
        <v>56.867015838926164</v>
      </c>
      <c r="C56" s="3">
        <v>67.14213583892618</v>
      </c>
      <c r="D56" s="3">
        <v>90.882246442953033</v>
      </c>
      <c r="E56" s="3">
        <v>118.2386899328859</v>
      </c>
      <c r="F56" s="3">
        <v>67.21300993288591</v>
      </c>
      <c r="G56" s="3">
        <v>47.502314093959733</v>
      </c>
      <c r="H56" s="3">
        <v>38.489866308724835</v>
      </c>
      <c r="I56" s="3">
        <v>28.326776375838921</v>
      </c>
      <c r="J56" s="3">
        <v>25.475532885906038</v>
      </c>
      <c r="K56" s="3">
        <v>29.039518389261747</v>
      </c>
      <c r="L56" s="3">
        <v>25.872161073825506</v>
      </c>
      <c r="M56" s="3">
        <v>61.618928859060404</v>
      </c>
      <c r="N56" s="3"/>
    </row>
    <row r="57" spans="1:14" x14ac:dyDescent="0.2">
      <c r="A57">
        <v>1950</v>
      </c>
      <c r="B57" s="3">
        <v>88.323385771812084</v>
      </c>
      <c r="C57" s="3">
        <v>57.62607463087248</v>
      </c>
      <c r="D57" s="3">
        <v>112.76738093959732</v>
      </c>
      <c r="E57" s="3">
        <v>168.38780134228188</v>
      </c>
      <c r="F57" s="3">
        <v>111.47491812080536</v>
      </c>
      <c r="G57" s="3">
        <v>46.908676510067103</v>
      </c>
      <c r="H57" s="3">
        <v>33.870974496644294</v>
      </c>
      <c r="I57" s="3">
        <v>28.624725906040272</v>
      </c>
      <c r="J57" s="3">
        <v>32.005111409395973</v>
      </c>
      <c r="K57" s="3">
        <v>30.232215302013422</v>
      </c>
      <c r="L57" s="3">
        <v>45.181691275167793</v>
      </c>
      <c r="M57" s="3">
        <v>73.368386577181212</v>
      </c>
      <c r="N57" s="3"/>
    </row>
    <row r="58" spans="1:14" x14ac:dyDescent="0.2">
      <c r="A58">
        <v>1951</v>
      </c>
      <c r="B58" s="3">
        <v>74.401997315436248</v>
      </c>
      <c r="C58" s="3">
        <v>70.594772617449664</v>
      </c>
      <c r="D58" s="3">
        <v>113.71605583892618</v>
      </c>
      <c r="E58" s="3">
        <v>242.96999194630868</v>
      </c>
      <c r="F58" s="3">
        <v>101.33339919463087</v>
      </c>
      <c r="G58" s="3">
        <v>43.916134228187921</v>
      </c>
      <c r="H58" s="3">
        <v>39.995792214765103</v>
      </c>
      <c r="I58" s="3">
        <v>30.05020993288591</v>
      </c>
      <c r="J58" s="3">
        <v>30.767822818791949</v>
      </c>
      <c r="K58" s="3">
        <v>71.291727785234897</v>
      </c>
      <c r="L58" s="3">
        <v>116.70306040268457</v>
      </c>
      <c r="M58" s="3">
        <v>88.394839731543627</v>
      </c>
      <c r="N58" s="3"/>
    </row>
    <row r="59" spans="1:14" x14ac:dyDescent="0.2">
      <c r="A59">
        <v>1952</v>
      </c>
      <c r="B59" s="3">
        <v>102.55261046979868</v>
      </c>
      <c r="C59" s="3">
        <v>71.505451812080551</v>
      </c>
      <c r="D59" s="3">
        <v>98.341770201342285</v>
      </c>
      <c r="E59" s="3">
        <v>182.10148187919464</v>
      </c>
      <c r="F59" s="3">
        <v>87.899155973154365</v>
      </c>
      <c r="G59" s="3">
        <v>40.898802684563755</v>
      </c>
      <c r="H59" s="3">
        <v>34.957613959731546</v>
      </c>
      <c r="I59" s="3">
        <v>33.764917046979868</v>
      </c>
      <c r="J59" s="3">
        <v>32.595704697986577</v>
      </c>
      <c r="K59" s="3">
        <v>28.059835167785234</v>
      </c>
      <c r="L59" s="3">
        <v>35.680010738255028</v>
      </c>
      <c r="M59" s="3">
        <v>58.193183355704704</v>
      </c>
      <c r="N59" s="3"/>
    </row>
    <row r="60" spans="1:14" x14ac:dyDescent="0.2">
      <c r="A60">
        <v>1953</v>
      </c>
      <c r="B60" s="3">
        <v>51.158338791946314</v>
      </c>
      <c r="C60" s="3">
        <v>53.590150872483221</v>
      </c>
      <c r="D60" s="3">
        <v>124.81523758389264</v>
      </c>
      <c r="E60" s="3">
        <v>128.13134496644292</v>
      </c>
      <c r="F60" s="3">
        <v>106.09250255033558</v>
      </c>
      <c r="G60" s="3">
        <v>55.877170469798649</v>
      </c>
      <c r="H60" s="3">
        <v>42.024815033557054</v>
      </c>
      <c r="I60" s="3">
        <v>31.268522416107377</v>
      </c>
      <c r="J60" s="3">
        <v>26.986373154362411</v>
      </c>
      <c r="K60" s="3">
        <v>24.717677315436241</v>
      </c>
      <c r="L60" s="3">
        <v>23.291468456375839</v>
      </c>
      <c r="M60" s="3">
        <v>33.989615033557044</v>
      </c>
      <c r="N60" s="3"/>
    </row>
    <row r="61" spans="1:14" x14ac:dyDescent="0.2">
      <c r="A61">
        <v>1954</v>
      </c>
      <c r="B61" s="3">
        <v>33.456631409395975</v>
      </c>
      <c r="C61" s="3">
        <v>72.225297181208049</v>
      </c>
      <c r="D61" s="3">
        <v>119.82244832214765</v>
      </c>
      <c r="E61" s="3">
        <v>144.11824429530199</v>
      </c>
      <c r="F61" s="3">
        <v>96.480821476510087</v>
      </c>
      <c r="G61" s="3">
        <v>76.245680536912758</v>
      </c>
      <c r="H61" s="3">
        <v>35.330612617449667</v>
      </c>
      <c r="I61" s="3">
        <v>26.297304161073825</v>
      </c>
      <c r="J61" s="3">
        <v>34.805863087248326</v>
      </c>
      <c r="K61" s="3">
        <v>143.0737465771812</v>
      </c>
      <c r="L61" s="3">
        <v>78.135753020134231</v>
      </c>
      <c r="M61" s="3">
        <v>63.260572348993286</v>
      </c>
      <c r="N61" s="3"/>
    </row>
    <row r="62" spans="1:14" x14ac:dyDescent="0.2">
      <c r="A62">
        <v>1955</v>
      </c>
      <c r="B62" s="3">
        <v>60.453645100671139</v>
      </c>
      <c r="C62" s="3">
        <v>49.924007516778524</v>
      </c>
      <c r="D62" s="3">
        <v>108.84550228187919</v>
      </c>
      <c r="E62" s="3">
        <v>141.44187382550336</v>
      </c>
      <c r="F62" s="3">
        <v>54.166146040268458</v>
      </c>
      <c r="G62" s="3">
        <v>31.943790604026844</v>
      </c>
      <c r="H62" s="3">
        <v>20.616939060402686</v>
      </c>
      <c r="I62" s="3">
        <v>19.212127248322147</v>
      </c>
      <c r="J62" s="3">
        <v>16.61228456375839</v>
      </c>
      <c r="K62" s="3">
        <v>23.729455570469796</v>
      </c>
      <c r="L62" s="3">
        <v>43.188112751677849</v>
      </c>
      <c r="M62" s="3">
        <v>37.00416322147651</v>
      </c>
      <c r="N62" s="3"/>
    </row>
    <row r="63" spans="1:14" x14ac:dyDescent="0.2">
      <c r="A63">
        <v>1956</v>
      </c>
      <c r="B63" s="3">
        <v>33.364954630872489</v>
      </c>
      <c r="C63" s="3">
        <v>30.878997583892616</v>
      </c>
      <c r="D63" s="3">
        <v>75.862534228187926</v>
      </c>
      <c r="E63" s="3">
        <v>125.92727516778524</v>
      </c>
      <c r="F63" s="3">
        <v>133.06884402684565</v>
      </c>
      <c r="G63" s="3">
        <v>55.350072483221481</v>
      </c>
      <c r="H63" s="3">
        <v>49.14864</v>
      </c>
      <c r="I63" s="3">
        <v>35.387236510067119</v>
      </c>
      <c r="J63" s="3">
        <v>38.987855033557047</v>
      </c>
      <c r="K63" s="3">
        <v>36.299060939597318</v>
      </c>
      <c r="L63" s="3">
        <v>37.812757046979875</v>
      </c>
      <c r="M63" s="3">
        <v>51.395619865771806</v>
      </c>
      <c r="N63" s="3"/>
    </row>
    <row r="64" spans="1:14" x14ac:dyDescent="0.2">
      <c r="A64">
        <v>1957</v>
      </c>
      <c r="B64" s="3">
        <v>44.147312214765108</v>
      </c>
      <c r="C64" s="3">
        <v>48.051562953020131</v>
      </c>
      <c r="D64" s="3">
        <v>75.068002147651001</v>
      </c>
      <c r="E64" s="3">
        <v>100.83271409395975</v>
      </c>
      <c r="F64" s="3">
        <v>74.580856912751685</v>
      </c>
      <c r="G64" s="3">
        <v>50.651855033557041</v>
      </c>
      <c r="H64" s="3">
        <v>106.56122255033557</v>
      </c>
      <c r="I64" s="3">
        <v>25.258750067114093</v>
      </c>
      <c r="J64" s="3">
        <v>32.716606711409391</v>
      </c>
      <c r="K64" s="3">
        <v>36.591617718120808</v>
      </c>
      <c r="L64" s="3">
        <v>74.72570738255034</v>
      </c>
      <c r="M64" s="3">
        <v>87.674457986577181</v>
      </c>
      <c r="N64" s="3"/>
    </row>
    <row r="65" spans="1:14" x14ac:dyDescent="0.2">
      <c r="A65">
        <v>1958</v>
      </c>
      <c r="B65" s="3">
        <v>54.445670335570469</v>
      </c>
      <c r="C65" s="3">
        <v>37.916495033557048</v>
      </c>
      <c r="D65" s="3">
        <v>72.828662013422829</v>
      </c>
      <c r="E65" s="3">
        <v>65.275779865771824</v>
      </c>
      <c r="F65" s="3">
        <v>31.624444026845641</v>
      </c>
      <c r="G65" s="3">
        <v>23.073148993288591</v>
      </c>
      <c r="H65" s="3">
        <v>27.053637583892616</v>
      </c>
      <c r="I65" s="3">
        <v>19.176624966442958</v>
      </c>
      <c r="J65" s="3">
        <v>21.525777181208053</v>
      </c>
      <c r="K65" s="3">
        <v>23.489478120805369</v>
      </c>
      <c r="L65" s="3">
        <v>35.4190711409396</v>
      </c>
      <c r="M65" s="3">
        <v>31.411430335570465</v>
      </c>
      <c r="N65" s="3"/>
    </row>
    <row r="66" spans="1:14" x14ac:dyDescent="0.2">
      <c r="A66">
        <v>1959</v>
      </c>
      <c r="B66" s="3">
        <v>29.25208268456376</v>
      </c>
      <c r="C66" s="3">
        <v>33.192560536912751</v>
      </c>
      <c r="D66" s="3">
        <v>85.707002416107372</v>
      </c>
      <c r="E66" s="3">
        <v>183.70104161073826</v>
      </c>
      <c r="F66" s="3">
        <v>108.83876134228188</v>
      </c>
      <c r="G66" s="3">
        <v>38.196773154362411</v>
      </c>
      <c r="H66" s="3">
        <v>25.671295570469798</v>
      </c>
      <c r="I66" s="3">
        <v>25.132919194630873</v>
      </c>
      <c r="J66" s="3">
        <v>27.491291275167789</v>
      </c>
      <c r="K66" s="3">
        <v>45.874340939597317</v>
      </c>
      <c r="L66" s="3">
        <v>76.434426845637589</v>
      </c>
      <c r="M66" s="3">
        <v>74.499066845637586</v>
      </c>
      <c r="N66" s="3"/>
    </row>
    <row r="67" spans="1:14" x14ac:dyDescent="0.2">
      <c r="A67">
        <v>1960</v>
      </c>
      <c r="B67" s="3">
        <v>58.672239463087237</v>
      </c>
      <c r="C67" s="3">
        <v>50.517688590604038</v>
      </c>
      <c r="D67" s="3">
        <v>62.207188187919463</v>
      </c>
      <c r="E67" s="3">
        <v>237.28368322147648</v>
      </c>
      <c r="F67" s="3">
        <v>226.07718281879198</v>
      </c>
      <c r="G67" s="3">
        <v>72.689508724832208</v>
      </c>
      <c r="H67" s="3">
        <v>52.956372080536902</v>
      </c>
      <c r="I67" s="3">
        <v>30.735538791946311</v>
      </c>
      <c r="J67" s="3">
        <v>25.771264429530206</v>
      </c>
      <c r="K67" s="3">
        <v>26.911179060402684</v>
      </c>
      <c r="L67" s="3">
        <v>41.557240268456383</v>
      </c>
      <c r="M67" s="3">
        <v>33.526737181208055</v>
      </c>
      <c r="N67" s="3"/>
    </row>
    <row r="68" spans="1:14" x14ac:dyDescent="0.2">
      <c r="A68">
        <v>1961</v>
      </c>
      <c r="B68" s="3">
        <v>29.342411275167791</v>
      </c>
      <c r="C68" s="3">
        <v>36.912283489932896</v>
      </c>
      <c r="D68" s="3">
        <v>72.287139865771806</v>
      </c>
      <c r="E68" s="3">
        <v>74.688306040268458</v>
      </c>
      <c r="F68" s="3">
        <v>73.545448590604025</v>
      </c>
      <c r="G68" s="3">
        <v>46.606856375838923</v>
      </c>
      <c r="H68" s="3">
        <v>48.525777181208063</v>
      </c>
      <c r="I68" s="3">
        <v>36.716549798657717</v>
      </c>
      <c r="J68" s="3">
        <v>45.99930201342282</v>
      </c>
      <c r="K68" s="3">
        <v>43.234139597315433</v>
      </c>
      <c r="L68" s="3">
        <v>61.508246979865767</v>
      </c>
      <c r="M68" s="3">
        <v>63.123955973154374</v>
      </c>
      <c r="N68" s="3"/>
    </row>
    <row r="69" spans="1:14" x14ac:dyDescent="0.2">
      <c r="A69">
        <v>1962</v>
      </c>
      <c r="B69" s="3">
        <v>44.996670604026846</v>
      </c>
      <c r="C69" s="3">
        <v>44.085049127516768</v>
      </c>
      <c r="D69" s="3">
        <v>100.52313825503354</v>
      </c>
      <c r="E69" s="3">
        <v>95.021154362416112</v>
      </c>
      <c r="F69" s="3">
        <v>101.60348617449664</v>
      </c>
      <c r="G69" s="3">
        <v>38.038469798657729</v>
      </c>
      <c r="H69" s="3">
        <v>22.352506308724831</v>
      </c>
      <c r="I69" s="3">
        <v>19.281334228187919</v>
      </c>
      <c r="J69" s="3">
        <v>19.413471140939599</v>
      </c>
      <c r="K69" s="3">
        <v>25.574226040268453</v>
      </c>
      <c r="L69" s="3">
        <v>32.49828724832215</v>
      </c>
      <c r="M69" s="3">
        <v>37.136285637583896</v>
      </c>
      <c r="N69" s="3"/>
    </row>
    <row r="70" spans="1:14" x14ac:dyDescent="0.2">
      <c r="A70">
        <v>1963</v>
      </c>
      <c r="B70" s="3">
        <v>36.131885637583892</v>
      </c>
      <c r="C70" s="3">
        <v>28.927705771812086</v>
      </c>
      <c r="D70" s="3">
        <v>74.890490738255039</v>
      </c>
      <c r="E70" s="3">
        <v>98.356832214765106</v>
      </c>
      <c r="F70" s="3">
        <v>73.938670067114089</v>
      </c>
      <c r="G70" s="3">
        <v>37.482233557046975</v>
      </c>
      <c r="H70" s="3">
        <v>22.412275973154365</v>
      </c>
      <c r="I70" s="3">
        <v>20.524812885906041</v>
      </c>
      <c r="J70" s="3">
        <v>20.685986577181207</v>
      </c>
      <c r="K70" s="3">
        <v>20.041712214765106</v>
      </c>
      <c r="L70" s="3">
        <v>27.510861744966448</v>
      </c>
      <c r="M70" s="3">
        <v>35.318928322147656</v>
      </c>
      <c r="N70" s="3"/>
    </row>
    <row r="71" spans="1:14" x14ac:dyDescent="0.2">
      <c r="A71">
        <v>1964</v>
      </c>
      <c r="B71" s="3">
        <v>40.756170201342293</v>
      </c>
      <c r="C71" s="3">
        <v>32.114140671140937</v>
      </c>
      <c r="D71" s="3">
        <v>50.256401073825501</v>
      </c>
      <c r="E71" s="3">
        <v>80.986083221476505</v>
      </c>
      <c r="F71" s="3">
        <v>73.845195704697986</v>
      </c>
      <c r="G71" s="3">
        <v>27.575226845637584</v>
      </c>
      <c r="H71" s="3">
        <v>21.400685637583898</v>
      </c>
      <c r="I71" s="3">
        <v>20.545934496644293</v>
      </c>
      <c r="J71" s="3">
        <v>24.654442953020133</v>
      </c>
      <c r="K71" s="3">
        <v>38.812982013422825</v>
      </c>
      <c r="L71" s="3">
        <v>34.633642953020129</v>
      </c>
      <c r="M71" s="3">
        <v>52.763581208053694</v>
      </c>
      <c r="N71" s="3"/>
    </row>
    <row r="72" spans="1:14" x14ac:dyDescent="0.2">
      <c r="A72">
        <v>1965</v>
      </c>
      <c r="B72" s="3">
        <v>48.768001610738253</v>
      </c>
      <c r="C72" s="3">
        <v>64.59142228187919</v>
      </c>
      <c r="D72" s="3">
        <v>73.238960536912757</v>
      </c>
      <c r="E72" s="3">
        <v>146.48192214765101</v>
      </c>
      <c r="F72" s="3">
        <v>107.2236322147651</v>
      </c>
      <c r="G72" s="3">
        <v>30.710416107382549</v>
      </c>
      <c r="H72" s="3">
        <v>20.688393020134228</v>
      </c>
      <c r="I72" s="3">
        <v>31.907114093959731</v>
      </c>
      <c r="J72" s="3">
        <v>48.713508724832209</v>
      </c>
      <c r="K72" s="3">
        <v>80.258076241610723</v>
      </c>
      <c r="L72" s="3">
        <v>82.012880536912746</v>
      </c>
      <c r="M72" s="3">
        <v>105.49795167785236</v>
      </c>
      <c r="N72" s="3"/>
    </row>
    <row r="73" spans="1:14" x14ac:dyDescent="0.2">
      <c r="A73">
        <v>1966</v>
      </c>
      <c r="B73" s="3">
        <v>78.871240268456376</v>
      </c>
      <c r="C73" s="3">
        <v>74.12859060402684</v>
      </c>
      <c r="D73" s="3">
        <v>106.86231785234898</v>
      </c>
      <c r="E73" s="3">
        <v>95.453444295302035</v>
      </c>
      <c r="F73" s="3">
        <v>72.819224697986598</v>
      </c>
      <c r="G73" s="3">
        <v>54.128875167785225</v>
      </c>
      <c r="H73" s="3">
        <v>23.644070335570468</v>
      </c>
      <c r="I73" s="3">
        <v>19.287176375838925</v>
      </c>
      <c r="J73" s="3">
        <v>20.190201342281878</v>
      </c>
      <c r="K73" s="3">
        <v>35.662266845637582</v>
      </c>
      <c r="L73" s="3">
        <v>70.518926174496642</v>
      </c>
      <c r="M73" s="3">
        <v>123.51603382550334</v>
      </c>
      <c r="N73" s="3"/>
    </row>
    <row r="74" spans="1:14" x14ac:dyDescent="0.2">
      <c r="A74">
        <v>1967</v>
      </c>
      <c r="B74" s="3">
        <v>78.193551140939604</v>
      </c>
      <c r="C74" s="3">
        <v>65.6824977181208</v>
      </c>
      <c r="D74" s="3">
        <v>100.2804644295302</v>
      </c>
      <c r="E74" s="3">
        <v>200.02498791946311</v>
      </c>
      <c r="F74" s="3">
        <v>123.69714040268457</v>
      </c>
      <c r="G74" s="3">
        <v>86.355350335570463</v>
      </c>
      <c r="H74" s="3">
        <v>54.749462013422821</v>
      </c>
      <c r="I74" s="3">
        <v>35.833936107382542</v>
      </c>
      <c r="J74" s="3">
        <v>27.904010738255028</v>
      </c>
      <c r="K74" s="3">
        <v>47.911003489932888</v>
      </c>
      <c r="L74" s="3">
        <v>104.42454765100669</v>
      </c>
      <c r="M74" s="3">
        <v>101.39766281879194</v>
      </c>
      <c r="N74" s="3"/>
    </row>
    <row r="75" spans="1:14" x14ac:dyDescent="0.2">
      <c r="A75">
        <v>1968</v>
      </c>
      <c r="B75" s="3">
        <v>68.046190067114082</v>
      </c>
      <c r="C75" s="3">
        <v>90.374805906040265</v>
      </c>
      <c r="D75" s="3">
        <v>94.275635436241615</v>
      </c>
      <c r="E75" s="3">
        <v>105.9340832214765</v>
      </c>
      <c r="F75" s="3">
        <v>61.276938523489932</v>
      </c>
      <c r="G75" s="3">
        <v>47.090899328859059</v>
      </c>
      <c r="H75" s="3">
        <v>35.105914630872491</v>
      </c>
      <c r="I75" s="3">
        <v>33.052175033557049</v>
      </c>
      <c r="J75" s="3">
        <v>46.048445637583896</v>
      </c>
      <c r="K75" s="3">
        <v>50.9988032214765</v>
      </c>
      <c r="L75" s="3">
        <v>50.801460402684569</v>
      </c>
      <c r="M75" s="3">
        <v>68.567489395973155</v>
      </c>
      <c r="N75" s="3"/>
    </row>
    <row r="76" spans="1:14" x14ac:dyDescent="0.2">
      <c r="A76">
        <v>1969</v>
      </c>
      <c r="B76" s="3">
        <v>68.285268724832221</v>
      </c>
      <c r="C76" s="3">
        <v>64.57762147651006</v>
      </c>
      <c r="D76" s="3">
        <v>81.839051275167805</v>
      </c>
      <c r="E76" s="3">
        <v>148.45679999999999</v>
      </c>
      <c r="F76" s="3">
        <v>121.76249073825505</v>
      </c>
      <c r="G76" s="3">
        <v>69.147688590604034</v>
      </c>
      <c r="H76" s="3">
        <v>55.601516778523489</v>
      </c>
      <c r="I76" s="3">
        <v>30.172445637583888</v>
      </c>
      <c r="J76" s="3">
        <v>23.683747651006716</v>
      </c>
      <c r="K76" s="3">
        <v>41.013674093959729</v>
      </c>
      <c r="L76" s="3">
        <v>83.039242953020135</v>
      </c>
      <c r="M76" s="3">
        <v>64.636173422818786</v>
      </c>
      <c r="N76" s="3"/>
    </row>
    <row r="77" spans="1:14" x14ac:dyDescent="0.2">
      <c r="A77">
        <v>1970</v>
      </c>
      <c r="B77" s="3">
        <v>50.102258255033568</v>
      </c>
      <c r="C77" s="3">
        <v>43.964495033557036</v>
      </c>
      <c r="D77" s="3">
        <v>60.561949530201353</v>
      </c>
      <c r="E77" s="3">
        <v>124.0933046979866</v>
      </c>
      <c r="F77" s="3">
        <v>94.805922684563768</v>
      </c>
      <c r="G77" s="3">
        <v>112.22011812080535</v>
      </c>
      <c r="H77" s="3">
        <v>71.332173422818798</v>
      </c>
      <c r="I77" s="3">
        <v>40.965588724832216</v>
      </c>
      <c r="J77" s="3">
        <v>38.609927516778512</v>
      </c>
      <c r="K77" s="3">
        <v>63.073174228187931</v>
      </c>
      <c r="L77" s="3">
        <v>79.412182550335572</v>
      </c>
      <c r="M77" s="3">
        <v>83.585853422818786</v>
      </c>
      <c r="N77" s="3"/>
    </row>
    <row r="78" spans="1:14" x14ac:dyDescent="0.2">
      <c r="A78">
        <v>1971</v>
      </c>
      <c r="B78" s="3">
        <v>53.972456375838924</v>
      </c>
      <c r="C78" s="3">
        <v>56.581678389261754</v>
      </c>
      <c r="D78" s="3">
        <v>106.79490845637582</v>
      </c>
      <c r="E78" s="3">
        <v>173.75880805369127</v>
      </c>
      <c r="F78" s="3">
        <v>110.50916617449664</v>
      </c>
      <c r="G78" s="3">
        <v>55.021723489932896</v>
      </c>
      <c r="H78" s="3">
        <v>25.829932348993289</v>
      </c>
      <c r="I78" s="3">
        <v>23.263431946308724</v>
      </c>
      <c r="J78" s="3">
        <v>22.272934228187921</v>
      </c>
      <c r="K78" s="3">
        <v>27.09093744966443</v>
      </c>
      <c r="L78" s="3">
        <v>31.7541744966443</v>
      </c>
      <c r="M78" s="3">
        <v>65.260833825503354</v>
      </c>
      <c r="N78" s="3"/>
    </row>
    <row r="79" spans="1:14" x14ac:dyDescent="0.2">
      <c r="A79">
        <v>1972</v>
      </c>
      <c r="B79" s="3">
        <v>56.331335838926172</v>
      </c>
      <c r="C79" s="3">
        <v>47.292359194630862</v>
      </c>
      <c r="D79" s="3">
        <v>72.759904429530195</v>
      </c>
      <c r="E79" s="3">
        <v>155.58871409395974</v>
      </c>
      <c r="F79" s="3">
        <v>149.7688477852349</v>
      </c>
      <c r="G79" s="3">
        <v>51.596456375838919</v>
      </c>
      <c r="H79" s="3">
        <v>37.716455838926173</v>
      </c>
      <c r="I79" s="3">
        <v>46.81852187919462</v>
      </c>
      <c r="J79" s="3">
        <v>55.940665771812071</v>
      </c>
      <c r="K79" s="3">
        <v>53.931111946308718</v>
      </c>
      <c r="L79" s="3">
        <v>66.290834899328857</v>
      </c>
      <c r="M79" s="3">
        <v>71.091297181208049</v>
      </c>
      <c r="N79" s="3"/>
    </row>
    <row r="80" spans="1:14" x14ac:dyDescent="0.2">
      <c r="A80">
        <v>1973</v>
      </c>
      <c r="B80" s="3">
        <v>110.04044617449665</v>
      </c>
      <c r="C80" s="3">
        <v>63.582745771812078</v>
      </c>
      <c r="D80" s="3">
        <v>156.82930791946308</v>
      </c>
      <c r="E80" s="3">
        <v>122.14278120805368</v>
      </c>
      <c r="F80" s="3">
        <v>117.76061959731544</v>
      </c>
      <c r="G80" s="3">
        <v>72.041073825503361</v>
      </c>
      <c r="H80" s="3">
        <v>43.609834630872484</v>
      </c>
      <c r="I80" s="3">
        <v>45.103177449664429</v>
      </c>
      <c r="J80" s="3">
        <v>26.872429530201341</v>
      </c>
      <c r="K80" s="3">
        <v>34.342840268456371</v>
      </c>
      <c r="L80" s="3">
        <v>55.66102550335571</v>
      </c>
      <c r="M80" s="3">
        <v>71.126350067114089</v>
      </c>
      <c r="N80" s="3"/>
    </row>
    <row r="81" spans="1:14" x14ac:dyDescent="0.2">
      <c r="A81">
        <v>1974</v>
      </c>
      <c r="B81" s="3">
        <v>76.288112214765121</v>
      </c>
      <c r="C81" s="3">
        <v>63.44554953020134</v>
      </c>
      <c r="D81" s="3">
        <v>117.37818362416105</v>
      </c>
      <c r="E81" s="3">
        <v>151.47674093959731</v>
      </c>
      <c r="F81" s="3">
        <v>132.1583677852349</v>
      </c>
      <c r="G81" s="3">
        <v>68.210915436241606</v>
      </c>
      <c r="H81" s="3">
        <v>40.190830067114085</v>
      </c>
      <c r="I81" s="3">
        <v>25.736457986577186</v>
      </c>
      <c r="J81" s="3">
        <v>23.443248322147646</v>
      </c>
      <c r="K81" s="3">
        <v>37.442324295302015</v>
      </c>
      <c r="L81" s="3">
        <v>72.497283221476508</v>
      </c>
      <c r="M81" s="3">
        <v>62.914088053691273</v>
      </c>
      <c r="N81" s="3"/>
    </row>
    <row r="82" spans="1:14" x14ac:dyDescent="0.2">
      <c r="A82">
        <v>1975</v>
      </c>
      <c r="B82" s="3">
        <v>76.419785234899322</v>
      </c>
      <c r="C82" s="3">
        <v>61.537791140939596</v>
      </c>
      <c r="D82" s="3">
        <v>94.272040268456379</v>
      </c>
      <c r="E82" s="3">
        <v>145.19375033557046</v>
      </c>
      <c r="F82" s="3">
        <v>122.17548563758388</v>
      </c>
      <c r="G82" s="3">
        <v>59.990883221476516</v>
      </c>
      <c r="H82" s="3">
        <v>32.260339328859061</v>
      </c>
      <c r="I82" s="3">
        <v>29.721701476510066</v>
      </c>
      <c r="J82" s="3">
        <v>39.936805369127519</v>
      </c>
      <c r="K82" s="3">
        <v>27.515616644295303</v>
      </c>
      <c r="L82" s="3">
        <v>41.184096644295302</v>
      </c>
      <c r="M82" s="3">
        <v>92.307281073825493</v>
      </c>
      <c r="N82" s="3"/>
    </row>
    <row r="83" spans="1:14" x14ac:dyDescent="0.2">
      <c r="A83">
        <v>1976</v>
      </c>
      <c r="B83" s="3">
        <v>59.850555704697982</v>
      </c>
      <c r="C83" s="3">
        <v>94.477095302013424</v>
      </c>
      <c r="D83" s="3">
        <v>180.77447355704695</v>
      </c>
      <c r="E83" s="3">
        <v>175.45535033557047</v>
      </c>
      <c r="F83" s="3">
        <v>120.89785288590603</v>
      </c>
      <c r="G83" s="3">
        <v>46.968692617449662</v>
      </c>
      <c r="H83" s="3">
        <v>36.357931812080537</v>
      </c>
      <c r="I83" s="3">
        <v>20.88388026845638</v>
      </c>
      <c r="J83" s="3">
        <v>19.856198657718124</v>
      </c>
      <c r="K83" s="3">
        <v>24.997651006711408</v>
      </c>
      <c r="L83" s="3">
        <v>36.13100134228187</v>
      </c>
      <c r="M83" s="3">
        <v>38.992740402684575</v>
      </c>
      <c r="N83" s="3"/>
    </row>
    <row r="84" spans="1:14" x14ac:dyDescent="0.2">
      <c r="A84">
        <v>1977</v>
      </c>
      <c r="B84" s="3">
        <v>33.536174496644293</v>
      </c>
      <c r="C84" s="3">
        <v>33.521344429530203</v>
      </c>
      <c r="D84" s="3">
        <v>140.27041449664429</v>
      </c>
      <c r="E84" s="3">
        <v>126.5926711409396</v>
      </c>
      <c r="F84" s="3">
        <v>50.037545234899326</v>
      </c>
      <c r="G84" s="3">
        <v>19.206893959731545</v>
      </c>
      <c r="H84" s="3">
        <v>19.101575838926173</v>
      </c>
      <c r="I84" s="3">
        <v>22.899870604026841</v>
      </c>
      <c r="J84" s="3">
        <v>39.207479194630871</v>
      </c>
      <c r="K84" s="3">
        <v>87.802985234899324</v>
      </c>
      <c r="L84" s="3">
        <v>98.799559731543638</v>
      </c>
      <c r="M84" s="3">
        <v>98.55703087248321</v>
      </c>
      <c r="N84" s="3"/>
    </row>
    <row r="85" spans="1:14" x14ac:dyDescent="0.2">
      <c r="A85">
        <v>1978</v>
      </c>
      <c r="B85" s="3">
        <v>61.485907651006713</v>
      </c>
      <c r="C85" s="3">
        <v>48.437579597315434</v>
      </c>
      <c r="D85" s="3">
        <v>72.176588456375839</v>
      </c>
      <c r="E85" s="3">
        <v>141.34141208053688</v>
      </c>
      <c r="F85" s="3">
        <v>105.02383892617449</v>
      </c>
      <c r="G85" s="3">
        <v>42.288306040268459</v>
      </c>
      <c r="H85" s="3">
        <v>22.004224429530201</v>
      </c>
      <c r="I85" s="3">
        <v>20.673113557046978</v>
      </c>
      <c r="J85" s="3">
        <v>39.080053691275168</v>
      </c>
      <c r="K85" s="3">
        <v>80.125953825503345</v>
      </c>
      <c r="L85" s="3">
        <v>58.259114093959731</v>
      </c>
      <c r="M85" s="3">
        <v>59.4860955704698</v>
      </c>
      <c r="N85" s="3"/>
    </row>
    <row r="86" spans="1:14" x14ac:dyDescent="0.2">
      <c r="A86">
        <v>1979</v>
      </c>
      <c r="B86" s="3">
        <v>56.271116778523492</v>
      </c>
      <c r="C86" s="3">
        <v>46.88174174496644</v>
      </c>
      <c r="D86" s="3">
        <v>155.22316671140939</v>
      </c>
      <c r="E86" s="3">
        <v>204.27438926174497</v>
      </c>
      <c r="F86" s="3">
        <v>162.54966926174495</v>
      </c>
      <c r="G86" s="3">
        <v>71.913648322147651</v>
      </c>
      <c r="H86" s="3">
        <v>45.563808322147651</v>
      </c>
      <c r="I86" s="3">
        <v>35.704510067114093</v>
      </c>
      <c r="J86" s="3">
        <v>31.161406711409391</v>
      </c>
      <c r="K86" s="3">
        <v>48.000433288590592</v>
      </c>
      <c r="L86" s="3">
        <v>93.171527516778525</v>
      </c>
      <c r="M86" s="3">
        <v>106.91220080536912</v>
      </c>
      <c r="N86" s="3"/>
    </row>
    <row r="87" spans="1:14" x14ac:dyDescent="0.2">
      <c r="A87">
        <v>1980</v>
      </c>
      <c r="B87" s="3">
        <v>76.775257449664423</v>
      </c>
      <c r="C87" s="3">
        <v>44.767420671140933</v>
      </c>
      <c r="D87" s="3">
        <v>78.245681073825523</v>
      </c>
      <c r="E87" s="3">
        <v>159.04398926174497</v>
      </c>
      <c r="F87" s="3">
        <v>95.146564832214764</v>
      </c>
      <c r="G87" s="3">
        <v>50.45528053691276</v>
      </c>
      <c r="H87" s="3">
        <v>41.887299865771801</v>
      </c>
      <c r="I87" s="3">
        <v>36.328271677852349</v>
      </c>
      <c r="J87" s="3">
        <v>42.453567785234902</v>
      </c>
      <c r="K87" s="3">
        <v>63.612449395973151</v>
      </c>
      <c r="L87" s="3">
        <v>64.061975838926173</v>
      </c>
      <c r="M87" s="3">
        <v>69.716594899328854</v>
      </c>
      <c r="N87" s="3"/>
    </row>
    <row r="88" spans="1:14" x14ac:dyDescent="0.2">
      <c r="A88">
        <v>1981</v>
      </c>
      <c r="B88" s="3">
        <v>45.912539597315437</v>
      </c>
      <c r="C88" s="3">
        <v>105.35372456375839</v>
      </c>
      <c r="D88" s="3">
        <v>94.459887785234912</v>
      </c>
      <c r="E88" s="3">
        <v>138.38322684563758</v>
      </c>
      <c r="F88" s="3">
        <v>86.969355704697989</v>
      </c>
      <c r="G88" s="3">
        <v>50.093444295302007</v>
      </c>
      <c r="H88" s="3">
        <v>38.893873288590605</v>
      </c>
      <c r="I88" s="3">
        <v>24.319063087248317</v>
      </c>
      <c r="J88" s="3">
        <v>58.73967785234899</v>
      </c>
      <c r="K88" s="3">
        <v>78.056934765100678</v>
      </c>
      <c r="L88" s="3">
        <v>62.652467114093959</v>
      </c>
      <c r="M88" s="3">
        <v>62.097086174496646</v>
      </c>
      <c r="N88" s="3"/>
    </row>
    <row r="89" spans="1:14" x14ac:dyDescent="0.2">
      <c r="A89">
        <v>1982</v>
      </c>
      <c r="B89" s="3">
        <v>52.974347919463085</v>
      </c>
      <c r="C89" s="3">
        <v>40.728206174496641</v>
      </c>
      <c r="D89" s="3">
        <v>102.06771221476508</v>
      </c>
      <c r="E89" s="3">
        <v>168.7600751677852</v>
      </c>
      <c r="F89" s="3">
        <v>84.166473020134234</v>
      </c>
      <c r="G89" s="3">
        <v>50.313938255033548</v>
      </c>
      <c r="H89" s="3">
        <v>26.279777718120805</v>
      </c>
      <c r="I89" s="3">
        <v>20.515824966442953</v>
      </c>
      <c r="J89" s="3">
        <v>30.544719463087247</v>
      </c>
      <c r="K89" s="3">
        <v>62.210333959731543</v>
      </c>
      <c r="L89" s="3">
        <v>93.058888590604042</v>
      </c>
      <c r="M89" s="3">
        <v>135.41873557046978</v>
      </c>
      <c r="N89" s="3"/>
    </row>
    <row r="90" spans="1:14" x14ac:dyDescent="0.2">
      <c r="A90">
        <v>1983</v>
      </c>
      <c r="B90" s="3">
        <v>98.971373959731523</v>
      </c>
      <c r="C90" s="3">
        <v>74.917266040268458</v>
      </c>
      <c r="D90" s="3">
        <v>88.833000805369124</v>
      </c>
      <c r="E90" s="3">
        <v>118.09256375838926</v>
      </c>
      <c r="F90" s="3">
        <v>158.46465986577181</v>
      </c>
      <c r="G90" s="3">
        <v>109.39631677852346</v>
      </c>
      <c r="H90" s="3">
        <v>28.906946577181209</v>
      </c>
      <c r="I90" s="3">
        <v>22.081071140939596</v>
      </c>
      <c r="J90" s="3">
        <v>25.085428187919462</v>
      </c>
      <c r="K90" s="3">
        <v>53.111413691275168</v>
      </c>
      <c r="L90" s="3">
        <v>57.009648322147648</v>
      </c>
      <c r="M90" s="3">
        <v>77.947731543624158</v>
      </c>
      <c r="N90" s="3"/>
    </row>
    <row r="91" spans="1:14" x14ac:dyDescent="0.2">
      <c r="A91">
        <v>1984</v>
      </c>
      <c r="B91" s="3">
        <v>54.510383355704697</v>
      </c>
      <c r="C91" s="3">
        <v>109.20926657718121</v>
      </c>
      <c r="D91" s="3">
        <v>98.906660939597316</v>
      </c>
      <c r="E91" s="3">
        <v>118.8623355704698</v>
      </c>
      <c r="F91" s="3">
        <v>69.323822818791953</v>
      </c>
      <c r="G91" s="3">
        <v>71.997148993288576</v>
      </c>
      <c r="H91" s="3">
        <v>53.87943140939597</v>
      </c>
      <c r="I91" s="3">
        <v>30.517581744966439</v>
      </c>
      <c r="J91" s="3">
        <v>42.433562416107392</v>
      </c>
      <c r="K91" s="3">
        <v>47.322744161073828</v>
      </c>
      <c r="L91" s="3">
        <v>97.259581208053675</v>
      </c>
      <c r="M91" s="3">
        <v>104.48321557046978</v>
      </c>
      <c r="N91" s="3"/>
    </row>
    <row r="92" spans="1:14" x14ac:dyDescent="0.2">
      <c r="A92">
        <v>1985</v>
      </c>
      <c r="B92" s="3">
        <v>92.620060671140934</v>
      </c>
      <c r="C92" s="3">
        <v>83.994136912751699</v>
      </c>
      <c r="D92" s="3">
        <v>166.46885154362417</v>
      </c>
      <c r="E92" s="3">
        <v>212.27175302013427</v>
      </c>
      <c r="F92" s="3">
        <v>125.0911667114094</v>
      </c>
      <c r="G92" s="3">
        <v>45.500907382550338</v>
      </c>
      <c r="H92" s="3">
        <v>32.272473020134235</v>
      </c>
      <c r="I92" s="3">
        <v>33.675037852348993</v>
      </c>
      <c r="J92" s="3">
        <v>53.210367785234908</v>
      </c>
      <c r="K92" s="3">
        <v>54.638461208053698</v>
      </c>
      <c r="L92" s="3">
        <v>98.266808053691292</v>
      </c>
      <c r="M92" s="3">
        <v>82.535615033557065</v>
      </c>
      <c r="N92" s="3"/>
    </row>
    <row r="93" spans="1:14" x14ac:dyDescent="0.2">
      <c r="A93">
        <v>1986</v>
      </c>
      <c r="B93" s="3">
        <v>66.991907114093962</v>
      </c>
      <c r="C93" s="3">
        <v>47.540121342281886</v>
      </c>
      <c r="D93" s="3">
        <v>130.31404671140942</v>
      </c>
      <c r="E93" s="3">
        <v>130.48023624161073</v>
      </c>
      <c r="F93" s="3">
        <v>73.912605100671144</v>
      </c>
      <c r="G93" s="3">
        <v>55.132187919463085</v>
      </c>
      <c r="H93" s="3">
        <v>36.425341208053695</v>
      </c>
      <c r="I93" s="3">
        <v>40.204761342281877</v>
      </c>
      <c r="J93" s="3">
        <v>104.91076510067114</v>
      </c>
      <c r="K93" s="3">
        <v>123.5146856375839</v>
      </c>
      <c r="L93" s="3">
        <v>63.369616107382555</v>
      </c>
      <c r="M93" s="3">
        <v>69.822202953020138</v>
      </c>
      <c r="N93" s="3"/>
    </row>
    <row r="94" spans="1:14" x14ac:dyDescent="0.2">
      <c r="A94">
        <v>1987</v>
      </c>
      <c r="B94" s="3">
        <v>52.497089395973163</v>
      </c>
      <c r="C94" s="3">
        <v>42.01005744966443</v>
      </c>
      <c r="D94" s="3">
        <v>93.900389798657713</v>
      </c>
      <c r="E94" s="3">
        <v>90.626496644295301</v>
      </c>
      <c r="F94" s="3">
        <v>33.174410738255034</v>
      </c>
      <c r="G94" s="3">
        <v>25.228944966442953</v>
      </c>
      <c r="H94" s="3">
        <v>19.743762684563759</v>
      </c>
      <c r="I94" s="3">
        <v>18.479162416107382</v>
      </c>
      <c r="J94" s="3">
        <v>17.355962416107381</v>
      </c>
      <c r="K94" s="3">
        <v>25.658263087248322</v>
      </c>
      <c r="L94" s="3">
        <v>46.518136912751679</v>
      </c>
      <c r="M94" s="3">
        <v>91.044028993288592</v>
      </c>
      <c r="N94" s="3"/>
    </row>
    <row r="95" spans="1:14" x14ac:dyDescent="0.2">
      <c r="A95">
        <v>1988</v>
      </c>
      <c r="B95" s="3">
        <v>59.47396187919464</v>
      </c>
      <c r="C95" s="3">
        <v>66.071747114093967</v>
      </c>
      <c r="D95" s="3">
        <v>94.618524563758385</v>
      </c>
      <c r="E95" s="3">
        <v>168.40258791946309</v>
      </c>
      <c r="F95" s="3">
        <v>88.797947919463084</v>
      </c>
      <c r="G95" s="3">
        <v>31.816800000000001</v>
      </c>
      <c r="H95" s="3">
        <v>16.624505234899328</v>
      </c>
      <c r="I95" s="3">
        <v>22.041074899328859</v>
      </c>
      <c r="J95" s="3">
        <v>28.227140939597316</v>
      </c>
      <c r="K95" s="3">
        <v>62.458849932885911</v>
      </c>
      <c r="L95" s="3">
        <v>138.6424268456376</v>
      </c>
      <c r="M95" s="3">
        <v>92.880260939597292</v>
      </c>
      <c r="N95" s="3"/>
    </row>
    <row r="96" spans="1:14" x14ac:dyDescent="0.2">
      <c r="A96">
        <v>1989</v>
      </c>
      <c r="B96" s="3">
        <v>76.748293691275165</v>
      </c>
      <c r="C96" s="3">
        <v>51.542354899328856</v>
      </c>
      <c r="D96" s="3">
        <v>89.20824644295304</v>
      </c>
      <c r="E96" s="3">
        <v>128.87937181208051</v>
      </c>
      <c r="F96" s="3">
        <v>89.361939865771816</v>
      </c>
      <c r="G96" s="3">
        <v>88.743382550335568</v>
      </c>
      <c r="H96" s="3">
        <v>31.602873020134229</v>
      </c>
      <c r="I96" s="3">
        <v>20.01789422818792</v>
      </c>
      <c r="J96" s="3">
        <v>20.368944966442953</v>
      </c>
      <c r="K96" s="3">
        <v>22.558329664429536</v>
      </c>
      <c r="L96" s="3">
        <v>43.424697986577179</v>
      </c>
      <c r="M96" s="3">
        <v>46.790209932885908</v>
      </c>
      <c r="N96" s="3"/>
    </row>
    <row r="97" spans="1:14" x14ac:dyDescent="0.2">
      <c r="A97">
        <v>1990</v>
      </c>
      <c r="B97" s="3">
        <v>70.063528590604022</v>
      </c>
      <c r="C97" s="3">
        <v>59.579700402684566</v>
      </c>
      <c r="D97" s="3">
        <v>124.1357508724832</v>
      </c>
      <c r="E97" s="3">
        <v>95.245127516778524</v>
      </c>
      <c r="F97" s="3">
        <v>108.91425986577181</v>
      </c>
      <c r="G97" s="3">
        <v>64.554281879194633</v>
      </c>
      <c r="H97" s="3">
        <v>48.555437315436244</v>
      </c>
      <c r="I97" s="3">
        <v>30.740032751677852</v>
      </c>
      <c r="J97" s="3">
        <v>24.434818791946309</v>
      </c>
      <c r="K97" s="3">
        <v>77.564396778523488</v>
      </c>
      <c r="L97" s="3">
        <v>105.55441610738255</v>
      </c>
      <c r="M97" s="3">
        <v>117.64827060402685</v>
      </c>
      <c r="N97" s="3"/>
    </row>
    <row r="98" spans="1:14" x14ac:dyDescent="0.2">
      <c r="A98">
        <v>1991</v>
      </c>
      <c r="B98" s="3">
        <v>78.770575570469802</v>
      </c>
      <c r="C98" s="3">
        <v>64.64175463087247</v>
      </c>
      <c r="D98" s="3">
        <v>130.72164885906039</v>
      </c>
      <c r="E98" s="3">
        <v>190.13972617449667</v>
      </c>
      <c r="F98" s="3">
        <v>88.228563221476506</v>
      </c>
      <c r="G98" s="3">
        <v>34.938072483221475</v>
      </c>
      <c r="H98" s="3">
        <v>22.624840268456374</v>
      </c>
      <c r="I98" s="3">
        <v>19.701519463087248</v>
      </c>
      <c r="J98" s="3">
        <v>18.992923489932881</v>
      </c>
      <c r="K98" s="3">
        <v>45.300012885906042</v>
      </c>
      <c r="L98" s="3">
        <v>80.278067114093943</v>
      </c>
      <c r="M98" s="3">
        <v>101.73111463087248</v>
      </c>
      <c r="N98" s="3"/>
    </row>
    <row r="99" spans="1:14" x14ac:dyDescent="0.2">
      <c r="A99">
        <v>1992</v>
      </c>
      <c r="B99" s="3">
        <v>74.763311677852343</v>
      </c>
      <c r="C99" s="3">
        <v>54.852040268456378</v>
      </c>
      <c r="D99" s="3">
        <v>98.976766711409383</v>
      </c>
      <c r="E99" s="3">
        <v>137.17290201342283</v>
      </c>
      <c r="F99" s="3">
        <v>83.869871677852359</v>
      </c>
      <c r="G99" s="3">
        <v>29.698840268456376</v>
      </c>
      <c r="H99" s="3">
        <v>32.724115973154369</v>
      </c>
      <c r="I99" s="3">
        <v>32.226185234899333</v>
      </c>
      <c r="J99" s="3">
        <v>62.02447248322148</v>
      </c>
      <c r="K99" s="3">
        <v>70.525957046979869</v>
      </c>
      <c r="L99" s="3">
        <v>138.14577181208054</v>
      </c>
      <c r="M99" s="3">
        <v>92.891495838926161</v>
      </c>
      <c r="N99" s="3"/>
    </row>
    <row r="100" spans="1:14" x14ac:dyDescent="0.2">
      <c r="A100">
        <v>1993</v>
      </c>
      <c r="B100" s="3">
        <v>106.63806926174496</v>
      </c>
      <c r="C100" s="3">
        <v>50.478881073825505</v>
      </c>
      <c r="D100" s="3">
        <v>65.806400536912747</v>
      </c>
      <c r="E100" s="3">
        <v>139.4400322147651</v>
      </c>
      <c r="F100" s="3">
        <v>84.379936107382562</v>
      </c>
      <c r="G100" s="3">
        <v>90.70999731543624</v>
      </c>
      <c r="H100" s="3">
        <v>41.499471140939598</v>
      </c>
      <c r="I100" s="3">
        <v>27.138573422818791</v>
      </c>
      <c r="J100" s="3">
        <v>35.171178523489935</v>
      </c>
      <c r="K100" s="3">
        <v>71.076916510067122</v>
      </c>
      <c r="L100" s="3">
        <v>77.528633557046973</v>
      </c>
      <c r="M100" s="3">
        <v>72.145580134228183</v>
      </c>
      <c r="N100" s="3"/>
    </row>
    <row r="101" spans="1:14" x14ac:dyDescent="0.2">
      <c r="A101">
        <v>1994</v>
      </c>
      <c r="B101" s="3">
        <v>49.626797315436235</v>
      </c>
      <c r="C101" s="3">
        <v>63.184551946308723</v>
      </c>
      <c r="D101" s="3">
        <v>84.312077315436227</v>
      </c>
      <c r="E101" s="3">
        <v>103.35121610738251</v>
      </c>
      <c r="F101" s="3">
        <v>86.195495838926178</v>
      </c>
      <c r="G101" s="3">
        <v>54.939527516778526</v>
      </c>
      <c r="H101" s="3">
        <v>64.844243758389268</v>
      </c>
      <c r="I101" s="3">
        <v>40.387665503355706</v>
      </c>
      <c r="J101" s="3">
        <v>39.49799194630873</v>
      </c>
      <c r="K101" s="3">
        <v>43.680389798657721</v>
      </c>
      <c r="L101" s="3">
        <v>83.742040268456378</v>
      </c>
      <c r="M101" s="3">
        <v>76.909177449664426</v>
      </c>
      <c r="N101" s="3"/>
    </row>
    <row r="102" spans="1:14" x14ac:dyDescent="0.2">
      <c r="A102">
        <v>1995</v>
      </c>
      <c r="B102" s="3">
        <v>86.302452080536895</v>
      </c>
      <c r="C102" s="3">
        <v>50.221942550335562</v>
      </c>
      <c r="D102" s="3">
        <v>99.87376107382552</v>
      </c>
      <c r="E102" s="3">
        <v>88.509841610738249</v>
      </c>
      <c r="F102" s="3">
        <v>129.0764102013423</v>
      </c>
      <c r="G102" s="3">
        <v>83.975581208053711</v>
      </c>
      <c r="H102" s="3">
        <v>39.319900671140942</v>
      </c>
      <c r="I102" s="3">
        <v>41.687768053691265</v>
      </c>
      <c r="J102" s="3">
        <v>28.909932885906041</v>
      </c>
      <c r="K102" s="3">
        <v>44.353135570469796</v>
      </c>
      <c r="L102" s="3">
        <v>121.66178255033559</v>
      </c>
      <c r="M102" s="3">
        <v>81.279553288590606</v>
      </c>
      <c r="N102" s="3"/>
    </row>
    <row r="103" spans="1:14" x14ac:dyDescent="0.2">
      <c r="A103">
        <v>1996</v>
      </c>
      <c r="B103" s="3">
        <v>93.909377718120794</v>
      </c>
      <c r="C103" s="3">
        <v>88.29381261744966</v>
      </c>
      <c r="D103" s="3">
        <v>87.744563758389262</v>
      </c>
      <c r="E103" s="3">
        <v>151.0914201342282</v>
      </c>
      <c r="F103" s="3">
        <v>186.44360375838929</v>
      </c>
      <c r="G103" s="3">
        <v>94.59625771812081</v>
      </c>
      <c r="H103" s="3">
        <v>49.692409127516775</v>
      </c>
      <c r="I103" s="3">
        <v>45.501342281879197</v>
      </c>
      <c r="J103" s="3">
        <v>53.440864429530194</v>
      </c>
      <c r="K103" s="3">
        <v>71.184322147651002</v>
      </c>
      <c r="L103" s="3">
        <v>105.79665503355706</v>
      </c>
      <c r="M103" s="3">
        <v>103.43792053691276</v>
      </c>
      <c r="N103" s="3"/>
    </row>
    <row r="104" spans="1:14" x14ac:dyDescent="0.2">
      <c r="A104">
        <v>1997</v>
      </c>
      <c r="B104" s="3">
        <v>106.78007838926175</v>
      </c>
      <c r="C104" s="3">
        <v>107.61015624161072</v>
      </c>
      <c r="D104" s="3">
        <v>120.64484295302015</v>
      </c>
      <c r="E104" s="3">
        <v>171.45862550335571</v>
      </c>
      <c r="F104" s="3">
        <v>175.84864429530202</v>
      </c>
      <c r="G104" s="3">
        <v>59.578163758389259</v>
      </c>
      <c r="H104" s="3">
        <v>38.143382013422816</v>
      </c>
      <c r="I104" s="3">
        <v>26.142711946308726</v>
      </c>
      <c r="J104" s="3">
        <v>29.483565100671139</v>
      </c>
      <c r="K104" s="3">
        <v>34.941435704697987</v>
      </c>
      <c r="L104" s="3">
        <v>46.765159731543626</v>
      </c>
      <c r="M104" s="3">
        <v>43.237285369127527</v>
      </c>
      <c r="N104" s="3"/>
    </row>
    <row r="105" spans="1:14" x14ac:dyDescent="0.2">
      <c r="A105">
        <v>1998</v>
      </c>
      <c r="B105" s="3">
        <v>71.27195436241611</v>
      </c>
      <c r="C105" s="3">
        <v>58.951357852348998</v>
      </c>
      <c r="D105" s="3">
        <v>100.02071355704697</v>
      </c>
      <c r="E105" s="3">
        <v>151.72419865771812</v>
      </c>
      <c r="F105" s="3">
        <v>52.231046979865773</v>
      </c>
      <c r="G105" s="3">
        <v>38.901310067114096</v>
      </c>
      <c r="H105" s="3">
        <v>25.023266577181204</v>
      </c>
      <c r="I105" s="3">
        <v>19.13213476510067</v>
      </c>
      <c r="J105" s="3">
        <v>17.700402684563759</v>
      </c>
      <c r="K105" s="3">
        <v>24.540165906040265</v>
      </c>
      <c r="L105" s="3">
        <v>36.419774496644294</v>
      </c>
      <c r="M105" s="3">
        <v>57.152382281879191</v>
      </c>
      <c r="N105" s="3"/>
    </row>
    <row r="106" spans="1:14" x14ac:dyDescent="0.2">
      <c r="A106">
        <v>1999</v>
      </c>
      <c r="B106" s="3">
        <v>65.928636241610732</v>
      </c>
      <c r="C106" s="3">
        <v>73.750286174496622</v>
      </c>
      <c r="D106" s="3">
        <v>58.95086496644295</v>
      </c>
      <c r="E106" s="3">
        <v>85.454673825503349</v>
      </c>
      <c r="F106" s="3">
        <v>35.945386308724835</v>
      </c>
      <c r="G106" s="3">
        <v>34.086539597315429</v>
      </c>
      <c r="H106" s="3">
        <v>31.426260402684562</v>
      </c>
      <c r="I106" s="3">
        <v>18.965858255033552</v>
      </c>
      <c r="J106" s="3">
        <v>17.038051006711406</v>
      </c>
      <c r="K106" s="3">
        <v>37.695334228187917</v>
      </c>
      <c r="L106" s="3">
        <v>57.455420134228191</v>
      </c>
      <c r="M106" s="3">
        <v>70.975353020134222</v>
      </c>
      <c r="N106" s="3"/>
    </row>
    <row r="107" spans="1:14" x14ac:dyDescent="0.2">
      <c r="A107">
        <v>2000</v>
      </c>
      <c r="B107" s="3">
        <v>63.796701744966434</v>
      </c>
      <c r="C107" s="3">
        <v>61.4439543624161</v>
      </c>
      <c r="D107" s="3">
        <v>94.664812348993308</v>
      </c>
      <c r="E107" s="3">
        <v>73.073089932885907</v>
      </c>
      <c r="F107" s="3">
        <v>87.945893154362423</v>
      </c>
      <c r="G107" s="3">
        <v>52.372316778523484</v>
      </c>
      <c r="H107" s="3">
        <v>40.122521879194622</v>
      </c>
      <c r="I107" s="3">
        <v>35.378248590604024</v>
      </c>
      <c r="J107" s="3">
        <v>28.824257718120801</v>
      </c>
      <c r="K107" s="3">
        <v>26.793886711409396</v>
      </c>
      <c r="L107" s="3">
        <v>42.994147651006706</v>
      </c>
      <c r="M107" s="3">
        <v>52.946035973154359</v>
      </c>
      <c r="N107" s="3"/>
    </row>
    <row r="108" spans="1:14" x14ac:dyDescent="0.2">
      <c r="A108">
        <v>2001</v>
      </c>
      <c r="B108" s="3">
        <v>52.10521610738256</v>
      </c>
      <c r="C108" s="3">
        <v>85.877135033557053</v>
      </c>
      <c r="D108" s="3">
        <v>81.404485369127514</v>
      </c>
      <c r="E108" s="3">
        <v>157.52575570469799</v>
      </c>
      <c r="F108" s="3">
        <v>88.967370201342277</v>
      </c>
      <c r="G108" s="3">
        <v>68.345299328859056</v>
      </c>
      <c r="H108" s="3">
        <v>22.245100671140939</v>
      </c>
      <c r="I108" s="3">
        <v>18.681840000000005</v>
      </c>
      <c r="J108" s="3">
        <v>36.806399999999996</v>
      </c>
      <c r="K108" s="3">
        <v>132.67742013422819</v>
      </c>
      <c r="L108" s="3">
        <v>119.54208322147649</v>
      </c>
      <c r="M108" s="3">
        <v>125.16846281879195</v>
      </c>
      <c r="N108" s="3"/>
    </row>
    <row r="109" spans="1:14" x14ac:dyDescent="0.2">
      <c r="A109">
        <v>2002</v>
      </c>
      <c r="B109" s="3">
        <v>84.441952751677846</v>
      </c>
      <c r="C109" s="3">
        <v>79.008798926174492</v>
      </c>
      <c r="D109" s="3">
        <v>119.8103146308725</v>
      </c>
      <c r="E109" s="3">
        <v>170.60535302013423</v>
      </c>
      <c r="F109" s="3">
        <v>123.41491973154361</v>
      </c>
      <c r="G109" s="3">
        <v>80.152816107382549</v>
      </c>
      <c r="H109" s="3">
        <v>38.980606711409393</v>
      </c>
      <c r="I109" s="3">
        <v>25.005740134228191</v>
      </c>
      <c r="J109" s="3">
        <v>17.908284563758389</v>
      </c>
      <c r="K109" s="3">
        <v>30.101890469798654</v>
      </c>
      <c r="L109" s="3">
        <v>36.6672322147651</v>
      </c>
      <c r="M109" s="3">
        <v>47.651252617449671</v>
      </c>
      <c r="N109" s="3"/>
    </row>
    <row r="110" spans="1:14" x14ac:dyDescent="0.2">
      <c r="A110">
        <v>2003</v>
      </c>
      <c r="B110" s="3">
        <v>41.031649932885905</v>
      </c>
      <c r="C110" s="3">
        <v>36.095194630872484</v>
      </c>
      <c r="D110" s="3">
        <v>77.222855838926165</v>
      </c>
      <c r="E110" s="3">
        <v>110.29264429530201</v>
      </c>
      <c r="F110" s="3">
        <v>100.17395758389262</v>
      </c>
      <c r="G110" s="3">
        <v>75.380230872483224</v>
      </c>
      <c r="H110" s="3">
        <v>35.496439731543624</v>
      </c>
      <c r="I110" s="3">
        <v>34.616522416107379</v>
      </c>
      <c r="J110" s="3">
        <v>26.308365100671136</v>
      </c>
      <c r="K110" s="3">
        <v>63.760300671140932</v>
      </c>
      <c r="L110" s="3">
        <v>136.25700402684564</v>
      </c>
      <c r="M110" s="3">
        <v>111.47896268456375</v>
      </c>
      <c r="N110" s="3"/>
    </row>
    <row r="111" spans="1:14" x14ac:dyDescent="0.2">
      <c r="A111">
        <v>2004</v>
      </c>
      <c r="B111" s="3">
        <v>79.175930738255033</v>
      </c>
      <c r="C111" s="3">
        <v>50.016148187919462</v>
      </c>
      <c r="D111" s="3">
        <v>132.27026738255034</v>
      </c>
      <c r="E111" s="3">
        <v>123.27177986577182</v>
      </c>
      <c r="F111" s="3">
        <v>162.10027328859056</v>
      </c>
      <c r="G111" s="3">
        <v>76.308740939597314</v>
      </c>
      <c r="H111" s="3">
        <v>53.070518657718118</v>
      </c>
      <c r="I111" s="3">
        <v>30.082566442953024</v>
      </c>
      <c r="J111" s="3">
        <v>23.621991946308725</v>
      </c>
      <c r="K111" s="3">
        <v>28.234650201342284</v>
      </c>
      <c r="L111" s="3">
        <v>50.273927516778514</v>
      </c>
      <c r="M111" s="3">
        <v>80.480527248322147</v>
      </c>
      <c r="N111" s="3"/>
    </row>
    <row r="112" spans="1:14" x14ac:dyDescent="0.2">
      <c r="A112">
        <v>2005</v>
      </c>
      <c r="B112" s="3">
        <v>105.67141852348992</v>
      </c>
      <c r="C112" s="3">
        <v>65.245742818791939</v>
      </c>
      <c r="D112" s="3">
        <v>69.243830335570479</v>
      </c>
      <c r="E112" s="3">
        <v>140.38637315436245</v>
      </c>
      <c r="F112" s="3">
        <v>73.742284026845638</v>
      </c>
      <c r="G112" s="3">
        <v>39.946808053691278</v>
      </c>
      <c r="H112" s="3">
        <v>23.524081610738261</v>
      </c>
      <c r="I112" s="3">
        <v>21.210141744966446</v>
      </c>
      <c r="J112" s="3">
        <v>17.861315436241611</v>
      </c>
      <c r="K112" s="3">
        <v>21.293729395973159</v>
      </c>
      <c r="L112" s="3">
        <v>50.173900671140949</v>
      </c>
      <c r="M112" s="3">
        <v>81.587389530201335</v>
      </c>
      <c r="N112" s="3"/>
    </row>
    <row r="113" spans="1:14" x14ac:dyDescent="0.2">
      <c r="A113">
        <v>2006</v>
      </c>
      <c r="B113" s="3">
        <v>91.121774496644292</v>
      </c>
      <c r="C113" s="3">
        <v>81.405674093959732</v>
      </c>
      <c r="D113" s="3">
        <v>125.28081181208056</v>
      </c>
      <c r="E113" s="3">
        <v>155.75267114093961</v>
      </c>
      <c r="F113" s="3">
        <v>87.819612885906039</v>
      </c>
      <c r="G113" s="3">
        <v>40.629165100671138</v>
      </c>
      <c r="H113" s="3">
        <v>32.505709530201337</v>
      </c>
      <c r="I113" s="3">
        <v>31.413677315436242</v>
      </c>
      <c r="J113" s="3">
        <v>22.967903355704699</v>
      </c>
      <c r="K113" s="3">
        <v>78.854612617449646</v>
      </c>
      <c r="L113" s="3">
        <v>86.088757046979865</v>
      </c>
      <c r="M113" s="3">
        <v>141.03259006711406</v>
      </c>
      <c r="N113" s="3"/>
    </row>
    <row r="114" spans="1:14" x14ac:dyDescent="0.2">
      <c r="A114">
        <v>2007</v>
      </c>
      <c r="B114" s="3">
        <v>97.259624697986581</v>
      </c>
      <c r="C114" s="3">
        <v>51.230619060402688</v>
      </c>
      <c r="D114" s="3">
        <v>109.37129557046978</v>
      </c>
      <c r="E114" s="3">
        <v>100.56046711409398</v>
      </c>
      <c r="F114" s="3">
        <v>55.073925906040266</v>
      </c>
      <c r="G114" s="3">
        <v>42.42225503355705</v>
      </c>
      <c r="H114" s="3">
        <v>30.147728859060397</v>
      </c>
      <c r="I114" s="3">
        <v>20.551327248322149</v>
      </c>
      <c r="J114" s="3">
        <v>18.469304697986576</v>
      </c>
      <c r="K114" s="3">
        <v>29.964824697986579</v>
      </c>
      <c r="L114" s="3">
        <v>45.710093959731545</v>
      </c>
      <c r="M114" s="3">
        <v>62.830949798657713</v>
      </c>
      <c r="N114" s="3"/>
    </row>
    <row r="115" spans="1:14" x14ac:dyDescent="0.2">
      <c r="A115">
        <v>2008</v>
      </c>
      <c r="B115" s="3">
        <v>129.76533422818792</v>
      </c>
      <c r="C115" s="3">
        <v>103.52794469798658</v>
      </c>
      <c r="D115" s="3">
        <v>89.576301744966429</v>
      </c>
      <c r="E115" s="3">
        <v>213.07414228187923</v>
      </c>
      <c r="F115" s="3">
        <v>120.71899328859061</v>
      </c>
      <c r="G115" s="3">
        <v>80.267194630872467</v>
      </c>
      <c r="H115" s="3">
        <v>55.172793020134229</v>
      </c>
      <c r="I115" s="3">
        <v>49.577363758389268</v>
      </c>
      <c r="J115" s="3">
        <v>45.045567785234901</v>
      </c>
      <c r="K115" s="3">
        <v>39.524825234899332</v>
      </c>
      <c r="L115" s="3">
        <v>75.41893691275169</v>
      </c>
      <c r="M115" s="3">
        <v>118.1538410738255</v>
      </c>
      <c r="N115" s="3"/>
    </row>
    <row r="116" spans="1:14" x14ac:dyDescent="0.2">
      <c r="A116">
        <v>2009</v>
      </c>
      <c r="B116" s="3">
        <v>97.198956241610745</v>
      </c>
      <c r="C116" s="3">
        <v>102.71736483221476</v>
      </c>
      <c r="D116" s="3">
        <v>123.40683060402685</v>
      </c>
      <c r="E116" s="3">
        <v>177.77771275167785</v>
      </c>
      <c r="F116" s="3">
        <v>148.50604510067114</v>
      </c>
      <c r="G116" s="3">
        <v>66.950577181208047</v>
      </c>
      <c r="H116" s="3">
        <v>47.67686818791946</v>
      </c>
      <c r="I116" s="3">
        <v>46.448219597315436</v>
      </c>
      <c r="J116" s="3">
        <v>26.736306040268452</v>
      </c>
      <c r="K116" s="3">
        <v>53.301508187919474</v>
      </c>
      <c r="L116" s="3">
        <v>81.722367785234894</v>
      </c>
      <c r="M116" s="3">
        <v>74.067646711409395</v>
      </c>
      <c r="N116" s="3"/>
    </row>
    <row r="117" spans="1:14" x14ac:dyDescent="0.2">
      <c r="A117">
        <v>2010</v>
      </c>
      <c r="B117" s="3">
        <v>57.909614496644302</v>
      </c>
      <c r="C117" s="3">
        <v>42.433417449664439</v>
      </c>
      <c r="D117" s="3">
        <v>78.193551140939604</v>
      </c>
      <c r="E117" s="3">
        <v>49.090566442953019</v>
      </c>
      <c r="F117" s="3">
        <v>43.733418523489931</v>
      </c>
      <c r="G117" s="3">
        <v>43.020241610738253</v>
      </c>
      <c r="H117" s="3">
        <v>37.394688322147651</v>
      </c>
      <c r="I117" s="3">
        <v>24.935634362416106</v>
      </c>
      <c r="J117" s="3">
        <v>37.138228187919466</v>
      </c>
      <c r="K117" s="3">
        <v>39.661441610738258</v>
      </c>
      <c r="L117" s="3">
        <v>53.39520000000001</v>
      </c>
      <c r="M117" s="3">
        <v>83.135109261744944</v>
      </c>
      <c r="N117" s="3"/>
    </row>
    <row r="118" spans="1:14" x14ac:dyDescent="0.2">
      <c r="A118">
        <v>2011</v>
      </c>
      <c r="B118" s="3">
        <v>72.462404295302008</v>
      </c>
      <c r="C118" s="3">
        <v>54.018787651006718</v>
      </c>
      <c r="D118" s="3">
        <v>93.753437315436244</v>
      </c>
      <c r="E118" s="3">
        <v>138.70200805369129</v>
      </c>
      <c r="F118" s="3">
        <v>143.27237959731545</v>
      </c>
      <c r="G118" s="3">
        <v>64.739983892617445</v>
      </c>
      <c r="H118" s="3">
        <v>34.865038389261748</v>
      </c>
      <c r="I118" s="3">
        <v>26.0887844295302</v>
      </c>
      <c r="J118" s="3">
        <v>21.794110067114094</v>
      </c>
      <c r="K118" s="3">
        <v>49.117631677852351</v>
      </c>
      <c r="L118" s="3">
        <v>66.511328859060399</v>
      </c>
      <c r="M118" s="3">
        <v>115.63362845637586</v>
      </c>
      <c r="N118" s="3"/>
    </row>
    <row r="119" spans="1:14" x14ac:dyDescent="0.2">
      <c r="A119">
        <v>2012</v>
      </c>
      <c r="B119" s="3">
        <v>85.010438657718126</v>
      </c>
      <c r="C119" s="3">
        <v>63.073435167785235</v>
      </c>
      <c r="D119" s="3">
        <v>132.47294496644295</v>
      </c>
      <c r="E119" s="3">
        <v>60.27313288590603</v>
      </c>
      <c r="F119" s="3">
        <v>47.277804563758387</v>
      </c>
      <c r="G119" s="3">
        <v>31.814190604026841</v>
      </c>
      <c r="H119" s="3">
        <v>21.595274093959731</v>
      </c>
      <c r="I119" s="3">
        <v>21.375519463087247</v>
      </c>
      <c r="J119" s="3">
        <v>16.638378523489934</v>
      </c>
      <c r="K119" s="3">
        <v>45.174631409395971</v>
      </c>
      <c r="L119" s="3">
        <v>65.22011275167786</v>
      </c>
      <c r="M119" s="3">
        <v>70.897607516778521</v>
      </c>
      <c r="N119" s="3"/>
    </row>
    <row r="120" spans="1:14" x14ac:dyDescent="0.2">
      <c r="A120">
        <v>2013</v>
      </c>
      <c r="B120" s="3">
        <v>82.060603489932888</v>
      </c>
      <c r="C120" s="3">
        <v>81.293238120805384</v>
      </c>
      <c r="D120" s="3">
        <v>104.23110442953021</v>
      </c>
      <c r="E120" s="3">
        <v>208.7951677852349</v>
      </c>
      <c r="F120" s="3">
        <v>168.61336912751679</v>
      </c>
      <c r="G120" s="3">
        <v>89.707119463087253</v>
      </c>
      <c r="H120" s="3">
        <v>40.309919999999998</v>
      </c>
      <c r="I120" s="3">
        <v>40.428111140939592</v>
      </c>
      <c r="J120" s="3">
        <v>38.364209395973155</v>
      </c>
      <c r="K120" s="3">
        <v>76.834128322147649</v>
      </c>
      <c r="L120" s="3">
        <v>154.32968053691275</v>
      </c>
      <c r="M120" s="3">
        <v>89.472940671140933</v>
      </c>
      <c r="N120" s="3"/>
    </row>
    <row r="121" spans="1:14" x14ac:dyDescent="0.2">
      <c r="A121">
        <v>2014</v>
      </c>
      <c r="B121" s="3">
        <v>60.933599999999998</v>
      </c>
      <c r="C121" s="3">
        <v>42.831205369127517</v>
      </c>
      <c r="D121" s="3">
        <v>51.294056375838927</v>
      </c>
      <c r="E121" s="3">
        <v>126.66008053691273</v>
      </c>
      <c r="F121" s="3">
        <v>133.72226577181209</v>
      </c>
      <c r="G121" s="3">
        <v>59.276778523489931</v>
      </c>
      <c r="H121" s="3">
        <v>35.897750335570471</v>
      </c>
      <c r="I121" s="3">
        <v>36.693181208053694</v>
      </c>
      <c r="J121" s="3">
        <v>56.245530201342284</v>
      </c>
      <c r="K121" s="3">
        <v>82.621449664429534</v>
      </c>
      <c r="L121" s="3">
        <v>82.817879194630876</v>
      </c>
      <c r="M121" s="3">
        <v>81.15192483221476</v>
      </c>
      <c r="N121" s="3"/>
    </row>
    <row r="122" spans="1:14" x14ac:dyDescent="0.2">
      <c r="A122">
        <v>2015</v>
      </c>
      <c r="B122" s="3">
        <v>62.358185234899331</v>
      </c>
      <c r="C122" s="3">
        <v>39.969567785234901</v>
      </c>
      <c r="D122" s="3">
        <v>60.367361073825492</v>
      </c>
      <c r="E122" s="3">
        <v>111.48209395973154</v>
      </c>
      <c r="F122" s="3">
        <v>81.830512751677858</v>
      </c>
      <c r="G122" s="3">
        <v>63.851919463087242</v>
      </c>
      <c r="H122" s="3">
        <v>33.749637583892614</v>
      </c>
      <c r="I122" s="3">
        <v>22.182185234899329</v>
      </c>
      <c r="J122" s="3">
        <v>24.049932885906042</v>
      </c>
      <c r="K122" s="3">
        <v>29.057943624161076</v>
      </c>
      <c r="L122" s="3">
        <v>56.010684563758389</v>
      </c>
      <c r="M122" s="3">
        <v>80.549734228187901</v>
      </c>
      <c r="N122" s="3"/>
    </row>
    <row r="123" spans="1:14" x14ac:dyDescent="0.2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x14ac:dyDescent="0.2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x14ac:dyDescent="0.2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x14ac:dyDescent="0.2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2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x14ac:dyDescent="0.2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2:14" x14ac:dyDescent="0.2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2:14" x14ac:dyDescent="0.2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2:14" x14ac:dyDescent="0.2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2:14" x14ac:dyDescent="0.2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2:14" x14ac:dyDescent="0.2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2:14" x14ac:dyDescent="0.2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2:14" x14ac:dyDescent="0.2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2:14" x14ac:dyDescent="0.2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2:14" x14ac:dyDescent="0.2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2:14" x14ac:dyDescent="0.2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2:14" x14ac:dyDescent="0.2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2:14" x14ac:dyDescent="0.2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2:14" x14ac:dyDescent="0.2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2:14" x14ac:dyDescent="0.2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2:14" x14ac:dyDescent="0.2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2:14" x14ac:dyDescent="0.2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2:14" x14ac:dyDescent="0.2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2:14" x14ac:dyDescent="0.2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2:14" x14ac:dyDescent="0.2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2:14" x14ac:dyDescent="0.2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2:14" x14ac:dyDescent="0.2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2:14" x14ac:dyDescent="0.2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2:14" x14ac:dyDescent="0.2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2:14" x14ac:dyDescent="0.2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2:14" x14ac:dyDescent="0.2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2:14" x14ac:dyDescent="0.2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2:14" x14ac:dyDescent="0.2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2:14" x14ac:dyDescent="0.2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2:14" x14ac:dyDescent="0.2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2:14" x14ac:dyDescent="0.2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2:14" x14ac:dyDescent="0.2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2:14" x14ac:dyDescent="0.2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2:14" x14ac:dyDescent="0.2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2:14" x14ac:dyDescent="0.2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2:14" x14ac:dyDescent="0.2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2:14" x14ac:dyDescent="0.2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2:14" x14ac:dyDescent="0.2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2:14" x14ac:dyDescent="0.2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2:14" x14ac:dyDescent="0.2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2:14" x14ac:dyDescent="0.2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2:14" x14ac:dyDescent="0.2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2:14" x14ac:dyDescent="0.2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2:14" x14ac:dyDescent="0.2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2:14" x14ac:dyDescent="0.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2:14" x14ac:dyDescent="0.2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2:14" x14ac:dyDescent="0.2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2:14" x14ac:dyDescent="0.2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2:14" x14ac:dyDescent="0.2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2:14" x14ac:dyDescent="0.2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2:14" x14ac:dyDescent="0.2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2:14" x14ac:dyDescent="0.2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2:14" x14ac:dyDescent="0.2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2:14" x14ac:dyDescent="0.2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2:14" x14ac:dyDescent="0.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2:14" x14ac:dyDescent="0.2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2:14" x14ac:dyDescent="0.2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2:14" x14ac:dyDescent="0.2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2:14" x14ac:dyDescent="0.2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2:14" x14ac:dyDescent="0.2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2:14" x14ac:dyDescent="0.2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2:14" x14ac:dyDescent="0.2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2:14" x14ac:dyDescent="0.2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2:14" x14ac:dyDescent="0.2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2:14" x14ac:dyDescent="0.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2:14" x14ac:dyDescent="0.2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2:14" x14ac:dyDescent="0.2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workbookViewId="0">
      <selection activeCell="A3" sqref="A3"/>
    </sheetView>
  </sheetViews>
  <sheetFormatPr defaultRowHeight="12.75" x14ac:dyDescent="0.2"/>
  <sheetData>
    <row r="1" spans="1:15" x14ac:dyDescent="0.2">
      <c r="A1" t="s">
        <v>50</v>
      </c>
    </row>
    <row r="2" spans="1:15" x14ac:dyDescent="0.2">
      <c r="A2" t="s">
        <v>14</v>
      </c>
    </row>
    <row r="3" spans="1:15" x14ac:dyDescent="0.2">
      <c r="A3" s="18"/>
    </row>
    <row r="4" spans="1:1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/>
      <c r="O4" s="1"/>
    </row>
    <row r="5" spans="1:15" x14ac:dyDescent="0.2">
      <c r="A5">
        <v>1950</v>
      </c>
      <c r="B5" s="3">
        <v>82.621334116856957</v>
      </c>
      <c r="C5" s="3">
        <v>55.002524345198118</v>
      </c>
      <c r="D5" s="3">
        <v>36.620942075218267</v>
      </c>
      <c r="E5" s="3">
        <v>18.878438885157824</v>
      </c>
      <c r="F5" s="3">
        <v>-2.8299858965748825</v>
      </c>
      <c r="G5" s="3">
        <v>-3.9300916722632637</v>
      </c>
      <c r="H5" s="3">
        <v>3.8837469778374745</v>
      </c>
      <c r="I5" s="3">
        <v>34.092257723304236</v>
      </c>
      <c r="J5" s="3">
        <v>50.918172263263934</v>
      </c>
      <c r="K5" s="3">
        <v>48.056413700470117</v>
      </c>
      <c r="L5" s="3">
        <v>110.33641789791808</v>
      </c>
      <c r="M5" s="3">
        <v>113.40796356615179</v>
      </c>
      <c r="N5" s="3"/>
    </row>
    <row r="6" spans="1:15" x14ac:dyDescent="0.2">
      <c r="A6">
        <v>1951</v>
      </c>
      <c r="B6" s="3">
        <v>61.010095869711222</v>
      </c>
      <c r="C6" s="3">
        <v>32.531105607790465</v>
      </c>
      <c r="D6" s="3">
        <v>29.037175285426464</v>
      </c>
      <c r="E6" s="3">
        <v>2.6491524513096034</v>
      </c>
      <c r="F6" s="3">
        <v>-2.7245691739422431</v>
      </c>
      <c r="G6" s="3">
        <v>-1.7297983546004034</v>
      </c>
      <c r="H6" s="3">
        <v>9.0043406648757554</v>
      </c>
      <c r="I6" s="3">
        <v>43.557900100738756</v>
      </c>
      <c r="J6" s="3">
        <v>77.126279717931496</v>
      </c>
      <c r="K6" s="3">
        <v>72.219817998656822</v>
      </c>
      <c r="L6" s="3">
        <v>132.91515715245131</v>
      </c>
      <c r="M6" s="3">
        <v>101.33493720617865</v>
      </c>
      <c r="N6" s="3"/>
    </row>
    <row r="7" spans="1:15" x14ac:dyDescent="0.2">
      <c r="A7">
        <v>1952</v>
      </c>
      <c r="B7" s="3">
        <v>64.359947783747486</v>
      </c>
      <c r="C7" s="3">
        <v>45.243937374076566</v>
      </c>
      <c r="D7" s="3">
        <v>35.919678475486911</v>
      </c>
      <c r="E7" s="3">
        <v>7.2506176964405631</v>
      </c>
      <c r="F7" s="3">
        <v>-1.7267973472128946</v>
      </c>
      <c r="G7" s="3">
        <v>-3.4759639019476154</v>
      </c>
      <c r="H7" s="3">
        <v>11.128168065815983</v>
      </c>
      <c r="I7" s="3">
        <v>35.526071020819344</v>
      </c>
      <c r="J7" s="3">
        <v>72.4506049361988</v>
      </c>
      <c r="K7" s="3">
        <v>132.3232434519812</v>
      </c>
      <c r="L7" s="3">
        <v>86.40646725990598</v>
      </c>
      <c r="M7" s="3">
        <v>81.716876259234382</v>
      </c>
      <c r="N7" s="3"/>
    </row>
    <row r="8" spans="1:15" x14ac:dyDescent="0.2">
      <c r="A8">
        <v>1953</v>
      </c>
      <c r="B8" s="3">
        <v>75.525050033579589</v>
      </c>
      <c r="C8" s="3">
        <v>46.192472128945596</v>
      </c>
      <c r="D8" s="3">
        <v>30.041380624580253</v>
      </c>
      <c r="E8" s="3">
        <v>13.441458193418402</v>
      </c>
      <c r="F8" s="3">
        <v>1.788898589657488</v>
      </c>
      <c r="G8" s="3">
        <v>2.1310844526527868</v>
      </c>
      <c r="H8" s="3">
        <v>28.38330977165883</v>
      </c>
      <c r="I8" s="3">
        <v>39.175636668905305</v>
      </c>
      <c r="J8" s="3">
        <v>89.890167730020138</v>
      </c>
      <c r="K8" s="3">
        <v>66.694500000000005</v>
      </c>
      <c r="L8" s="3">
        <v>82.471421423774345</v>
      </c>
      <c r="M8" s="3">
        <v>117.99413331094695</v>
      </c>
      <c r="N8" s="3"/>
    </row>
    <row r="9" spans="1:15" x14ac:dyDescent="0.2">
      <c r="A9">
        <v>1954</v>
      </c>
      <c r="B9" s="3">
        <v>109.85461568166555</v>
      </c>
      <c r="C9" s="3">
        <v>33.180007051712558</v>
      </c>
      <c r="D9" s="3">
        <v>56.242517293485562</v>
      </c>
      <c r="E9" s="3">
        <v>13.201444089993284</v>
      </c>
      <c r="F9" s="3">
        <v>5.2499435862995298</v>
      </c>
      <c r="G9" s="3">
        <v>-1.0796573203492277</v>
      </c>
      <c r="H9" s="3">
        <v>23.959414707857619</v>
      </c>
      <c r="I9" s="3">
        <v>58.4816217259906</v>
      </c>
      <c r="J9" s="3">
        <v>55.007780221625246</v>
      </c>
      <c r="K9" s="3">
        <v>65.730078912021497</v>
      </c>
      <c r="L9" s="3">
        <v>89.319115681665536</v>
      </c>
      <c r="M9" s="3">
        <v>113.9955520483546</v>
      </c>
      <c r="N9" s="3"/>
    </row>
    <row r="10" spans="1:15" x14ac:dyDescent="0.2">
      <c r="A10">
        <v>1955</v>
      </c>
      <c r="B10" s="3">
        <v>93.205879281396903</v>
      </c>
      <c r="C10" s="3">
        <v>45.087938213566154</v>
      </c>
      <c r="D10" s="3">
        <v>53.356560443250508</v>
      </c>
      <c r="E10" s="3">
        <v>1.5737145735392881</v>
      </c>
      <c r="F10" s="3">
        <v>-1.1336863666890529</v>
      </c>
      <c r="G10" s="3">
        <v>3.8348060779046338</v>
      </c>
      <c r="H10" s="3">
        <v>18.024894895903291</v>
      </c>
      <c r="I10" s="3">
        <v>57.02419963062458</v>
      </c>
      <c r="J10" s="3">
        <v>86.035951141705837</v>
      </c>
      <c r="K10" s="3">
        <v>65.676812793821355</v>
      </c>
      <c r="L10" s="3">
        <v>129.44927501678978</v>
      </c>
      <c r="M10" s="3">
        <v>124.83796356615177</v>
      </c>
      <c r="N10" s="3"/>
    </row>
    <row r="11" spans="1:15" x14ac:dyDescent="0.2">
      <c r="A11">
        <v>1956</v>
      </c>
      <c r="B11" s="3">
        <v>72.334350570852919</v>
      </c>
      <c r="C11" s="3">
        <v>39.526987743451983</v>
      </c>
      <c r="D11" s="3">
        <v>38.284165883143046</v>
      </c>
      <c r="E11" s="3">
        <v>11.322831766286098</v>
      </c>
      <c r="F11" s="3">
        <v>2.1513383143049025</v>
      </c>
      <c r="G11" s="3">
        <v>-3.5091030893216923</v>
      </c>
      <c r="H11" s="3">
        <v>5.6643435191403633</v>
      </c>
      <c r="I11" s="3">
        <v>27.803464909335126</v>
      </c>
      <c r="J11" s="3">
        <v>72.702882471457343</v>
      </c>
      <c r="K11" s="3">
        <v>51.858902787105443</v>
      </c>
      <c r="L11" s="3">
        <v>107.97663650100741</v>
      </c>
      <c r="M11" s="3">
        <v>93.390485057085286</v>
      </c>
      <c r="N11" s="3"/>
    </row>
    <row r="12" spans="1:15" x14ac:dyDescent="0.2">
      <c r="A12">
        <v>1957</v>
      </c>
      <c r="B12" s="3">
        <v>74.997754869039625</v>
      </c>
      <c r="C12" s="3">
        <v>23.942733042310273</v>
      </c>
      <c r="D12" s="3">
        <v>18.175992108797853</v>
      </c>
      <c r="E12" s="3">
        <v>9.371878441907322</v>
      </c>
      <c r="F12" s="3">
        <v>2.1945339153794494</v>
      </c>
      <c r="G12" s="3">
        <v>-4.3909321692411014</v>
      </c>
      <c r="H12" s="3">
        <v>8.7900958697112159</v>
      </c>
      <c r="I12" s="3">
        <v>58.661640026863672</v>
      </c>
      <c r="J12" s="3">
        <v>62.471102753525855</v>
      </c>
      <c r="K12" s="3">
        <v>71.484354768300875</v>
      </c>
      <c r="L12" s="3">
        <v>101.43409805238414</v>
      </c>
      <c r="M12" s="3">
        <v>92.85435476830088</v>
      </c>
      <c r="N12" s="3"/>
    </row>
    <row r="13" spans="1:15" x14ac:dyDescent="0.2">
      <c r="A13">
        <v>1958</v>
      </c>
      <c r="B13" s="3">
        <v>74.79281480859639</v>
      </c>
      <c r="C13" s="3">
        <v>51.529692578912027</v>
      </c>
      <c r="D13" s="3">
        <v>13.462277535258563</v>
      </c>
      <c r="E13" s="3">
        <v>9.9295726997985216</v>
      </c>
      <c r="F13" s="3">
        <v>4.3058722296843523</v>
      </c>
      <c r="G13" s="3">
        <v>6.3715540631296177</v>
      </c>
      <c r="H13" s="3">
        <v>9.4577830758898607</v>
      </c>
      <c r="I13" s="3">
        <v>53.868663028878444</v>
      </c>
      <c r="J13" s="3">
        <v>53.250177635997318</v>
      </c>
      <c r="K13" s="3">
        <v>76.857632135661518</v>
      </c>
      <c r="L13" s="3">
        <v>111.48112105439893</v>
      </c>
      <c r="M13" s="3">
        <v>140.36177971793148</v>
      </c>
      <c r="N13" s="3"/>
    </row>
    <row r="14" spans="1:15" x14ac:dyDescent="0.2">
      <c r="A14">
        <v>1959</v>
      </c>
      <c r="B14" s="3">
        <v>71.882458025520478</v>
      </c>
      <c r="C14" s="3">
        <v>26.730444257891204</v>
      </c>
      <c r="D14" s="3">
        <v>18.021171927468099</v>
      </c>
      <c r="E14" s="3">
        <v>5.1935946944257889</v>
      </c>
      <c r="F14" s="3">
        <v>-3.8772881128274013</v>
      </c>
      <c r="G14" s="3">
        <v>-5.1809533243787778</v>
      </c>
      <c r="H14" s="3">
        <v>-2.7152644392209537</v>
      </c>
      <c r="I14" s="3">
        <v>8.9018727333781076</v>
      </c>
      <c r="J14" s="3">
        <v>69.836202149093353</v>
      </c>
      <c r="K14" s="3">
        <v>87.024224983210203</v>
      </c>
      <c r="L14" s="3">
        <v>122.4803440228341</v>
      </c>
      <c r="M14" s="3">
        <v>85.507878945601064</v>
      </c>
      <c r="N14" s="3"/>
    </row>
    <row r="15" spans="1:15" x14ac:dyDescent="0.2">
      <c r="A15">
        <v>1960</v>
      </c>
      <c r="B15" s="3">
        <v>63.589142545332436</v>
      </c>
      <c r="C15" s="3">
        <v>40.141719106783079</v>
      </c>
      <c r="D15" s="3">
        <v>27.924137676292812</v>
      </c>
      <c r="E15" s="3">
        <v>3.0331814976494287</v>
      </c>
      <c r="F15" s="3">
        <v>-3.7163700470114169</v>
      </c>
      <c r="G15" s="3">
        <v>-5.3663559435863002</v>
      </c>
      <c r="H15" s="3">
        <v>-9.9526192075218248E-2</v>
      </c>
      <c r="I15" s="3">
        <v>19.615051376762928</v>
      </c>
      <c r="J15" s="3">
        <v>50.513981027535259</v>
      </c>
      <c r="K15" s="3">
        <v>72.190750167897917</v>
      </c>
      <c r="L15" s="3">
        <v>84.354464741437198</v>
      </c>
      <c r="M15" s="3">
        <v>125.4909758226998</v>
      </c>
      <c r="N15" s="3"/>
    </row>
    <row r="16" spans="1:15" x14ac:dyDescent="0.2">
      <c r="A16">
        <v>1961</v>
      </c>
      <c r="B16" s="3">
        <v>64.969043821356621</v>
      </c>
      <c r="C16" s="3">
        <v>17.024759570181327</v>
      </c>
      <c r="D16" s="3">
        <v>17.466896071188714</v>
      </c>
      <c r="E16" s="3">
        <v>4.5431814976494298</v>
      </c>
      <c r="F16" s="3">
        <v>0.58179382135661517</v>
      </c>
      <c r="G16" s="3">
        <v>-4.8796009066487569</v>
      </c>
      <c r="H16" s="3">
        <v>-2.7497842511752859</v>
      </c>
      <c r="I16" s="3">
        <v>20.497209032907993</v>
      </c>
      <c r="J16" s="3">
        <v>51.984609973136337</v>
      </c>
      <c r="K16" s="3">
        <v>61.66531934184016</v>
      </c>
      <c r="L16" s="3">
        <v>89.926711215580923</v>
      </c>
      <c r="M16" s="3">
        <v>102.85188683680323</v>
      </c>
      <c r="N16" s="3"/>
    </row>
    <row r="17" spans="1:14" x14ac:dyDescent="0.2">
      <c r="A17">
        <v>1962</v>
      </c>
      <c r="B17" s="3">
        <v>79.997787273337792</v>
      </c>
      <c r="C17" s="3">
        <v>26.581143720617863</v>
      </c>
      <c r="D17" s="3">
        <v>11.667393888515782</v>
      </c>
      <c r="E17" s="3">
        <v>7.9590678307588991</v>
      </c>
      <c r="F17" s="3">
        <v>-3.30135241773002</v>
      </c>
      <c r="G17" s="3">
        <v>-4.5563982538616523</v>
      </c>
      <c r="H17" s="3">
        <v>7.9491396910678311</v>
      </c>
      <c r="I17" s="3">
        <v>23.696678811282741</v>
      </c>
      <c r="J17" s="3">
        <v>72.332536937541974</v>
      </c>
      <c r="K17" s="3">
        <v>61.278634822028209</v>
      </c>
      <c r="L17" s="3">
        <v>88.867530557421077</v>
      </c>
      <c r="M17" s="3">
        <v>109.73340144392211</v>
      </c>
      <c r="N17" s="3"/>
    </row>
    <row r="18" spans="1:14" x14ac:dyDescent="0.2">
      <c r="A18">
        <v>1963</v>
      </c>
      <c r="B18" s="3">
        <v>64.397846541302897</v>
      </c>
      <c r="C18" s="3">
        <v>17.439833613163195</v>
      </c>
      <c r="D18" s="3">
        <v>9.2391736064472809</v>
      </c>
      <c r="E18" s="3">
        <v>5.7881850235057097</v>
      </c>
      <c r="F18" s="3">
        <v>-0.3023268972464741</v>
      </c>
      <c r="G18" s="3">
        <v>-4.494576225654801</v>
      </c>
      <c r="H18" s="3">
        <v>0.23139187374076581</v>
      </c>
      <c r="I18" s="3">
        <v>33.994804566823369</v>
      </c>
      <c r="J18" s="3">
        <v>58.082374748153129</v>
      </c>
      <c r="K18" s="3">
        <v>42.326667562122232</v>
      </c>
      <c r="L18" s="3">
        <v>82.454030389523169</v>
      </c>
      <c r="M18" s="3">
        <v>117.80088700470114</v>
      </c>
      <c r="N18" s="3"/>
    </row>
    <row r="19" spans="1:14" x14ac:dyDescent="0.2">
      <c r="A19">
        <v>1964</v>
      </c>
      <c r="B19" s="3">
        <v>58.070530221625255</v>
      </c>
      <c r="C19" s="3">
        <v>52.254925957018138</v>
      </c>
      <c r="D19" s="3">
        <v>43.543315480188049</v>
      </c>
      <c r="E19" s="3">
        <v>11.413273169912694</v>
      </c>
      <c r="F19" s="3">
        <v>-1.7163912021490932</v>
      </c>
      <c r="G19" s="3">
        <v>1.3711408663532572</v>
      </c>
      <c r="H19" s="3">
        <v>16.328475486903965</v>
      </c>
      <c r="I19" s="3">
        <v>59.411527199462725</v>
      </c>
      <c r="J19" s="3">
        <v>66.694775016789791</v>
      </c>
      <c r="K19" s="3">
        <v>83.154775016789785</v>
      </c>
      <c r="L19" s="3">
        <v>83.032982538616508</v>
      </c>
      <c r="M19" s="3">
        <v>102.82525167897919</v>
      </c>
      <c r="N19" s="3"/>
    </row>
    <row r="20" spans="1:14" x14ac:dyDescent="0.2">
      <c r="A20">
        <v>1965</v>
      </c>
      <c r="B20" s="3">
        <v>81.513319677636005</v>
      </c>
      <c r="C20" s="3">
        <v>39.204978173270653</v>
      </c>
      <c r="D20" s="3">
        <v>30.378216084620547</v>
      </c>
      <c r="E20" s="3">
        <v>8.1568537609133642</v>
      </c>
      <c r="F20" s="3">
        <v>-1.9686405305574208</v>
      </c>
      <c r="G20" s="3">
        <v>-1.1655083948959031</v>
      </c>
      <c r="H20" s="3">
        <v>14.976709872397583</v>
      </c>
      <c r="I20" s="3">
        <v>41.327462894560114</v>
      </c>
      <c r="J20" s="3">
        <v>46.926420752182672</v>
      </c>
      <c r="K20" s="3">
        <v>81.469245466756206</v>
      </c>
      <c r="L20" s="3">
        <v>84.815425117528534</v>
      </c>
      <c r="M20" s="3">
        <v>74.132673774345207</v>
      </c>
      <c r="N20" s="3"/>
    </row>
    <row r="21" spans="1:14" x14ac:dyDescent="0.2">
      <c r="A21">
        <v>1966</v>
      </c>
      <c r="B21" s="3">
        <v>85.561504701141715</v>
      </c>
      <c r="C21" s="3">
        <v>28.942418569509737</v>
      </c>
      <c r="D21" s="3">
        <v>24.436398253861654</v>
      </c>
      <c r="E21" s="3">
        <v>11.265578912021491</v>
      </c>
      <c r="F21" s="3">
        <v>9.6340854600402963</v>
      </c>
      <c r="G21" s="3">
        <v>-1.1372810611148421</v>
      </c>
      <c r="H21" s="3">
        <v>20.501621725990596</v>
      </c>
      <c r="I21" s="3">
        <v>46.095068334452655</v>
      </c>
      <c r="J21" s="3">
        <v>86.564122061786421</v>
      </c>
      <c r="K21" s="3">
        <v>86.245141705842855</v>
      </c>
      <c r="L21" s="3">
        <v>88.544178475486902</v>
      </c>
      <c r="M21" s="3">
        <v>102.18338734049699</v>
      </c>
      <c r="N21" s="3"/>
    </row>
    <row r="22" spans="1:14" x14ac:dyDescent="0.2">
      <c r="A22">
        <v>1967</v>
      </c>
      <c r="B22" s="3">
        <v>69.332472128945597</v>
      </c>
      <c r="C22" s="3">
        <v>57.967757723304238</v>
      </c>
      <c r="D22" s="3">
        <v>24.754639691067833</v>
      </c>
      <c r="E22" s="3">
        <v>10.573637004701142</v>
      </c>
      <c r="F22" s="3">
        <v>5.7899717931497641</v>
      </c>
      <c r="G22" s="3">
        <v>-3.0937004701141704</v>
      </c>
      <c r="H22" s="3">
        <v>5.8540402955003357</v>
      </c>
      <c r="I22" s="3">
        <v>36.749186198791136</v>
      </c>
      <c r="J22" s="3">
        <v>70.942236568166564</v>
      </c>
      <c r="K22" s="3">
        <v>70.839566991269308</v>
      </c>
      <c r="L22" s="3">
        <v>96.760414539959726</v>
      </c>
      <c r="M22" s="3">
        <v>83.814725654801876</v>
      </c>
      <c r="N22" s="3"/>
    </row>
    <row r="23" spans="1:14" x14ac:dyDescent="0.2">
      <c r="A23">
        <v>1968</v>
      </c>
      <c r="B23" s="3">
        <v>58.524185527199457</v>
      </c>
      <c r="C23" s="3">
        <v>47.846522330423099</v>
      </c>
      <c r="D23" s="3">
        <v>18.624996474143721</v>
      </c>
      <c r="E23" s="3">
        <v>4.2954378777703157</v>
      </c>
      <c r="F23" s="3">
        <v>0.8658651779717933</v>
      </c>
      <c r="G23" s="3">
        <v>-1.2293710543989251</v>
      </c>
      <c r="H23" s="3">
        <v>10.841900940228342</v>
      </c>
      <c r="I23" s="3">
        <v>37.951912189388842</v>
      </c>
      <c r="J23" s="3">
        <v>40.100954667562128</v>
      </c>
      <c r="K23" s="3">
        <v>82.679874412357293</v>
      </c>
      <c r="L23" s="3">
        <v>96.192858462055057</v>
      </c>
      <c r="M23" s="3">
        <v>125.52697498321022</v>
      </c>
      <c r="N23" s="3"/>
    </row>
    <row r="24" spans="1:14" x14ac:dyDescent="0.2">
      <c r="A24">
        <v>1969</v>
      </c>
      <c r="B24" s="3">
        <v>57.227529214237741</v>
      </c>
      <c r="C24" s="3">
        <v>33.289954835460037</v>
      </c>
      <c r="D24" s="3">
        <v>32.379717931497652</v>
      </c>
      <c r="E24" s="3">
        <v>6.4767973472128935</v>
      </c>
      <c r="F24" s="3">
        <v>1.6126202149093352</v>
      </c>
      <c r="G24" s="3">
        <v>2.2786376762928136</v>
      </c>
      <c r="H24" s="3">
        <v>5.9912508394895907</v>
      </c>
      <c r="I24" s="3">
        <v>31.405093687038281</v>
      </c>
      <c r="J24" s="3">
        <v>76.539270819341851</v>
      </c>
      <c r="K24" s="3">
        <v>84.013532572196098</v>
      </c>
      <c r="L24" s="3">
        <v>87.292158999328407</v>
      </c>
      <c r="M24" s="3">
        <v>112.82693972464743</v>
      </c>
      <c r="N24" s="3"/>
    </row>
    <row r="25" spans="1:14" x14ac:dyDescent="0.2">
      <c r="A25">
        <v>1970</v>
      </c>
      <c r="B25" s="3">
        <v>71.59841202149093</v>
      </c>
      <c r="C25" s="3">
        <v>47.844033243787777</v>
      </c>
      <c r="D25" s="3">
        <v>29.629375251846877</v>
      </c>
      <c r="E25" s="3">
        <v>11.412648421759572</v>
      </c>
      <c r="F25" s="3">
        <v>-0.23231279382135664</v>
      </c>
      <c r="G25" s="3">
        <v>1.2423875083948961</v>
      </c>
      <c r="H25" s="3">
        <v>4.5608517461383471</v>
      </c>
      <c r="I25" s="3">
        <v>41.147713901947611</v>
      </c>
      <c r="J25" s="3">
        <v>61.365312290127605</v>
      </c>
      <c r="K25" s="3">
        <v>52.385047179314981</v>
      </c>
      <c r="L25" s="3">
        <v>108.60012541974481</v>
      </c>
      <c r="M25" s="3">
        <v>118.94951057756883</v>
      </c>
      <c r="N25" s="3"/>
    </row>
    <row r="26" spans="1:14" x14ac:dyDescent="0.2">
      <c r="A26">
        <v>1971</v>
      </c>
      <c r="B26" s="3">
        <v>93.981159167226323</v>
      </c>
      <c r="C26" s="3">
        <v>34.31929063129617</v>
      </c>
      <c r="D26" s="3">
        <v>27.450349731363332</v>
      </c>
      <c r="E26" s="3">
        <v>9.0154308260577558</v>
      </c>
      <c r="F26" s="3">
        <v>-0.28278240429818663</v>
      </c>
      <c r="G26" s="3">
        <v>-3.8519066487575557</v>
      </c>
      <c r="H26" s="3">
        <v>17.860336971121558</v>
      </c>
      <c r="I26" s="3">
        <v>36.962713230355945</v>
      </c>
      <c r="J26" s="3">
        <v>39.181668233713907</v>
      </c>
      <c r="K26" s="3">
        <v>44.337335963734049</v>
      </c>
      <c r="L26" s="3">
        <v>112.55133260577568</v>
      </c>
      <c r="M26" s="3">
        <v>98.292039120214909</v>
      </c>
      <c r="N26" s="3"/>
    </row>
    <row r="27" spans="1:14" x14ac:dyDescent="0.2">
      <c r="A27">
        <v>1972</v>
      </c>
      <c r="B27" s="3">
        <v>99.982542646071195</v>
      </c>
      <c r="C27" s="3">
        <v>39.950589489590328</v>
      </c>
      <c r="D27" s="3">
        <v>29.568046843519141</v>
      </c>
      <c r="E27" s="3">
        <v>13.340084620550705</v>
      </c>
      <c r="F27" s="3">
        <v>-2.0000211551376763</v>
      </c>
      <c r="G27" s="3">
        <v>1.7268255540631299</v>
      </c>
      <c r="H27" s="3">
        <v>7.2274403962390865</v>
      </c>
      <c r="I27" s="3">
        <v>32.405216420416387</v>
      </c>
      <c r="J27" s="3">
        <v>65.28325050369375</v>
      </c>
      <c r="K27" s="3">
        <v>95.33046390194761</v>
      </c>
      <c r="L27" s="3">
        <v>77.346611148421758</v>
      </c>
      <c r="M27" s="3">
        <v>97.937832437877773</v>
      </c>
      <c r="N27" s="3"/>
    </row>
    <row r="28" spans="1:14" x14ac:dyDescent="0.2">
      <c r="A28">
        <v>1973</v>
      </c>
      <c r="B28" s="3">
        <v>59.626102081934185</v>
      </c>
      <c r="C28" s="3">
        <v>39.94305036937542</v>
      </c>
      <c r="D28" s="3">
        <v>8.1981427132303555</v>
      </c>
      <c r="E28" s="3">
        <v>10.867302216252519</v>
      </c>
      <c r="F28" s="3">
        <v>-1.0890819341840161</v>
      </c>
      <c r="G28" s="3">
        <v>-5.4873092679650766</v>
      </c>
      <c r="H28" s="3">
        <v>0.8682738415043656</v>
      </c>
      <c r="I28" s="3">
        <v>13.954100906648758</v>
      </c>
      <c r="J28" s="3">
        <v>72.516149932840833</v>
      </c>
      <c r="K28" s="3">
        <v>54.282144895903294</v>
      </c>
      <c r="L28" s="3">
        <v>99.526326225654799</v>
      </c>
      <c r="M28" s="3">
        <v>112.31940480188045</v>
      </c>
      <c r="N28" s="3"/>
    </row>
    <row r="29" spans="1:14" x14ac:dyDescent="0.2">
      <c r="A29">
        <v>1974</v>
      </c>
      <c r="B29" s="3">
        <v>61.507116017461385</v>
      </c>
      <c r="C29" s="3">
        <v>44.934226494291472</v>
      </c>
      <c r="D29" s="3">
        <v>33.906412357286769</v>
      </c>
      <c r="E29" s="3">
        <v>6.9077365681665546</v>
      </c>
      <c r="F29" s="3">
        <v>0.7413594694425788</v>
      </c>
      <c r="G29" s="3">
        <v>-4.1714299865681665</v>
      </c>
      <c r="H29" s="3">
        <v>2.2872993619879116</v>
      </c>
      <c r="I29" s="3">
        <v>22.458543149764946</v>
      </c>
      <c r="J29" s="3">
        <v>72.810308764271326</v>
      </c>
      <c r="K29" s="3">
        <v>73.768529046339822</v>
      </c>
      <c r="L29" s="3">
        <v>71.325845366017461</v>
      </c>
      <c r="M29" s="3">
        <v>82.123878106111476</v>
      </c>
      <c r="N29" s="3"/>
    </row>
    <row r="30" spans="1:14" x14ac:dyDescent="0.2">
      <c r="A30">
        <v>1975</v>
      </c>
      <c r="B30" s="3">
        <v>71.170241101410355</v>
      </c>
      <c r="C30" s="3">
        <v>38.453319677636003</v>
      </c>
      <c r="D30" s="3">
        <v>43.011211383478845</v>
      </c>
      <c r="E30" s="3">
        <v>22.951009738079247</v>
      </c>
      <c r="F30" s="3">
        <v>-3.1163700470114168</v>
      </c>
      <c r="G30" s="3">
        <v>-5.533216756212223</v>
      </c>
      <c r="H30" s="3">
        <v>6.2929459368703826</v>
      </c>
      <c r="I30" s="3">
        <v>30.427194929482877</v>
      </c>
      <c r="J30" s="3">
        <v>60.627084956346536</v>
      </c>
      <c r="K30" s="3">
        <v>60.779740429818666</v>
      </c>
      <c r="L30" s="3">
        <v>64.985549194089998</v>
      </c>
      <c r="M30" s="3">
        <v>117.46845852921425</v>
      </c>
      <c r="N30" s="3"/>
    </row>
    <row r="31" spans="1:14" x14ac:dyDescent="0.2">
      <c r="A31">
        <v>1976</v>
      </c>
      <c r="B31" s="3">
        <v>92.58571423774346</v>
      </c>
      <c r="C31" s="3">
        <v>29.877567327065144</v>
      </c>
      <c r="D31" s="3">
        <v>24.26677619207522</v>
      </c>
      <c r="E31" s="3">
        <v>10.671401779717932</v>
      </c>
      <c r="F31" s="3">
        <v>1.0340925117528543</v>
      </c>
      <c r="G31" s="3">
        <v>-4.1841489254533242</v>
      </c>
      <c r="H31" s="3">
        <v>5.9503891873740775</v>
      </c>
      <c r="I31" s="3">
        <v>38.30125503693754</v>
      </c>
      <c r="J31" s="3">
        <v>68.397695601074545</v>
      </c>
      <c r="K31" s="3">
        <v>95.039951981195443</v>
      </c>
      <c r="L31" s="3">
        <v>107.66725705171255</v>
      </c>
      <c r="M31" s="3">
        <v>106.71190379449295</v>
      </c>
      <c r="N31" s="3"/>
    </row>
    <row r="32" spans="1:14" x14ac:dyDescent="0.2">
      <c r="A32">
        <v>1977</v>
      </c>
      <c r="B32" s="3">
        <v>47.620229852249835</v>
      </c>
      <c r="C32" s="3">
        <v>13.949251175285426</v>
      </c>
      <c r="D32" s="3">
        <v>9.9490819341840151</v>
      </c>
      <c r="E32" s="3">
        <v>7.0094739758226998</v>
      </c>
      <c r="F32" s="3">
        <v>-1.8686828408327736</v>
      </c>
      <c r="G32" s="3">
        <v>-3.2705401276024175</v>
      </c>
      <c r="H32" s="3">
        <v>-1.4363305910006716</v>
      </c>
      <c r="I32" s="3">
        <v>20.7981059435863</v>
      </c>
      <c r="J32" s="3">
        <v>25.083426796507723</v>
      </c>
      <c r="K32" s="3">
        <v>65.528031229012754</v>
      </c>
      <c r="L32" s="3">
        <v>77.026582941571533</v>
      </c>
      <c r="M32" s="3">
        <v>102.06939355271994</v>
      </c>
      <c r="N32" s="3"/>
    </row>
    <row r="33" spans="1:14" x14ac:dyDescent="0.2">
      <c r="A33">
        <v>1978</v>
      </c>
      <c r="B33" s="3">
        <v>70.002264775016783</v>
      </c>
      <c r="C33" s="3">
        <v>24.509767293485559</v>
      </c>
      <c r="D33" s="3">
        <v>15.766292478173273</v>
      </c>
      <c r="E33" s="3">
        <v>8.954007891202151</v>
      </c>
      <c r="F33" s="3">
        <v>-3.3268537609133646</v>
      </c>
      <c r="G33" s="3">
        <v>-4.756881967763599</v>
      </c>
      <c r="H33" s="3">
        <v>-1.9176618535930157</v>
      </c>
      <c r="I33" s="3">
        <v>9.0712620886501032</v>
      </c>
      <c r="J33" s="3">
        <v>41.428854768300873</v>
      </c>
      <c r="K33" s="3">
        <v>65.960135325721964</v>
      </c>
      <c r="L33" s="3">
        <v>85.362356447280064</v>
      </c>
      <c r="M33" s="3">
        <v>96.552091336467427</v>
      </c>
      <c r="N33" s="3"/>
    </row>
    <row r="34" spans="1:14" x14ac:dyDescent="0.2">
      <c r="A34">
        <v>1979</v>
      </c>
      <c r="B34" s="3">
        <v>64.887024345198114</v>
      </c>
      <c r="C34" s="3">
        <v>26.967041302887843</v>
      </c>
      <c r="D34" s="3">
        <v>10.441324210879785</v>
      </c>
      <c r="E34" s="3">
        <v>6.7008898589657484</v>
      </c>
      <c r="F34" s="3">
        <v>-2.4714017797179317</v>
      </c>
      <c r="G34" s="3">
        <v>-4.6841771323035601</v>
      </c>
      <c r="H34" s="3">
        <v>-3.8856776359973129</v>
      </c>
      <c r="I34" s="3">
        <v>12.550005540631295</v>
      </c>
      <c r="J34" s="3">
        <v>36.502604600402954</v>
      </c>
      <c r="K34" s="3">
        <v>64.480891202149095</v>
      </c>
      <c r="L34" s="3">
        <v>64.560107118871727</v>
      </c>
      <c r="M34" s="3">
        <v>81.255901779717931</v>
      </c>
      <c r="N34" s="3"/>
    </row>
    <row r="35" spans="1:14" x14ac:dyDescent="0.2">
      <c r="A35">
        <v>1980</v>
      </c>
      <c r="B35" s="3">
        <v>66.316667562122234</v>
      </c>
      <c r="C35" s="3">
        <v>38.633404298186704</v>
      </c>
      <c r="D35" s="3">
        <v>21.011444089993283</v>
      </c>
      <c r="E35" s="3">
        <v>2.3663629952988581</v>
      </c>
      <c r="F35" s="3">
        <v>-2.1372528542646072</v>
      </c>
      <c r="G35" s="3">
        <v>-2.2233295836131632</v>
      </c>
      <c r="H35" s="3">
        <v>-3.8824044660846213</v>
      </c>
      <c r="I35" s="3">
        <v>6.2347115513767628</v>
      </c>
      <c r="J35" s="3">
        <v>56.136867696440561</v>
      </c>
      <c r="K35" s="3">
        <v>85.646502518468765</v>
      </c>
      <c r="L35" s="3">
        <v>81.798352753525847</v>
      </c>
      <c r="M35" s="3">
        <v>97.478131464069847</v>
      </c>
      <c r="N35" s="3"/>
    </row>
    <row r="36" spans="1:14" x14ac:dyDescent="0.2">
      <c r="A36">
        <v>1981</v>
      </c>
      <c r="B36" s="3">
        <v>38.296140194761591</v>
      </c>
      <c r="C36" s="3">
        <v>13.84794106783076</v>
      </c>
      <c r="D36" s="3">
        <v>14.068767461383478</v>
      </c>
      <c r="E36" s="3">
        <v>4.5589197447951646</v>
      </c>
      <c r="F36" s="3">
        <v>0.34854180658159839</v>
      </c>
      <c r="G36" s="3">
        <v>-4.4009321692411012</v>
      </c>
      <c r="H36" s="3">
        <v>-1.3120335795836131</v>
      </c>
      <c r="I36" s="3">
        <v>9.3046621893888517</v>
      </c>
      <c r="J36" s="3">
        <v>59.585997649429139</v>
      </c>
      <c r="K36" s="3">
        <v>68.96499781732706</v>
      </c>
      <c r="L36" s="3">
        <v>69.601328408327731</v>
      </c>
      <c r="M36" s="3">
        <v>87.774756715916723</v>
      </c>
      <c r="N36" s="3"/>
    </row>
    <row r="37" spans="1:14" x14ac:dyDescent="0.2">
      <c r="A37">
        <v>1982</v>
      </c>
      <c r="B37" s="3">
        <v>78.529442914707857</v>
      </c>
      <c r="C37" s="3">
        <v>21.366740933512425</v>
      </c>
      <c r="D37" s="3">
        <v>16.040377938213563</v>
      </c>
      <c r="E37" s="3">
        <v>13.329481027535257</v>
      </c>
      <c r="F37" s="3">
        <v>-3.5186828408327737</v>
      </c>
      <c r="G37" s="3">
        <v>-3.3168749160510411</v>
      </c>
      <c r="H37" s="3">
        <v>-4.2524890866353262</v>
      </c>
      <c r="I37" s="3">
        <v>20.552876762928136</v>
      </c>
      <c r="J37" s="3">
        <v>24.63655893216924</v>
      </c>
      <c r="K37" s="3">
        <v>48.18226477501679</v>
      </c>
      <c r="L37" s="3">
        <v>71.444206682337139</v>
      </c>
      <c r="M37" s="3">
        <v>75.470968770987241</v>
      </c>
      <c r="N37" s="3"/>
    </row>
    <row r="38" spans="1:14" x14ac:dyDescent="0.2">
      <c r="A38">
        <v>1983</v>
      </c>
      <c r="B38" s="3">
        <v>63.628705339153797</v>
      </c>
      <c r="C38" s="3">
        <v>35.620236903962393</v>
      </c>
      <c r="D38" s="3">
        <v>35.858107454667561</v>
      </c>
      <c r="E38" s="3">
        <v>13.567729516453996</v>
      </c>
      <c r="F38" s="3">
        <v>3.1416739422431159</v>
      </c>
      <c r="G38" s="3">
        <v>-0.97843183344526519</v>
      </c>
      <c r="H38" s="3">
        <v>3.9852939892545329</v>
      </c>
      <c r="I38" s="3">
        <v>22.504924445936872</v>
      </c>
      <c r="J38" s="3">
        <v>64.58875889858966</v>
      </c>
      <c r="K38" s="3">
        <v>83.009864506380111</v>
      </c>
      <c r="L38" s="3">
        <v>104.81973337810612</v>
      </c>
      <c r="M38" s="3">
        <v>128.65915664875754</v>
      </c>
      <c r="N38" s="3"/>
    </row>
    <row r="39" spans="1:14" x14ac:dyDescent="0.2">
      <c r="A39">
        <v>1984</v>
      </c>
      <c r="B39" s="3">
        <v>60.101706346541299</v>
      </c>
      <c r="C39" s="3">
        <v>19.663972632639354</v>
      </c>
      <c r="D39" s="3">
        <v>28.117266957689722</v>
      </c>
      <c r="E39" s="3">
        <v>1.2149682672934856</v>
      </c>
      <c r="F39" s="3">
        <v>-0.22955154466084618</v>
      </c>
      <c r="G39" s="3">
        <v>-4.8896361652115514</v>
      </c>
      <c r="H39" s="3">
        <v>-0.15674378777703163</v>
      </c>
      <c r="I39" s="3">
        <v>13.922410006715916</v>
      </c>
      <c r="J39" s="3">
        <v>55.255496977837481</v>
      </c>
      <c r="K39" s="3">
        <v>43.350191739422428</v>
      </c>
      <c r="L39" s="3">
        <v>84.610001343183342</v>
      </c>
      <c r="M39" s="3">
        <v>99.814588817998654</v>
      </c>
      <c r="N39" s="3"/>
    </row>
    <row r="40" spans="1:14" x14ac:dyDescent="0.2">
      <c r="A40">
        <v>1985</v>
      </c>
      <c r="B40" s="3">
        <v>81.543910510409674</v>
      </c>
      <c r="C40" s="3">
        <v>31.578898589657491</v>
      </c>
      <c r="D40" s="3">
        <v>24.089297683008727</v>
      </c>
      <c r="E40" s="3">
        <v>7.4134748153122887</v>
      </c>
      <c r="F40" s="3">
        <v>-2.2795585963734051</v>
      </c>
      <c r="G40" s="3">
        <v>-1.7487251511081261</v>
      </c>
      <c r="H40" s="3">
        <v>4.8073698791134989</v>
      </c>
      <c r="I40" s="3">
        <v>23.175563297515112</v>
      </c>
      <c r="J40" s="3">
        <v>45.044563465413034</v>
      </c>
      <c r="K40" s="3">
        <v>64.281410174613839</v>
      </c>
      <c r="L40" s="3">
        <v>100.28718368032237</v>
      </c>
      <c r="M40" s="3">
        <v>123.72766605104098</v>
      </c>
      <c r="N40" s="3"/>
    </row>
    <row r="41" spans="1:14" x14ac:dyDescent="0.2">
      <c r="A41">
        <v>1986</v>
      </c>
      <c r="B41" s="3">
        <v>68.277087810611135</v>
      </c>
      <c r="C41" s="3">
        <v>36.910384989926122</v>
      </c>
      <c r="D41" s="3">
        <v>18.915003525856278</v>
      </c>
      <c r="E41" s="3">
        <v>4.1934959704499661</v>
      </c>
      <c r="F41" s="3">
        <v>-0.88459032907991952</v>
      </c>
      <c r="G41" s="3">
        <v>-2.174282907991941</v>
      </c>
      <c r="H41" s="3">
        <v>-1.5535270315648089</v>
      </c>
      <c r="I41" s="3">
        <v>35.882749832102085</v>
      </c>
      <c r="J41" s="3">
        <v>38.827911349899267</v>
      </c>
      <c r="K41" s="3">
        <v>63.09168653458697</v>
      </c>
      <c r="L41" s="3">
        <v>115.11102652787106</v>
      </c>
      <c r="M41" s="3">
        <v>85.936798690396245</v>
      </c>
      <c r="N41" s="3"/>
    </row>
    <row r="42" spans="1:14" x14ac:dyDescent="0.2">
      <c r="A42">
        <v>1987</v>
      </c>
      <c r="B42" s="3">
        <v>67.246974983210208</v>
      </c>
      <c r="C42" s="3">
        <v>39.936102081934187</v>
      </c>
      <c r="D42" s="3">
        <v>29.196980691739419</v>
      </c>
      <c r="E42" s="3">
        <v>7.6600846205507054</v>
      </c>
      <c r="F42" s="3">
        <v>0.18135946944257891</v>
      </c>
      <c r="G42" s="3">
        <v>-1.5551586635325723</v>
      </c>
      <c r="H42" s="3">
        <v>7.5325468435191398</v>
      </c>
      <c r="I42" s="3">
        <v>43.835722632639353</v>
      </c>
      <c r="J42" s="3">
        <v>45.175128945601074</v>
      </c>
      <c r="K42" s="3">
        <v>102.65449714573539</v>
      </c>
      <c r="L42" s="3">
        <v>97.023667897918074</v>
      </c>
      <c r="M42" s="3">
        <v>104.4796022498321</v>
      </c>
      <c r="N42" s="3"/>
    </row>
    <row r="43" spans="1:14" x14ac:dyDescent="0.2">
      <c r="A43">
        <v>1988</v>
      </c>
      <c r="B43" s="3">
        <v>93.183354936198796</v>
      </c>
      <c r="C43" s="3">
        <v>55.346358797850904</v>
      </c>
      <c r="D43" s="3">
        <v>26.036496977837476</v>
      </c>
      <c r="E43" s="3">
        <v>8.7253955674949637</v>
      </c>
      <c r="F43" s="3">
        <v>-0.86955859637340505</v>
      </c>
      <c r="G43" s="3">
        <v>-0.64283881799865683</v>
      </c>
      <c r="H43" s="3">
        <v>-0.76918065815983871</v>
      </c>
      <c r="I43" s="3">
        <v>28.60374832102082</v>
      </c>
      <c r="J43" s="3">
        <v>57.734938549361992</v>
      </c>
      <c r="K43" s="3">
        <v>112.51916504365346</v>
      </c>
      <c r="L43" s="3">
        <v>77.455450470114172</v>
      </c>
      <c r="M43" s="3">
        <v>121.56459872397582</v>
      </c>
      <c r="N43" s="3"/>
    </row>
    <row r="44" spans="1:14" x14ac:dyDescent="0.2">
      <c r="A44">
        <v>1989</v>
      </c>
      <c r="B44" s="3">
        <v>61.259816655473465</v>
      </c>
      <c r="C44" s="3">
        <v>54.58803559435863</v>
      </c>
      <c r="D44" s="3">
        <v>30.617534922766957</v>
      </c>
      <c r="E44" s="3">
        <v>9.6771541302887858</v>
      </c>
      <c r="F44" s="3">
        <v>0.32458327736736059</v>
      </c>
      <c r="G44" s="3">
        <v>-3.2772881128274016</v>
      </c>
      <c r="H44" s="3">
        <v>-0.80444509738079273</v>
      </c>
      <c r="I44" s="3">
        <v>19.853851242444595</v>
      </c>
      <c r="J44" s="3">
        <v>60.394804566823375</v>
      </c>
      <c r="K44" s="3">
        <v>76.960404633982549</v>
      </c>
      <c r="L44" s="3">
        <v>119.9846254197448</v>
      </c>
      <c r="M44" s="3">
        <v>103.00576074546676</v>
      </c>
      <c r="N44" s="3"/>
    </row>
    <row r="45" spans="1:14" x14ac:dyDescent="0.2">
      <c r="A45">
        <v>1990</v>
      </c>
      <c r="B45" s="3">
        <v>30.872814808596374</v>
      </c>
      <c r="C45" s="3">
        <v>33.715684687709874</v>
      </c>
      <c r="D45" s="3">
        <v>21.474148925453324</v>
      </c>
      <c r="E45" s="3">
        <v>10.285247481531231</v>
      </c>
      <c r="F45" s="3">
        <v>-0.84364405641370055</v>
      </c>
      <c r="G45" s="3">
        <v>-4.7954872397582262</v>
      </c>
      <c r="H45" s="3">
        <v>-2.0937639355271993</v>
      </c>
      <c r="I45" s="3">
        <v>12.491025184687709</v>
      </c>
      <c r="J45" s="3">
        <v>65.713815983881801</v>
      </c>
      <c r="K45" s="3">
        <v>73.015781900604424</v>
      </c>
      <c r="L45" s="3">
        <v>91.418120047011413</v>
      </c>
      <c r="M45" s="3">
        <v>111.57735997313634</v>
      </c>
      <c r="N45" s="3"/>
    </row>
    <row r="46" spans="1:14" x14ac:dyDescent="0.2">
      <c r="A46">
        <v>1991</v>
      </c>
      <c r="B46" s="3">
        <v>83.12775486903962</v>
      </c>
      <c r="C46" s="3">
        <v>32.563890866353262</v>
      </c>
      <c r="D46" s="3">
        <v>26.878163868368031</v>
      </c>
      <c r="E46" s="3">
        <v>6.2627753525856287</v>
      </c>
      <c r="F46" s="3">
        <v>-2.3759145399597044</v>
      </c>
      <c r="G46" s="3">
        <v>-4.276398253861653</v>
      </c>
      <c r="H46" s="3">
        <v>4.3933337810611155</v>
      </c>
      <c r="I46" s="3">
        <v>24.847759066487576</v>
      </c>
      <c r="J46" s="3">
        <v>88.968967595701798</v>
      </c>
      <c r="K46" s="3">
        <v>68.451428475486907</v>
      </c>
      <c r="L46" s="3">
        <v>112.6035649764943</v>
      </c>
      <c r="M46" s="3">
        <v>98.194612827400945</v>
      </c>
      <c r="N46" s="3"/>
    </row>
    <row r="47" spans="1:14" x14ac:dyDescent="0.2">
      <c r="A47">
        <v>1992</v>
      </c>
      <c r="B47" s="3">
        <v>62.92424899261249</v>
      </c>
      <c r="C47" s="3">
        <v>41.511843183344524</v>
      </c>
      <c r="D47" s="3">
        <v>38.23000990597717</v>
      </c>
      <c r="E47" s="3">
        <v>12.923209704499664</v>
      </c>
      <c r="F47" s="3">
        <v>0.62864758226997985</v>
      </c>
      <c r="G47" s="3">
        <v>-0.632775352585628</v>
      </c>
      <c r="H47" s="3">
        <v>3.7574756548018806</v>
      </c>
      <c r="I47" s="3">
        <v>24.496127434519813</v>
      </c>
      <c r="J47" s="3">
        <v>50.634507051712561</v>
      </c>
      <c r="K47" s="3">
        <v>70.437324714573549</v>
      </c>
      <c r="L47" s="3">
        <v>75.551618871725992</v>
      </c>
      <c r="M47" s="3">
        <v>93.903772330423095</v>
      </c>
      <c r="N47" s="3"/>
    </row>
    <row r="48" spans="1:14" x14ac:dyDescent="0.2">
      <c r="A48">
        <v>1993</v>
      </c>
      <c r="B48" s="3">
        <v>73.901321356615185</v>
      </c>
      <c r="C48" s="3">
        <v>58.714674949630627</v>
      </c>
      <c r="D48" s="3">
        <v>27.89111551376763</v>
      </c>
      <c r="E48" s="3">
        <v>7.9595444929482877</v>
      </c>
      <c r="F48" s="3">
        <v>-2.2186405305574208</v>
      </c>
      <c r="G48" s="3">
        <v>-4.0463912021490929</v>
      </c>
      <c r="H48" s="3">
        <v>-0.90020449966420424</v>
      </c>
      <c r="I48" s="3">
        <v>14.578419073203493</v>
      </c>
      <c r="J48" s="3">
        <v>79.669408999328411</v>
      </c>
      <c r="K48" s="3">
        <v>88.254490094022827</v>
      </c>
      <c r="L48" s="3">
        <v>93.413706010745472</v>
      </c>
      <c r="M48" s="3">
        <v>91.297761920752166</v>
      </c>
      <c r="N48" s="3"/>
    </row>
    <row r="49" spans="1:15" x14ac:dyDescent="0.2">
      <c r="A49">
        <v>1994</v>
      </c>
      <c r="B49" s="3">
        <v>78.136973640026866</v>
      </c>
      <c r="C49" s="3">
        <v>21.492329751511079</v>
      </c>
      <c r="D49" s="3">
        <v>12.891444089993282</v>
      </c>
      <c r="E49" s="3">
        <v>6.7871188717259905</v>
      </c>
      <c r="F49" s="3">
        <v>-1.8914229348556078</v>
      </c>
      <c r="G49" s="3">
        <v>-4.6782202820685024</v>
      </c>
      <c r="H49" s="3">
        <v>-4.7960626259234385</v>
      </c>
      <c r="I49" s="3">
        <v>15.444253190060444</v>
      </c>
      <c r="J49" s="3">
        <v>32.227667394224312</v>
      </c>
      <c r="K49" s="3">
        <v>61.59036517797179</v>
      </c>
      <c r="L49" s="3">
        <v>101.10829633982539</v>
      </c>
      <c r="M49" s="3">
        <v>72.530248153122898</v>
      </c>
      <c r="N49" s="3"/>
    </row>
    <row r="50" spans="1:15" x14ac:dyDescent="0.2">
      <c r="A50">
        <v>1995</v>
      </c>
      <c r="B50" s="3">
        <v>78.334569173942228</v>
      </c>
      <c r="C50" s="3">
        <v>67.946684519811953</v>
      </c>
      <c r="D50" s="3">
        <v>21.815801712558763</v>
      </c>
      <c r="E50" s="3">
        <v>20.991338314304901</v>
      </c>
      <c r="F50" s="3">
        <v>-0.59595685023505718</v>
      </c>
      <c r="G50" s="3">
        <v>-1.6401551376762931</v>
      </c>
      <c r="H50" s="3">
        <v>6.9007107118871716</v>
      </c>
      <c r="I50" s="3">
        <v>28.689564137004702</v>
      </c>
      <c r="J50" s="3">
        <v>79.208949294828741</v>
      </c>
      <c r="K50" s="3">
        <v>77.992367696440567</v>
      </c>
      <c r="L50" s="3">
        <v>149.29686349899259</v>
      </c>
      <c r="M50" s="3">
        <v>117.79654768300871</v>
      </c>
      <c r="N50" s="3"/>
    </row>
    <row r="51" spans="1:15" x14ac:dyDescent="0.2">
      <c r="A51">
        <v>1996</v>
      </c>
      <c r="B51" s="3">
        <v>63.102199966420422</v>
      </c>
      <c r="C51" s="3">
        <v>28.387605439892546</v>
      </c>
      <c r="D51" s="3">
        <v>26.58757723304231</v>
      </c>
      <c r="E51" s="3">
        <v>12.767764775016792</v>
      </c>
      <c r="F51" s="3">
        <v>0.97364405641370055</v>
      </c>
      <c r="G51" s="3">
        <v>-4.7776378441907319</v>
      </c>
      <c r="H51" s="3">
        <v>-4.3977577233042311</v>
      </c>
      <c r="I51" s="3">
        <v>3.5800747145735392</v>
      </c>
      <c r="J51" s="3">
        <v>44.460259402283405</v>
      </c>
      <c r="K51" s="3">
        <v>72.993490261920755</v>
      </c>
      <c r="L51" s="3">
        <v>96.355117696440573</v>
      </c>
      <c r="M51" s="3">
        <v>73.222345198119555</v>
      </c>
      <c r="N51" s="3"/>
    </row>
    <row r="52" spans="1:15" x14ac:dyDescent="0.2">
      <c r="A52">
        <v>1997</v>
      </c>
      <c r="B52" s="3">
        <v>75.927228844862327</v>
      </c>
      <c r="C52" s="3">
        <v>31.815184016118199</v>
      </c>
      <c r="D52" s="3">
        <v>28.792284586971121</v>
      </c>
      <c r="E52" s="3">
        <v>11.509558596373406</v>
      </c>
      <c r="F52" s="3">
        <v>1.2831039288112827</v>
      </c>
      <c r="G52" s="3">
        <v>-4.1523057421087985</v>
      </c>
      <c r="H52" s="3">
        <v>3.02725</v>
      </c>
      <c r="I52" s="3">
        <v>28.75116336467428</v>
      </c>
      <c r="J52" s="3">
        <v>45.963264607118873</v>
      </c>
      <c r="K52" s="3">
        <v>84.093229348556079</v>
      </c>
      <c r="L52" s="3">
        <v>88.960012592343844</v>
      </c>
      <c r="M52" s="3">
        <v>79.946188045668251</v>
      </c>
      <c r="N52" s="3"/>
    </row>
    <row r="53" spans="1:15" x14ac:dyDescent="0.2">
      <c r="A53">
        <v>1998</v>
      </c>
      <c r="B53" s="3">
        <v>67.427317662860986</v>
      </c>
      <c r="C53" s="3">
        <v>23.560650100738748</v>
      </c>
      <c r="D53" s="3">
        <v>38.705289791806585</v>
      </c>
      <c r="E53" s="3">
        <v>8.6340925117528542</v>
      </c>
      <c r="F53" s="3">
        <v>-1.3963841504365349</v>
      </c>
      <c r="G53" s="3">
        <v>8.154141873740766</v>
      </c>
      <c r="H53" s="3">
        <v>27.369555742108801</v>
      </c>
      <c r="I53" s="3">
        <v>39.365615513767629</v>
      </c>
      <c r="J53" s="3">
        <v>61.549489422431158</v>
      </c>
      <c r="K53" s="3">
        <v>83.408003022162532</v>
      </c>
      <c r="L53" s="3">
        <v>107.6413057421088</v>
      </c>
      <c r="M53" s="3">
        <v>126.96849378777704</v>
      </c>
      <c r="N53" s="3"/>
    </row>
    <row r="54" spans="1:15" x14ac:dyDescent="0.2">
      <c r="A54">
        <v>1999</v>
      </c>
      <c r="B54" s="3">
        <v>105.7613030557421</v>
      </c>
      <c r="C54" s="3">
        <v>44.12711887172599</v>
      </c>
      <c r="D54" s="3">
        <v>41.87843888515782</v>
      </c>
      <c r="E54" s="3">
        <v>8.0972881128274015</v>
      </c>
      <c r="F54" s="3">
        <v>-0.7536370047011417</v>
      </c>
      <c r="G54" s="3">
        <v>2.7667902955003361</v>
      </c>
      <c r="H54" s="3">
        <v>5.873796339825387</v>
      </c>
      <c r="I54" s="3">
        <v>49.450743116185357</v>
      </c>
      <c r="J54" s="3">
        <v>61.988984553391539</v>
      </c>
      <c r="K54" s="3">
        <v>90.631774009402278</v>
      </c>
      <c r="L54" s="3">
        <v>91.639874412357287</v>
      </c>
      <c r="M54" s="3">
        <v>123.72949647414373</v>
      </c>
      <c r="N54" s="3"/>
    </row>
    <row r="55" spans="1:15" x14ac:dyDescent="0.2">
      <c r="A55">
        <v>2000</v>
      </c>
      <c r="B55" s="3">
        <v>96.920858797850897</v>
      </c>
      <c r="C55" s="3">
        <v>42.560293317662868</v>
      </c>
      <c r="D55" s="3">
        <v>23.68510930154466</v>
      </c>
      <c r="E55" s="3">
        <v>16.292270483546002</v>
      </c>
      <c r="F55" s="3">
        <v>-1.5700070517125586</v>
      </c>
      <c r="G55" s="3">
        <v>-0.2259639019476159</v>
      </c>
      <c r="H55" s="3">
        <v>17.462472128945599</v>
      </c>
      <c r="I55" s="3">
        <v>35.027437541974486</v>
      </c>
      <c r="J55" s="3">
        <v>76.839411853593006</v>
      </c>
      <c r="K55" s="3">
        <v>57.520940564137007</v>
      </c>
      <c r="L55" s="3">
        <v>101.48513599731362</v>
      </c>
      <c r="M55" s="3">
        <v>147.79678458697111</v>
      </c>
      <c r="N55" s="3"/>
    </row>
    <row r="56" spans="1:15" x14ac:dyDescent="0.2">
      <c r="A56">
        <v>2001</v>
      </c>
      <c r="B56" s="3">
        <v>57.215540799194095</v>
      </c>
      <c r="C56" s="3">
        <v>52.123174445936861</v>
      </c>
      <c r="D56" s="3">
        <v>32.306652115513771</v>
      </c>
      <c r="E56" s="3">
        <v>3.2941277703156482</v>
      </c>
      <c r="F56" s="3">
        <v>-3.4554308260577571</v>
      </c>
      <c r="G56" s="3">
        <v>-3.9059145399597046</v>
      </c>
      <c r="H56" s="3">
        <v>15.699633310946945</v>
      </c>
      <c r="I56" s="3">
        <v>27.1675362659503</v>
      </c>
      <c r="J56" s="3">
        <v>63.062034922766955</v>
      </c>
      <c r="K56" s="3">
        <v>92.995245970449957</v>
      </c>
      <c r="L56" s="3">
        <v>57.476580087306921</v>
      </c>
      <c r="M56" s="3">
        <v>95.093228005372737</v>
      </c>
      <c r="N56" s="3"/>
    </row>
    <row r="57" spans="1:15" x14ac:dyDescent="0.2">
      <c r="A57">
        <v>2002</v>
      </c>
      <c r="B57" s="3">
        <v>88.136585795836126</v>
      </c>
      <c r="C57" s="3">
        <v>59.933319677636</v>
      </c>
      <c r="D57" s="3">
        <v>54.181324210879787</v>
      </c>
      <c r="E57" s="3">
        <v>16.640356783075887</v>
      </c>
      <c r="F57" s="3">
        <v>7.4805654801880452</v>
      </c>
      <c r="G57" s="3">
        <v>-1.2115146071188716</v>
      </c>
      <c r="H57" s="3">
        <v>10.379227165883144</v>
      </c>
      <c r="I57" s="3">
        <v>38.068214573539294</v>
      </c>
      <c r="J57" s="3">
        <v>51.944277199462732</v>
      </c>
      <c r="K57" s="3">
        <v>115.30201091336468</v>
      </c>
      <c r="L57" s="3">
        <v>105.48845147750168</v>
      </c>
      <c r="M57" s="3">
        <v>144.0992102081934</v>
      </c>
      <c r="N57" s="3"/>
    </row>
    <row r="58" spans="1:15" x14ac:dyDescent="0.2">
      <c r="A58">
        <v>2003</v>
      </c>
      <c r="B58" s="3">
        <v>67.34490060443251</v>
      </c>
      <c r="C58" s="3">
        <v>13.996750839489589</v>
      </c>
      <c r="D58" s="3">
        <v>8.4436370047011415</v>
      </c>
      <c r="E58" s="3">
        <v>9.4993893552719939</v>
      </c>
      <c r="F58" s="3">
        <v>-3.4736722632639356</v>
      </c>
      <c r="G58" s="3">
        <v>-4.4827541974479512</v>
      </c>
      <c r="H58" s="3">
        <v>-4.7546749496306244</v>
      </c>
      <c r="I58" s="3">
        <v>13.265622565480188</v>
      </c>
      <c r="J58" s="3">
        <v>60.117296507723296</v>
      </c>
      <c r="K58" s="3">
        <v>72.787038448623235</v>
      </c>
      <c r="L58" s="3">
        <v>77.04334503022163</v>
      </c>
      <c r="M58" s="3">
        <v>82.878672934855601</v>
      </c>
      <c r="N58" s="3"/>
    </row>
    <row r="59" spans="1:15" x14ac:dyDescent="0.2">
      <c r="A59">
        <v>2004</v>
      </c>
      <c r="B59" s="3">
        <v>95.128623572867681</v>
      </c>
      <c r="C59" s="3">
        <v>29.186017461383479</v>
      </c>
      <c r="D59" s="3">
        <v>20.597097716588312</v>
      </c>
      <c r="E59" s="3">
        <v>11.233139187374077</v>
      </c>
      <c r="F59" s="3">
        <v>-1.447785930154466</v>
      </c>
      <c r="G59" s="3">
        <v>2.7292060107454663</v>
      </c>
      <c r="H59" s="3">
        <v>9.1472852585627944</v>
      </c>
      <c r="I59" s="3">
        <v>50.040132471457355</v>
      </c>
      <c r="J59" s="3">
        <v>49.234224983210218</v>
      </c>
      <c r="K59" s="3">
        <v>86.767594022834118</v>
      </c>
      <c r="L59" s="3">
        <v>84.980724815312286</v>
      </c>
      <c r="M59" s="3">
        <v>121.02409956346541</v>
      </c>
      <c r="N59" s="3"/>
    </row>
    <row r="60" spans="1:15" x14ac:dyDescent="0.2">
      <c r="A60">
        <v>2005</v>
      </c>
      <c r="B60" s="3">
        <v>81.098072196104781</v>
      </c>
      <c r="C60" s="3">
        <v>30.502828912021492</v>
      </c>
      <c r="D60" s="3">
        <v>28.102291638683678</v>
      </c>
      <c r="E60" s="3">
        <v>6.1755648085963726</v>
      </c>
      <c r="F60" s="3">
        <v>1.688170920080591</v>
      </c>
      <c r="G60" s="3">
        <v>-4.2500634654130289</v>
      </c>
      <c r="H60" s="3">
        <v>12.025449126930827</v>
      </c>
      <c r="I60" s="3">
        <v>33.927737911349901</v>
      </c>
      <c r="J60" s="3">
        <v>58.359902619207517</v>
      </c>
      <c r="K60" s="3">
        <v>77.0342137340497</v>
      </c>
      <c r="L60" s="3">
        <v>103.09154130288783</v>
      </c>
      <c r="M60" s="3">
        <v>114.26256799865682</v>
      </c>
      <c r="N60" s="3"/>
    </row>
    <row r="61" spans="1:15" x14ac:dyDescent="0.2">
      <c r="A61" s="15">
        <v>2006</v>
      </c>
      <c r="B61" s="16">
        <v>52.339107286769647</v>
      </c>
      <c r="C61" s="16">
        <v>59.552507387508392</v>
      </c>
      <c r="D61" s="16">
        <v>34.603474815312289</v>
      </c>
      <c r="E61" s="16">
        <v>6.8213665211551371</v>
      </c>
      <c r="F61" s="16">
        <v>-0.58285292142377454</v>
      </c>
      <c r="G61" s="16">
        <v>1.2015752182672936</v>
      </c>
      <c r="H61" s="16">
        <v>6.4276984553391543</v>
      </c>
      <c r="I61" s="16">
        <v>48.758918233713899</v>
      </c>
      <c r="J61" s="16">
        <v>60.848921087978511</v>
      </c>
      <c r="K61" s="16">
        <v>96.028719442578904</v>
      </c>
      <c r="L61" s="16">
        <v>67.73953173270651</v>
      </c>
      <c r="M61" s="16">
        <v>82.123422599059765</v>
      </c>
      <c r="N61" s="16"/>
      <c r="O61" s="15"/>
    </row>
    <row r="62" spans="1:15" x14ac:dyDescent="0.2">
      <c r="A62" s="18">
        <v>2007</v>
      </c>
      <c r="B62" s="16">
        <v>85.250579583613174</v>
      </c>
      <c r="C62" s="16">
        <v>68.145258730691737</v>
      </c>
      <c r="D62" s="16">
        <v>28.490032404298187</v>
      </c>
      <c r="E62" s="16">
        <v>16.481080255204837</v>
      </c>
      <c r="F62" s="16">
        <v>3.8487886165211558</v>
      </c>
      <c r="G62" s="16">
        <v>5.262521490933513</v>
      </c>
      <c r="H62" s="16">
        <v>27.127508059100069</v>
      </c>
      <c r="I62" s="16">
        <v>52.642426964405644</v>
      </c>
      <c r="J62" s="16">
        <v>57.660975822699797</v>
      </c>
      <c r="K62" s="16">
        <v>53.126784586971119</v>
      </c>
      <c r="L62" s="16">
        <v>126.5674135325722</v>
      </c>
      <c r="M62" s="16">
        <v>101.41225067159168</v>
      </c>
      <c r="N62" s="16"/>
      <c r="O62" s="18"/>
    </row>
    <row r="63" spans="1:15" x14ac:dyDescent="0.2">
      <c r="A63" s="18">
        <v>2008</v>
      </c>
      <c r="B63" s="16">
        <v>62.368327400940231</v>
      </c>
      <c r="C63" s="16">
        <v>38.067610980523845</v>
      </c>
      <c r="D63" s="16">
        <v>27.321431329751512</v>
      </c>
      <c r="E63" s="16">
        <v>8.8409956346541296</v>
      </c>
      <c r="F63" s="16">
        <v>2.4431180322363999</v>
      </c>
      <c r="G63" s="16">
        <v>-2.0365392881128273</v>
      </c>
      <c r="H63" s="16">
        <v>4.5814101746138354</v>
      </c>
      <c r="I63" s="16">
        <v>24.909042310275353</v>
      </c>
      <c r="J63" s="16">
        <v>44.31573673606448</v>
      </c>
      <c r="K63" s="16">
        <v>85.371651276024195</v>
      </c>
      <c r="L63" s="16">
        <v>81.436692914707848</v>
      </c>
      <c r="M63" s="16">
        <v>87.199007051712542</v>
      </c>
      <c r="N63" s="16"/>
      <c r="O63" s="17"/>
    </row>
    <row r="64" spans="1:15" x14ac:dyDescent="0.2">
      <c r="A64" s="18">
        <v>2009</v>
      </c>
      <c r="B64" s="21">
        <v>45.295253022162534</v>
      </c>
      <c r="C64" s="21">
        <v>19.286314976494289</v>
      </c>
      <c r="D64" s="21">
        <v>16.420558428475488</v>
      </c>
      <c r="E64" s="21">
        <v>13.083202652787104</v>
      </c>
      <c r="F64" s="21">
        <v>3.8956042646071194</v>
      </c>
      <c r="G64" s="21">
        <v>-0.33707236400268609</v>
      </c>
      <c r="H64" s="21">
        <v>8.7387377434519813</v>
      </c>
      <c r="I64" s="21">
        <v>19.927715245130958</v>
      </c>
      <c r="J64" s="21">
        <v>33.319805238415043</v>
      </c>
      <c r="K64" s="21">
        <v>67.655874916051047</v>
      </c>
      <c r="L64" s="21">
        <v>46.225654969778368</v>
      </c>
      <c r="M64" s="21">
        <v>78.162181497649428</v>
      </c>
      <c r="N64" s="16"/>
      <c r="O64" s="18"/>
    </row>
    <row r="65" spans="1:14" x14ac:dyDescent="0.2">
      <c r="A65">
        <v>2010</v>
      </c>
      <c r="B65" s="2">
        <v>49.124147414372061</v>
      </c>
      <c r="C65" s="2">
        <v>17.010915211551378</v>
      </c>
      <c r="D65" s="2">
        <v>15.037125923438548</v>
      </c>
      <c r="E65" s="2">
        <v>6.4331673942243119</v>
      </c>
      <c r="F65" s="2">
        <v>1.3885488582941572</v>
      </c>
      <c r="G65" s="2">
        <v>-0.68482303559435864</v>
      </c>
      <c r="H65" s="2">
        <v>4.1977943250503698</v>
      </c>
      <c r="I65" s="2">
        <v>20.562644056413703</v>
      </c>
      <c r="J65" s="2">
        <v>54.10095601074547</v>
      </c>
      <c r="K65" s="2">
        <v>68.770690899932845</v>
      </c>
      <c r="L65" s="2">
        <v>81.86853324378778</v>
      </c>
      <c r="M65" s="2">
        <v>82.7384655809268</v>
      </c>
      <c r="N65" s="16"/>
    </row>
    <row r="66" spans="1:14" x14ac:dyDescent="0.2">
      <c r="A66">
        <v>2011</v>
      </c>
      <c r="B66" s="2">
        <v>37.884460543989256</v>
      </c>
      <c r="C66" s="2">
        <v>14.117015950302214</v>
      </c>
      <c r="D66" s="2">
        <v>9.6923057421087968</v>
      </c>
      <c r="E66" s="2">
        <v>12.760826393552719</v>
      </c>
      <c r="F66" s="2">
        <v>1.0686475822699797</v>
      </c>
      <c r="G66" s="2">
        <v>-2.4204766621893889</v>
      </c>
      <c r="H66" s="2">
        <v>-4.7582978509066489</v>
      </c>
      <c r="I66" s="2">
        <v>33.699334284754869</v>
      </c>
      <c r="J66" s="2">
        <v>48.177077904633975</v>
      </c>
      <c r="K66" s="2">
        <v>63.828254029550024</v>
      </c>
      <c r="L66" s="2">
        <v>90.861177468099385</v>
      </c>
      <c r="M66" s="2">
        <v>89.554676292813966</v>
      </c>
      <c r="N66" s="16"/>
    </row>
    <row r="67" spans="1:14" x14ac:dyDescent="0.2">
      <c r="A67">
        <v>2012</v>
      </c>
      <c r="B67" s="2">
        <v>55.09397263263935</v>
      </c>
      <c r="C67" s="2">
        <v>22.047142881128277</v>
      </c>
      <c r="D67" s="2">
        <v>17.317086467427803</v>
      </c>
      <c r="E67" s="2">
        <v>14.57833310946944</v>
      </c>
      <c r="F67" s="2">
        <v>-0.94862642713230361</v>
      </c>
      <c r="G67" s="2">
        <v>-0.28940345869711209</v>
      </c>
      <c r="H67" s="2">
        <v>41.737731027535261</v>
      </c>
      <c r="I67" s="2">
        <v>58.904163028878436</v>
      </c>
      <c r="J67" s="2">
        <v>74.397568670248475</v>
      </c>
      <c r="K67" s="2">
        <v>86.566777535258552</v>
      </c>
      <c r="L67" s="2">
        <v>91.617131464069857</v>
      </c>
      <c r="M67" s="2">
        <v>84.277508059100072</v>
      </c>
    </row>
    <row r="68" spans="1:14" x14ac:dyDescent="0.2">
      <c r="A68">
        <v>2013</v>
      </c>
      <c r="B68" s="2">
        <v>76.807032907991939</v>
      </c>
      <c r="C68" s="2">
        <v>35.085263096037608</v>
      </c>
      <c r="D68" s="2">
        <v>30.303060275352582</v>
      </c>
      <c r="E68" s="2">
        <v>18.883841504365346</v>
      </c>
      <c r="F68" s="2">
        <v>0.32327316991269306</v>
      </c>
      <c r="G68" s="2">
        <v>-0.48485543989254543</v>
      </c>
      <c r="H68" s="2">
        <v>16.178014439220952</v>
      </c>
      <c r="I68" s="2">
        <v>30.95913415043653</v>
      </c>
      <c r="J68" s="2">
        <v>72.723697615849559</v>
      </c>
      <c r="K68" s="2">
        <v>81.458270987239743</v>
      </c>
      <c r="L68" s="2">
        <v>128.46672112155809</v>
      </c>
      <c r="M68" s="2">
        <v>119.61945987239757</v>
      </c>
    </row>
    <row r="69" spans="1:14" x14ac:dyDescent="0.2">
      <c r="A69">
        <v>2014</v>
      </c>
      <c r="B69" s="2">
        <v>66.102204331766288</v>
      </c>
      <c r="C69" s="2">
        <v>25.139066487575555</v>
      </c>
      <c r="D69" s="2">
        <v>19.221312961719278</v>
      </c>
      <c r="E69" s="2">
        <v>7.4993329415715237</v>
      </c>
      <c r="F69" s="2">
        <v>-2.4704696104768304</v>
      </c>
      <c r="G69" s="2">
        <v>-4.4817938213566153</v>
      </c>
      <c r="H69" s="2">
        <v>-0.77210124244459366</v>
      </c>
      <c r="I69" s="2">
        <v>15.060197447951644</v>
      </c>
      <c r="J69" s="2">
        <v>51.822253525856276</v>
      </c>
      <c r="K69" s="2">
        <v>67.876169744795163</v>
      </c>
      <c r="L69" s="2">
        <v>88.118574042981862</v>
      </c>
      <c r="M69" s="2">
        <v>98.504419744795172</v>
      </c>
    </row>
    <row r="70" spans="1:14" x14ac:dyDescent="0.2">
      <c r="A70">
        <v>2015</v>
      </c>
      <c r="B70">
        <v>71.373032068502354</v>
      </c>
      <c r="C70">
        <v>36.281858797850902</v>
      </c>
      <c r="D70">
        <v>19.623001007387508</v>
      </c>
      <c r="E70">
        <v>6.4389761584956355</v>
      </c>
      <c r="F70">
        <v>-2.4509180658159839</v>
      </c>
      <c r="G70">
        <v>-2.9240431497649433</v>
      </c>
      <c r="H70">
        <v>7.618922599059772</v>
      </c>
      <c r="I70">
        <v>42.973301376762919</v>
      </c>
      <c r="J70">
        <v>53.266582941571528</v>
      </c>
      <c r="K70">
        <v>100.77961635325721</v>
      </c>
      <c r="L70">
        <v>75.11884351914037</v>
      </c>
      <c r="M70">
        <v>77.915227669576893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NBS_comp_mm _LakePrc</vt:lpstr>
      <vt:lpstr>NBS_comp_mm_LandPrc</vt:lpstr>
      <vt:lpstr>NBS_comp_cms_LakePrc</vt:lpstr>
      <vt:lpstr>NBS_comp_cms_LandPrc</vt:lpstr>
      <vt:lpstr>PrcLk</vt:lpstr>
      <vt:lpstr>PrcLd</vt:lpstr>
      <vt:lpstr>Run</vt:lpstr>
      <vt:lpstr>Evp</vt:lpstr>
      <vt:lpstr>Area</vt:lpstr>
      <vt:lpstr>Days</vt:lpstr>
    </vt:vector>
  </TitlesOfParts>
  <Company>GLERL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dcterms:created xsi:type="dcterms:W3CDTF">2001-11-09T14:47:08Z</dcterms:created>
  <dcterms:modified xsi:type="dcterms:W3CDTF">2016-08-02T16:46:03Z</dcterms:modified>
</cp:coreProperties>
</file>