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90" windowWidth="15000" windowHeight="9750" firstSheet="4" activeTab="5"/>
  </bookViews>
  <sheets>
    <sheet name="Metadata" sheetId="16" r:id="rId1"/>
    <sheet name="NBS_comp_mm _LakePrc" sheetId="1" r:id="rId2"/>
    <sheet name="NBS_comp_mm_LandPrc" sheetId="2" r:id="rId3"/>
    <sheet name="NBS_comp_cms_LakePrc" sheetId="3" r:id="rId4"/>
    <sheet name="NBS_comp_cms_LandPrc" sheetId="4" r:id="rId5"/>
    <sheet name="PrcLk" sheetId="6" r:id="rId6"/>
    <sheet name="PrcLd" sheetId="8" r:id="rId7"/>
    <sheet name="Run" sheetId="10" r:id="rId8"/>
    <sheet name="Evp" sheetId="9" r:id="rId9"/>
    <sheet name="Area" sheetId="14" r:id="rId10"/>
    <sheet name="Days" sheetId="15" r:id="rId11"/>
  </sheets>
  <calcPr calcId="145621"/>
</workbook>
</file>

<file path=xl/calcChain.xml><?xml version="1.0" encoding="utf-8"?>
<calcChain xmlns="http://schemas.openxmlformats.org/spreadsheetml/2006/main">
  <c r="B62" i="4" l="1"/>
  <c r="C62" i="4"/>
  <c r="D62" i="4"/>
  <c r="E62" i="4"/>
  <c r="F62" i="4"/>
  <c r="G62" i="4"/>
  <c r="N62" i="4" s="1"/>
  <c r="H62" i="4"/>
  <c r="I62" i="4"/>
  <c r="J62" i="4"/>
  <c r="K62" i="4"/>
  <c r="L62" i="4"/>
  <c r="M62" i="4"/>
  <c r="B63" i="4"/>
  <c r="N63" i="4" s="1"/>
  <c r="C63" i="4"/>
  <c r="D63" i="4"/>
  <c r="E63" i="4"/>
  <c r="F63" i="4"/>
  <c r="G63" i="4"/>
  <c r="H63" i="4"/>
  <c r="I63" i="4"/>
  <c r="J63" i="4"/>
  <c r="K63" i="4"/>
  <c r="L63" i="4"/>
  <c r="M63" i="4"/>
  <c r="B64" i="4"/>
  <c r="C64" i="4"/>
  <c r="D64" i="4"/>
  <c r="E64" i="4"/>
  <c r="F64" i="4"/>
  <c r="G64" i="4"/>
  <c r="N64" i="4" s="1"/>
  <c r="H64" i="4"/>
  <c r="I64" i="4"/>
  <c r="J64" i="4"/>
  <c r="K64" i="4"/>
  <c r="L64" i="4"/>
  <c r="M64" i="4"/>
  <c r="B65" i="4"/>
  <c r="N65" i="4" s="1"/>
  <c r="C65" i="4"/>
  <c r="D65" i="4"/>
  <c r="E65" i="4"/>
  <c r="F65" i="4"/>
  <c r="G65" i="4"/>
  <c r="H65" i="4"/>
  <c r="I65" i="4"/>
  <c r="J65" i="4"/>
  <c r="K65" i="4"/>
  <c r="L65" i="4"/>
  <c r="M65" i="4"/>
  <c r="B66" i="4"/>
  <c r="C66" i="4"/>
  <c r="N66" i="4" s="1"/>
  <c r="D66" i="4"/>
  <c r="E66" i="4"/>
  <c r="F66" i="4"/>
  <c r="G66" i="4"/>
  <c r="H66" i="4"/>
  <c r="I66" i="4"/>
  <c r="J66" i="4"/>
  <c r="K66" i="4"/>
  <c r="L66" i="4"/>
  <c r="M66" i="4"/>
  <c r="B67" i="4"/>
  <c r="C67" i="4"/>
  <c r="D67" i="4"/>
  <c r="E67" i="4"/>
  <c r="F67" i="4"/>
  <c r="N67" i="4" s="1"/>
  <c r="G67" i="4"/>
  <c r="H67" i="4"/>
  <c r="I67" i="4"/>
  <c r="J67" i="4"/>
  <c r="K67" i="4"/>
  <c r="L67" i="4"/>
  <c r="M67" i="4"/>
  <c r="B68" i="4"/>
  <c r="N68" i="4" s="1"/>
  <c r="C68" i="4"/>
  <c r="D68" i="4"/>
  <c r="E68" i="4"/>
  <c r="F68" i="4"/>
  <c r="G68" i="4"/>
  <c r="H68" i="4"/>
  <c r="I68" i="4"/>
  <c r="J68" i="4"/>
  <c r="K68" i="4"/>
  <c r="L68" i="4"/>
  <c r="M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B70" i="4"/>
  <c r="C70" i="4"/>
  <c r="D70" i="4"/>
  <c r="E70" i="4"/>
  <c r="F70" i="4"/>
  <c r="G70" i="4"/>
  <c r="N70" i="4" s="1"/>
  <c r="H70" i="4"/>
  <c r="I70" i="4"/>
  <c r="J70" i="4"/>
  <c r="K70" i="4"/>
  <c r="L70" i="4"/>
  <c r="M70" i="4"/>
  <c r="E61" i="3"/>
  <c r="H61" i="3"/>
  <c r="I61" i="3"/>
  <c r="M61" i="3"/>
  <c r="D62" i="3"/>
  <c r="E62" i="3"/>
  <c r="I62" i="3"/>
  <c r="L62" i="3"/>
  <c r="M62" i="3"/>
  <c r="E63" i="3"/>
  <c r="H63" i="3"/>
  <c r="I63" i="3"/>
  <c r="M63" i="3"/>
  <c r="D64" i="3"/>
  <c r="E64" i="3"/>
  <c r="I64" i="3"/>
  <c r="L64" i="3"/>
  <c r="M64" i="3"/>
  <c r="E65" i="3"/>
  <c r="H65" i="3"/>
  <c r="I65" i="3"/>
  <c r="M65" i="3"/>
  <c r="D66" i="3"/>
  <c r="E66" i="3"/>
  <c r="I66" i="3"/>
  <c r="L66" i="3"/>
  <c r="M66" i="3"/>
  <c r="E67" i="3"/>
  <c r="H67" i="3"/>
  <c r="I67" i="3"/>
  <c r="M67" i="3"/>
  <c r="D68" i="3"/>
  <c r="E68" i="3"/>
  <c r="I68" i="3"/>
  <c r="L68" i="3"/>
  <c r="M68" i="3"/>
  <c r="E69" i="3"/>
  <c r="H69" i="3"/>
  <c r="I69" i="3"/>
  <c r="M69" i="3"/>
  <c r="D70" i="3"/>
  <c r="E70" i="3"/>
  <c r="I70" i="3"/>
  <c r="L70" i="3"/>
  <c r="M70" i="3"/>
  <c r="B62" i="2"/>
  <c r="N62" i="2" s="1"/>
  <c r="C62" i="2"/>
  <c r="D62" i="2"/>
  <c r="E62" i="2"/>
  <c r="F62" i="2"/>
  <c r="G62" i="2"/>
  <c r="H62" i="2"/>
  <c r="I62" i="2"/>
  <c r="J62" i="2"/>
  <c r="K62" i="2"/>
  <c r="L62" i="2"/>
  <c r="M62" i="2"/>
  <c r="B63" i="2"/>
  <c r="C63" i="2"/>
  <c r="D63" i="2"/>
  <c r="N63" i="2" s="1"/>
  <c r="E63" i="2"/>
  <c r="F63" i="2"/>
  <c r="G63" i="2"/>
  <c r="H63" i="2"/>
  <c r="I63" i="2"/>
  <c r="J63" i="2"/>
  <c r="K63" i="2"/>
  <c r="L63" i="2"/>
  <c r="M63" i="2"/>
  <c r="B64" i="2"/>
  <c r="N64" i="2" s="1"/>
  <c r="C64" i="2"/>
  <c r="D64" i="2"/>
  <c r="E64" i="2"/>
  <c r="F64" i="2"/>
  <c r="G64" i="2"/>
  <c r="H64" i="2"/>
  <c r="I64" i="2"/>
  <c r="J64" i="2"/>
  <c r="K64" i="2"/>
  <c r="L64" i="2"/>
  <c r="M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B66" i="2"/>
  <c r="C66" i="2"/>
  <c r="D66" i="2"/>
  <c r="E66" i="2"/>
  <c r="F66" i="2"/>
  <c r="G66" i="2"/>
  <c r="H66" i="2"/>
  <c r="I66" i="2"/>
  <c r="N66" i="2" s="1"/>
  <c r="J66" i="2"/>
  <c r="K66" i="2"/>
  <c r="L66" i="2"/>
  <c r="M66" i="2"/>
  <c r="B67" i="2"/>
  <c r="N67" i="2" s="1"/>
  <c r="C67" i="2"/>
  <c r="D67" i="2"/>
  <c r="E67" i="2"/>
  <c r="F67" i="2"/>
  <c r="G67" i="2"/>
  <c r="H67" i="2"/>
  <c r="I67" i="2"/>
  <c r="J67" i="2"/>
  <c r="K67" i="2"/>
  <c r="L67" i="2"/>
  <c r="M67" i="2"/>
  <c r="B68" i="2"/>
  <c r="C68" i="2"/>
  <c r="N68" i="2" s="1"/>
  <c r="D68" i="2"/>
  <c r="E68" i="2"/>
  <c r="F68" i="2"/>
  <c r="G68" i="2"/>
  <c r="H68" i="2"/>
  <c r="I68" i="2"/>
  <c r="J68" i="2"/>
  <c r="K68" i="2"/>
  <c r="L68" i="2"/>
  <c r="M68" i="2"/>
  <c r="B69" i="2"/>
  <c r="N69" i="2" s="1"/>
  <c r="C69" i="2"/>
  <c r="D69" i="2"/>
  <c r="E69" i="2"/>
  <c r="F69" i="2"/>
  <c r="G69" i="2"/>
  <c r="H69" i="2"/>
  <c r="I69" i="2"/>
  <c r="J69" i="2"/>
  <c r="K69" i="2"/>
  <c r="L69" i="2"/>
  <c r="M69" i="2"/>
  <c r="B70" i="2"/>
  <c r="N70" i="2" s="1"/>
  <c r="C70" i="2"/>
  <c r="D70" i="2"/>
  <c r="E70" i="2"/>
  <c r="F70" i="2"/>
  <c r="G70" i="2"/>
  <c r="H70" i="2"/>
  <c r="I70" i="2"/>
  <c r="J70" i="2"/>
  <c r="K70" i="2"/>
  <c r="L70" i="2"/>
  <c r="M70" i="2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B61" i="1"/>
  <c r="B61" i="3" s="1"/>
  <c r="C61" i="1"/>
  <c r="C61" i="3" s="1"/>
  <c r="D61" i="1"/>
  <c r="D61" i="3" s="1"/>
  <c r="E61" i="1"/>
  <c r="F61" i="1"/>
  <c r="F61" i="3" s="1"/>
  <c r="G61" i="1"/>
  <c r="G61" i="3" s="1"/>
  <c r="H61" i="1"/>
  <c r="I61" i="1"/>
  <c r="J61" i="1"/>
  <c r="J61" i="3" s="1"/>
  <c r="K61" i="1"/>
  <c r="K61" i="3" s="1"/>
  <c r="L61" i="1"/>
  <c r="L61" i="3" s="1"/>
  <c r="M61" i="1"/>
  <c r="B62" i="1"/>
  <c r="C62" i="1"/>
  <c r="C62" i="3" s="1"/>
  <c r="D62" i="1"/>
  <c r="E62" i="1"/>
  <c r="F62" i="1"/>
  <c r="F62" i="3" s="1"/>
  <c r="G62" i="1"/>
  <c r="G62" i="3" s="1"/>
  <c r="H62" i="1"/>
  <c r="H62" i="3" s="1"/>
  <c r="I62" i="1"/>
  <c r="J62" i="1"/>
  <c r="J62" i="3" s="1"/>
  <c r="K62" i="1"/>
  <c r="K62" i="3" s="1"/>
  <c r="L62" i="1"/>
  <c r="M62" i="1"/>
  <c r="B63" i="1"/>
  <c r="B63" i="3" s="1"/>
  <c r="C63" i="1"/>
  <c r="C63" i="3" s="1"/>
  <c r="D63" i="1"/>
  <c r="D63" i="3" s="1"/>
  <c r="E63" i="1"/>
  <c r="F63" i="1"/>
  <c r="F63" i="3" s="1"/>
  <c r="G63" i="1"/>
  <c r="G63" i="3" s="1"/>
  <c r="H63" i="1"/>
  <c r="I63" i="1"/>
  <c r="J63" i="1"/>
  <c r="J63" i="3" s="1"/>
  <c r="K63" i="1"/>
  <c r="K63" i="3" s="1"/>
  <c r="L63" i="1"/>
  <c r="L63" i="3" s="1"/>
  <c r="M63" i="1"/>
  <c r="B64" i="1"/>
  <c r="C64" i="1"/>
  <c r="C64" i="3" s="1"/>
  <c r="D64" i="1"/>
  <c r="E64" i="1"/>
  <c r="F64" i="1"/>
  <c r="F64" i="3" s="1"/>
  <c r="G64" i="1"/>
  <c r="G64" i="3" s="1"/>
  <c r="H64" i="1"/>
  <c r="H64" i="3" s="1"/>
  <c r="I64" i="1"/>
  <c r="J64" i="1"/>
  <c r="J64" i="3" s="1"/>
  <c r="K64" i="1"/>
  <c r="K64" i="3" s="1"/>
  <c r="L64" i="1"/>
  <c r="M64" i="1"/>
  <c r="B65" i="1"/>
  <c r="B65" i="3" s="1"/>
  <c r="C65" i="1"/>
  <c r="C65" i="3" s="1"/>
  <c r="D65" i="1"/>
  <c r="D65" i="3" s="1"/>
  <c r="E65" i="1"/>
  <c r="F65" i="1"/>
  <c r="F65" i="3" s="1"/>
  <c r="G65" i="1"/>
  <c r="G65" i="3" s="1"/>
  <c r="H65" i="1"/>
  <c r="I65" i="1"/>
  <c r="J65" i="1"/>
  <c r="J65" i="3" s="1"/>
  <c r="K65" i="1"/>
  <c r="K65" i="3" s="1"/>
  <c r="L65" i="1"/>
  <c r="L65" i="3" s="1"/>
  <c r="M65" i="1"/>
  <c r="B66" i="1"/>
  <c r="B66" i="3" s="1"/>
  <c r="C66" i="1"/>
  <c r="C66" i="3" s="1"/>
  <c r="D66" i="1"/>
  <c r="E66" i="1"/>
  <c r="F66" i="1"/>
  <c r="F66" i="3" s="1"/>
  <c r="G66" i="1"/>
  <c r="G66" i="3" s="1"/>
  <c r="H66" i="1"/>
  <c r="H66" i="3" s="1"/>
  <c r="I66" i="1"/>
  <c r="J66" i="1"/>
  <c r="J66" i="3" s="1"/>
  <c r="K66" i="1"/>
  <c r="K66" i="3" s="1"/>
  <c r="L66" i="1"/>
  <c r="M66" i="1"/>
  <c r="B67" i="1"/>
  <c r="B67" i="3" s="1"/>
  <c r="C67" i="1"/>
  <c r="C67" i="3" s="1"/>
  <c r="D67" i="1"/>
  <c r="D67" i="3" s="1"/>
  <c r="E67" i="1"/>
  <c r="F67" i="1"/>
  <c r="F67" i="3" s="1"/>
  <c r="G67" i="1"/>
  <c r="G67" i="3" s="1"/>
  <c r="H67" i="1"/>
  <c r="I67" i="1"/>
  <c r="J67" i="1"/>
  <c r="J67" i="3" s="1"/>
  <c r="K67" i="1"/>
  <c r="K67" i="3" s="1"/>
  <c r="L67" i="1"/>
  <c r="L67" i="3" s="1"/>
  <c r="M67" i="1"/>
  <c r="B68" i="1"/>
  <c r="B68" i="3" s="1"/>
  <c r="C68" i="1"/>
  <c r="D68" i="1"/>
  <c r="E68" i="1"/>
  <c r="F68" i="1"/>
  <c r="F68" i="3" s="1"/>
  <c r="G68" i="1"/>
  <c r="G68" i="3" s="1"/>
  <c r="H68" i="1"/>
  <c r="H68" i="3" s="1"/>
  <c r="I68" i="1"/>
  <c r="J68" i="1"/>
  <c r="J68" i="3" s="1"/>
  <c r="K68" i="1"/>
  <c r="K68" i="3" s="1"/>
  <c r="L68" i="1"/>
  <c r="M68" i="1"/>
  <c r="B69" i="1"/>
  <c r="B69" i="3" s="1"/>
  <c r="C69" i="1"/>
  <c r="C69" i="3" s="1"/>
  <c r="D69" i="1"/>
  <c r="D69" i="3" s="1"/>
  <c r="E69" i="1"/>
  <c r="F69" i="1"/>
  <c r="F69" i="3" s="1"/>
  <c r="G69" i="1"/>
  <c r="G69" i="3" s="1"/>
  <c r="H69" i="1"/>
  <c r="I69" i="1"/>
  <c r="J69" i="1"/>
  <c r="J69" i="3" s="1"/>
  <c r="K69" i="1"/>
  <c r="K69" i="3" s="1"/>
  <c r="L69" i="1"/>
  <c r="L69" i="3" s="1"/>
  <c r="M69" i="1"/>
  <c r="B70" i="1"/>
  <c r="C70" i="1"/>
  <c r="C70" i="3" s="1"/>
  <c r="D70" i="1"/>
  <c r="E70" i="1"/>
  <c r="F70" i="1"/>
  <c r="F70" i="3" s="1"/>
  <c r="G70" i="1"/>
  <c r="G70" i="3" s="1"/>
  <c r="H70" i="1"/>
  <c r="H70" i="3" s="1"/>
  <c r="I70" i="1"/>
  <c r="J70" i="1"/>
  <c r="J70" i="3" s="1"/>
  <c r="K70" i="1"/>
  <c r="K70" i="3" s="1"/>
  <c r="L70" i="1"/>
  <c r="M70" i="1"/>
  <c r="N63" i="3" l="1"/>
  <c r="N69" i="3"/>
  <c r="N65" i="3"/>
  <c r="N61" i="3"/>
  <c r="N68" i="1"/>
  <c r="N60" i="1"/>
  <c r="N70" i="1"/>
  <c r="N64" i="1"/>
  <c r="N62" i="1"/>
  <c r="N59" i="1"/>
  <c r="N65" i="1"/>
  <c r="N63" i="1"/>
  <c r="C68" i="3"/>
  <c r="N61" i="1"/>
  <c r="N68" i="3"/>
  <c r="N66" i="1"/>
  <c r="N67" i="1"/>
  <c r="B70" i="3"/>
  <c r="N70" i="3" s="1"/>
  <c r="B64" i="3"/>
  <c r="N64" i="3" s="1"/>
  <c r="B62" i="3"/>
  <c r="N62" i="3" s="1"/>
  <c r="N69" i="1"/>
  <c r="N67" i="3"/>
  <c r="N66" i="3"/>
  <c r="B60" i="2" l="1"/>
  <c r="C60" i="2"/>
  <c r="D60" i="2"/>
  <c r="E60" i="2"/>
  <c r="F60" i="2"/>
  <c r="G60" i="2"/>
  <c r="H60" i="2"/>
  <c r="I60" i="2"/>
  <c r="J60" i="2"/>
  <c r="K60" i="2"/>
  <c r="L60" i="2"/>
  <c r="M60" i="2"/>
  <c r="B61" i="2"/>
  <c r="B61" i="4" s="1"/>
  <c r="C61" i="2"/>
  <c r="C61" i="4" s="1"/>
  <c r="D61" i="2"/>
  <c r="D61" i="4" s="1"/>
  <c r="E61" i="2"/>
  <c r="E61" i="4" s="1"/>
  <c r="F61" i="2"/>
  <c r="F61" i="4" s="1"/>
  <c r="G61" i="2"/>
  <c r="G61" i="4" s="1"/>
  <c r="H61" i="2"/>
  <c r="H61" i="4" s="1"/>
  <c r="I61" i="2"/>
  <c r="I61" i="4" s="1"/>
  <c r="J61" i="2"/>
  <c r="J61" i="4" s="1"/>
  <c r="K61" i="2"/>
  <c r="K61" i="4" s="1"/>
  <c r="L61" i="2"/>
  <c r="L61" i="4" s="1"/>
  <c r="M61" i="2"/>
  <c r="M61" i="4" s="1"/>
  <c r="N60" i="2" l="1"/>
  <c r="N61" i="4"/>
  <c r="N61" i="2"/>
  <c r="B60" i="4"/>
  <c r="C60" i="4"/>
  <c r="D60" i="4"/>
  <c r="E60" i="4"/>
  <c r="F60" i="4"/>
  <c r="G60" i="4"/>
  <c r="H60" i="4"/>
  <c r="I60" i="4"/>
  <c r="J60" i="4"/>
  <c r="K60" i="4"/>
  <c r="L60" i="4"/>
  <c r="M60" i="4"/>
  <c r="C60" i="3"/>
  <c r="D60" i="3"/>
  <c r="E60" i="3"/>
  <c r="F60" i="3"/>
  <c r="G60" i="3"/>
  <c r="H60" i="3"/>
  <c r="I60" i="3"/>
  <c r="J60" i="3"/>
  <c r="K60" i="3"/>
  <c r="L60" i="3"/>
  <c r="M60" i="3"/>
  <c r="B58" i="1"/>
  <c r="C58" i="1"/>
  <c r="C58" i="3" s="1"/>
  <c r="D58" i="1"/>
  <c r="D58" i="3" s="1"/>
  <c r="E58" i="1"/>
  <c r="E58" i="3" s="1"/>
  <c r="F58" i="1"/>
  <c r="F58" i="3" s="1"/>
  <c r="G58" i="1"/>
  <c r="G58" i="3" s="1"/>
  <c r="H58" i="1"/>
  <c r="H58" i="3" s="1"/>
  <c r="I58" i="1"/>
  <c r="I58" i="3" s="1"/>
  <c r="J58" i="1"/>
  <c r="J58" i="3" s="1"/>
  <c r="K58" i="1"/>
  <c r="K58" i="3" s="1"/>
  <c r="L58" i="1"/>
  <c r="L58" i="3" s="1"/>
  <c r="M58" i="1"/>
  <c r="M58" i="3" s="1"/>
  <c r="C59" i="3"/>
  <c r="D59" i="3"/>
  <c r="E59" i="3"/>
  <c r="F59" i="3"/>
  <c r="G59" i="3"/>
  <c r="H59" i="3"/>
  <c r="I59" i="3"/>
  <c r="J59" i="3"/>
  <c r="K59" i="3"/>
  <c r="L59" i="3"/>
  <c r="M59" i="3"/>
  <c r="B58" i="2"/>
  <c r="B58" i="4" s="1"/>
  <c r="C58" i="2"/>
  <c r="C58" i="4" s="1"/>
  <c r="D58" i="2"/>
  <c r="D58" i="4" s="1"/>
  <c r="E58" i="2"/>
  <c r="E58" i="4" s="1"/>
  <c r="F58" i="2"/>
  <c r="F58" i="4" s="1"/>
  <c r="G58" i="2"/>
  <c r="G58" i="4" s="1"/>
  <c r="H58" i="2"/>
  <c r="H58" i="4" s="1"/>
  <c r="I58" i="2"/>
  <c r="I58" i="4" s="1"/>
  <c r="J58" i="2"/>
  <c r="J58" i="4" s="1"/>
  <c r="K58" i="2"/>
  <c r="K58" i="4" s="1"/>
  <c r="L58" i="2"/>
  <c r="L58" i="4" s="1"/>
  <c r="M58" i="2"/>
  <c r="M58" i="4" s="1"/>
  <c r="B59" i="2"/>
  <c r="C59" i="2"/>
  <c r="C59" i="4" s="1"/>
  <c r="D59" i="2"/>
  <c r="D59" i="4" s="1"/>
  <c r="E59" i="2"/>
  <c r="E59" i="4" s="1"/>
  <c r="F59" i="2"/>
  <c r="F59" i="4" s="1"/>
  <c r="G59" i="2"/>
  <c r="G59" i="4" s="1"/>
  <c r="H59" i="2"/>
  <c r="H59" i="4" s="1"/>
  <c r="I59" i="2"/>
  <c r="I59" i="4" s="1"/>
  <c r="J59" i="2"/>
  <c r="J59" i="4" s="1"/>
  <c r="K59" i="2"/>
  <c r="K59" i="4" s="1"/>
  <c r="L59" i="2"/>
  <c r="L59" i="4" s="1"/>
  <c r="M59" i="2"/>
  <c r="M59" i="4" s="1"/>
  <c r="B57" i="2"/>
  <c r="C57" i="2"/>
  <c r="C57" i="4" s="1"/>
  <c r="D57" i="2"/>
  <c r="D57" i="4" s="1"/>
  <c r="E57" i="2"/>
  <c r="E57" i="4" s="1"/>
  <c r="F57" i="2"/>
  <c r="F57" i="4" s="1"/>
  <c r="G57" i="2"/>
  <c r="G57" i="4" s="1"/>
  <c r="H57" i="2"/>
  <c r="H57" i="4" s="1"/>
  <c r="I57" i="2"/>
  <c r="I57" i="4" s="1"/>
  <c r="J57" i="2"/>
  <c r="J57" i="4" s="1"/>
  <c r="K57" i="2"/>
  <c r="K57" i="4" s="1"/>
  <c r="L57" i="2"/>
  <c r="L57" i="4" s="1"/>
  <c r="M57" i="2"/>
  <c r="M57" i="4" s="1"/>
  <c r="B56" i="2"/>
  <c r="C56" i="2"/>
  <c r="C56" i="4" s="1"/>
  <c r="D56" i="2"/>
  <c r="D56" i="4" s="1"/>
  <c r="E56" i="2"/>
  <c r="E56" i="4" s="1"/>
  <c r="F56" i="2"/>
  <c r="F56" i="4" s="1"/>
  <c r="G56" i="2"/>
  <c r="G56" i="4" s="1"/>
  <c r="H56" i="2"/>
  <c r="H56" i="4" s="1"/>
  <c r="I56" i="2"/>
  <c r="I56" i="4" s="1"/>
  <c r="J56" i="2"/>
  <c r="J56" i="4" s="1"/>
  <c r="K56" i="2"/>
  <c r="K56" i="4" s="1"/>
  <c r="L56" i="2"/>
  <c r="L56" i="4" s="1"/>
  <c r="M56" i="2"/>
  <c r="M56" i="4" s="1"/>
  <c r="C5" i="2"/>
  <c r="C5" i="4" s="1"/>
  <c r="C6" i="2"/>
  <c r="C6" i="4" s="1"/>
  <c r="C7" i="2"/>
  <c r="C7" i="4" s="1"/>
  <c r="C8" i="2"/>
  <c r="C8" i="4" s="1"/>
  <c r="C9" i="2"/>
  <c r="C9" i="4" s="1"/>
  <c r="C10" i="2"/>
  <c r="C10" i="4" s="1"/>
  <c r="C11" i="2"/>
  <c r="C11" i="4" s="1"/>
  <c r="C12" i="2"/>
  <c r="C12" i="4" s="1"/>
  <c r="C13" i="2"/>
  <c r="C13" i="4" s="1"/>
  <c r="C14" i="2"/>
  <c r="C14" i="4" s="1"/>
  <c r="C15" i="2"/>
  <c r="C15" i="4" s="1"/>
  <c r="C16" i="2"/>
  <c r="C16" i="4" s="1"/>
  <c r="C17" i="2"/>
  <c r="C17" i="4" s="1"/>
  <c r="C18" i="2"/>
  <c r="C18" i="4" s="1"/>
  <c r="C19" i="2"/>
  <c r="C19" i="4" s="1"/>
  <c r="C20" i="2"/>
  <c r="C20" i="4" s="1"/>
  <c r="C21" i="2"/>
  <c r="C21" i="4" s="1"/>
  <c r="C22" i="2"/>
  <c r="C22" i="4" s="1"/>
  <c r="C23" i="2"/>
  <c r="C23" i="4" s="1"/>
  <c r="C24" i="2"/>
  <c r="C24" i="4" s="1"/>
  <c r="C25" i="2"/>
  <c r="C25" i="4" s="1"/>
  <c r="C26" i="2"/>
  <c r="C26" i="4" s="1"/>
  <c r="C27" i="2"/>
  <c r="C27" i="4" s="1"/>
  <c r="C28" i="2"/>
  <c r="C28" i="4" s="1"/>
  <c r="C29" i="2"/>
  <c r="C29" i="4" s="1"/>
  <c r="C30" i="2"/>
  <c r="C30" i="4" s="1"/>
  <c r="C31" i="2"/>
  <c r="C31" i="4" s="1"/>
  <c r="C32" i="2"/>
  <c r="C32" i="4" s="1"/>
  <c r="C33" i="2"/>
  <c r="C33" i="4" s="1"/>
  <c r="C34" i="2"/>
  <c r="C34" i="4" s="1"/>
  <c r="C35" i="2"/>
  <c r="C35" i="4" s="1"/>
  <c r="C36" i="2"/>
  <c r="C36" i="4" s="1"/>
  <c r="C37" i="2"/>
  <c r="C37" i="4" s="1"/>
  <c r="C38" i="2"/>
  <c r="C38" i="4" s="1"/>
  <c r="C39" i="2"/>
  <c r="C39" i="4" s="1"/>
  <c r="C40" i="2"/>
  <c r="C40" i="4" s="1"/>
  <c r="C41" i="2"/>
  <c r="C41" i="4" s="1"/>
  <c r="C42" i="2"/>
  <c r="C42" i="4" s="1"/>
  <c r="C43" i="2"/>
  <c r="C43" i="4" s="1"/>
  <c r="C44" i="2"/>
  <c r="C44" i="4" s="1"/>
  <c r="C45" i="2"/>
  <c r="C45" i="4" s="1"/>
  <c r="C46" i="2"/>
  <c r="C46" i="4" s="1"/>
  <c r="C47" i="2"/>
  <c r="C47" i="4" s="1"/>
  <c r="C48" i="2"/>
  <c r="C48" i="4" s="1"/>
  <c r="C49" i="2"/>
  <c r="C49" i="4" s="1"/>
  <c r="C50" i="2"/>
  <c r="C50" i="4" s="1"/>
  <c r="C51" i="2"/>
  <c r="C51" i="4" s="1"/>
  <c r="C52" i="2"/>
  <c r="C52" i="4" s="1"/>
  <c r="C53" i="2"/>
  <c r="C53" i="4" s="1"/>
  <c r="C54" i="2"/>
  <c r="C54" i="4" s="1"/>
  <c r="C55" i="2"/>
  <c r="C55" i="4" s="1"/>
  <c r="D5" i="2"/>
  <c r="D5" i="4" s="1"/>
  <c r="D6" i="2"/>
  <c r="D6" i="4" s="1"/>
  <c r="D7" i="2"/>
  <c r="D7" i="4" s="1"/>
  <c r="D8" i="2"/>
  <c r="D8" i="4" s="1"/>
  <c r="D9" i="2"/>
  <c r="D9" i="4" s="1"/>
  <c r="D10" i="2"/>
  <c r="D10" i="4" s="1"/>
  <c r="D11" i="2"/>
  <c r="D11" i="4" s="1"/>
  <c r="D12" i="2"/>
  <c r="D12" i="4" s="1"/>
  <c r="D13" i="2"/>
  <c r="D13" i="4" s="1"/>
  <c r="D14" i="2"/>
  <c r="D14" i="4" s="1"/>
  <c r="D15" i="2"/>
  <c r="D15" i="4" s="1"/>
  <c r="D16" i="2"/>
  <c r="D16" i="4" s="1"/>
  <c r="D17" i="2"/>
  <c r="D17" i="4" s="1"/>
  <c r="D18" i="2"/>
  <c r="D18" i="4" s="1"/>
  <c r="D19" i="2"/>
  <c r="D19" i="4" s="1"/>
  <c r="D20" i="2"/>
  <c r="D20" i="4" s="1"/>
  <c r="D21" i="2"/>
  <c r="D21" i="4" s="1"/>
  <c r="D22" i="2"/>
  <c r="D22" i="4" s="1"/>
  <c r="D23" i="2"/>
  <c r="D23" i="4" s="1"/>
  <c r="D24" i="2"/>
  <c r="D24" i="4" s="1"/>
  <c r="D25" i="2"/>
  <c r="D25" i="4" s="1"/>
  <c r="D26" i="2"/>
  <c r="D26" i="4" s="1"/>
  <c r="D27" i="2"/>
  <c r="D27" i="4" s="1"/>
  <c r="D28" i="2"/>
  <c r="D28" i="4" s="1"/>
  <c r="D29" i="2"/>
  <c r="D29" i="4" s="1"/>
  <c r="D30" i="2"/>
  <c r="D30" i="4" s="1"/>
  <c r="D31" i="2"/>
  <c r="D31" i="4" s="1"/>
  <c r="D32" i="2"/>
  <c r="D32" i="4" s="1"/>
  <c r="D33" i="2"/>
  <c r="D33" i="4" s="1"/>
  <c r="D34" i="2"/>
  <c r="D34" i="4" s="1"/>
  <c r="D35" i="2"/>
  <c r="D35" i="4" s="1"/>
  <c r="D36" i="2"/>
  <c r="D36" i="4" s="1"/>
  <c r="D37" i="2"/>
  <c r="D37" i="4" s="1"/>
  <c r="D38" i="2"/>
  <c r="D38" i="4" s="1"/>
  <c r="D39" i="2"/>
  <c r="D39" i="4" s="1"/>
  <c r="D40" i="2"/>
  <c r="D40" i="4" s="1"/>
  <c r="D41" i="2"/>
  <c r="D41" i="4" s="1"/>
  <c r="D42" i="2"/>
  <c r="D42" i="4" s="1"/>
  <c r="D43" i="2"/>
  <c r="D43" i="4" s="1"/>
  <c r="D44" i="2"/>
  <c r="D44" i="4" s="1"/>
  <c r="D45" i="2"/>
  <c r="D45" i="4" s="1"/>
  <c r="D46" i="2"/>
  <c r="D46" i="4" s="1"/>
  <c r="D47" i="2"/>
  <c r="D47" i="4" s="1"/>
  <c r="D48" i="2"/>
  <c r="D48" i="4" s="1"/>
  <c r="D49" i="2"/>
  <c r="D49" i="4" s="1"/>
  <c r="D50" i="2"/>
  <c r="D50" i="4" s="1"/>
  <c r="D51" i="2"/>
  <c r="D51" i="4" s="1"/>
  <c r="D52" i="2"/>
  <c r="D52" i="4" s="1"/>
  <c r="D53" i="2"/>
  <c r="D53" i="4" s="1"/>
  <c r="D54" i="2"/>
  <c r="D54" i="4" s="1"/>
  <c r="D55" i="2"/>
  <c r="D55" i="4" s="1"/>
  <c r="E5" i="2"/>
  <c r="E5" i="4" s="1"/>
  <c r="E6" i="2"/>
  <c r="E6" i="4" s="1"/>
  <c r="E7" i="2"/>
  <c r="E7" i="4" s="1"/>
  <c r="E8" i="2"/>
  <c r="E8" i="4" s="1"/>
  <c r="E9" i="2"/>
  <c r="E9" i="4" s="1"/>
  <c r="E10" i="2"/>
  <c r="E10" i="4" s="1"/>
  <c r="E11" i="2"/>
  <c r="E11" i="4" s="1"/>
  <c r="E12" i="2"/>
  <c r="E12" i="4" s="1"/>
  <c r="E13" i="2"/>
  <c r="E13" i="4" s="1"/>
  <c r="E14" i="2"/>
  <c r="E14" i="4" s="1"/>
  <c r="E15" i="2"/>
  <c r="E15" i="4" s="1"/>
  <c r="E16" i="2"/>
  <c r="E16" i="4" s="1"/>
  <c r="E17" i="2"/>
  <c r="E17" i="4" s="1"/>
  <c r="E18" i="2"/>
  <c r="E18" i="4" s="1"/>
  <c r="E19" i="2"/>
  <c r="E19" i="4" s="1"/>
  <c r="E20" i="2"/>
  <c r="E20" i="4" s="1"/>
  <c r="E21" i="2"/>
  <c r="E21" i="4" s="1"/>
  <c r="E22" i="2"/>
  <c r="E22" i="4" s="1"/>
  <c r="E23" i="2"/>
  <c r="E23" i="4" s="1"/>
  <c r="E24" i="2"/>
  <c r="E24" i="4" s="1"/>
  <c r="E25" i="2"/>
  <c r="E25" i="4" s="1"/>
  <c r="E26" i="2"/>
  <c r="E26" i="4" s="1"/>
  <c r="E27" i="2"/>
  <c r="E27" i="4" s="1"/>
  <c r="E28" i="2"/>
  <c r="E28" i="4" s="1"/>
  <c r="E29" i="2"/>
  <c r="E29" i="4" s="1"/>
  <c r="E30" i="2"/>
  <c r="E30" i="4" s="1"/>
  <c r="E31" i="2"/>
  <c r="E31" i="4" s="1"/>
  <c r="E32" i="2"/>
  <c r="E32" i="4" s="1"/>
  <c r="E33" i="2"/>
  <c r="E33" i="4" s="1"/>
  <c r="E34" i="2"/>
  <c r="E34" i="4" s="1"/>
  <c r="E35" i="2"/>
  <c r="E35" i="4" s="1"/>
  <c r="E36" i="2"/>
  <c r="E36" i="4" s="1"/>
  <c r="E37" i="2"/>
  <c r="E37" i="4" s="1"/>
  <c r="E38" i="2"/>
  <c r="E38" i="4" s="1"/>
  <c r="E39" i="2"/>
  <c r="E39" i="4" s="1"/>
  <c r="E40" i="2"/>
  <c r="E40" i="4" s="1"/>
  <c r="E41" i="2"/>
  <c r="E41" i="4" s="1"/>
  <c r="E42" i="2"/>
  <c r="E42" i="4" s="1"/>
  <c r="E43" i="2"/>
  <c r="E43" i="4" s="1"/>
  <c r="E44" i="2"/>
  <c r="E44" i="4" s="1"/>
  <c r="E45" i="2"/>
  <c r="E45" i="4" s="1"/>
  <c r="E46" i="2"/>
  <c r="E46" i="4" s="1"/>
  <c r="E47" i="2"/>
  <c r="E47" i="4" s="1"/>
  <c r="E48" i="2"/>
  <c r="E48" i="4" s="1"/>
  <c r="E49" i="2"/>
  <c r="E49" i="4" s="1"/>
  <c r="E50" i="2"/>
  <c r="E50" i="4" s="1"/>
  <c r="E51" i="2"/>
  <c r="E51" i="4" s="1"/>
  <c r="E52" i="2"/>
  <c r="E52" i="4" s="1"/>
  <c r="E53" i="2"/>
  <c r="E53" i="4" s="1"/>
  <c r="E54" i="2"/>
  <c r="E54" i="4" s="1"/>
  <c r="E55" i="2"/>
  <c r="E55" i="4" s="1"/>
  <c r="F5" i="2"/>
  <c r="F5" i="4" s="1"/>
  <c r="F6" i="2"/>
  <c r="F6" i="4" s="1"/>
  <c r="F7" i="2"/>
  <c r="F7" i="4" s="1"/>
  <c r="F8" i="2"/>
  <c r="F8" i="4" s="1"/>
  <c r="F9" i="2"/>
  <c r="F9" i="4" s="1"/>
  <c r="F10" i="2"/>
  <c r="F10" i="4" s="1"/>
  <c r="F11" i="2"/>
  <c r="F11" i="4" s="1"/>
  <c r="F12" i="2"/>
  <c r="F12" i="4" s="1"/>
  <c r="F13" i="2"/>
  <c r="F13" i="4" s="1"/>
  <c r="F14" i="2"/>
  <c r="F14" i="4" s="1"/>
  <c r="F15" i="2"/>
  <c r="F15" i="4" s="1"/>
  <c r="F16" i="2"/>
  <c r="F16" i="4" s="1"/>
  <c r="F17" i="2"/>
  <c r="F17" i="4" s="1"/>
  <c r="F18" i="2"/>
  <c r="F18" i="4" s="1"/>
  <c r="F19" i="2"/>
  <c r="F19" i="4" s="1"/>
  <c r="F20" i="2"/>
  <c r="F20" i="4" s="1"/>
  <c r="F21" i="2"/>
  <c r="F21" i="4" s="1"/>
  <c r="F22" i="2"/>
  <c r="F22" i="4" s="1"/>
  <c r="F23" i="2"/>
  <c r="F23" i="4" s="1"/>
  <c r="F24" i="2"/>
  <c r="F24" i="4" s="1"/>
  <c r="F25" i="2"/>
  <c r="F25" i="4" s="1"/>
  <c r="F26" i="2"/>
  <c r="F26" i="4" s="1"/>
  <c r="F27" i="2"/>
  <c r="F27" i="4" s="1"/>
  <c r="F28" i="2"/>
  <c r="F28" i="4" s="1"/>
  <c r="F29" i="2"/>
  <c r="F29" i="4" s="1"/>
  <c r="F30" i="2"/>
  <c r="F30" i="4" s="1"/>
  <c r="F31" i="2"/>
  <c r="F31" i="4" s="1"/>
  <c r="F32" i="2"/>
  <c r="F32" i="4" s="1"/>
  <c r="F33" i="2"/>
  <c r="F33" i="4" s="1"/>
  <c r="F34" i="2"/>
  <c r="F34" i="4" s="1"/>
  <c r="F35" i="2"/>
  <c r="F35" i="4" s="1"/>
  <c r="F36" i="2"/>
  <c r="F36" i="4" s="1"/>
  <c r="F37" i="2"/>
  <c r="F37" i="4" s="1"/>
  <c r="F38" i="2"/>
  <c r="F38" i="4" s="1"/>
  <c r="F39" i="2"/>
  <c r="F39" i="4" s="1"/>
  <c r="F40" i="2"/>
  <c r="F40" i="4" s="1"/>
  <c r="F41" i="2"/>
  <c r="F41" i="4" s="1"/>
  <c r="F42" i="2"/>
  <c r="F42" i="4" s="1"/>
  <c r="F43" i="2"/>
  <c r="F43" i="4" s="1"/>
  <c r="F44" i="2"/>
  <c r="F44" i="4" s="1"/>
  <c r="F45" i="2"/>
  <c r="F45" i="4" s="1"/>
  <c r="F46" i="2"/>
  <c r="F46" i="4" s="1"/>
  <c r="F47" i="2"/>
  <c r="F47" i="4" s="1"/>
  <c r="F48" i="2"/>
  <c r="F48" i="4" s="1"/>
  <c r="F49" i="2"/>
  <c r="F49" i="4" s="1"/>
  <c r="F50" i="2"/>
  <c r="F50" i="4" s="1"/>
  <c r="F51" i="2"/>
  <c r="F51" i="4" s="1"/>
  <c r="F52" i="2"/>
  <c r="F52" i="4" s="1"/>
  <c r="F53" i="2"/>
  <c r="F53" i="4" s="1"/>
  <c r="F54" i="2"/>
  <c r="F54" i="4" s="1"/>
  <c r="F55" i="2"/>
  <c r="F55" i="4" s="1"/>
  <c r="G5" i="2"/>
  <c r="G5" i="4" s="1"/>
  <c r="G6" i="2"/>
  <c r="G6" i="4" s="1"/>
  <c r="G7" i="2"/>
  <c r="G7" i="4" s="1"/>
  <c r="G8" i="2"/>
  <c r="G8" i="4" s="1"/>
  <c r="G9" i="2"/>
  <c r="G9" i="4" s="1"/>
  <c r="G10" i="2"/>
  <c r="G10" i="4" s="1"/>
  <c r="G11" i="2"/>
  <c r="G11" i="4" s="1"/>
  <c r="G12" i="2"/>
  <c r="G12" i="4" s="1"/>
  <c r="G13" i="2"/>
  <c r="G13" i="4" s="1"/>
  <c r="G14" i="2"/>
  <c r="G14" i="4" s="1"/>
  <c r="G15" i="2"/>
  <c r="G15" i="4" s="1"/>
  <c r="G16" i="2"/>
  <c r="G16" i="4" s="1"/>
  <c r="G17" i="2"/>
  <c r="G17" i="4" s="1"/>
  <c r="G18" i="2"/>
  <c r="G18" i="4" s="1"/>
  <c r="G19" i="2"/>
  <c r="G19" i="4" s="1"/>
  <c r="G20" i="2"/>
  <c r="G20" i="4" s="1"/>
  <c r="G21" i="2"/>
  <c r="G21" i="4" s="1"/>
  <c r="G22" i="2"/>
  <c r="G22" i="4" s="1"/>
  <c r="G23" i="2"/>
  <c r="G23" i="4" s="1"/>
  <c r="G24" i="2"/>
  <c r="G24" i="4" s="1"/>
  <c r="G25" i="2"/>
  <c r="G25" i="4" s="1"/>
  <c r="G26" i="2"/>
  <c r="G26" i="4" s="1"/>
  <c r="G27" i="2"/>
  <c r="G27" i="4" s="1"/>
  <c r="G28" i="2"/>
  <c r="G28" i="4" s="1"/>
  <c r="G29" i="2"/>
  <c r="G29" i="4" s="1"/>
  <c r="G30" i="2"/>
  <c r="G30" i="4" s="1"/>
  <c r="G31" i="2"/>
  <c r="G31" i="4" s="1"/>
  <c r="G32" i="2"/>
  <c r="G32" i="4" s="1"/>
  <c r="G33" i="2"/>
  <c r="G33" i="4" s="1"/>
  <c r="G34" i="2"/>
  <c r="G34" i="4" s="1"/>
  <c r="G35" i="2"/>
  <c r="G35" i="4" s="1"/>
  <c r="G36" i="2"/>
  <c r="G36" i="4" s="1"/>
  <c r="G37" i="2"/>
  <c r="G37" i="4" s="1"/>
  <c r="G38" i="2"/>
  <c r="G38" i="4" s="1"/>
  <c r="G39" i="2"/>
  <c r="G39" i="4" s="1"/>
  <c r="G40" i="2"/>
  <c r="G40" i="4" s="1"/>
  <c r="G41" i="2"/>
  <c r="G41" i="4" s="1"/>
  <c r="G42" i="2"/>
  <c r="G42" i="4" s="1"/>
  <c r="G43" i="2"/>
  <c r="G43" i="4" s="1"/>
  <c r="G44" i="2"/>
  <c r="G44" i="4" s="1"/>
  <c r="G45" i="2"/>
  <c r="G45" i="4" s="1"/>
  <c r="G46" i="2"/>
  <c r="G46" i="4" s="1"/>
  <c r="G47" i="2"/>
  <c r="G47" i="4" s="1"/>
  <c r="G48" i="2"/>
  <c r="G48" i="4" s="1"/>
  <c r="G49" i="2"/>
  <c r="G49" i="4" s="1"/>
  <c r="G50" i="2"/>
  <c r="G50" i="4" s="1"/>
  <c r="G51" i="2"/>
  <c r="G51" i="4" s="1"/>
  <c r="G52" i="2"/>
  <c r="G52" i="4" s="1"/>
  <c r="G53" i="2"/>
  <c r="G53" i="4" s="1"/>
  <c r="G54" i="2"/>
  <c r="G54" i="4" s="1"/>
  <c r="G55" i="2"/>
  <c r="G55" i="4" s="1"/>
  <c r="H5" i="2"/>
  <c r="H5" i="4" s="1"/>
  <c r="H6" i="2"/>
  <c r="H6" i="4" s="1"/>
  <c r="H7" i="2"/>
  <c r="H7" i="4" s="1"/>
  <c r="H8" i="2"/>
  <c r="H8" i="4" s="1"/>
  <c r="H9" i="2"/>
  <c r="H9" i="4" s="1"/>
  <c r="H10" i="2"/>
  <c r="H10" i="4" s="1"/>
  <c r="H11" i="2"/>
  <c r="H11" i="4" s="1"/>
  <c r="H12" i="2"/>
  <c r="H12" i="4" s="1"/>
  <c r="H13" i="2"/>
  <c r="H13" i="4" s="1"/>
  <c r="H14" i="2"/>
  <c r="H14" i="4" s="1"/>
  <c r="H15" i="2"/>
  <c r="H15" i="4" s="1"/>
  <c r="H16" i="2"/>
  <c r="H16" i="4" s="1"/>
  <c r="H17" i="2"/>
  <c r="H17" i="4" s="1"/>
  <c r="H18" i="2"/>
  <c r="H18" i="4" s="1"/>
  <c r="H19" i="2"/>
  <c r="H19" i="4" s="1"/>
  <c r="H20" i="2"/>
  <c r="H20" i="4" s="1"/>
  <c r="H21" i="2"/>
  <c r="H21" i="4" s="1"/>
  <c r="H22" i="2"/>
  <c r="H22" i="4" s="1"/>
  <c r="H23" i="2"/>
  <c r="H23" i="4" s="1"/>
  <c r="H24" i="2"/>
  <c r="H24" i="4" s="1"/>
  <c r="H25" i="2"/>
  <c r="H25" i="4" s="1"/>
  <c r="H26" i="2"/>
  <c r="H26" i="4" s="1"/>
  <c r="H27" i="2"/>
  <c r="H27" i="4" s="1"/>
  <c r="H28" i="2"/>
  <c r="H28" i="4" s="1"/>
  <c r="H29" i="2"/>
  <c r="H29" i="4" s="1"/>
  <c r="H30" i="2"/>
  <c r="H30" i="4" s="1"/>
  <c r="H31" i="2"/>
  <c r="H31" i="4" s="1"/>
  <c r="H32" i="2"/>
  <c r="H32" i="4" s="1"/>
  <c r="H33" i="2"/>
  <c r="H33" i="4" s="1"/>
  <c r="H34" i="2"/>
  <c r="H34" i="4" s="1"/>
  <c r="H35" i="2"/>
  <c r="H35" i="4" s="1"/>
  <c r="H36" i="2"/>
  <c r="H36" i="4" s="1"/>
  <c r="H37" i="2"/>
  <c r="H37" i="4" s="1"/>
  <c r="H38" i="2"/>
  <c r="H38" i="4" s="1"/>
  <c r="H39" i="2"/>
  <c r="H39" i="4" s="1"/>
  <c r="H40" i="2"/>
  <c r="H40" i="4" s="1"/>
  <c r="H41" i="2"/>
  <c r="H41" i="4" s="1"/>
  <c r="H42" i="2"/>
  <c r="H42" i="4" s="1"/>
  <c r="H43" i="2"/>
  <c r="H43" i="4" s="1"/>
  <c r="H44" i="2"/>
  <c r="H44" i="4" s="1"/>
  <c r="H45" i="2"/>
  <c r="H45" i="4" s="1"/>
  <c r="H46" i="2"/>
  <c r="H46" i="4" s="1"/>
  <c r="H47" i="2"/>
  <c r="H47" i="4" s="1"/>
  <c r="H48" i="2"/>
  <c r="H48" i="4" s="1"/>
  <c r="H49" i="2"/>
  <c r="H49" i="4" s="1"/>
  <c r="H50" i="2"/>
  <c r="H50" i="4" s="1"/>
  <c r="H51" i="2"/>
  <c r="H51" i="4" s="1"/>
  <c r="H52" i="2"/>
  <c r="H52" i="4" s="1"/>
  <c r="H53" i="2"/>
  <c r="H53" i="4" s="1"/>
  <c r="H54" i="2"/>
  <c r="H54" i="4" s="1"/>
  <c r="H55" i="2"/>
  <c r="H55" i="4" s="1"/>
  <c r="I5" i="2"/>
  <c r="I5" i="4" s="1"/>
  <c r="I6" i="2"/>
  <c r="I6" i="4" s="1"/>
  <c r="I7" i="2"/>
  <c r="I7" i="4" s="1"/>
  <c r="I8" i="2"/>
  <c r="I8" i="4" s="1"/>
  <c r="I9" i="2"/>
  <c r="I9" i="4" s="1"/>
  <c r="I10" i="2"/>
  <c r="I10" i="4" s="1"/>
  <c r="I11" i="2"/>
  <c r="I11" i="4" s="1"/>
  <c r="I12" i="2"/>
  <c r="I12" i="4" s="1"/>
  <c r="I13" i="2"/>
  <c r="I13" i="4" s="1"/>
  <c r="I14" i="2"/>
  <c r="I14" i="4" s="1"/>
  <c r="I15" i="2"/>
  <c r="I15" i="4" s="1"/>
  <c r="I16" i="2"/>
  <c r="I16" i="4" s="1"/>
  <c r="I17" i="2"/>
  <c r="I17" i="4" s="1"/>
  <c r="I18" i="2"/>
  <c r="I18" i="4" s="1"/>
  <c r="I19" i="2"/>
  <c r="I19" i="4" s="1"/>
  <c r="I20" i="2"/>
  <c r="I20" i="4" s="1"/>
  <c r="I21" i="2"/>
  <c r="I21" i="4" s="1"/>
  <c r="I22" i="2"/>
  <c r="I22" i="4" s="1"/>
  <c r="I23" i="2"/>
  <c r="I23" i="4" s="1"/>
  <c r="I24" i="2"/>
  <c r="I24" i="4" s="1"/>
  <c r="I25" i="2"/>
  <c r="I25" i="4" s="1"/>
  <c r="I26" i="2"/>
  <c r="I26" i="4" s="1"/>
  <c r="I27" i="2"/>
  <c r="I27" i="4" s="1"/>
  <c r="I28" i="2"/>
  <c r="I28" i="4" s="1"/>
  <c r="I29" i="2"/>
  <c r="I29" i="4" s="1"/>
  <c r="I30" i="2"/>
  <c r="I30" i="4" s="1"/>
  <c r="I31" i="2"/>
  <c r="I31" i="4" s="1"/>
  <c r="I32" i="2"/>
  <c r="I32" i="4" s="1"/>
  <c r="I33" i="2"/>
  <c r="I33" i="4" s="1"/>
  <c r="I34" i="2"/>
  <c r="I34" i="4" s="1"/>
  <c r="I35" i="2"/>
  <c r="I35" i="4" s="1"/>
  <c r="I36" i="2"/>
  <c r="I36" i="4" s="1"/>
  <c r="I37" i="2"/>
  <c r="I37" i="4" s="1"/>
  <c r="I38" i="2"/>
  <c r="I38" i="4" s="1"/>
  <c r="I39" i="2"/>
  <c r="I39" i="4" s="1"/>
  <c r="I40" i="2"/>
  <c r="I40" i="4" s="1"/>
  <c r="I41" i="2"/>
  <c r="I41" i="4" s="1"/>
  <c r="I42" i="2"/>
  <c r="I42" i="4" s="1"/>
  <c r="I43" i="2"/>
  <c r="I43" i="4" s="1"/>
  <c r="I44" i="2"/>
  <c r="I44" i="4" s="1"/>
  <c r="I45" i="2"/>
  <c r="I45" i="4" s="1"/>
  <c r="I46" i="2"/>
  <c r="I46" i="4" s="1"/>
  <c r="I47" i="2"/>
  <c r="I47" i="4" s="1"/>
  <c r="I48" i="2"/>
  <c r="I48" i="4" s="1"/>
  <c r="I49" i="2"/>
  <c r="I49" i="4" s="1"/>
  <c r="I50" i="2"/>
  <c r="I50" i="4" s="1"/>
  <c r="I51" i="2"/>
  <c r="I51" i="4" s="1"/>
  <c r="I52" i="2"/>
  <c r="I52" i="4" s="1"/>
  <c r="I53" i="2"/>
  <c r="I53" i="4" s="1"/>
  <c r="I54" i="2"/>
  <c r="I54" i="4" s="1"/>
  <c r="I55" i="2"/>
  <c r="I55" i="4" s="1"/>
  <c r="J5" i="2"/>
  <c r="J5" i="4" s="1"/>
  <c r="J6" i="2"/>
  <c r="J6" i="4" s="1"/>
  <c r="J7" i="2"/>
  <c r="J7" i="4" s="1"/>
  <c r="J8" i="2"/>
  <c r="J8" i="4" s="1"/>
  <c r="J9" i="2"/>
  <c r="J9" i="4" s="1"/>
  <c r="J10" i="2"/>
  <c r="J10" i="4" s="1"/>
  <c r="J11" i="2"/>
  <c r="J11" i="4" s="1"/>
  <c r="J12" i="2"/>
  <c r="J12" i="4" s="1"/>
  <c r="J13" i="2"/>
  <c r="J13" i="4" s="1"/>
  <c r="J14" i="2"/>
  <c r="J14" i="4" s="1"/>
  <c r="J15" i="2"/>
  <c r="J15" i="4" s="1"/>
  <c r="J16" i="2"/>
  <c r="J16" i="4" s="1"/>
  <c r="J17" i="2"/>
  <c r="J17" i="4" s="1"/>
  <c r="J18" i="2"/>
  <c r="J18" i="4" s="1"/>
  <c r="J19" i="2"/>
  <c r="J19" i="4" s="1"/>
  <c r="J20" i="2"/>
  <c r="J20" i="4" s="1"/>
  <c r="J21" i="2"/>
  <c r="J21" i="4" s="1"/>
  <c r="J22" i="2"/>
  <c r="J22" i="4" s="1"/>
  <c r="J23" i="2"/>
  <c r="J23" i="4" s="1"/>
  <c r="J24" i="2"/>
  <c r="J24" i="4" s="1"/>
  <c r="J25" i="2"/>
  <c r="J25" i="4" s="1"/>
  <c r="J26" i="2"/>
  <c r="J26" i="4" s="1"/>
  <c r="J27" i="2"/>
  <c r="J27" i="4" s="1"/>
  <c r="J28" i="2"/>
  <c r="J28" i="4" s="1"/>
  <c r="J29" i="2"/>
  <c r="J29" i="4" s="1"/>
  <c r="J30" i="2"/>
  <c r="J30" i="4" s="1"/>
  <c r="J31" i="2"/>
  <c r="J31" i="4" s="1"/>
  <c r="J32" i="2"/>
  <c r="J32" i="4" s="1"/>
  <c r="J33" i="2"/>
  <c r="J33" i="4" s="1"/>
  <c r="J34" i="2"/>
  <c r="J34" i="4" s="1"/>
  <c r="J35" i="2"/>
  <c r="J35" i="4" s="1"/>
  <c r="J36" i="2"/>
  <c r="J36" i="4" s="1"/>
  <c r="J37" i="2"/>
  <c r="J37" i="4" s="1"/>
  <c r="J38" i="2"/>
  <c r="J38" i="4" s="1"/>
  <c r="J39" i="2"/>
  <c r="J39" i="4" s="1"/>
  <c r="J40" i="2"/>
  <c r="J40" i="4" s="1"/>
  <c r="J41" i="2"/>
  <c r="J41" i="4" s="1"/>
  <c r="J42" i="2"/>
  <c r="J42" i="4" s="1"/>
  <c r="J43" i="2"/>
  <c r="J43" i="4" s="1"/>
  <c r="J44" i="2"/>
  <c r="J44" i="4" s="1"/>
  <c r="J45" i="2"/>
  <c r="J45" i="4" s="1"/>
  <c r="J46" i="2"/>
  <c r="J46" i="4" s="1"/>
  <c r="J47" i="2"/>
  <c r="J47" i="4" s="1"/>
  <c r="J48" i="2"/>
  <c r="J48" i="4" s="1"/>
  <c r="J49" i="2"/>
  <c r="J49" i="4" s="1"/>
  <c r="J50" i="2"/>
  <c r="J50" i="4" s="1"/>
  <c r="J51" i="2"/>
  <c r="J51" i="4" s="1"/>
  <c r="J52" i="2"/>
  <c r="J52" i="4" s="1"/>
  <c r="J53" i="2"/>
  <c r="J53" i="4" s="1"/>
  <c r="J54" i="2"/>
  <c r="J54" i="4" s="1"/>
  <c r="J55" i="2"/>
  <c r="J55" i="4" s="1"/>
  <c r="K5" i="2"/>
  <c r="K5" i="4" s="1"/>
  <c r="K6" i="2"/>
  <c r="K6" i="4" s="1"/>
  <c r="K7" i="2"/>
  <c r="K7" i="4" s="1"/>
  <c r="K8" i="2"/>
  <c r="K8" i="4" s="1"/>
  <c r="K9" i="2"/>
  <c r="K9" i="4" s="1"/>
  <c r="K10" i="2"/>
  <c r="K10" i="4" s="1"/>
  <c r="K11" i="2"/>
  <c r="K11" i="4" s="1"/>
  <c r="K12" i="2"/>
  <c r="K12" i="4" s="1"/>
  <c r="K13" i="2"/>
  <c r="K13" i="4" s="1"/>
  <c r="K14" i="2"/>
  <c r="K14" i="4" s="1"/>
  <c r="K15" i="2"/>
  <c r="K15" i="4" s="1"/>
  <c r="K16" i="2"/>
  <c r="K16" i="4" s="1"/>
  <c r="K17" i="2"/>
  <c r="K17" i="4" s="1"/>
  <c r="K18" i="2"/>
  <c r="K18" i="4" s="1"/>
  <c r="K19" i="2"/>
  <c r="K19" i="4" s="1"/>
  <c r="K20" i="2"/>
  <c r="K20" i="4" s="1"/>
  <c r="K21" i="2"/>
  <c r="K21" i="4" s="1"/>
  <c r="K22" i="2"/>
  <c r="K22" i="4" s="1"/>
  <c r="K23" i="2"/>
  <c r="K23" i="4" s="1"/>
  <c r="K24" i="2"/>
  <c r="K24" i="4" s="1"/>
  <c r="K25" i="2"/>
  <c r="K25" i="4" s="1"/>
  <c r="K26" i="2"/>
  <c r="K26" i="4" s="1"/>
  <c r="K27" i="2"/>
  <c r="K27" i="4" s="1"/>
  <c r="K28" i="2"/>
  <c r="K28" i="4" s="1"/>
  <c r="K29" i="2"/>
  <c r="K29" i="4" s="1"/>
  <c r="K30" i="2"/>
  <c r="K30" i="4" s="1"/>
  <c r="K31" i="2"/>
  <c r="K31" i="4" s="1"/>
  <c r="K32" i="2"/>
  <c r="K32" i="4" s="1"/>
  <c r="K33" i="2"/>
  <c r="K33" i="4" s="1"/>
  <c r="K34" i="2"/>
  <c r="K34" i="4" s="1"/>
  <c r="K35" i="2"/>
  <c r="K35" i="4" s="1"/>
  <c r="K36" i="2"/>
  <c r="K36" i="4" s="1"/>
  <c r="K37" i="2"/>
  <c r="K37" i="4" s="1"/>
  <c r="K38" i="2"/>
  <c r="K38" i="4" s="1"/>
  <c r="K39" i="2"/>
  <c r="K39" i="4" s="1"/>
  <c r="K40" i="2"/>
  <c r="K40" i="4" s="1"/>
  <c r="K41" i="2"/>
  <c r="K41" i="4" s="1"/>
  <c r="K42" i="2"/>
  <c r="K42" i="4" s="1"/>
  <c r="K43" i="2"/>
  <c r="K43" i="4" s="1"/>
  <c r="K44" i="2"/>
  <c r="K44" i="4" s="1"/>
  <c r="K45" i="2"/>
  <c r="K45" i="4" s="1"/>
  <c r="K46" i="2"/>
  <c r="K46" i="4" s="1"/>
  <c r="K47" i="2"/>
  <c r="K47" i="4" s="1"/>
  <c r="K48" i="2"/>
  <c r="K48" i="4" s="1"/>
  <c r="K49" i="2"/>
  <c r="K49" i="4" s="1"/>
  <c r="K50" i="2"/>
  <c r="K50" i="4" s="1"/>
  <c r="K51" i="2"/>
  <c r="K51" i="4" s="1"/>
  <c r="K52" i="2"/>
  <c r="K52" i="4" s="1"/>
  <c r="K53" i="2"/>
  <c r="K53" i="4" s="1"/>
  <c r="K54" i="2"/>
  <c r="K54" i="4" s="1"/>
  <c r="K55" i="2"/>
  <c r="K55" i="4" s="1"/>
  <c r="L5" i="2"/>
  <c r="L5" i="4" s="1"/>
  <c r="L6" i="2"/>
  <c r="L6" i="4" s="1"/>
  <c r="L7" i="2"/>
  <c r="L7" i="4" s="1"/>
  <c r="L8" i="2"/>
  <c r="L8" i="4" s="1"/>
  <c r="L9" i="2"/>
  <c r="L9" i="4" s="1"/>
  <c r="L10" i="2"/>
  <c r="L10" i="4" s="1"/>
  <c r="L11" i="2"/>
  <c r="L11" i="4" s="1"/>
  <c r="L12" i="2"/>
  <c r="L12" i="4" s="1"/>
  <c r="L13" i="2"/>
  <c r="L13" i="4" s="1"/>
  <c r="L14" i="2"/>
  <c r="L14" i="4" s="1"/>
  <c r="L15" i="2"/>
  <c r="L15" i="4" s="1"/>
  <c r="L16" i="2"/>
  <c r="L16" i="4" s="1"/>
  <c r="L17" i="2"/>
  <c r="L17" i="4" s="1"/>
  <c r="L18" i="2"/>
  <c r="L18" i="4" s="1"/>
  <c r="L19" i="2"/>
  <c r="L19" i="4" s="1"/>
  <c r="L20" i="2"/>
  <c r="L20" i="4" s="1"/>
  <c r="L21" i="2"/>
  <c r="L21" i="4" s="1"/>
  <c r="L22" i="2"/>
  <c r="L22" i="4" s="1"/>
  <c r="L23" i="2"/>
  <c r="L23" i="4" s="1"/>
  <c r="L24" i="2"/>
  <c r="L24" i="4" s="1"/>
  <c r="L25" i="2"/>
  <c r="L25" i="4" s="1"/>
  <c r="L26" i="2"/>
  <c r="L26" i="4" s="1"/>
  <c r="L27" i="2"/>
  <c r="L27" i="4" s="1"/>
  <c r="L28" i="2"/>
  <c r="L28" i="4" s="1"/>
  <c r="L29" i="2"/>
  <c r="L29" i="4" s="1"/>
  <c r="L30" i="2"/>
  <c r="L30" i="4" s="1"/>
  <c r="L31" i="2"/>
  <c r="L31" i="4" s="1"/>
  <c r="L32" i="2"/>
  <c r="L32" i="4" s="1"/>
  <c r="L33" i="2"/>
  <c r="L33" i="4" s="1"/>
  <c r="L34" i="2"/>
  <c r="L34" i="4" s="1"/>
  <c r="L35" i="2"/>
  <c r="L35" i="4" s="1"/>
  <c r="L36" i="2"/>
  <c r="L36" i="4" s="1"/>
  <c r="L37" i="2"/>
  <c r="L37" i="4" s="1"/>
  <c r="L38" i="2"/>
  <c r="L38" i="4" s="1"/>
  <c r="L39" i="2"/>
  <c r="L39" i="4" s="1"/>
  <c r="L40" i="2"/>
  <c r="L40" i="4" s="1"/>
  <c r="L41" i="2"/>
  <c r="L41" i="4" s="1"/>
  <c r="L42" i="2"/>
  <c r="L42" i="4" s="1"/>
  <c r="L43" i="2"/>
  <c r="L43" i="4" s="1"/>
  <c r="L44" i="2"/>
  <c r="L44" i="4" s="1"/>
  <c r="L45" i="2"/>
  <c r="L45" i="4" s="1"/>
  <c r="L46" i="2"/>
  <c r="L46" i="4" s="1"/>
  <c r="L47" i="2"/>
  <c r="L47" i="4" s="1"/>
  <c r="L48" i="2"/>
  <c r="L48" i="4" s="1"/>
  <c r="L49" i="2"/>
  <c r="L49" i="4" s="1"/>
  <c r="L50" i="2"/>
  <c r="L50" i="4" s="1"/>
  <c r="L51" i="2"/>
  <c r="L51" i="4" s="1"/>
  <c r="L52" i="2"/>
  <c r="L52" i="4" s="1"/>
  <c r="L53" i="2"/>
  <c r="L53" i="4" s="1"/>
  <c r="L54" i="2"/>
  <c r="L54" i="4" s="1"/>
  <c r="L55" i="2"/>
  <c r="L55" i="4" s="1"/>
  <c r="M5" i="2"/>
  <c r="M5" i="4" s="1"/>
  <c r="M6" i="2"/>
  <c r="M6" i="4" s="1"/>
  <c r="M7" i="2"/>
  <c r="M7" i="4" s="1"/>
  <c r="M8" i="2"/>
  <c r="M8" i="4" s="1"/>
  <c r="M9" i="2"/>
  <c r="M9" i="4" s="1"/>
  <c r="M10" i="2"/>
  <c r="M10" i="4" s="1"/>
  <c r="M11" i="2"/>
  <c r="M11" i="4" s="1"/>
  <c r="M12" i="2"/>
  <c r="M12" i="4" s="1"/>
  <c r="M13" i="2"/>
  <c r="M13" i="4" s="1"/>
  <c r="M14" i="2"/>
  <c r="M14" i="4" s="1"/>
  <c r="M15" i="2"/>
  <c r="M15" i="4" s="1"/>
  <c r="M16" i="2"/>
  <c r="M16" i="4" s="1"/>
  <c r="M17" i="2"/>
  <c r="M17" i="4" s="1"/>
  <c r="M18" i="2"/>
  <c r="M18" i="4" s="1"/>
  <c r="M19" i="2"/>
  <c r="M19" i="4" s="1"/>
  <c r="M20" i="2"/>
  <c r="M20" i="4" s="1"/>
  <c r="M21" i="2"/>
  <c r="M21" i="4" s="1"/>
  <c r="M22" i="2"/>
  <c r="M22" i="4" s="1"/>
  <c r="M23" i="2"/>
  <c r="M23" i="4" s="1"/>
  <c r="M24" i="2"/>
  <c r="M24" i="4" s="1"/>
  <c r="M25" i="2"/>
  <c r="M25" i="4" s="1"/>
  <c r="M26" i="2"/>
  <c r="M26" i="4" s="1"/>
  <c r="M27" i="2"/>
  <c r="M27" i="4" s="1"/>
  <c r="M28" i="2"/>
  <c r="M28" i="4" s="1"/>
  <c r="M29" i="2"/>
  <c r="M29" i="4" s="1"/>
  <c r="M30" i="2"/>
  <c r="M30" i="4" s="1"/>
  <c r="M31" i="2"/>
  <c r="M31" i="4" s="1"/>
  <c r="M32" i="2"/>
  <c r="M32" i="4" s="1"/>
  <c r="M33" i="2"/>
  <c r="M33" i="4" s="1"/>
  <c r="M34" i="2"/>
  <c r="M34" i="4" s="1"/>
  <c r="M35" i="2"/>
  <c r="M35" i="4" s="1"/>
  <c r="M36" i="2"/>
  <c r="M36" i="4" s="1"/>
  <c r="M37" i="2"/>
  <c r="M37" i="4" s="1"/>
  <c r="M38" i="2"/>
  <c r="M38" i="4" s="1"/>
  <c r="M39" i="2"/>
  <c r="M39" i="4" s="1"/>
  <c r="M40" i="2"/>
  <c r="M40" i="4" s="1"/>
  <c r="M41" i="2"/>
  <c r="M41" i="4" s="1"/>
  <c r="M42" i="2"/>
  <c r="M42" i="4" s="1"/>
  <c r="M43" i="2"/>
  <c r="M43" i="4" s="1"/>
  <c r="M44" i="2"/>
  <c r="M44" i="4" s="1"/>
  <c r="M45" i="2"/>
  <c r="M45" i="4" s="1"/>
  <c r="M46" i="2"/>
  <c r="M46" i="4" s="1"/>
  <c r="M47" i="2"/>
  <c r="M47" i="4" s="1"/>
  <c r="M48" i="2"/>
  <c r="M48" i="4" s="1"/>
  <c r="M49" i="2"/>
  <c r="M49" i="4" s="1"/>
  <c r="M50" i="2"/>
  <c r="M50" i="4" s="1"/>
  <c r="M51" i="2"/>
  <c r="M51" i="4" s="1"/>
  <c r="M52" i="2"/>
  <c r="M52" i="4" s="1"/>
  <c r="M53" i="2"/>
  <c r="M53" i="4" s="1"/>
  <c r="M54" i="2"/>
  <c r="M54" i="4" s="1"/>
  <c r="M55" i="2"/>
  <c r="M55" i="4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1"/>
  <c r="C56" i="1"/>
  <c r="C56" i="3" s="1"/>
  <c r="D56" i="1"/>
  <c r="D56" i="3" s="1"/>
  <c r="E56" i="1"/>
  <c r="E56" i="3" s="1"/>
  <c r="F56" i="1"/>
  <c r="F56" i="3" s="1"/>
  <c r="G56" i="1"/>
  <c r="G56" i="3" s="1"/>
  <c r="H56" i="1"/>
  <c r="H56" i="3" s="1"/>
  <c r="I56" i="1"/>
  <c r="I56" i="3" s="1"/>
  <c r="J56" i="1"/>
  <c r="J56" i="3" s="1"/>
  <c r="K56" i="1"/>
  <c r="K56" i="3" s="1"/>
  <c r="L56" i="1"/>
  <c r="L56" i="3" s="1"/>
  <c r="M56" i="1"/>
  <c r="M56" i="3" s="1"/>
  <c r="B57" i="1"/>
  <c r="C57" i="1"/>
  <c r="C57" i="3" s="1"/>
  <c r="D57" i="1"/>
  <c r="D57" i="3" s="1"/>
  <c r="E57" i="1"/>
  <c r="E57" i="3" s="1"/>
  <c r="F57" i="1"/>
  <c r="F57" i="3" s="1"/>
  <c r="G57" i="1"/>
  <c r="G57" i="3" s="1"/>
  <c r="H57" i="1"/>
  <c r="H57" i="3" s="1"/>
  <c r="I57" i="1"/>
  <c r="I57" i="3" s="1"/>
  <c r="J57" i="1"/>
  <c r="J57" i="3" s="1"/>
  <c r="K57" i="1"/>
  <c r="K57" i="3" s="1"/>
  <c r="L57" i="1"/>
  <c r="L57" i="3" s="1"/>
  <c r="M57" i="1"/>
  <c r="M57" i="3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C5" i="1"/>
  <c r="C5" i="3" s="1"/>
  <c r="C6" i="1"/>
  <c r="C6" i="3" s="1"/>
  <c r="C7" i="1"/>
  <c r="C7" i="3" s="1"/>
  <c r="C8" i="1"/>
  <c r="C8" i="3" s="1"/>
  <c r="C9" i="1"/>
  <c r="C9" i="3" s="1"/>
  <c r="C10" i="1"/>
  <c r="C10" i="3" s="1"/>
  <c r="C11" i="1"/>
  <c r="C11" i="3" s="1"/>
  <c r="C12" i="1"/>
  <c r="C12" i="3" s="1"/>
  <c r="C13" i="1"/>
  <c r="C13" i="3" s="1"/>
  <c r="C14" i="1"/>
  <c r="C14" i="3" s="1"/>
  <c r="C15" i="1"/>
  <c r="C15" i="3" s="1"/>
  <c r="C16" i="1"/>
  <c r="C16" i="3" s="1"/>
  <c r="C17" i="1"/>
  <c r="C17" i="3" s="1"/>
  <c r="C18" i="1"/>
  <c r="C18" i="3" s="1"/>
  <c r="C19" i="1"/>
  <c r="C19" i="3" s="1"/>
  <c r="C20" i="1"/>
  <c r="C20" i="3" s="1"/>
  <c r="C21" i="1"/>
  <c r="C21" i="3" s="1"/>
  <c r="C22" i="1"/>
  <c r="C22" i="3" s="1"/>
  <c r="C23" i="1"/>
  <c r="C23" i="3" s="1"/>
  <c r="C24" i="1"/>
  <c r="C24" i="3" s="1"/>
  <c r="C25" i="1"/>
  <c r="C25" i="3" s="1"/>
  <c r="C26" i="1"/>
  <c r="C26" i="3" s="1"/>
  <c r="C27" i="1"/>
  <c r="C27" i="3" s="1"/>
  <c r="C28" i="1"/>
  <c r="C28" i="3" s="1"/>
  <c r="C29" i="1"/>
  <c r="C29" i="3" s="1"/>
  <c r="C30" i="1"/>
  <c r="C30" i="3" s="1"/>
  <c r="C31" i="1"/>
  <c r="C31" i="3" s="1"/>
  <c r="C32" i="1"/>
  <c r="C32" i="3" s="1"/>
  <c r="C33" i="1"/>
  <c r="C33" i="3" s="1"/>
  <c r="C34" i="1"/>
  <c r="C34" i="3" s="1"/>
  <c r="C35" i="1"/>
  <c r="C35" i="3" s="1"/>
  <c r="C36" i="1"/>
  <c r="C36" i="3" s="1"/>
  <c r="C37" i="1"/>
  <c r="C37" i="3" s="1"/>
  <c r="C38" i="1"/>
  <c r="C38" i="3" s="1"/>
  <c r="C39" i="1"/>
  <c r="C39" i="3" s="1"/>
  <c r="C40" i="1"/>
  <c r="C40" i="3" s="1"/>
  <c r="C41" i="1"/>
  <c r="C41" i="3" s="1"/>
  <c r="C42" i="1"/>
  <c r="C42" i="3" s="1"/>
  <c r="C43" i="1"/>
  <c r="C43" i="3" s="1"/>
  <c r="C44" i="1"/>
  <c r="C44" i="3" s="1"/>
  <c r="C45" i="1"/>
  <c r="C45" i="3" s="1"/>
  <c r="C46" i="1"/>
  <c r="C46" i="3" s="1"/>
  <c r="C47" i="1"/>
  <c r="C47" i="3" s="1"/>
  <c r="C48" i="1"/>
  <c r="C48" i="3" s="1"/>
  <c r="C49" i="1"/>
  <c r="C49" i="3" s="1"/>
  <c r="C50" i="1"/>
  <c r="C50" i="3" s="1"/>
  <c r="C51" i="1"/>
  <c r="C51" i="3" s="1"/>
  <c r="C52" i="1"/>
  <c r="C52" i="3" s="1"/>
  <c r="C53" i="1"/>
  <c r="C53" i="3" s="1"/>
  <c r="C54" i="1"/>
  <c r="C54" i="3" s="1"/>
  <c r="C55" i="1"/>
  <c r="C55" i="3" s="1"/>
  <c r="D5" i="1"/>
  <c r="D5" i="3" s="1"/>
  <c r="D6" i="1"/>
  <c r="D6" i="3" s="1"/>
  <c r="D7" i="1"/>
  <c r="D7" i="3" s="1"/>
  <c r="D8" i="1"/>
  <c r="D8" i="3" s="1"/>
  <c r="D9" i="1"/>
  <c r="D9" i="3" s="1"/>
  <c r="D10" i="1"/>
  <c r="D10" i="3" s="1"/>
  <c r="D11" i="1"/>
  <c r="D11" i="3" s="1"/>
  <c r="D12" i="1"/>
  <c r="D12" i="3" s="1"/>
  <c r="D13" i="1"/>
  <c r="D13" i="3" s="1"/>
  <c r="D14" i="1"/>
  <c r="D14" i="3" s="1"/>
  <c r="D15" i="1"/>
  <c r="D15" i="3" s="1"/>
  <c r="D16" i="1"/>
  <c r="D16" i="3" s="1"/>
  <c r="D17" i="1"/>
  <c r="D17" i="3" s="1"/>
  <c r="D18" i="1"/>
  <c r="D18" i="3" s="1"/>
  <c r="D19" i="1"/>
  <c r="D19" i="3" s="1"/>
  <c r="D20" i="1"/>
  <c r="D20" i="3" s="1"/>
  <c r="D21" i="1"/>
  <c r="D21" i="3" s="1"/>
  <c r="D22" i="1"/>
  <c r="D22" i="3" s="1"/>
  <c r="D23" i="1"/>
  <c r="D23" i="3" s="1"/>
  <c r="D24" i="1"/>
  <c r="D24" i="3" s="1"/>
  <c r="D25" i="1"/>
  <c r="D25" i="3" s="1"/>
  <c r="D26" i="1"/>
  <c r="D26" i="3" s="1"/>
  <c r="D27" i="1"/>
  <c r="D27" i="3" s="1"/>
  <c r="D28" i="1"/>
  <c r="D28" i="3" s="1"/>
  <c r="D29" i="1"/>
  <c r="D29" i="3" s="1"/>
  <c r="D30" i="1"/>
  <c r="D30" i="3" s="1"/>
  <c r="D31" i="1"/>
  <c r="D31" i="3" s="1"/>
  <c r="D32" i="1"/>
  <c r="D32" i="3" s="1"/>
  <c r="D33" i="1"/>
  <c r="D33" i="3" s="1"/>
  <c r="D34" i="1"/>
  <c r="D34" i="3" s="1"/>
  <c r="D35" i="1"/>
  <c r="D35" i="3" s="1"/>
  <c r="D36" i="1"/>
  <c r="D36" i="3" s="1"/>
  <c r="D37" i="1"/>
  <c r="D37" i="3" s="1"/>
  <c r="D38" i="1"/>
  <c r="D38" i="3" s="1"/>
  <c r="D39" i="1"/>
  <c r="D39" i="3" s="1"/>
  <c r="D40" i="1"/>
  <c r="D40" i="3" s="1"/>
  <c r="D41" i="1"/>
  <c r="D41" i="3" s="1"/>
  <c r="D42" i="1"/>
  <c r="D42" i="3" s="1"/>
  <c r="D43" i="1"/>
  <c r="D43" i="3" s="1"/>
  <c r="D44" i="1"/>
  <c r="D44" i="3" s="1"/>
  <c r="D45" i="1"/>
  <c r="D45" i="3" s="1"/>
  <c r="D46" i="1"/>
  <c r="D46" i="3" s="1"/>
  <c r="D47" i="1"/>
  <c r="D47" i="3" s="1"/>
  <c r="D48" i="1"/>
  <c r="D48" i="3" s="1"/>
  <c r="D49" i="1"/>
  <c r="D49" i="3" s="1"/>
  <c r="D50" i="1"/>
  <c r="D50" i="3" s="1"/>
  <c r="D51" i="1"/>
  <c r="D51" i="3" s="1"/>
  <c r="D52" i="1"/>
  <c r="D52" i="3" s="1"/>
  <c r="D53" i="1"/>
  <c r="D53" i="3" s="1"/>
  <c r="D54" i="1"/>
  <c r="D54" i="3" s="1"/>
  <c r="D55" i="1"/>
  <c r="D55" i="3" s="1"/>
  <c r="E5" i="1"/>
  <c r="E5" i="3" s="1"/>
  <c r="E6" i="1"/>
  <c r="E6" i="3" s="1"/>
  <c r="E7" i="1"/>
  <c r="E7" i="3" s="1"/>
  <c r="E8" i="1"/>
  <c r="E9" i="1"/>
  <c r="E9" i="3" s="1"/>
  <c r="E10" i="1"/>
  <c r="E10" i="3" s="1"/>
  <c r="E11" i="1"/>
  <c r="E11" i="3" s="1"/>
  <c r="E12" i="1"/>
  <c r="E12" i="3" s="1"/>
  <c r="E13" i="1"/>
  <c r="E13" i="3" s="1"/>
  <c r="E14" i="1"/>
  <c r="E14" i="3" s="1"/>
  <c r="E15" i="1"/>
  <c r="E15" i="3" s="1"/>
  <c r="E16" i="1"/>
  <c r="E16" i="3" s="1"/>
  <c r="E17" i="1"/>
  <c r="E17" i="3" s="1"/>
  <c r="E18" i="1"/>
  <c r="E18" i="3" s="1"/>
  <c r="E19" i="1"/>
  <c r="E19" i="3" s="1"/>
  <c r="E20" i="1"/>
  <c r="E20" i="3" s="1"/>
  <c r="E21" i="1"/>
  <c r="E21" i="3" s="1"/>
  <c r="E22" i="1"/>
  <c r="E22" i="3" s="1"/>
  <c r="E23" i="1"/>
  <c r="E23" i="3" s="1"/>
  <c r="E24" i="1"/>
  <c r="E24" i="3" s="1"/>
  <c r="E25" i="1"/>
  <c r="E25" i="3" s="1"/>
  <c r="E26" i="1"/>
  <c r="E26" i="3" s="1"/>
  <c r="E27" i="1"/>
  <c r="E27" i="3" s="1"/>
  <c r="E28" i="1"/>
  <c r="E28" i="3" s="1"/>
  <c r="E29" i="1"/>
  <c r="E29" i="3" s="1"/>
  <c r="E30" i="1"/>
  <c r="E30" i="3" s="1"/>
  <c r="E31" i="1"/>
  <c r="E31" i="3" s="1"/>
  <c r="E32" i="1"/>
  <c r="E32" i="3" s="1"/>
  <c r="E33" i="1"/>
  <c r="E33" i="3" s="1"/>
  <c r="E34" i="1"/>
  <c r="E34" i="3" s="1"/>
  <c r="E35" i="1"/>
  <c r="E35" i="3" s="1"/>
  <c r="E36" i="1"/>
  <c r="E36" i="3" s="1"/>
  <c r="E37" i="1"/>
  <c r="E37" i="3" s="1"/>
  <c r="E38" i="1"/>
  <c r="E38" i="3" s="1"/>
  <c r="E39" i="1"/>
  <c r="E39" i="3" s="1"/>
  <c r="E40" i="1"/>
  <c r="E40" i="3" s="1"/>
  <c r="E41" i="1"/>
  <c r="E41" i="3" s="1"/>
  <c r="E42" i="1"/>
  <c r="E42" i="3" s="1"/>
  <c r="E43" i="1"/>
  <c r="E43" i="3" s="1"/>
  <c r="E44" i="1"/>
  <c r="E44" i="3" s="1"/>
  <c r="E45" i="1"/>
  <c r="E45" i="3" s="1"/>
  <c r="E46" i="1"/>
  <c r="E46" i="3" s="1"/>
  <c r="E47" i="1"/>
  <c r="E47" i="3" s="1"/>
  <c r="E48" i="1"/>
  <c r="E48" i="3" s="1"/>
  <c r="E49" i="1"/>
  <c r="E49" i="3" s="1"/>
  <c r="E50" i="1"/>
  <c r="E50" i="3" s="1"/>
  <c r="E51" i="1"/>
  <c r="E51" i="3" s="1"/>
  <c r="E52" i="1"/>
  <c r="E52" i="3" s="1"/>
  <c r="E53" i="1"/>
  <c r="E53" i="3" s="1"/>
  <c r="E54" i="1"/>
  <c r="E54" i="3" s="1"/>
  <c r="E55" i="1"/>
  <c r="E55" i="3" s="1"/>
  <c r="F5" i="1"/>
  <c r="F5" i="3" s="1"/>
  <c r="F6" i="1"/>
  <c r="F6" i="3" s="1"/>
  <c r="F7" i="1"/>
  <c r="F7" i="3" s="1"/>
  <c r="F8" i="1"/>
  <c r="F8" i="3" s="1"/>
  <c r="F9" i="1"/>
  <c r="F9" i="3" s="1"/>
  <c r="F10" i="1"/>
  <c r="F10" i="3" s="1"/>
  <c r="F11" i="1"/>
  <c r="F11" i="3" s="1"/>
  <c r="F12" i="1"/>
  <c r="F12" i="3" s="1"/>
  <c r="F13" i="1"/>
  <c r="F13" i="3" s="1"/>
  <c r="F14" i="1"/>
  <c r="F14" i="3" s="1"/>
  <c r="F15" i="1"/>
  <c r="F15" i="3" s="1"/>
  <c r="F16" i="1"/>
  <c r="F16" i="3" s="1"/>
  <c r="F17" i="1"/>
  <c r="F17" i="3" s="1"/>
  <c r="F18" i="1"/>
  <c r="F18" i="3" s="1"/>
  <c r="F19" i="1"/>
  <c r="F19" i="3" s="1"/>
  <c r="F20" i="1"/>
  <c r="F20" i="3" s="1"/>
  <c r="F21" i="1"/>
  <c r="F21" i="3" s="1"/>
  <c r="F22" i="1"/>
  <c r="F22" i="3" s="1"/>
  <c r="F23" i="1"/>
  <c r="F23" i="3" s="1"/>
  <c r="F24" i="1"/>
  <c r="F24" i="3" s="1"/>
  <c r="F25" i="1"/>
  <c r="F25" i="3" s="1"/>
  <c r="F26" i="1"/>
  <c r="F26" i="3" s="1"/>
  <c r="F27" i="1"/>
  <c r="F27" i="3" s="1"/>
  <c r="F28" i="1"/>
  <c r="F28" i="3" s="1"/>
  <c r="F29" i="1"/>
  <c r="F29" i="3" s="1"/>
  <c r="F30" i="1"/>
  <c r="F30" i="3" s="1"/>
  <c r="F31" i="1"/>
  <c r="F31" i="3" s="1"/>
  <c r="F32" i="1"/>
  <c r="F32" i="3" s="1"/>
  <c r="F33" i="1"/>
  <c r="F33" i="3" s="1"/>
  <c r="F34" i="1"/>
  <c r="F34" i="3" s="1"/>
  <c r="F35" i="1"/>
  <c r="F35" i="3" s="1"/>
  <c r="F36" i="1"/>
  <c r="F36" i="3" s="1"/>
  <c r="F37" i="1"/>
  <c r="F37" i="3" s="1"/>
  <c r="F38" i="1"/>
  <c r="F38" i="3" s="1"/>
  <c r="F39" i="1"/>
  <c r="F39" i="3" s="1"/>
  <c r="F40" i="1"/>
  <c r="F40" i="3" s="1"/>
  <c r="F41" i="1"/>
  <c r="F41" i="3" s="1"/>
  <c r="F42" i="1"/>
  <c r="F42" i="3" s="1"/>
  <c r="F43" i="1"/>
  <c r="F43" i="3" s="1"/>
  <c r="F44" i="1"/>
  <c r="F44" i="3" s="1"/>
  <c r="F45" i="1"/>
  <c r="F45" i="3" s="1"/>
  <c r="F46" i="1"/>
  <c r="F46" i="3" s="1"/>
  <c r="F47" i="1"/>
  <c r="F47" i="3" s="1"/>
  <c r="F48" i="1"/>
  <c r="F48" i="3" s="1"/>
  <c r="F49" i="1"/>
  <c r="F49" i="3" s="1"/>
  <c r="F50" i="1"/>
  <c r="F50" i="3" s="1"/>
  <c r="F51" i="1"/>
  <c r="F51" i="3" s="1"/>
  <c r="F52" i="1"/>
  <c r="F52" i="3" s="1"/>
  <c r="F53" i="1"/>
  <c r="F53" i="3" s="1"/>
  <c r="F54" i="1"/>
  <c r="F54" i="3" s="1"/>
  <c r="F55" i="1"/>
  <c r="F55" i="3" s="1"/>
  <c r="G5" i="1"/>
  <c r="G5" i="3" s="1"/>
  <c r="G6" i="1"/>
  <c r="G6" i="3" s="1"/>
  <c r="G7" i="1"/>
  <c r="G7" i="3" s="1"/>
  <c r="G8" i="1"/>
  <c r="G8" i="3" s="1"/>
  <c r="G9" i="1"/>
  <c r="G9" i="3" s="1"/>
  <c r="G10" i="1"/>
  <c r="G10" i="3" s="1"/>
  <c r="G11" i="1"/>
  <c r="G11" i="3" s="1"/>
  <c r="G12" i="1"/>
  <c r="G12" i="3" s="1"/>
  <c r="G13" i="1"/>
  <c r="G13" i="3" s="1"/>
  <c r="G14" i="1"/>
  <c r="G14" i="3" s="1"/>
  <c r="G15" i="1"/>
  <c r="G15" i="3" s="1"/>
  <c r="G16" i="1"/>
  <c r="G16" i="3" s="1"/>
  <c r="G17" i="1"/>
  <c r="G17" i="3" s="1"/>
  <c r="G18" i="1"/>
  <c r="G18" i="3" s="1"/>
  <c r="G19" i="1"/>
  <c r="G19" i="3" s="1"/>
  <c r="G20" i="1"/>
  <c r="G20" i="3" s="1"/>
  <c r="G21" i="1"/>
  <c r="G21" i="3" s="1"/>
  <c r="G22" i="1"/>
  <c r="G22" i="3" s="1"/>
  <c r="G23" i="1"/>
  <c r="G23" i="3" s="1"/>
  <c r="G24" i="1"/>
  <c r="G24" i="3" s="1"/>
  <c r="G25" i="1"/>
  <c r="G25" i="3" s="1"/>
  <c r="G26" i="1"/>
  <c r="G26" i="3" s="1"/>
  <c r="G27" i="1"/>
  <c r="G27" i="3" s="1"/>
  <c r="G28" i="1"/>
  <c r="G28" i="3" s="1"/>
  <c r="G29" i="1"/>
  <c r="G29" i="3" s="1"/>
  <c r="G30" i="1"/>
  <c r="G30" i="3" s="1"/>
  <c r="G31" i="1"/>
  <c r="G31" i="3" s="1"/>
  <c r="G32" i="1"/>
  <c r="G32" i="3" s="1"/>
  <c r="G33" i="1"/>
  <c r="G33" i="3" s="1"/>
  <c r="G34" i="1"/>
  <c r="G34" i="3" s="1"/>
  <c r="G35" i="1"/>
  <c r="G35" i="3" s="1"/>
  <c r="G36" i="1"/>
  <c r="G36" i="3" s="1"/>
  <c r="G37" i="1"/>
  <c r="G37" i="3" s="1"/>
  <c r="G38" i="1"/>
  <c r="G38" i="3" s="1"/>
  <c r="G39" i="1"/>
  <c r="G39" i="3" s="1"/>
  <c r="G40" i="1"/>
  <c r="G40" i="3" s="1"/>
  <c r="G41" i="1"/>
  <c r="G41" i="3" s="1"/>
  <c r="G42" i="1"/>
  <c r="G42" i="3" s="1"/>
  <c r="G43" i="1"/>
  <c r="G43" i="3" s="1"/>
  <c r="G44" i="1"/>
  <c r="G44" i="3" s="1"/>
  <c r="G45" i="1"/>
  <c r="G45" i="3" s="1"/>
  <c r="G46" i="1"/>
  <c r="G46" i="3" s="1"/>
  <c r="G47" i="1"/>
  <c r="G47" i="3" s="1"/>
  <c r="G48" i="1"/>
  <c r="G48" i="3" s="1"/>
  <c r="G49" i="1"/>
  <c r="G49" i="3" s="1"/>
  <c r="G50" i="1"/>
  <c r="G50" i="3" s="1"/>
  <c r="G51" i="1"/>
  <c r="G51" i="3" s="1"/>
  <c r="G52" i="1"/>
  <c r="G52" i="3" s="1"/>
  <c r="G53" i="1"/>
  <c r="G53" i="3" s="1"/>
  <c r="G54" i="1"/>
  <c r="G54" i="3" s="1"/>
  <c r="G55" i="1"/>
  <c r="G55" i="3" s="1"/>
  <c r="H5" i="1"/>
  <c r="H5" i="3" s="1"/>
  <c r="H6" i="1"/>
  <c r="H6" i="3" s="1"/>
  <c r="H7" i="1"/>
  <c r="H7" i="3" s="1"/>
  <c r="H8" i="1"/>
  <c r="H8" i="3" s="1"/>
  <c r="H9" i="1"/>
  <c r="H9" i="3" s="1"/>
  <c r="H10" i="1"/>
  <c r="H10" i="3" s="1"/>
  <c r="H11" i="1"/>
  <c r="H11" i="3" s="1"/>
  <c r="H12" i="1"/>
  <c r="H12" i="3" s="1"/>
  <c r="H13" i="1"/>
  <c r="H13" i="3" s="1"/>
  <c r="H14" i="1"/>
  <c r="H14" i="3" s="1"/>
  <c r="H15" i="1"/>
  <c r="H15" i="3" s="1"/>
  <c r="H16" i="1"/>
  <c r="H16" i="3" s="1"/>
  <c r="H17" i="1"/>
  <c r="H17" i="3" s="1"/>
  <c r="H18" i="1"/>
  <c r="H18" i="3" s="1"/>
  <c r="H19" i="1"/>
  <c r="H19" i="3" s="1"/>
  <c r="H20" i="1"/>
  <c r="H20" i="3" s="1"/>
  <c r="H21" i="1"/>
  <c r="H21" i="3" s="1"/>
  <c r="H22" i="1"/>
  <c r="H22" i="3" s="1"/>
  <c r="H23" i="1"/>
  <c r="H23" i="3" s="1"/>
  <c r="H24" i="1"/>
  <c r="H24" i="3" s="1"/>
  <c r="H25" i="1"/>
  <c r="H25" i="3" s="1"/>
  <c r="H26" i="1"/>
  <c r="H26" i="3" s="1"/>
  <c r="H27" i="1"/>
  <c r="H27" i="3" s="1"/>
  <c r="H28" i="1"/>
  <c r="H28" i="3" s="1"/>
  <c r="H29" i="1"/>
  <c r="H29" i="3" s="1"/>
  <c r="H30" i="1"/>
  <c r="H30" i="3" s="1"/>
  <c r="H31" i="1"/>
  <c r="H31" i="3" s="1"/>
  <c r="H32" i="1"/>
  <c r="H32" i="3" s="1"/>
  <c r="H33" i="1"/>
  <c r="H33" i="3" s="1"/>
  <c r="H34" i="1"/>
  <c r="H34" i="3" s="1"/>
  <c r="H35" i="1"/>
  <c r="H35" i="3" s="1"/>
  <c r="H36" i="1"/>
  <c r="H36" i="3" s="1"/>
  <c r="H37" i="1"/>
  <c r="H37" i="3" s="1"/>
  <c r="H38" i="1"/>
  <c r="H38" i="3" s="1"/>
  <c r="H39" i="1"/>
  <c r="H39" i="3" s="1"/>
  <c r="H40" i="1"/>
  <c r="H40" i="3" s="1"/>
  <c r="H41" i="1"/>
  <c r="H41" i="3" s="1"/>
  <c r="H42" i="1"/>
  <c r="H42" i="3" s="1"/>
  <c r="H43" i="1"/>
  <c r="H43" i="3" s="1"/>
  <c r="H44" i="1"/>
  <c r="H44" i="3" s="1"/>
  <c r="H45" i="1"/>
  <c r="H45" i="3" s="1"/>
  <c r="H46" i="1"/>
  <c r="H46" i="3" s="1"/>
  <c r="H47" i="1"/>
  <c r="H47" i="3" s="1"/>
  <c r="H48" i="1"/>
  <c r="H48" i="3" s="1"/>
  <c r="H49" i="1"/>
  <c r="H49" i="3" s="1"/>
  <c r="H50" i="1"/>
  <c r="H50" i="3" s="1"/>
  <c r="H51" i="1"/>
  <c r="H51" i="3" s="1"/>
  <c r="H52" i="1"/>
  <c r="H52" i="3" s="1"/>
  <c r="H53" i="1"/>
  <c r="H53" i="3" s="1"/>
  <c r="H54" i="1"/>
  <c r="H54" i="3" s="1"/>
  <c r="H55" i="1"/>
  <c r="H55" i="3" s="1"/>
  <c r="I5" i="1"/>
  <c r="I5" i="3" s="1"/>
  <c r="I6" i="1"/>
  <c r="I6" i="3" s="1"/>
  <c r="I7" i="1"/>
  <c r="I7" i="3" s="1"/>
  <c r="I8" i="1"/>
  <c r="I8" i="3" s="1"/>
  <c r="I9" i="1"/>
  <c r="I9" i="3" s="1"/>
  <c r="I10" i="1"/>
  <c r="I10" i="3" s="1"/>
  <c r="I11" i="1"/>
  <c r="I11" i="3" s="1"/>
  <c r="I12" i="1"/>
  <c r="I12" i="3" s="1"/>
  <c r="I13" i="1"/>
  <c r="I13" i="3" s="1"/>
  <c r="I14" i="1"/>
  <c r="I14" i="3" s="1"/>
  <c r="I15" i="1"/>
  <c r="I15" i="3" s="1"/>
  <c r="I16" i="1"/>
  <c r="I16" i="3" s="1"/>
  <c r="I17" i="1"/>
  <c r="I17" i="3" s="1"/>
  <c r="I18" i="1"/>
  <c r="I18" i="3" s="1"/>
  <c r="I19" i="1"/>
  <c r="I19" i="3" s="1"/>
  <c r="I20" i="1"/>
  <c r="I20" i="3" s="1"/>
  <c r="I21" i="1"/>
  <c r="I21" i="3" s="1"/>
  <c r="I22" i="1"/>
  <c r="I22" i="3" s="1"/>
  <c r="I23" i="1"/>
  <c r="I23" i="3" s="1"/>
  <c r="I24" i="1"/>
  <c r="I24" i="3" s="1"/>
  <c r="I25" i="1"/>
  <c r="I25" i="3" s="1"/>
  <c r="I26" i="1"/>
  <c r="I26" i="3" s="1"/>
  <c r="I27" i="1"/>
  <c r="I27" i="3" s="1"/>
  <c r="I28" i="1"/>
  <c r="I28" i="3" s="1"/>
  <c r="I29" i="1"/>
  <c r="I29" i="3" s="1"/>
  <c r="I30" i="1"/>
  <c r="I30" i="3" s="1"/>
  <c r="I31" i="1"/>
  <c r="I31" i="3" s="1"/>
  <c r="I32" i="1"/>
  <c r="I32" i="3" s="1"/>
  <c r="I33" i="1"/>
  <c r="I33" i="3" s="1"/>
  <c r="I34" i="1"/>
  <c r="I34" i="3" s="1"/>
  <c r="I35" i="1"/>
  <c r="I35" i="3" s="1"/>
  <c r="I36" i="1"/>
  <c r="I36" i="3" s="1"/>
  <c r="I37" i="1"/>
  <c r="I37" i="3" s="1"/>
  <c r="I38" i="1"/>
  <c r="I38" i="3" s="1"/>
  <c r="I39" i="1"/>
  <c r="I39" i="3" s="1"/>
  <c r="I40" i="1"/>
  <c r="I40" i="3" s="1"/>
  <c r="I41" i="1"/>
  <c r="I41" i="3" s="1"/>
  <c r="I42" i="1"/>
  <c r="I42" i="3" s="1"/>
  <c r="I43" i="1"/>
  <c r="I43" i="3" s="1"/>
  <c r="I44" i="1"/>
  <c r="I44" i="3" s="1"/>
  <c r="I45" i="1"/>
  <c r="I45" i="3" s="1"/>
  <c r="I46" i="1"/>
  <c r="I46" i="3" s="1"/>
  <c r="I47" i="1"/>
  <c r="I47" i="3" s="1"/>
  <c r="I48" i="1"/>
  <c r="I48" i="3" s="1"/>
  <c r="I49" i="1"/>
  <c r="I49" i="3" s="1"/>
  <c r="I50" i="1"/>
  <c r="I50" i="3" s="1"/>
  <c r="I51" i="1"/>
  <c r="I51" i="3" s="1"/>
  <c r="I52" i="1"/>
  <c r="I52" i="3" s="1"/>
  <c r="I53" i="1"/>
  <c r="I53" i="3" s="1"/>
  <c r="I54" i="1"/>
  <c r="I54" i="3" s="1"/>
  <c r="I55" i="1"/>
  <c r="I55" i="3" s="1"/>
  <c r="J5" i="1"/>
  <c r="J5" i="3" s="1"/>
  <c r="J6" i="1"/>
  <c r="J6" i="3" s="1"/>
  <c r="J7" i="1"/>
  <c r="J7" i="3" s="1"/>
  <c r="J8" i="1"/>
  <c r="J8" i="3" s="1"/>
  <c r="J9" i="1"/>
  <c r="J9" i="3" s="1"/>
  <c r="J10" i="1"/>
  <c r="J10" i="3" s="1"/>
  <c r="J11" i="1"/>
  <c r="J11" i="3" s="1"/>
  <c r="J12" i="1"/>
  <c r="J12" i="3" s="1"/>
  <c r="J13" i="1"/>
  <c r="J13" i="3" s="1"/>
  <c r="J14" i="1"/>
  <c r="J14" i="3" s="1"/>
  <c r="J15" i="1"/>
  <c r="J15" i="3" s="1"/>
  <c r="J16" i="1"/>
  <c r="J16" i="3" s="1"/>
  <c r="J17" i="1"/>
  <c r="J17" i="3" s="1"/>
  <c r="J18" i="1"/>
  <c r="J18" i="3" s="1"/>
  <c r="J19" i="1"/>
  <c r="J19" i="3" s="1"/>
  <c r="J20" i="1"/>
  <c r="J20" i="3" s="1"/>
  <c r="J21" i="1"/>
  <c r="J21" i="3" s="1"/>
  <c r="J22" i="1"/>
  <c r="J22" i="3" s="1"/>
  <c r="J23" i="1"/>
  <c r="J23" i="3" s="1"/>
  <c r="J24" i="1"/>
  <c r="J24" i="3" s="1"/>
  <c r="J25" i="1"/>
  <c r="J25" i="3" s="1"/>
  <c r="J26" i="1"/>
  <c r="J26" i="3" s="1"/>
  <c r="J27" i="1"/>
  <c r="J27" i="3" s="1"/>
  <c r="J28" i="1"/>
  <c r="J28" i="3" s="1"/>
  <c r="J29" i="1"/>
  <c r="J29" i="3" s="1"/>
  <c r="J30" i="1"/>
  <c r="J30" i="3" s="1"/>
  <c r="J31" i="1"/>
  <c r="J31" i="3" s="1"/>
  <c r="J32" i="1"/>
  <c r="J32" i="3" s="1"/>
  <c r="J33" i="1"/>
  <c r="J33" i="3" s="1"/>
  <c r="J34" i="1"/>
  <c r="J34" i="3" s="1"/>
  <c r="J35" i="1"/>
  <c r="J35" i="3" s="1"/>
  <c r="J36" i="1"/>
  <c r="J36" i="3" s="1"/>
  <c r="J37" i="1"/>
  <c r="J37" i="3" s="1"/>
  <c r="J38" i="1"/>
  <c r="J38" i="3" s="1"/>
  <c r="J39" i="1"/>
  <c r="J39" i="3" s="1"/>
  <c r="J40" i="1"/>
  <c r="J40" i="3" s="1"/>
  <c r="J41" i="1"/>
  <c r="J41" i="3" s="1"/>
  <c r="J42" i="1"/>
  <c r="J42" i="3" s="1"/>
  <c r="J43" i="1"/>
  <c r="J43" i="3" s="1"/>
  <c r="J44" i="1"/>
  <c r="J44" i="3" s="1"/>
  <c r="J45" i="1"/>
  <c r="J45" i="3" s="1"/>
  <c r="J46" i="1"/>
  <c r="J46" i="3" s="1"/>
  <c r="J47" i="1"/>
  <c r="J47" i="3" s="1"/>
  <c r="J48" i="1"/>
  <c r="J48" i="3" s="1"/>
  <c r="J49" i="1"/>
  <c r="J49" i="3" s="1"/>
  <c r="J50" i="1"/>
  <c r="J50" i="3" s="1"/>
  <c r="J51" i="1"/>
  <c r="J51" i="3" s="1"/>
  <c r="J52" i="1"/>
  <c r="J52" i="3" s="1"/>
  <c r="J53" i="1"/>
  <c r="J53" i="3" s="1"/>
  <c r="J54" i="1"/>
  <c r="J54" i="3" s="1"/>
  <c r="J55" i="1"/>
  <c r="J55" i="3" s="1"/>
  <c r="K5" i="1"/>
  <c r="K5" i="3" s="1"/>
  <c r="K6" i="1"/>
  <c r="K6" i="3" s="1"/>
  <c r="K7" i="1"/>
  <c r="K7" i="3" s="1"/>
  <c r="K8" i="1"/>
  <c r="K8" i="3" s="1"/>
  <c r="K9" i="1"/>
  <c r="K9" i="3" s="1"/>
  <c r="K10" i="1"/>
  <c r="K10" i="3" s="1"/>
  <c r="K11" i="1"/>
  <c r="K11" i="3" s="1"/>
  <c r="K12" i="1"/>
  <c r="K12" i="3" s="1"/>
  <c r="K13" i="1"/>
  <c r="K13" i="3" s="1"/>
  <c r="K14" i="1"/>
  <c r="K14" i="3" s="1"/>
  <c r="K15" i="1"/>
  <c r="K15" i="3" s="1"/>
  <c r="K16" i="1"/>
  <c r="K16" i="3" s="1"/>
  <c r="K17" i="1"/>
  <c r="K17" i="3" s="1"/>
  <c r="K18" i="1"/>
  <c r="K18" i="3" s="1"/>
  <c r="K19" i="1"/>
  <c r="K19" i="3" s="1"/>
  <c r="K20" i="1"/>
  <c r="K20" i="3" s="1"/>
  <c r="K21" i="1"/>
  <c r="K21" i="3" s="1"/>
  <c r="K22" i="1"/>
  <c r="K22" i="3" s="1"/>
  <c r="K23" i="1"/>
  <c r="K23" i="3" s="1"/>
  <c r="K24" i="1"/>
  <c r="K24" i="3" s="1"/>
  <c r="K25" i="1"/>
  <c r="K25" i="3" s="1"/>
  <c r="K26" i="1"/>
  <c r="K26" i="3" s="1"/>
  <c r="K27" i="1"/>
  <c r="K27" i="3" s="1"/>
  <c r="K28" i="1"/>
  <c r="K28" i="3" s="1"/>
  <c r="K29" i="1"/>
  <c r="K29" i="3" s="1"/>
  <c r="K30" i="1"/>
  <c r="K30" i="3" s="1"/>
  <c r="K31" i="1"/>
  <c r="K31" i="3" s="1"/>
  <c r="K32" i="1"/>
  <c r="K32" i="3" s="1"/>
  <c r="K33" i="1"/>
  <c r="K33" i="3" s="1"/>
  <c r="K34" i="1"/>
  <c r="K34" i="3" s="1"/>
  <c r="K35" i="1"/>
  <c r="K35" i="3" s="1"/>
  <c r="K36" i="1"/>
  <c r="K36" i="3" s="1"/>
  <c r="K37" i="1"/>
  <c r="K37" i="3" s="1"/>
  <c r="K38" i="1"/>
  <c r="K38" i="3" s="1"/>
  <c r="K39" i="1"/>
  <c r="K39" i="3" s="1"/>
  <c r="K40" i="1"/>
  <c r="K40" i="3" s="1"/>
  <c r="K41" i="1"/>
  <c r="K41" i="3" s="1"/>
  <c r="K42" i="1"/>
  <c r="K42" i="3" s="1"/>
  <c r="K43" i="1"/>
  <c r="K43" i="3" s="1"/>
  <c r="K44" i="1"/>
  <c r="K44" i="3" s="1"/>
  <c r="K45" i="1"/>
  <c r="K45" i="3" s="1"/>
  <c r="K46" i="1"/>
  <c r="K46" i="3" s="1"/>
  <c r="K47" i="1"/>
  <c r="K47" i="3" s="1"/>
  <c r="K48" i="1"/>
  <c r="K48" i="3" s="1"/>
  <c r="K49" i="1"/>
  <c r="K49" i="3" s="1"/>
  <c r="K50" i="1"/>
  <c r="K50" i="3" s="1"/>
  <c r="K51" i="1"/>
  <c r="K51" i="3" s="1"/>
  <c r="K52" i="1"/>
  <c r="K52" i="3" s="1"/>
  <c r="K53" i="1"/>
  <c r="K53" i="3" s="1"/>
  <c r="K54" i="1"/>
  <c r="K54" i="3" s="1"/>
  <c r="K55" i="1"/>
  <c r="K55" i="3" s="1"/>
  <c r="L5" i="1"/>
  <c r="L5" i="3" s="1"/>
  <c r="L6" i="1"/>
  <c r="L6" i="3" s="1"/>
  <c r="L7" i="1"/>
  <c r="L7" i="3" s="1"/>
  <c r="L8" i="1"/>
  <c r="L8" i="3" s="1"/>
  <c r="L9" i="1"/>
  <c r="L9" i="3" s="1"/>
  <c r="L10" i="1"/>
  <c r="L10" i="3" s="1"/>
  <c r="L11" i="1"/>
  <c r="L11" i="3" s="1"/>
  <c r="L12" i="1"/>
  <c r="L12" i="3" s="1"/>
  <c r="L13" i="1"/>
  <c r="L13" i="3" s="1"/>
  <c r="L14" i="1"/>
  <c r="L14" i="3" s="1"/>
  <c r="L15" i="1"/>
  <c r="L15" i="3" s="1"/>
  <c r="L16" i="1"/>
  <c r="L16" i="3" s="1"/>
  <c r="L17" i="1"/>
  <c r="L17" i="3" s="1"/>
  <c r="L18" i="1"/>
  <c r="L18" i="3" s="1"/>
  <c r="L19" i="1"/>
  <c r="L19" i="3" s="1"/>
  <c r="L20" i="1"/>
  <c r="L20" i="3" s="1"/>
  <c r="L21" i="1"/>
  <c r="L21" i="3" s="1"/>
  <c r="L22" i="1"/>
  <c r="L22" i="3" s="1"/>
  <c r="L23" i="1"/>
  <c r="L23" i="3" s="1"/>
  <c r="L24" i="1"/>
  <c r="L24" i="3" s="1"/>
  <c r="L25" i="1"/>
  <c r="L25" i="3" s="1"/>
  <c r="L26" i="1"/>
  <c r="L26" i="3" s="1"/>
  <c r="L27" i="1"/>
  <c r="L27" i="3" s="1"/>
  <c r="L28" i="1"/>
  <c r="L28" i="3" s="1"/>
  <c r="L29" i="1"/>
  <c r="L29" i="3" s="1"/>
  <c r="L30" i="1"/>
  <c r="L30" i="3" s="1"/>
  <c r="L31" i="1"/>
  <c r="L31" i="3" s="1"/>
  <c r="L32" i="1"/>
  <c r="L32" i="3" s="1"/>
  <c r="L33" i="1"/>
  <c r="L33" i="3" s="1"/>
  <c r="L34" i="1"/>
  <c r="L34" i="3" s="1"/>
  <c r="L35" i="1"/>
  <c r="L35" i="3" s="1"/>
  <c r="L36" i="1"/>
  <c r="L36" i="3" s="1"/>
  <c r="L37" i="1"/>
  <c r="L37" i="3" s="1"/>
  <c r="L38" i="1"/>
  <c r="L38" i="3" s="1"/>
  <c r="L39" i="1"/>
  <c r="L39" i="3" s="1"/>
  <c r="L40" i="1"/>
  <c r="L40" i="3" s="1"/>
  <c r="L41" i="1"/>
  <c r="L41" i="3" s="1"/>
  <c r="L42" i="1"/>
  <c r="L42" i="3" s="1"/>
  <c r="L43" i="1"/>
  <c r="L43" i="3" s="1"/>
  <c r="L44" i="1"/>
  <c r="L44" i="3" s="1"/>
  <c r="L45" i="1"/>
  <c r="L45" i="3" s="1"/>
  <c r="L46" i="1"/>
  <c r="L46" i="3" s="1"/>
  <c r="L47" i="1"/>
  <c r="L47" i="3" s="1"/>
  <c r="L48" i="1"/>
  <c r="L48" i="3" s="1"/>
  <c r="L49" i="1"/>
  <c r="L49" i="3" s="1"/>
  <c r="L50" i="1"/>
  <c r="L50" i="3" s="1"/>
  <c r="L51" i="1"/>
  <c r="L51" i="3" s="1"/>
  <c r="L52" i="1"/>
  <c r="L52" i="3" s="1"/>
  <c r="L53" i="1"/>
  <c r="L53" i="3" s="1"/>
  <c r="L54" i="1"/>
  <c r="L54" i="3" s="1"/>
  <c r="L55" i="1"/>
  <c r="L55" i="3" s="1"/>
  <c r="M5" i="1"/>
  <c r="M5" i="3" s="1"/>
  <c r="M6" i="1"/>
  <c r="M6" i="3" s="1"/>
  <c r="M7" i="1"/>
  <c r="M7" i="3" s="1"/>
  <c r="M8" i="1"/>
  <c r="M8" i="3" s="1"/>
  <c r="M9" i="1"/>
  <c r="M9" i="3" s="1"/>
  <c r="M10" i="1"/>
  <c r="M10" i="3" s="1"/>
  <c r="M11" i="1"/>
  <c r="M11" i="3" s="1"/>
  <c r="M12" i="1"/>
  <c r="M12" i="3" s="1"/>
  <c r="M13" i="1"/>
  <c r="M13" i="3" s="1"/>
  <c r="M14" i="1"/>
  <c r="M14" i="3" s="1"/>
  <c r="M15" i="1"/>
  <c r="M15" i="3" s="1"/>
  <c r="M16" i="1"/>
  <c r="M16" i="3" s="1"/>
  <c r="M17" i="1"/>
  <c r="M17" i="3" s="1"/>
  <c r="M18" i="1"/>
  <c r="M18" i="3" s="1"/>
  <c r="M19" i="1"/>
  <c r="M19" i="3" s="1"/>
  <c r="M20" i="1"/>
  <c r="M20" i="3" s="1"/>
  <c r="M21" i="1"/>
  <c r="M21" i="3" s="1"/>
  <c r="M22" i="1"/>
  <c r="M22" i="3" s="1"/>
  <c r="M23" i="1"/>
  <c r="M23" i="3" s="1"/>
  <c r="M24" i="1"/>
  <c r="M24" i="3" s="1"/>
  <c r="M25" i="1"/>
  <c r="M25" i="3" s="1"/>
  <c r="M26" i="1"/>
  <c r="M26" i="3" s="1"/>
  <c r="M27" i="1"/>
  <c r="M27" i="3" s="1"/>
  <c r="M28" i="1"/>
  <c r="M28" i="3" s="1"/>
  <c r="M29" i="1"/>
  <c r="M29" i="3" s="1"/>
  <c r="M30" i="1"/>
  <c r="M30" i="3" s="1"/>
  <c r="M31" i="1"/>
  <c r="M31" i="3" s="1"/>
  <c r="M32" i="1"/>
  <c r="M32" i="3" s="1"/>
  <c r="M33" i="1"/>
  <c r="M33" i="3" s="1"/>
  <c r="M34" i="1"/>
  <c r="M34" i="3" s="1"/>
  <c r="M35" i="1"/>
  <c r="M35" i="3" s="1"/>
  <c r="M36" i="1"/>
  <c r="M36" i="3" s="1"/>
  <c r="M37" i="1"/>
  <c r="M37" i="3" s="1"/>
  <c r="M38" i="1"/>
  <c r="M38" i="3" s="1"/>
  <c r="M39" i="1"/>
  <c r="M39" i="3" s="1"/>
  <c r="M40" i="1"/>
  <c r="M40" i="3" s="1"/>
  <c r="M41" i="1"/>
  <c r="M41" i="3" s="1"/>
  <c r="M42" i="1"/>
  <c r="M42" i="3" s="1"/>
  <c r="M43" i="1"/>
  <c r="M43" i="3" s="1"/>
  <c r="M44" i="1"/>
  <c r="M44" i="3" s="1"/>
  <c r="M45" i="1"/>
  <c r="M45" i="3" s="1"/>
  <c r="M46" i="1"/>
  <c r="M46" i="3" s="1"/>
  <c r="M47" i="1"/>
  <c r="M47" i="3" s="1"/>
  <c r="M48" i="1"/>
  <c r="M48" i="3" s="1"/>
  <c r="M49" i="1"/>
  <c r="M49" i="3" s="1"/>
  <c r="M50" i="1"/>
  <c r="M50" i="3" s="1"/>
  <c r="M51" i="1"/>
  <c r="M51" i="3" s="1"/>
  <c r="M52" i="1"/>
  <c r="M52" i="3" s="1"/>
  <c r="M53" i="1"/>
  <c r="M53" i="3" s="1"/>
  <c r="M54" i="1"/>
  <c r="M54" i="3" s="1"/>
  <c r="M55" i="1"/>
  <c r="M55" i="3" s="1"/>
  <c r="E8" i="3"/>
  <c r="D14" i="14"/>
  <c r="D13" i="14"/>
  <c r="D12" i="14"/>
  <c r="C9" i="14"/>
  <c r="I11" i="14" s="1"/>
  <c r="B9" i="14"/>
  <c r="H10" i="14" s="1"/>
  <c r="D11" i="14"/>
  <c r="F10" i="14"/>
  <c r="D10" i="14"/>
  <c r="D8" i="14"/>
  <c r="I7" i="14"/>
  <c r="H7" i="14"/>
  <c r="G7" i="14"/>
  <c r="F7" i="14"/>
  <c r="B7" i="14"/>
  <c r="D6" i="14"/>
  <c r="B73" i="1" l="1"/>
  <c r="K74" i="4"/>
  <c r="C75" i="4"/>
  <c r="E73" i="4"/>
  <c r="I75" i="2"/>
  <c r="L74" i="2"/>
  <c r="K73" i="4"/>
  <c r="D75" i="4"/>
  <c r="H74" i="2"/>
  <c r="H75" i="1"/>
  <c r="F73" i="1"/>
  <c r="J75" i="4"/>
  <c r="F75" i="4"/>
  <c r="F74" i="4"/>
  <c r="F73" i="4"/>
  <c r="D73" i="4"/>
  <c r="B54" i="3"/>
  <c r="N54" i="3" s="1"/>
  <c r="N54" i="1"/>
  <c r="B38" i="3"/>
  <c r="N38" i="3" s="1"/>
  <c r="N38" i="1"/>
  <c r="B22" i="3"/>
  <c r="N22" i="3" s="1"/>
  <c r="N22" i="1"/>
  <c r="B14" i="3"/>
  <c r="N14" i="3" s="1"/>
  <c r="N14" i="1"/>
  <c r="B6" i="3"/>
  <c r="N6" i="3" s="1"/>
  <c r="N6" i="1"/>
  <c r="B51" i="4"/>
  <c r="N51" i="4" s="1"/>
  <c r="N51" i="2"/>
  <c r="B35" i="4"/>
  <c r="N35" i="4" s="1"/>
  <c r="N35" i="2"/>
  <c r="B19" i="4"/>
  <c r="N19" i="4" s="1"/>
  <c r="N19" i="2"/>
  <c r="C75" i="2"/>
  <c r="M73" i="1"/>
  <c r="H73" i="4"/>
  <c r="B43" i="3"/>
  <c r="N43" i="3" s="1"/>
  <c r="N43" i="1"/>
  <c r="B35" i="3"/>
  <c r="N35" i="3" s="1"/>
  <c r="N35" i="1"/>
  <c r="B11" i="3"/>
  <c r="N11" i="3" s="1"/>
  <c r="N11" i="1"/>
  <c r="B56" i="3"/>
  <c r="N56" i="3" s="1"/>
  <c r="N56" i="1"/>
  <c r="B40" i="4"/>
  <c r="N40" i="4" s="1"/>
  <c r="N40" i="2"/>
  <c r="B16" i="4"/>
  <c r="N16" i="4" s="1"/>
  <c r="N16" i="2"/>
  <c r="B59" i="3"/>
  <c r="N59" i="3" s="1"/>
  <c r="J74" i="4"/>
  <c r="B50" i="3"/>
  <c r="N50" i="3" s="1"/>
  <c r="N50" i="1"/>
  <c r="B26" i="3"/>
  <c r="N26" i="3" s="1"/>
  <c r="N26" i="1"/>
  <c r="B55" i="4"/>
  <c r="N55" i="4" s="1"/>
  <c r="N55" i="2"/>
  <c r="B31" i="4"/>
  <c r="N31" i="4" s="1"/>
  <c r="N31" i="2"/>
  <c r="L73" i="1"/>
  <c r="G73" i="2"/>
  <c r="H75" i="3"/>
  <c r="I74" i="2"/>
  <c r="H11" i="14"/>
  <c r="B74" i="1"/>
  <c r="F74" i="2"/>
  <c r="B49" i="3"/>
  <c r="N49" i="3" s="1"/>
  <c r="N49" i="1"/>
  <c r="B41" i="3"/>
  <c r="N41" i="3" s="1"/>
  <c r="N41" i="1"/>
  <c r="B33" i="3"/>
  <c r="N33" i="3" s="1"/>
  <c r="N33" i="1"/>
  <c r="B25" i="3"/>
  <c r="N25" i="3" s="1"/>
  <c r="N25" i="1"/>
  <c r="B17" i="3"/>
  <c r="N17" i="3" s="1"/>
  <c r="N17" i="1"/>
  <c r="B9" i="3"/>
  <c r="N9" i="3" s="1"/>
  <c r="N9" i="1"/>
  <c r="B54" i="4"/>
  <c r="N54" i="4" s="1"/>
  <c r="N54" i="2"/>
  <c r="B46" i="4"/>
  <c r="N46" i="4" s="1"/>
  <c r="N46" i="2"/>
  <c r="B38" i="4"/>
  <c r="N38" i="4" s="1"/>
  <c r="N38" i="2"/>
  <c r="B30" i="4"/>
  <c r="N30" i="4" s="1"/>
  <c r="N30" i="2"/>
  <c r="B22" i="4"/>
  <c r="N22" i="4" s="1"/>
  <c r="N22" i="2"/>
  <c r="B14" i="4"/>
  <c r="N14" i="4" s="1"/>
  <c r="N14" i="2"/>
  <c r="B6" i="4"/>
  <c r="N6" i="4" s="1"/>
  <c r="N6" i="2"/>
  <c r="M75" i="4"/>
  <c r="M73" i="4"/>
  <c r="M74" i="4"/>
  <c r="E75" i="4"/>
  <c r="I10" i="14"/>
  <c r="F74" i="1"/>
  <c r="B51" i="3"/>
  <c r="N51" i="3" s="1"/>
  <c r="N51" i="1"/>
  <c r="B19" i="3"/>
  <c r="N19" i="3" s="1"/>
  <c r="N19" i="1"/>
  <c r="B32" i="4"/>
  <c r="N32" i="4" s="1"/>
  <c r="N32" i="2"/>
  <c r="B56" i="4"/>
  <c r="N56" i="4" s="1"/>
  <c r="N56" i="2"/>
  <c r="N58" i="4"/>
  <c r="F75" i="1"/>
  <c r="G10" i="14"/>
  <c r="G11" i="14"/>
  <c r="B42" i="3"/>
  <c r="N42" i="3" s="1"/>
  <c r="N42" i="1"/>
  <c r="B18" i="3"/>
  <c r="N18" i="3" s="1"/>
  <c r="N18" i="1"/>
  <c r="B47" i="4"/>
  <c r="N47" i="4" s="1"/>
  <c r="N47" i="2"/>
  <c r="B23" i="4"/>
  <c r="N23" i="4" s="1"/>
  <c r="N23" i="2"/>
  <c r="B15" i="4"/>
  <c r="N15" i="4" s="1"/>
  <c r="N15" i="2"/>
  <c r="B7" i="4"/>
  <c r="N7" i="4" s="1"/>
  <c r="N7" i="2"/>
  <c r="D74" i="1"/>
  <c r="I73" i="2"/>
  <c r="B48" i="3"/>
  <c r="N48" i="3" s="1"/>
  <c r="N48" i="1"/>
  <c r="B40" i="3"/>
  <c r="N40" i="3" s="1"/>
  <c r="N40" i="1"/>
  <c r="B32" i="3"/>
  <c r="N32" i="3" s="1"/>
  <c r="N32" i="1"/>
  <c r="B24" i="3"/>
  <c r="N24" i="3" s="1"/>
  <c r="N24" i="1"/>
  <c r="B16" i="3"/>
  <c r="N16" i="3" s="1"/>
  <c r="N16" i="1"/>
  <c r="B8" i="3"/>
  <c r="N8" i="3" s="1"/>
  <c r="N8" i="1"/>
  <c r="B53" i="4"/>
  <c r="N53" i="4" s="1"/>
  <c r="N53" i="2"/>
  <c r="B45" i="4"/>
  <c r="N45" i="4" s="1"/>
  <c r="N45" i="2"/>
  <c r="B37" i="4"/>
  <c r="N37" i="4" s="1"/>
  <c r="N37" i="2"/>
  <c r="B29" i="4"/>
  <c r="N29" i="4" s="1"/>
  <c r="N29" i="2"/>
  <c r="B21" i="4"/>
  <c r="N21" i="4" s="1"/>
  <c r="N21" i="2"/>
  <c r="B13" i="4"/>
  <c r="N13" i="4" s="1"/>
  <c r="N13" i="2"/>
  <c r="B5" i="4"/>
  <c r="N5" i="4" s="1"/>
  <c r="N5" i="2"/>
  <c r="I73" i="4"/>
  <c r="B46" i="3"/>
  <c r="N46" i="3" s="1"/>
  <c r="N46" i="1"/>
  <c r="B30" i="3"/>
  <c r="N30" i="3" s="1"/>
  <c r="N30" i="1"/>
  <c r="B43" i="4"/>
  <c r="N43" i="4" s="1"/>
  <c r="N43" i="2"/>
  <c r="B27" i="4"/>
  <c r="N27" i="4" s="1"/>
  <c r="N27" i="2"/>
  <c r="B11" i="4"/>
  <c r="N11" i="4" s="1"/>
  <c r="N11" i="2"/>
  <c r="K75" i="2"/>
  <c r="G73" i="1"/>
  <c r="J75" i="2"/>
  <c r="B27" i="3"/>
  <c r="N27" i="3" s="1"/>
  <c r="N27" i="1"/>
  <c r="B48" i="4"/>
  <c r="N48" i="4" s="1"/>
  <c r="N48" i="2"/>
  <c r="B24" i="4"/>
  <c r="N24" i="4" s="1"/>
  <c r="N24" i="2"/>
  <c r="B8" i="4"/>
  <c r="N8" i="4" s="1"/>
  <c r="N8" i="2"/>
  <c r="N59" i="2"/>
  <c r="B60" i="3"/>
  <c r="N60" i="3" s="1"/>
  <c r="M74" i="2"/>
  <c r="G75" i="1"/>
  <c r="F75" i="2"/>
  <c r="B34" i="3"/>
  <c r="N34" i="3" s="1"/>
  <c r="N34" i="1"/>
  <c r="B10" i="3"/>
  <c r="N10" i="3" s="1"/>
  <c r="N10" i="1"/>
  <c r="B39" i="4"/>
  <c r="N39" i="4" s="1"/>
  <c r="N39" i="2"/>
  <c r="M75" i="1"/>
  <c r="C7" i="14"/>
  <c r="D7" i="14" s="1"/>
  <c r="B73" i="2"/>
  <c r="J73" i="4"/>
  <c r="C74" i="1"/>
  <c r="H75" i="4"/>
  <c r="K73" i="2"/>
  <c r="D75" i="1"/>
  <c r="D9" i="14"/>
  <c r="B55" i="3"/>
  <c r="N55" i="3" s="1"/>
  <c r="N55" i="1"/>
  <c r="B47" i="3"/>
  <c r="N47" i="3" s="1"/>
  <c r="N47" i="1"/>
  <c r="B39" i="3"/>
  <c r="N39" i="3" s="1"/>
  <c r="N39" i="1"/>
  <c r="B31" i="3"/>
  <c r="N31" i="3" s="1"/>
  <c r="N31" i="1"/>
  <c r="B23" i="3"/>
  <c r="N23" i="3" s="1"/>
  <c r="N23" i="1"/>
  <c r="B15" i="3"/>
  <c r="N15" i="3" s="1"/>
  <c r="N15" i="1"/>
  <c r="B7" i="3"/>
  <c r="N7" i="3" s="1"/>
  <c r="N7" i="1"/>
  <c r="B57" i="3"/>
  <c r="N57" i="3" s="1"/>
  <c r="N57" i="1"/>
  <c r="B52" i="4"/>
  <c r="N52" i="4" s="1"/>
  <c r="N52" i="2"/>
  <c r="B44" i="4"/>
  <c r="N44" i="4" s="1"/>
  <c r="N44" i="2"/>
  <c r="B36" i="4"/>
  <c r="N36" i="4" s="1"/>
  <c r="N36" i="2"/>
  <c r="B28" i="4"/>
  <c r="N28" i="4" s="1"/>
  <c r="N28" i="2"/>
  <c r="B20" i="4"/>
  <c r="N20" i="4" s="1"/>
  <c r="N20" i="2"/>
  <c r="B12" i="4"/>
  <c r="N12" i="4" s="1"/>
  <c r="N12" i="2"/>
  <c r="B59" i="4"/>
  <c r="N59" i="4" s="1"/>
  <c r="B57" i="4"/>
  <c r="N57" i="4" s="1"/>
  <c r="N57" i="2"/>
  <c r="N58" i="2"/>
  <c r="B58" i="3"/>
  <c r="N58" i="3" s="1"/>
  <c r="N58" i="1"/>
  <c r="N60" i="4"/>
  <c r="B53" i="3"/>
  <c r="N53" i="3" s="1"/>
  <c r="N53" i="1"/>
  <c r="B45" i="3"/>
  <c r="N45" i="3" s="1"/>
  <c r="N45" i="1"/>
  <c r="B37" i="3"/>
  <c r="N37" i="3" s="1"/>
  <c r="N37" i="1"/>
  <c r="B29" i="3"/>
  <c r="N29" i="3" s="1"/>
  <c r="N29" i="1"/>
  <c r="B21" i="3"/>
  <c r="N21" i="3" s="1"/>
  <c r="N21" i="1"/>
  <c r="B13" i="3"/>
  <c r="N13" i="3" s="1"/>
  <c r="N13" i="1"/>
  <c r="B5" i="3"/>
  <c r="N5" i="3" s="1"/>
  <c r="N5" i="1"/>
  <c r="B50" i="4"/>
  <c r="N50" i="4" s="1"/>
  <c r="N50" i="2"/>
  <c r="B42" i="4"/>
  <c r="N42" i="4" s="1"/>
  <c r="N42" i="2"/>
  <c r="B34" i="4"/>
  <c r="N34" i="4" s="1"/>
  <c r="N34" i="2"/>
  <c r="B26" i="4"/>
  <c r="N26" i="4" s="1"/>
  <c r="N26" i="2"/>
  <c r="B18" i="4"/>
  <c r="N18" i="4" s="1"/>
  <c r="N18" i="2"/>
  <c r="B10" i="4"/>
  <c r="N10" i="4" s="1"/>
  <c r="N10" i="2"/>
  <c r="M75" i="2"/>
  <c r="F11" i="14"/>
  <c r="B74" i="2"/>
  <c r="C75" i="1"/>
  <c r="B52" i="3"/>
  <c r="N52" i="3" s="1"/>
  <c r="N52" i="1"/>
  <c r="B44" i="3"/>
  <c r="N44" i="3" s="1"/>
  <c r="N44" i="1"/>
  <c r="B36" i="3"/>
  <c r="N36" i="3" s="1"/>
  <c r="N36" i="1"/>
  <c r="B28" i="3"/>
  <c r="N28" i="3" s="1"/>
  <c r="N28" i="1"/>
  <c r="B20" i="3"/>
  <c r="N20" i="3" s="1"/>
  <c r="N20" i="1"/>
  <c r="B12" i="3"/>
  <c r="N12" i="3" s="1"/>
  <c r="N12" i="1"/>
  <c r="B49" i="4"/>
  <c r="N49" i="4" s="1"/>
  <c r="N49" i="2"/>
  <c r="B41" i="4"/>
  <c r="N41" i="4" s="1"/>
  <c r="N41" i="2"/>
  <c r="B33" i="4"/>
  <c r="N33" i="4" s="1"/>
  <c r="N33" i="2"/>
  <c r="B25" i="4"/>
  <c r="N25" i="4" s="1"/>
  <c r="N25" i="2"/>
  <c r="B17" i="4"/>
  <c r="N17" i="4" s="1"/>
  <c r="N17" i="2"/>
  <c r="B9" i="4"/>
  <c r="N9" i="4" s="1"/>
  <c r="N9" i="2"/>
  <c r="J75" i="1"/>
  <c r="L75" i="2"/>
  <c r="K75" i="4"/>
  <c r="E74" i="4"/>
  <c r="D74" i="4"/>
  <c r="C73" i="4"/>
  <c r="G73" i="4"/>
  <c r="G74" i="4"/>
  <c r="M74" i="1"/>
  <c r="E74" i="1"/>
  <c r="E73" i="1"/>
  <c r="H74" i="1"/>
  <c r="L75" i="1"/>
  <c r="K73" i="1"/>
  <c r="E75" i="1"/>
  <c r="M73" i="2"/>
  <c r="J73" i="3"/>
  <c r="C73" i="1"/>
  <c r="L75" i="4"/>
  <c r="G75" i="2"/>
  <c r="G75" i="4"/>
  <c r="J74" i="1"/>
  <c r="E73" i="2"/>
  <c r="C74" i="4"/>
  <c r="K74" i="1"/>
  <c r="I74" i="4"/>
  <c r="H73" i="1"/>
  <c r="J73" i="1"/>
  <c r="J74" i="2"/>
  <c r="D73" i="2"/>
  <c r="D74" i="2"/>
  <c r="K74" i="2"/>
  <c r="E75" i="2"/>
  <c r="L73" i="2"/>
  <c r="H73" i="2"/>
  <c r="E74" i="2"/>
  <c r="G74" i="2"/>
  <c r="I75" i="4"/>
  <c r="B75" i="1"/>
  <c r="I75" i="1"/>
  <c r="K75" i="1"/>
  <c r="B75" i="2"/>
  <c r="I73" i="1"/>
  <c r="L74" i="1"/>
  <c r="G74" i="1"/>
  <c r="F73" i="2"/>
  <c r="H75" i="2"/>
  <c r="J73" i="2"/>
  <c r="D73" i="1"/>
  <c r="I74" i="1"/>
  <c r="D75" i="2"/>
  <c r="C74" i="2"/>
  <c r="C73" i="2"/>
  <c r="L74" i="4"/>
  <c r="L73" i="4"/>
  <c r="H74" i="4"/>
  <c r="J74" i="3"/>
  <c r="J75" i="3"/>
  <c r="G75" i="3"/>
  <c r="G73" i="3"/>
  <c r="F74" i="3"/>
  <c r="F73" i="3"/>
  <c r="D73" i="3"/>
  <c r="D75" i="3"/>
  <c r="D74" i="3"/>
  <c r="C74" i="3"/>
  <c r="E73" i="3"/>
  <c r="E74" i="3"/>
  <c r="K73" i="3"/>
  <c r="I75" i="3"/>
  <c r="F75" i="3"/>
  <c r="I73" i="3"/>
  <c r="I74" i="3"/>
  <c r="C75" i="3"/>
  <c r="K75" i="3"/>
  <c r="E75" i="3"/>
  <c r="G74" i="3"/>
  <c r="C73" i="3"/>
  <c r="M74" i="3"/>
  <c r="M73" i="3"/>
  <c r="M75" i="3"/>
  <c r="L73" i="3"/>
  <c r="L74" i="3"/>
  <c r="L75" i="3"/>
  <c r="K74" i="3"/>
  <c r="N73" i="2" l="1"/>
  <c r="B75" i="3"/>
  <c r="N74" i="2"/>
  <c r="N75" i="2"/>
  <c r="B75" i="4"/>
  <c r="B74" i="4"/>
  <c r="B73" i="4"/>
  <c r="H74" i="3"/>
  <c r="H73" i="3"/>
  <c r="N74" i="4"/>
  <c r="N73" i="4"/>
  <c r="N75" i="4"/>
  <c r="N74" i="1"/>
  <c r="N75" i="1"/>
  <c r="N73" i="1"/>
  <c r="B74" i="3"/>
  <c r="B73" i="3"/>
  <c r="N74" i="3" l="1"/>
  <c r="N75" i="3"/>
  <c r="N73" i="3"/>
</calcChain>
</file>

<file path=xl/sharedStrings.xml><?xml version="1.0" encoding="utf-8"?>
<sst xmlns="http://schemas.openxmlformats.org/spreadsheetml/2006/main" count="272" uniqueCount="104">
  <si>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</si>
  <si>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</si>
  <si>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</si>
  <si>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</si>
  <si>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</si>
  <si>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</si>
  <si>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</si>
  <si>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</si>
  <si>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</si>
  <si>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</si>
  <si>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</si>
  <si>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</si>
  <si>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</si>
  <si>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</si>
  <si>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 xml:space="preserve"> Monthly Evaporation (mm over lake) from GLERL Lake Evaporation Model</t>
  </si>
  <si>
    <t>Component Method using overlake precipitation depth  (precip + runoff - evaporation)</t>
  </si>
  <si>
    <t>Component Method using overland precipitation depth  (precip + runoff - evaporation)</t>
  </si>
  <si>
    <t>Lake areas in square meters for each lake basin (digital and coordinated)</t>
  </si>
  <si>
    <t>Just the lake itself w/o the</t>
  </si>
  <si>
    <t xml:space="preserve">Lake and upstream </t>
  </si>
  <si>
    <t>upstream channel</t>
  </si>
  <si>
    <t>Channels combined</t>
  </si>
  <si>
    <t>Lake Name</t>
  </si>
  <si>
    <t>Digital Land</t>
  </si>
  <si>
    <t>Digital Lake</t>
  </si>
  <si>
    <t>Digital Basin</t>
  </si>
  <si>
    <t>Coord Land</t>
  </si>
  <si>
    <t>Coord Lake</t>
  </si>
  <si>
    <t>Superior</t>
  </si>
  <si>
    <t>Michigan-Huron</t>
  </si>
  <si>
    <t>Michigan</t>
  </si>
  <si>
    <t>Huron</t>
  </si>
  <si>
    <t>Huron w/o Georgian Bay</t>
  </si>
  <si>
    <t>Georgian Bay</t>
  </si>
  <si>
    <t>St. Clair</t>
  </si>
  <si>
    <t>Erie</t>
  </si>
  <si>
    <t>Ontario</t>
  </si>
  <si>
    <t>Note that "Huron w/o Georgian Bay" and "Georgian Bay" are</t>
  </si>
  <si>
    <t xml:space="preserve">not truly coordinated values but rather the combination pro-rated </t>
  </si>
  <si>
    <t>based on our digital map areas.</t>
  </si>
  <si>
    <t>Days in each month</t>
  </si>
  <si>
    <t>Used for converting volumes to rates</t>
  </si>
  <si>
    <t>Mean</t>
  </si>
  <si>
    <t>Max</t>
  </si>
  <si>
    <t>Min</t>
  </si>
  <si>
    <t>Lake Michigan Net Basin Supply (expressed as millimeters over lake surface)</t>
  </si>
  <si>
    <t>Lake Michigan Net Basin Supply (expressed as cubic meters per second)</t>
  </si>
  <si>
    <t xml:space="preserve"> Lake MICHIGAN</t>
  </si>
  <si>
    <t>Monthly runoff to Lake MICHIGAN from land surface expressed as millimeters over the lake surface</t>
  </si>
  <si>
    <t>Lake Michigan Overland Precipitation (millimeters)</t>
  </si>
  <si>
    <t>Lake Michigan Overlake Precipitation (millimeters)</t>
  </si>
  <si>
    <t/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</si>
  <si>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</si>
  <si>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</si>
  <si>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</si>
  <si>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</si>
  <si>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</si>
  <si>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</si>
  <si>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Component NBS values are computed simply as:</t>
  </si>
  <si>
    <t>NBS = Precipitation + Runoff - Evaporation</t>
  </si>
  <si>
    <t>Residual NBS values are computed simply as:</t>
  </si>
  <si>
    <t>NBS = ChangeInStorage - Inflow + Outflow</t>
  </si>
  <si>
    <t>Inflows and outflows are comprised of the appropriate channels and diversions.</t>
  </si>
  <si>
    <t>The precipitation data is computed from station data using a Thiessen-weighting technique, employing</t>
  </si>
  <si>
    <t>stations only within 50 km of the lake's watershed basin boundary.</t>
  </si>
  <si>
    <t>For more detailed reference on the methodology employed for computing the precipitation, see the report at:</t>
  </si>
  <si>
    <t>http://www.glerl.noaa.gov/data/arc/hydro/mnth-hydro.html</t>
  </si>
  <si>
    <t>The runoff is computed from streamflow site data using a simple interpolation method developed</t>
  </si>
  <si>
    <t>at GLERL.  For more information on that method, see the report at:</t>
  </si>
  <si>
    <t>The evaporation is computed using GLERL's Large Lake Thermodynamics Model.</t>
  </si>
  <si>
    <t>For more detailed information on this model, see:</t>
  </si>
  <si>
    <t>http://www.glerl.noaa.gov/pubs/fulltext/2005/20050015.pdf</t>
  </si>
  <si>
    <t>Change-in-Storage is computed from Beginning-of-month lake level estimates by GLERL.</t>
  </si>
  <si>
    <t>Again, the methodology is detailed in the report available at:</t>
  </si>
  <si>
    <t>Connecting Channel flows were obtained from the coordinating committee members.</t>
  </si>
  <si>
    <t>History of changes since Jan 1, 2008:</t>
  </si>
  <si>
    <t>February 2008</t>
  </si>
  <si>
    <t>An error was found in the program that produced the runoff estimates.  The program was</t>
  </si>
  <si>
    <t>fixed and the revised estimates were included here.</t>
  </si>
  <si>
    <t>Updated runoff estimates were generated and incorporated here.</t>
  </si>
  <si>
    <t>Updated evaporation estimates were generated and incorporated.</t>
  </si>
  <si>
    <t>4840 South State Road</t>
  </si>
  <si>
    <t>Ann Arbor, MI  48108</t>
  </si>
  <si>
    <t>Updated precipitation estimates were incorporated.</t>
  </si>
  <si>
    <t>2008 should still be considered provisional.</t>
  </si>
  <si>
    <t>Updated runoff estimates were incorporated.</t>
  </si>
  <si>
    <t>Typographical error in coordinated land area of Lake Huron was corrected.</t>
  </si>
  <si>
    <t>Precipitation sheets updated through 2009</t>
  </si>
  <si>
    <t>Monthly evaporation updated due to annual update of meteorology data.</t>
  </si>
  <si>
    <t>Note that a number of new stations are added, which affected older data.</t>
  </si>
  <si>
    <t>Meteorology data for 2008 is considered to be pretty complete/final.</t>
  </si>
  <si>
    <t>Meteorology data for 2009 is decent, but not completely final.</t>
  </si>
  <si>
    <t xml:space="preserve">Updated the runoff through 2009.  </t>
  </si>
  <si>
    <t>Updated precipitation estimates through 2010.</t>
  </si>
  <si>
    <t>Updated all components through 2010 (runoff, evaporation, both precipitation estimates)</t>
  </si>
  <si>
    <t>Annual</t>
  </si>
  <si>
    <t>Total</t>
  </si>
  <si>
    <t>Added Annual column to NBS sheets</t>
  </si>
  <si>
    <t>Average</t>
  </si>
  <si>
    <t>Updated evaporation estimates to reflect results from recent recalibration and update of</t>
  </si>
  <si>
    <t>the GLERL Large Lake Thermodynamics Model. This included elimination of the 1948-1949</t>
  </si>
  <si>
    <t>evaporation estimates (that is model initialization period), so the NBS values now extend from</t>
  </si>
  <si>
    <t>1950 to present.</t>
  </si>
  <si>
    <t>Updated everything to reflect latest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</si>
</sst>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E+00"/>
    <numFmt numFmtId="166" formatCode="0.0000E+00"/>
  </numFmts>
  <fonts count="6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right"/>
    </xf>
    <xf numFmtId="166" fontId="0" fillId="0" borderId="0" xfId="0" applyNumberFormat="1"/>
    <xf numFmtId="0" fontId="2" fillId="0" borderId="0" xfId="1" applyAlignment="1" applyProtection="1"/>
    <xf numFmtId="49" fontId="0" fillId="0" borderId="0" xfId="0" applyNumberFormat="1"/>
    <xf numFmtId="15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5" fillId="0" borderId="0" xfId="0" applyFont="1"/>
    <xf numFmtId="164" fontId="5" fillId="0" borderId="0" xfId="0" applyNumberFormat="1" applyFont="1"/>
    <xf numFmtId="2" fontId="5" fillId="0" borderId="0" xfId="0" applyNumberFormat="1" applyFont="1"/>
    <xf numFmtId="2" fontId="1" fillId="0" borderId="0" xfId="0" applyNumberFormat="1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lerl.noaa.gov/pubs/fulltext/2005/20050015.pdf" TargetMode="External"/><Relationship Id="rId1" Type="http://schemas.openxmlformats.org/officeDocument/2006/relationships/hyperlink" Target="mailto:tim.hunter@noaa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topLeftCell="A68" workbookViewId="0">
      <selection activeCell="A100" sqref="A100"/>
    </sheetView>
  </sheetViews>
  <sheetFormatPr defaultRowHeight="12.75" x14ac:dyDescent="0.2"/>
  <cols>
    <col min="1" max="1" width="9.28515625" bestFit="1" customWidth="1"/>
  </cols>
  <sheetData>
    <row r="1" spans="1:1" x14ac:dyDescent="0.2">
      <c r="A1" t="s">
        <v>52</v>
      </c>
    </row>
    <row r="3" spans="1:1" x14ac:dyDescent="0.2">
      <c r="A3" t="s">
        <v>53</v>
      </c>
    </row>
    <row r="4" spans="1:1" x14ac:dyDescent="0.2">
      <c r="A4" t="s">
        <v>54</v>
      </c>
    </row>
    <row r="5" spans="1:1" x14ac:dyDescent="0.2">
      <c r="A5" t="s">
        <v>55</v>
      </c>
    </row>
    <row r="6" spans="1:1" x14ac:dyDescent="0.2">
      <c r="A6" t="s">
        <v>56</v>
      </c>
    </row>
    <row r="7" spans="1:1" x14ac:dyDescent="0.2">
      <c r="A7" t="s">
        <v>81</v>
      </c>
    </row>
    <row r="8" spans="1:1" x14ac:dyDescent="0.2">
      <c r="A8" t="s">
        <v>82</v>
      </c>
    </row>
    <row r="9" spans="1:1" x14ac:dyDescent="0.2">
      <c r="A9" s="13" t="s">
        <v>57</v>
      </c>
    </row>
    <row r="10" spans="1:1" x14ac:dyDescent="0.2">
      <c r="A10" s="13"/>
    </row>
    <row r="12" spans="1:1" x14ac:dyDescent="0.2">
      <c r="A12" t="s">
        <v>58</v>
      </c>
    </row>
    <row r="13" spans="1:1" x14ac:dyDescent="0.2">
      <c r="A13" t="s">
        <v>59</v>
      </c>
    </row>
    <row r="16" spans="1:1" x14ac:dyDescent="0.2">
      <c r="A16" t="s">
        <v>60</v>
      </c>
    </row>
    <row r="17" spans="1:1" x14ac:dyDescent="0.2">
      <c r="A17" t="s">
        <v>61</v>
      </c>
    </row>
    <row r="18" spans="1:1" x14ac:dyDescent="0.2">
      <c r="A18" t="s">
        <v>62</v>
      </c>
    </row>
    <row r="21" spans="1:1" x14ac:dyDescent="0.2">
      <c r="A21" t="s">
        <v>63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66</v>
      </c>
    </row>
    <row r="27" spans="1:1" x14ac:dyDescent="0.2">
      <c r="A27" t="s">
        <v>67</v>
      </c>
    </row>
    <row r="28" spans="1:1" x14ac:dyDescent="0.2">
      <c r="A28" t="s">
        <v>68</v>
      </c>
    </row>
    <row r="29" spans="1:1" x14ac:dyDescent="0.2">
      <c r="A29" t="s">
        <v>66</v>
      </c>
    </row>
    <row r="32" spans="1:1" x14ac:dyDescent="0.2">
      <c r="A32" t="s">
        <v>69</v>
      </c>
    </row>
    <row r="33" spans="1:1" x14ac:dyDescent="0.2">
      <c r="A33" t="s">
        <v>70</v>
      </c>
    </row>
    <row r="34" spans="1:1" x14ac:dyDescent="0.2">
      <c r="A34" s="13" t="s">
        <v>71</v>
      </c>
    </row>
    <row r="37" spans="1:1" x14ac:dyDescent="0.2">
      <c r="A37" t="s">
        <v>72</v>
      </c>
    </row>
    <row r="38" spans="1:1" x14ac:dyDescent="0.2">
      <c r="A38" t="s">
        <v>73</v>
      </c>
    </row>
    <row r="39" spans="1:1" x14ac:dyDescent="0.2">
      <c r="A39" t="s">
        <v>66</v>
      </c>
    </row>
    <row r="42" spans="1:1" x14ac:dyDescent="0.2">
      <c r="A42" t="s">
        <v>74</v>
      </c>
    </row>
    <row r="43" spans="1:1" x14ac:dyDescent="0.2">
      <c r="A43" t="s">
        <v>66</v>
      </c>
    </row>
    <row r="46" spans="1:1" x14ac:dyDescent="0.2">
      <c r="A46" t="s">
        <v>75</v>
      </c>
    </row>
    <row r="48" spans="1:1" x14ac:dyDescent="0.2">
      <c r="A48" s="14" t="s">
        <v>76</v>
      </c>
    </row>
    <row r="49" spans="1:1" x14ac:dyDescent="0.2">
      <c r="A49" t="s">
        <v>77</v>
      </c>
    </row>
    <row r="50" spans="1:1" x14ac:dyDescent="0.2">
      <c r="A50" t="s">
        <v>78</v>
      </c>
    </row>
    <row r="52" spans="1:1" x14ac:dyDescent="0.2">
      <c r="A52" s="15">
        <v>39745</v>
      </c>
    </row>
    <row r="53" spans="1:1" x14ac:dyDescent="0.2">
      <c r="A53" t="s">
        <v>79</v>
      </c>
    </row>
    <row r="55" spans="1:1" x14ac:dyDescent="0.2">
      <c r="A55" s="15">
        <v>39903</v>
      </c>
    </row>
    <row r="56" spans="1:1" x14ac:dyDescent="0.2">
      <c r="A56" t="s">
        <v>80</v>
      </c>
    </row>
    <row r="57" spans="1:1" x14ac:dyDescent="0.2">
      <c r="A57" t="s">
        <v>83</v>
      </c>
    </row>
    <row r="60" spans="1:1" x14ac:dyDescent="0.2">
      <c r="A60" s="15">
        <v>40107</v>
      </c>
    </row>
    <row r="61" spans="1:1" x14ac:dyDescent="0.2">
      <c r="A61" t="s">
        <v>83</v>
      </c>
    </row>
    <row r="62" spans="1:1" x14ac:dyDescent="0.2">
      <c r="A62" t="s">
        <v>84</v>
      </c>
    </row>
    <row r="64" spans="1:1" x14ac:dyDescent="0.2">
      <c r="A64" s="15">
        <v>40232</v>
      </c>
    </row>
    <row r="65" spans="1:1" x14ac:dyDescent="0.2">
      <c r="A65" s="21" t="s">
        <v>85</v>
      </c>
    </row>
    <row r="67" spans="1:1" x14ac:dyDescent="0.2">
      <c r="A67" s="15">
        <v>40284</v>
      </c>
    </row>
    <row r="68" spans="1:1" x14ac:dyDescent="0.2">
      <c r="A68" t="s">
        <v>86</v>
      </c>
    </row>
    <row r="70" spans="1:1" x14ac:dyDescent="0.2">
      <c r="A70" s="15">
        <v>40454</v>
      </c>
    </row>
    <row r="71" spans="1:1" x14ac:dyDescent="0.2">
      <c r="A71" s="21" t="s">
        <v>87</v>
      </c>
    </row>
    <row r="73" spans="1:1" x14ac:dyDescent="0.2">
      <c r="A73" s="15">
        <v>40479</v>
      </c>
    </row>
    <row r="74" spans="1:1" x14ac:dyDescent="0.2">
      <c r="A74" t="s">
        <v>88</v>
      </c>
    </row>
    <row r="75" spans="1:1" x14ac:dyDescent="0.2">
      <c r="A75" s="21" t="s">
        <v>89</v>
      </c>
    </row>
    <row r="76" spans="1:1" x14ac:dyDescent="0.2">
      <c r="A76" t="s">
        <v>90</v>
      </c>
    </row>
    <row r="77" spans="1:1" x14ac:dyDescent="0.2">
      <c r="A77" t="s">
        <v>91</v>
      </c>
    </row>
    <row r="80" spans="1:1" x14ac:dyDescent="0.2">
      <c r="A80" s="15">
        <v>40745</v>
      </c>
    </row>
    <row r="81" spans="1:1" x14ac:dyDescent="0.2">
      <c r="A81" t="s">
        <v>92</v>
      </c>
    </row>
    <row r="83" spans="1:1" x14ac:dyDescent="0.2">
      <c r="A83" s="15">
        <v>40855</v>
      </c>
    </row>
    <row r="84" spans="1:1" x14ac:dyDescent="0.2">
      <c r="A84" s="21" t="s">
        <v>93</v>
      </c>
    </row>
    <row r="86" spans="1:1" x14ac:dyDescent="0.2">
      <c r="A86" s="15">
        <v>41226</v>
      </c>
    </row>
    <row r="87" spans="1:1" x14ac:dyDescent="0.2">
      <c r="A87" s="19" t="s">
        <v>94</v>
      </c>
    </row>
    <row r="89" spans="1:1" x14ac:dyDescent="0.2">
      <c r="A89" s="15">
        <v>41313</v>
      </c>
    </row>
    <row r="90" spans="1:1" x14ac:dyDescent="0.2">
      <c r="A90" s="19" t="s">
        <v>97</v>
      </c>
    </row>
    <row r="92" spans="1:1" x14ac:dyDescent="0.2">
      <c r="A92" s="15">
        <v>41582</v>
      </c>
    </row>
    <row r="93" spans="1:1" x14ac:dyDescent="0.2">
      <c r="A93" t="s">
        <v>99</v>
      </c>
    </row>
    <row r="94" spans="1:1" x14ac:dyDescent="0.2">
      <c r="A94" t="s">
        <v>100</v>
      </c>
    </row>
    <row r="95" spans="1:1" x14ac:dyDescent="0.2">
      <c r="A95" t="s">
        <v>101</v>
      </c>
    </row>
    <row r="96" spans="1:1" x14ac:dyDescent="0.2">
      <c r="A96" t="s">
        <v>102</v>
      </c>
    </row>
    <row r="98" spans="1:1" x14ac:dyDescent="0.2">
      <c r="A98" s="15">
        <v>42584</v>
      </c>
    </row>
    <row r="99" spans="1:1" x14ac:dyDescent="0.2">
      <c r="A99" s="19" t="s">
        <v>103</v>
      </c>
    </row>
  </sheetData>
  <phoneticPr fontId="3" type="noConversion"/>
  <hyperlinks>
    <hyperlink ref="A9" r:id="rId1"/>
    <hyperlink ref="A34" r:id="rId2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8" sqref="F8"/>
    </sheetView>
  </sheetViews>
  <sheetFormatPr defaultRowHeight="12.75" x14ac:dyDescent="0.2"/>
  <cols>
    <col min="1" max="1" width="21.7109375" customWidth="1"/>
    <col min="2" max="4" width="13.7109375" customWidth="1"/>
    <col min="5" max="5" width="2.7109375" customWidth="1"/>
    <col min="6" max="9" width="13.7109375" customWidth="1"/>
  </cols>
  <sheetData>
    <row r="1" spans="1:9" x14ac:dyDescent="0.2">
      <c r="A1" t="s">
        <v>17</v>
      </c>
    </row>
    <row r="2" spans="1:9" x14ac:dyDescent="0.2">
      <c r="F2" s="27" t="s">
        <v>18</v>
      </c>
      <c r="G2" s="28"/>
      <c r="H2" s="27" t="s">
        <v>19</v>
      </c>
      <c r="I2" s="28"/>
    </row>
    <row r="3" spans="1:9" x14ac:dyDescent="0.2">
      <c r="F3" s="29" t="s">
        <v>20</v>
      </c>
      <c r="G3" s="30"/>
      <c r="H3" s="29" t="s">
        <v>21</v>
      </c>
      <c r="I3" s="30"/>
    </row>
    <row r="4" spans="1:9" x14ac:dyDescent="0.2">
      <c r="A4" t="s">
        <v>22</v>
      </c>
      <c r="B4" s="1" t="s">
        <v>23</v>
      </c>
      <c r="C4" s="1" t="s">
        <v>24</v>
      </c>
      <c r="D4" s="1" t="s">
        <v>25</v>
      </c>
      <c r="E4" s="1"/>
      <c r="F4" s="5" t="s">
        <v>26</v>
      </c>
      <c r="G4" s="6" t="s">
        <v>27</v>
      </c>
      <c r="H4" s="5" t="s">
        <v>26</v>
      </c>
      <c r="I4" s="6" t="s">
        <v>27</v>
      </c>
    </row>
    <row r="6" spans="1:9" x14ac:dyDescent="0.2">
      <c r="A6" t="s">
        <v>28</v>
      </c>
      <c r="B6" s="7">
        <v>128084000000</v>
      </c>
      <c r="C6" s="7">
        <v>81925000000</v>
      </c>
      <c r="D6" s="7">
        <f>B6+C6</f>
        <v>210009000000</v>
      </c>
      <c r="E6" s="7"/>
      <c r="F6" s="4">
        <v>128000000000</v>
      </c>
      <c r="G6" s="4">
        <v>82100000000</v>
      </c>
      <c r="H6" s="4">
        <v>128000000000</v>
      </c>
      <c r="I6" s="4">
        <v>82100000000</v>
      </c>
    </row>
    <row r="7" spans="1:9" x14ac:dyDescent="0.2">
      <c r="A7" t="s">
        <v>29</v>
      </c>
      <c r="B7" s="7">
        <f>B8+B9</f>
        <v>248012000000</v>
      </c>
      <c r="C7" s="7">
        <f>C8+C9</f>
        <v>116851000000</v>
      </c>
      <c r="D7" s="7">
        <f t="shared" ref="D7:D14" si="0">B7+C7</f>
        <v>364863000000</v>
      </c>
      <c r="E7" s="7"/>
      <c r="F7" s="4">
        <f>F8+F9</f>
        <v>249000000000</v>
      </c>
      <c r="G7" s="4">
        <f>G8+G9</f>
        <v>117400000000</v>
      </c>
      <c r="H7" s="4">
        <f>H8+H9</f>
        <v>252000000000</v>
      </c>
      <c r="I7" s="4">
        <f>I8+I9</f>
        <v>117600000000</v>
      </c>
    </row>
    <row r="8" spans="1:9" x14ac:dyDescent="0.2">
      <c r="A8" t="s">
        <v>30</v>
      </c>
      <c r="B8" s="7">
        <v>115804000000</v>
      </c>
      <c r="C8" s="7">
        <v>57291000000</v>
      </c>
      <c r="D8" s="7">
        <f t="shared" si="0"/>
        <v>173095000000</v>
      </c>
      <c r="E8" s="7"/>
      <c r="F8" s="4">
        <v>118000000000</v>
      </c>
      <c r="G8" s="4">
        <v>57800000000</v>
      </c>
      <c r="H8" s="4">
        <v>118000000000</v>
      </c>
      <c r="I8" s="4">
        <v>57800000000</v>
      </c>
    </row>
    <row r="9" spans="1:9" x14ac:dyDescent="0.2">
      <c r="A9" t="s">
        <v>31</v>
      </c>
      <c r="B9" s="7">
        <f>B10+B11</f>
        <v>132208000000</v>
      </c>
      <c r="C9" s="7">
        <f>C10+C11</f>
        <v>59560000000</v>
      </c>
      <c r="D9" s="7">
        <f t="shared" si="0"/>
        <v>191768000000</v>
      </c>
      <c r="E9" s="7"/>
      <c r="F9" s="4">
        <v>131000000000</v>
      </c>
      <c r="G9" s="4">
        <v>59600000000</v>
      </c>
      <c r="H9" s="4">
        <v>134000000000</v>
      </c>
      <c r="I9" s="4">
        <v>59800000000</v>
      </c>
    </row>
    <row r="10" spans="1:9" x14ac:dyDescent="0.2">
      <c r="A10" t="s">
        <v>32</v>
      </c>
      <c r="B10" s="7">
        <v>50488000000</v>
      </c>
      <c r="C10" s="7">
        <v>40611000000</v>
      </c>
      <c r="D10" s="7">
        <f t="shared" si="0"/>
        <v>91099000000</v>
      </c>
      <c r="E10" s="7"/>
      <c r="F10" s="4">
        <f>F9*(B10/B9)</f>
        <v>50026685223.284515</v>
      </c>
      <c r="G10" s="4">
        <f>G9*(C10/C9)</f>
        <v>40638274009.402283</v>
      </c>
      <c r="H10" s="4">
        <f>H9*($B10/$B9)</f>
        <v>51172334503.207062</v>
      </c>
      <c r="I10" s="4">
        <f>I9*($C10/$C9)</f>
        <v>40774644056.413704</v>
      </c>
    </row>
    <row r="11" spans="1:9" x14ac:dyDescent="0.2">
      <c r="A11" t="s">
        <v>33</v>
      </c>
      <c r="B11" s="7">
        <v>81720000000</v>
      </c>
      <c r="C11" s="7">
        <v>18949000000</v>
      </c>
      <c r="D11" s="7">
        <f t="shared" si="0"/>
        <v>100669000000</v>
      </c>
      <c r="E11" s="7"/>
      <c r="F11" s="4">
        <f>F9*(B11/B9)</f>
        <v>80973314776.715469</v>
      </c>
      <c r="G11" s="4">
        <f>G9*(C11/C9)</f>
        <v>18961725990.597717</v>
      </c>
      <c r="H11" s="4">
        <f>H9*($B11/$B9)</f>
        <v>82827665496.792923</v>
      </c>
      <c r="I11" s="4">
        <f>I9*($C11/$C9)</f>
        <v>19025355943.5863</v>
      </c>
    </row>
    <row r="12" spans="1:9" x14ac:dyDescent="0.2">
      <c r="A12" t="s">
        <v>34</v>
      </c>
      <c r="B12" s="7">
        <v>15737000000</v>
      </c>
      <c r="C12" s="7">
        <v>1109000000</v>
      </c>
      <c r="D12" s="7">
        <f t="shared" si="0"/>
        <v>16846000000</v>
      </c>
      <c r="E12" s="7"/>
      <c r="F12" s="4">
        <v>12400000000</v>
      </c>
      <c r="G12" s="4">
        <v>1110000000</v>
      </c>
      <c r="H12" s="4">
        <v>15700000000</v>
      </c>
      <c r="I12" s="4">
        <v>1170000000</v>
      </c>
    </row>
    <row r="13" spans="1:9" x14ac:dyDescent="0.2">
      <c r="A13" t="s">
        <v>35</v>
      </c>
      <c r="B13" s="7">
        <v>60602000000</v>
      </c>
      <c r="C13" s="7">
        <v>25404000000</v>
      </c>
      <c r="D13" s="7">
        <f t="shared" si="0"/>
        <v>86006000000</v>
      </c>
      <c r="E13" s="7"/>
      <c r="F13" s="4">
        <v>58800000000</v>
      </c>
      <c r="G13" s="4">
        <v>25700000000</v>
      </c>
      <c r="H13" s="4">
        <v>61000000000</v>
      </c>
      <c r="I13" s="4">
        <v>25800000000</v>
      </c>
    </row>
    <row r="14" spans="1:9" x14ac:dyDescent="0.2">
      <c r="A14" t="s">
        <v>36</v>
      </c>
      <c r="B14" s="7">
        <v>65118000000</v>
      </c>
      <c r="C14" s="7">
        <v>19121000000</v>
      </c>
      <c r="D14" s="7">
        <f t="shared" si="0"/>
        <v>84239000000</v>
      </c>
      <c r="E14" s="7"/>
      <c r="F14" s="4">
        <v>60600000000</v>
      </c>
      <c r="G14" s="4">
        <v>19000000000</v>
      </c>
      <c r="H14" s="4">
        <v>64000000000</v>
      </c>
      <c r="I14" s="4">
        <v>19000000000</v>
      </c>
    </row>
    <row r="17" spans="1:8" x14ac:dyDescent="0.2">
      <c r="A17" s="8"/>
      <c r="F17" t="s">
        <v>37</v>
      </c>
    </row>
    <row r="18" spans="1:8" x14ac:dyDescent="0.2">
      <c r="A18" s="8"/>
      <c r="F18" t="s">
        <v>38</v>
      </c>
    </row>
    <row r="19" spans="1:8" x14ac:dyDescent="0.2">
      <c r="F19" t="s">
        <v>39</v>
      </c>
      <c r="G19" s="4"/>
    </row>
    <row r="23" spans="1:8" x14ac:dyDescent="0.2">
      <c r="H23" s="12"/>
    </row>
  </sheetData>
  <mergeCells count="4">
    <mergeCell ref="F2:G2"/>
    <mergeCell ref="H2:I2"/>
    <mergeCell ref="F3:G3"/>
    <mergeCell ref="H3:I3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>
      <selection activeCell="G82" sqref="G82"/>
    </sheetView>
  </sheetViews>
  <sheetFormatPr defaultRowHeight="12.75" x14ac:dyDescent="0.2"/>
  <cols>
    <col min="2" max="13" width="5.7109375" customWidth="1"/>
  </cols>
  <sheetData>
    <row r="1" spans="1:13" x14ac:dyDescent="0.2">
      <c r="A1" t="s">
        <v>40</v>
      </c>
    </row>
    <row r="2" spans="1:13" x14ac:dyDescent="0.2">
      <c r="A2" t="s">
        <v>41</v>
      </c>
    </row>
    <row r="4" spans="1:13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 x14ac:dyDescent="0.2">
      <c r="A5">
        <v>1948</v>
      </c>
      <c r="B5" s="9">
        <v>31</v>
      </c>
      <c r="C5" s="9">
        <v>29</v>
      </c>
      <c r="D5" s="9">
        <v>31</v>
      </c>
      <c r="E5" s="9">
        <v>30</v>
      </c>
      <c r="F5" s="9">
        <v>31</v>
      </c>
      <c r="G5" s="9">
        <v>30</v>
      </c>
      <c r="H5" s="9">
        <v>31</v>
      </c>
      <c r="I5" s="9">
        <v>31</v>
      </c>
      <c r="J5" s="9">
        <v>30</v>
      </c>
      <c r="K5" s="9">
        <v>31</v>
      </c>
      <c r="L5" s="9">
        <v>30</v>
      </c>
      <c r="M5" s="9">
        <v>31</v>
      </c>
    </row>
    <row r="6" spans="1:13" x14ac:dyDescent="0.2">
      <c r="A6">
        <v>1949</v>
      </c>
      <c r="B6" s="9">
        <v>31</v>
      </c>
      <c r="C6" s="9">
        <v>28</v>
      </c>
      <c r="D6" s="9">
        <v>31</v>
      </c>
      <c r="E6" s="9">
        <v>30</v>
      </c>
      <c r="F6" s="9">
        <v>31</v>
      </c>
      <c r="G6" s="9">
        <v>30</v>
      </c>
      <c r="H6" s="9">
        <v>31</v>
      </c>
      <c r="I6" s="9">
        <v>31</v>
      </c>
      <c r="J6" s="9">
        <v>30</v>
      </c>
      <c r="K6" s="9">
        <v>31</v>
      </c>
      <c r="L6" s="9">
        <v>30</v>
      </c>
      <c r="M6" s="9">
        <v>31</v>
      </c>
    </row>
    <row r="7" spans="1:13" x14ac:dyDescent="0.2">
      <c r="A7">
        <v>1950</v>
      </c>
      <c r="B7" s="9">
        <v>31</v>
      </c>
      <c r="C7" s="9">
        <v>28</v>
      </c>
      <c r="D7" s="9">
        <v>31</v>
      </c>
      <c r="E7" s="9">
        <v>30</v>
      </c>
      <c r="F7" s="9">
        <v>31</v>
      </c>
      <c r="G7" s="9">
        <v>30</v>
      </c>
      <c r="H7" s="9">
        <v>31</v>
      </c>
      <c r="I7" s="9">
        <v>31</v>
      </c>
      <c r="J7" s="9">
        <v>30</v>
      </c>
      <c r="K7" s="9">
        <v>31</v>
      </c>
      <c r="L7" s="9">
        <v>30</v>
      </c>
      <c r="M7" s="9">
        <v>31</v>
      </c>
    </row>
    <row r="8" spans="1:13" x14ac:dyDescent="0.2">
      <c r="A8">
        <v>1951</v>
      </c>
      <c r="B8" s="9">
        <v>31</v>
      </c>
      <c r="C8" s="9">
        <v>28</v>
      </c>
      <c r="D8" s="9">
        <v>31</v>
      </c>
      <c r="E8" s="9">
        <v>30</v>
      </c>
      <c r="F8" s="9">
        <v>31</v>
      </c>
      <c r="G8" s="9">
        <v>30</v>
      </c>
      <c r="H8" s="9">
        <v>31</v>
      </c>
      <c r="I8" s="9">
        <v>31</v>
      </c>
      <c r="J8" s="9">
        <v>30</v>
      </c>
      <c r="K8" s="9">
        <v>31</v>
      </c>
      <c r="L8" s="9">
        <v>30</v>
      </c>
      <c r="M8" s="9">
        <v>31</v>
      </c>
    </row>
    <row r="9" spans="1:13" x14ac:dyDescent="0.2">
      <c r="A9">
        <v>1952</v>
      </c>
      <c r="B9" s="9">
        <v>31</v>
      </c>
      <c r="C9" s="9">
        <v>29</v>
      </c>
      <c r="D9" s="9">
        <v>31</v>
      </c>
      <c r="E9" s="9">
        <v>30</v>
      </c>
      <c r="F9" s="9">
        <v>31</v>
      </c>
      <c r="G9" s="9">
        <v>30</v>
      </c>
      <c r="H9" s="9">
        <v>31</v>
      </c>
      <c r="I9" s="9">
        <v>31</v>
      </c>
      <c r="J9" s="9">
        <v>30</v>
      </c>
      <c r="K9" s="9">
        <v>31</v>
      </c>
      <c r="L9" s="9">
        <v>30</v>
      </c>
      <c r="M9" s="9">
        <v>31</v>
      </c>
    </row>
    <row r="10" spans="1:13" x14ac:dyDescent="0.2">
      <c r="A10">
        <v>1953</v>
      </c>
      <c r="B10" s="9">
        <v>31</v>
      </c>
      <c r="C10" s="9">
        <v>28</v>
      </c>
      <c r="D10" s="9">
        <v>31</v>
      </c>
      <c r="E10" s="9">
        <v>30</v>
      </c>
      <c r="F10" s="9">
        <v>31</v>
      </c>
      <c r="G10" s="9">
        <v>30</v>
      </c>
      <c r="H10" s="9">
        <v>31</v>
      </c>
      <c r="I10" s="9">
        <v>31</v>
      </c>
      <c r="J10" s="9">
        <v>30</v>
      </c>
      <c r="K10" s="9">
        <v>31</v>
      </c>
      <c r="L10" s="9">
        <v>30</v>
      </c>
      <c r="M10" s="9">
        <v>31</v>
      </c>
    </row>
    <row r="11" spans="1:13" x14ac:dyDescent="0.2">
      <c r="A11">
        <v>1954</v>
      </c>
      <c r="B11" s="9">
        <v>31</v>
      </c>
      <c r="C11" s="9">
        <v>28</v>
      </c>
      <c r="D11" s="9">
        <v>31</v>
      </c>
      <c r="E11" s="9">
        <v>30</v>
      </c>
      <c r="F11" s="9">
        <v>31</v>
      </c>
      <c r="G11" s="9">
        <v>30</v>
      </c>
      <c r="H11" s="9">
        <v>31</v>
      </c>
      <c r="I11" s="9">
        <v>31</v>
      </c>
      <c r="J11" s="9">
        <v>30</v>
      </c>
      <c r="K11" s="9">
        <v>31</v>
      </c>
      <c r="L11" s="9">
        <v>30</v>
      </c>
      <c r="M11" s="9">
        <v>31</v>
      </c>
    </row>
    <row r="12" spans="1:13" x14ac:dyDescent="0.2">
      <c r="A12">
        <v>1955</v>
      </c>
      <c r="B12" s="9">
        <v>31</v>
      </c>
      <c r="C12" s="9">
        <v>28</v>
      </c>
      <c r="D12" s="9">
        <v>31</v>
      </c>
      <c r="E12" s="9">
        <v>30</v>
      </c>
      <c r="F12" s="9">
        <v>31</v>
      </c>
      <c r="G12" s="9">
        <v>30</v>
      </c>
      <c r="H12" s="9">
        <v>31</v>
      </c>
      <c r="I12" s="9">
        <v>31</v>
      </c>
      <c r="J12" s="9">
        <v>30</v>
      </c>
      <c r="K12" s="9">
        <v>31</v>
      </c>
      <c r="L12" s="9">
        <v>30</v>
      </c>
      <c r="M12" s="9">
        <v>31</v>
      </c>
    </row>
    <row r="13" spans="1:13" x14ac:dyDescent="0.2">
      <c r="A13">
        <v>1956</v>
      </c>
      <c r="B13" s="9">
        <v>31</v>
      </c>
      <c r="C13" s="9">
        <v>29</v>
      </c>
      <c r="D13" s="9">
        <v>31</v>
      </c>
      <c r="E13" s="9">
        <v>30</v>
      </c>
      <c r="F13" s="9">
        <v>31</v>
      </c>
      <c r="G13" s="9">
        <v>30</v>
      </c>
      <c r="H13" s="9">
        <v>31</v>
      </c>
      <c r="I13" s="9">
        <v>31</v>
      </c>
      <c r="J13" s="9">
        <v>30</v>
      </c>
      <c r="K13" s="9">
        <v>31</v>
      </c>
      <c r="L13" s="9">
        <v>30</v>
      </c>
      <c r="M13" s="9">
        <v>31</v>
      </c>
    </row>
    <row r="14" spans="1:13" x14ac:dyDescent="0.2">
      <c r="A14">
        <v>1957</v>
      </c>
      <c r="B14" s="9">
        <v>31</v>
      </c>
      <c r="C14" s="9">
        <v>28</v>
      </c>
      <c r="D14" s="9">
        <v>31</v>
      </c>
      <c r="E14" s="9">
        <v>30</v>
      </c>
      <c r="F14" s="9">
        <v>31</v>
      </c>
      <c r="G14" s="9">
        <v>30</v>
      </c>
      <c r="H14" s="9">
        <v>31</v>
      </c>
      <c r="I14" s="9">
        <v>31</v>
      </c>
      <c r="J14" s="9">
        <v>30</v>
      </c>
      <c r="K14" s="9">
        <v>31</v>
      </c>
      <c r="L14" s="9">
        <v>30</v>
      </c>
      <c r="M14" s="9">
        <v>31</v>
      </c>
    </row>
    <row r="15" spans="1:13" x14ac:dyDescent="0.2">
      <c r="A15">
        <v>1958</v>
      </c>
      <c r="B15" s="9">
        <v>31</v>
      </c>
      <c r="C15" s="9">
        <v>28</v>
      </c>
      <c r="D15" s="9">
        <v>31</v>
      </c>
      <c r="E15" s="9">
        <v>30</v>
      </c>
      <c r="F15" s="9">
        <v>31</v>
      </c>
      <c r="G15" s="9">
        <v>30</v>
      </c>
      <c r="H15" s="9">
        <v>31</v>
      </c>
      <c r="I15" s="9">
        <v>31</v>
      </c>
      <c r="J15" s="9">
        <v>30</v>
      </c>
      <c r="K15" s="9">
        <v>31</v>
      </c>
      <c r="L15" s="9">
        <v>30</v>
      </c>
      <c r="M15" s="9">
        <v>31</v>
      </c>
    </row>
    <row r="16" spans="1:13" x14ac:dyDescent="0.2">
      <c r="A16">
        <v>1959</v>
      </c>
      <c r="B16" s="9">
        <v>31</v>
      </c>
      <c r="C16" s="9">
        <v>28</v>
      </c>
      <c r="D16" s="9">
        <v>31</v>
      </c>
      <c r="E16" s="9">
        <v>30</v>
      </c>
      <c r="F16" s="9">
        <v>31</v>
      </c>
      <c r="G16" s="9">
        <v>30</v>
      </c>
      <c r="H16" s="9">
        <v>31</v>
      </c>
      <c r="I16" s="9">
        <v>31</v>
      </c>
      <c r="J16" s="9">
        <v>30</v>
      </c>
      <c r="K16" s="9">
        <v>31</v>
      </c>
      <c r="L16" s="9">
        <v>30</v>
      </c>
      <c r="M16" s="9">
        <v>31</v>
      </c>
    </row>
    <row r="17" spans="1:13" x14ac:dyDescent="0.2">
      <c r="A17">
        <v>1960</v>
      </c>
      <c r="B17" s="9">
        <v>31</v>
      </c>
      <c r="C17" s="9">
        <v>29</v>
      </c>
      <c r="D17" s="9">
        <v>31</v>
      </c>
      <c r="E17" s="9">
        <v>30</v>
      </c>
      <c r="F17" s="9">
        <v>31</v>
      </c>
      <c r="G17" s="9">
        <v>30</v>
      </c>
      <c r="H17" s="9">
        <v>31</v>
      </c>
      <c r="I17" s="9">
        <v>31</v>
      </c>
      <c r="J17" s="9">
        <v>30</v>
      </c>
      <c r="K17" s="9">
        <v>31</v>
      </c>
      <c r="L17" s="9">
        <v>30</v>
      </c>
      <c r="M17" s="9">
        <v>31</v>
      </c>
    </row>
    <row r="18" spans="1:13" x14ac:dyDescent="0.2">
      <c r="A18">
        <v>1961</v>
      </c>
      <c r="B18" s="9">
        <v>31</v>
      </c>
      <c r="C18" s="9">
        <v>28</v>
      </c>
      <c r="D18" s="9">
        <v>31</v>
      </c>
      <c r="E18" s="9">
        <v>30</v>
      </c>
      <c r="F18" s="9">
        <v>31</v>
      </c>
      <c r="G18" s="9">
        <v>30</v>
      </c>
      <c r="H18" s="9">
        <v>31</v>
      </c>
      <c r="I18" s="9">
        <v>31</v>
      </c>
      <c r="J18" s="9">
        <v>30</v>
      </c>
      <c r="K18" s="9">
        <v>31</v>
      </c>
      <c r="L18" s="9">
        <v>30</v>
      </c>
      <c r="M18" s="9">
        <v>31</v>
      </c>
    </row>
    <row r="19" spans="1:13" x14ac:dyDescent="0.2">
      <c r="A19">
        <v>1962</v>
      </c>
      <c r="B19" s="9">
        <v>31</v>
      </c>
      <c r="C19" s="9">
        <v>28</v>
      </c>
      <c r="D19" s="9">
        <v>31</v>
      </c>
      <c r="E19" s="9">
        <v>30</v>
      </c>
      <c r="F19" s="9">
        <v>31</v>
      </c>
      <c r="G19" s="9">
        <v>30</v>
      </c>
      <c r="H19" s="9">
        <v>31</v>
      </c>
      <c r="I19" s="9">
        <v>31</v>
      </c>
      <c r="J19" s="9">
        <v>30</v>
      </c>
      <c r="K19" s="9">
        <v>31</v>
      </c>
      <c r="L19" s="9">
        <v>30</v>
      </c>
      <c r="M19" s="9">
        <v>31</v>
      </c>
    </row>
    <row r="20" spans="1:13" x14ac:dyDescent="0.2">
      <c r="A20">
        <v>1963</v>
      </c>
      <c r="B20" s="9">
        <v>31</v>
      </c>
      <c r="C20" s="9">
        <v>28</v>
      </c>
      <c r="D20" s="9">
        <v>31</v>
      </c>
      <c r="E20" s="9">
        <v>30</v>
      </c>
      <c r="F20" s="9">
        <v>31</v>
      </c>
      <c r="G20" s="9">
        <v>30</v>
      </c>
      <c r="H20" s="9">
        <v>31</v>
      </c>
      <c r="I20" s="9">
        <v>31</v>
      </c>
      <c r="J20" s="9">
        <v>30</v>
      </c>
      <c r="K20" s="9">
        <v>31</v>
      </c>
      <c r="L20" s="9">
        <v>30</v>
      </c>
      <c r="M20" s="9">
        <v>31</v>
      </c>
    </row>
    <row r="21" spans="1:13" x14ac:dyDescent="0.2">
      <c r="A21">
        <v>1964</v>
      </c>
      <c r="B21" s="9">
        <v>31</v>
      </c>
      <c r="C21" s="9">
        <v>29</v>
      </c>
      <c r="D21" s="9">
        <v>31</v>
      </c>
      <c r="E21" s="9">
        <v>30</v>
      </c>
      <c r="F21" s="9">
        <v>31</v>
      </c>
      <c r="G21" s="9">
        <v>30</v>
      </c>
      <c r="H21" s="9">
        <v>31</v>
      </c>
      <c r="I21" s="9">
        <v>31</v>
      </c>
      <c r="J21" s="9">
        <v>30</v>
      </c>
      <c r="K21" s="9">
        <v>31</v>
      </c>
      <c r="L21" s="9">
        <v>30</v>
      </c>
      <c r="M21" s="9">
        <v>31</v>
      </c>
    </row>
    <row r="22" spans="1:13" x14ac:dyDescent="0.2">
      <c r="A22">
        <v>1965</v>
      </c>
      <c r="B22" s="9">
        <v>31</v>
      </c>
      <c r="C22" s="9">
        <v>28</v>
      </c>
      <c r="D22" s="9">
        <v>31</v>
      </c>
      <c r="E22" s="9">
        <v>30</v>
      </c>
      <c r="F22" s="9">
        <v>31</v>
      </c>
      <c r="G22" s="9">
        <v>30</v>
      </c>
      <c r="H22" s="9">
        <v>31</v>
      </c>
      <c r="I22" s="9">
        <v>31</v>
      </c>
      <c r="J22" s="9">
        <v>30</v>
      </c>
      <c r="K22" s="9">
        <v>31</v>
      </c>
      <c r="L22" s="9">
        <v>30</v>
      </c>
      <c r="M22" s="9">
        <v>31</v>
      </c>
    </row>
    <row r="23" spans="1:13" x14ac:dyDescent="0.2">
      <c r="A23">
        <v>1966</v>
      </c>
      <c r="B23" s="9">
        <v>31</v>
      </c>
      <c r="C23" s="9">
        <v>28</v>
      </c>
      <c r="D23" s="9">
        <v>31</v>
      </c>
      <c r="E23" s="9">
        <v>30</v>
      </c>
      <c r="F23" s="9">
        <v>31</v>
      </c>
      <c r="G23" s="9">
        <v>30</v>
      </c>
      <c r="H23" s="9">
        <v>31</v>
      </c>
      <c r="I23" s="9">
        <v>31</v>
      </c>
      <c r="J23" s="9">
        <v>30</v>
      </c>
      <c r="K23" s="9">
        <v>31</v>
      </c>
      <c r="L23" s="9">
        <v>30</v>
      </c>
      <c r="M23" s="9">
        <v>31</v>
      </c>
    </row>
    <row r="24" spans="1:13" x14ac:dyDescent="0.2">
      <c r="A24">
        <v>1967</v>
      </c>
      <c r="B24" s="9">
        <v>31</v>
      </c>
      <c r="C24" s="9">
        <v>28</v>
      </c>
      <c r="D24" s="9">
        <v>31</v>
      </c>
      <c r="E24" s="9">
        <v>30</v>
      </c>
      <c r="F24" s="9">
        <v>31</v>
      </c>
      <c r="G24" s="9">
        <v>30</v>
      </c>
      <c r="H24" s="9">
        <v>31</v>
      </c>
      <c r="I24" s="9">
        <v>31</v>
      </c>
      <c r="J24" s="9">
        <v>30</v>
      </c>
      <c r="K24" s="9">
        <v>31</v>
      </c>
      <c r="L24" s="9">
        <v>30</v>
      </c>
      <c r="M24" s="9">
        <v>31</v>
      </c>
    </row>
    <row r="25" spans="1:13" x14ac:dyDescent="0.2">
      <c r="A25">
        <v>1968</v>
      </c>
      <c r="B25" s="9">
        <v>31</v>
      </c>
      <c r="C25" s="9">
        <v>29</v>
      </c>
      <c r="D25" s="9">
        <v>31</v>
      </c>
      <c r="E25" s="9">
        <v>30</v>
      </c>
      <c r="F25" s="9">
        <v>31</v>
      </c>
      <c r="G25" s="9">
        <v>30</v>
      </c>
      <c r="H25" s="9">
        <v>31</v>
      </c>
      <c r="I25" s="9">
        <v>31</v>
      </c>
      <c r="J25" s="9">
        <v>30</v>
      </c>
      <c r="K25" s="9">
        <v>31</v>
      </c>
      <c r="L25" s="9">
        <v>30</v>
      </c>
      <c r="M25" s="9">
        <v>31</v>
      </c>
    </row>
    <row r="26" spans="1:13" x14ac:dyDescent="0.2">
      <c r="A26">
        <v>1969</v>
      </c>
      <c r="B26" s="9">
        <v>31</v>
      </c>
      <c r="C26" s="9">
        <v>28</v>
      </c>
      <c r="D26" s="9">
        <v>31</v>
      </c>
      <c r="E26" s="9">
        <v>30</v>
      </c>
      <c r="F26" s="9">
        <v>31</v>
      </c>
      <c r="G26" s="9">
        <v>30</v>
      </c>
      <c r="H26" s="9">
        <v>31</v>
      </c>
      <c r="I26" s="9">
        <v>31</v>
      </c>
      <c r="J26" s="9">
        <v>30</v>
      </c>
      <c r="K26" s="9">
        <v>31</v>
      </c>
      <c r="L26" s="9">
        <v>30</v>
      </c>
      <c r="M26" s="9">
        <v>31</v>
      </c>
    </row>
    <row r="27" spans="1:13" x14ac:dyDescent="0.2">
      <c r="A27">
        <v>1970</v>
      </c>
      <c r="B27" s="9">
        <v>31</v>
      </c>
      <c r="C27" s="9">
        <v>28</v>
      </c>
      <c r="D27" s="9">
        <v>31</v>
      </c>
      <c r="E27" s="9">
        <v>30</v>
      </c>
      <c r="F27" s="9">
        <v>31</v>
      </c>
      <c r="G27" s="9">
        <v>30</v>
      </c>
      <c r="H27" s="9">
        <v>31</v>
      </c>
      <c r="I27" s="9">
        <v>31</v>
      </c>
      <c r="J27" s="9">
        <v>30</v>
      </c>
      <c r="K27" s="9">
        <v>31</v>
      </c>
      <c r="L27" s="9">
        <v>30</v>
      </c>
      <c r="M27" s="9">
        <v>31</v>
      </c>
    </row>
    <row r="28" spans="1:13" x14ac:dyDescent="0.2">
      <c r="A28">
        <v>1971</v>
      </c>
      <c r="B28" s="9">
        <v>31</v>
      </c>
      <c r="C28" s="9">
        <v>28</v>
      </c>
      <c r="D28" s="9">
        <v>31</v>
      </c>
      <c r="E28" s="9">
        <v>30</v>
      </c>
      <c r="F28" s="9">
        <v>31</v>
      </c>
      <c r="G28" s="9">
        <v>30</v>
      </c>
      <c r="H28" s="9">
        <v>31</v>
      </c>
      <c r="I28" s="9">
        <v>31</v>
      </c>
      <c r="J28" s="9">
        <v>30</v>
      </c>
      <c r="K28" s="9">
        <v>31</v>
      </c>
      <c r="L28" s="9">
        <v>30</v>
      </c>
      <c r="M28" s="9">
        <v>31</v>
      </c>
    </row>
    <row r="29" spans="1:13" x14ac:dyDescent="0.2">
      <c r="A29">
        <v>1972</v>
      </c>
      <c r="B29" s="9">
        <v>31</v>
      </c>
      <c r="C29" s="9">
        <v>29</v>
      </c>
      <c r="D29" s="9">
        <v>31</v>
      </c>
      <c r="E29" s="9">
        <v>30</v>
      </c>
      <c r="F29" s="9">
        <v>31</v>
      </c>
      <c r="G29" s="9">
        <v>30</v>
      </c>
      <c r="H29" s="9">
        <v>31</v>
      </c>
      <c r="I29" s="9">
        <v>31</v>
      </c>
      <c r="J29" s="9">
        <v>30</v>
      </c>
      <c r="K29" s="9">
        <v>31</v>
      </c>
      <c r="L29" s="9">
        <v>30</v>
      </c>
      <c r="M29" s="9">
        <v>31</v>
      </c>
    </row>
    <row r="30" spans="1:13" x14ac:dyDescent="0.2">
      <c r="A30">
        <v>1973</v>
      </c>
      <c r="B30" s="9">
        <v>31</v>
      </c>
      <c r="C30" s="9">
        <v>28</v>
      </c>
      <c r="D30" s="9">
        <v>31</v>
      </c>
      <c r="E30" s="9">
        <v>30</v>
      </c>
      <c r="F30" s="9">
        <v>31</v>
      </c>
      <c r="G30" s="9">
        <v>30</v>
      </c>
      <c r="H30" s="9">
        <v>31</v>
      </c>
      <c r="I30" s="9">
        <v>31</v>
      </c>
      <c r="J30" s="9">
        <v>30</v>
      </c>
      <c r="K30" s="9">
        <v>31</v>
      </c>
      <c r="L30" s="9">
        <v>30</v>
      </c>
      <c r="M30" s="9">
        <v>31</v>
      </c>
    </row>
    <row r="31" spans="1:13" x14ac:dyDescent="0.2">
      <c r="A31">
        <v>1974</v>
      </c>
      <c r="B31" s="9">
        <v>31</v>
      </c>
      <c r="C31" s="9">
        <v>28</v>
      </c>
      <c r="D31" s="9">
        <v>31</v>
      </c>
      <c r="E31" s="9">
        <v>30</v>
      </c>
      <c r="F31" s="9">
        <v>31</v>
      </c>
      <c r="G31" s="9">
        <v>30</v>
      </c>
      <c r="H31" s="9">
        <v>31</v>
      </c>
      <c r="I31" s="9">
        <v>31</v>
      </c>
      <c r="J31" s="9">
        <v>30</v>
      </c>
      <c r="K31" s="9">
        <v>31</v>
      </c>
      <c r="L31" s="9">
        <v>30</v>
      </c>
      <c r="M31" s="9">
        <v>31</v>
      </c>
    </row>
    <row r="32" spans="1:13" x14ac:dyDescent="0.2">
      <c r="A32">
        <v>1975</v>
      </c>
      <c r="B32" s="9">
        <v>31</v>
      </c>
      <c r="C32" s="9">
        <v>28</v>
      </c>
      <c r="D32" s="9">
        <v>31</v>
      </c>
      <c r="E32" s="9">
        <v>30</v>
      </c>
      <c r="F32" s="9">
        <v>31</v>
      </c>
      <c r="G32" s="9">
        <v>30</v>
      </c>
      <c r="H32" s="9">
        <v>31</v>
      </c>
      <c r="I32" s="9">
        <v>31</v>
      </c>
      <c r="J32" s="9">
        <v>30</v>
      </c>
      <c r="K32" s="9">
        <v>31</v>
      </c>
      <c r="L32" s="9">
        <v>30</v>
      </c>
      <c r="M32" s="9">
        <v>31</v>
      </c>
    </row>
    <row r="33" spans="1:13" x14ac:dyDescent="0.2">
      <c r="A33">
        <v>1976</v>
      </c>
      <c r="B33" s="9">
        <v>31</v>
      </c>
      <c r="C33" s="9">
        <v>29</v>
      </c>
      <c r="D33" s="9">
        <v>31</v>
      </c>
      <c r="E33" s="9">
        <v>30</v>
      </c>
      <c r="F33" s="9">
        <v>31</v>
      </c>
      <c r="G33" s="9">
        <v>30</v>
      </c>
      <c r="H33" s="9">
        <v>31</v>
      </c>
      <c r="I33" s="9">
        <v>31</v>
      </c>
      <c r="J33" s="9">
        <v>30</v>
      </c>
      <c r="K33" s="9">
        <v>31</v>
      </c>
      <c r="L33" s="9">
        <v>30</v>
      </c>
      <c r="M33" s="9">
        <v>31</v>
      </c>
    </row>
    <row r="34" spans="1:13" x14ac:dyDescent="0.2">
      <c r="A34">
        <v>1977</v>
      </c>
      <c r="B34" s="9">
        <v>31</v>
      </c>
      <c r="C34" s="9">
        <v>28</v>
      </c>
      <c r="D34" s="9">
        <v>31</v>
      </c>
      <c r="E34" s="9">
        <v>30</v>
      </c>
      <c r="F34" s="9">
        <v>31</v>
      </c>
      <c r="G34" s="9">
        <v>30</v>
      </c>
      <c r="H34" s="9">
        <v>31</v>
      </c>
      <c r="I34" s="9">
        <v>31</v>
      </c>
      <c r="J34" s="9">
        <v>30</v>
      </c>
      <c r="K34" s="9">
        <v>31</v>
      </c>
      <c r="L34" s="9">
        <v>30</v>
      </c>
      <c r="M34" s="9">
        <v>31</v>
      </c>
    </row>
    <row r="35" spans="1:13" x14ac:dyDescent="0.2">
      <c r="A35">
        <v>1978</v>
      </c>
      <c r="B35" s="9">
        <v>31</v>
      </c>
      <c r="C35" s="9">
        <v>28</v>
      </c>
      <c r="D35" s="9">
        <v>31</v>
      </c>
      <c r="E35" s="9">
        <v>30</v>
      </c>
      <c r="F35" s="9">
        <v>31</v>
      </c>
      <c r="G35" s="9">
        <v>30</v>
      </c>
      <c r="H35" s="9">
        <v>31</v>
      </c>
      <c r="I35" s="9">
        <v>31</v>
      </c>
      <c r="J35" s="9">
        <v>30</v>
      </c>
      <c r="K35" s="9">
        <v>31</v>
      </c>
      <c r="L35" s="9">
        <v>30</v>
      </c>
      <c r="M35" s="9">
        <v>31</v>
      </c>
    </row>
    <row r="36" spans="1:13" x14ac:dyDescent="0.2">
      <c r="A36">
        <v>1979</v>
      </c>
      <c r="B36" s="9">
        <v>31</v>
      </c>
      <c r="C36" s="9">
        <v>28</v>
      </c>
      <c r="D36" s="9">
        <v>31</v>
      </c>
      <c r="E36" s="9">
        <v>30</v>
      </c>
      <c r="F36" s="9">
        <v>31</v>
      </c>
      <c r="G36" s="9">
        <v>30</v>
      </c>
      <c r="H36" s="9">
        <v>31</v>
      </c>
      <c r="I36" s="9">
        <v>31</v>
      </c>
      <c r="J36" s="9">
        <v>30</v>
      </c>
      <c r="K36" s="9">
        <v>31</v>
      </c>
      <c r="L36" s="9">
        <v>30</v>
      </c>
      <c r="M36" s="9">
        <v>31</v>
      </c>
    </row>
    <row r="37" spans="1:13" x14ac:dyDescent="0.2">
      <c r="A37">
        <v>1980</v>
      </c>
      <c r="B37" s="9">
        <v>31</v>
      </c>
      <c r="C37" s="9">
        <v>29</v>
      </c>
      <c r="D37" s="9">
        <v>31</v>
      </c>
      <c r="E37" s="9">
        <v>30</v>
      </c>
      <c r="F37" s="9">
        <v>31</v>
      </c>
      <c r="G37" s="9">
        <v>30</v>
      </c>
      <c r="H37" s="9">
        <v>31</v>
      </c>
      <c r="I37" s="9">
        <v>31</v>
      </c>
      <c r="J37" s="9">
        <v>30</v>
      </c>
      <c r="K37" s="9">
        <v>31</v>
      </c>
      <c r="L37" s="9">
        <v>30</v>
      </c>
      <c r="M37" s="9">
        <v>31</v>
      </c>
    </row>
    <row r="38" spans="1:13" x14ac:dyDescent="0.2">
      <c r="A38">
        <v>1981</v>
      </c>
      <c r="B38" s="9">
        <v>31</v>
      </c>
      <c r="C38" s="9">
        <v>28</v>
      </c>
      <c r="D38" s="9">
        <v>31</v>
      </c>
      <c r="E38" s="9">
        <v>30</v>
      </c>
      <c r="F38" s="9">
        <v>31</v>
      </c>
      <c r="G38" s="9">
        <v>30</v>
      </c>
      <c r="H38" s="9">
        <v>31</v>
      </c>
      <c r="I38" s="9">
        <v>31</v>
      </c>
      <c r="J38" s="9">
        <v>30</v>
      </c>
      <c r="K38" s="9">
        <v>31</v>
      </c>
      <c r="L38" s="9">
        <v>30</v>
      </c>
      <c r="M38" s="9">
        <v>31</v>
      </c>
    </row>
    <row r="39" spans="1:13" x14ac:dyDescent="0.2">
      <c r="A39">
        <v>1982</v>
      </c>
      <c r="B39" s="9">
        <v>31</v>
      </c>
      <c r="C39" s="9">
        <v>28</v>
      </c>
      <c r="D39" s="9">
        <v>31</v>
      </c>
      <c r="E39" s="9">
        <v>30</v>
      </c>
      <c r="F39" s="9">
        <v>31</v>
      </c>
      <c r="G39" s="9">
        <v>30</v>
      </c>
      <c r="H39" s="9">
        <v>31</v>
      </c>
      <c r="I39" s="9">
        <v>31</v>
      </c>
      <c r="J39" s="9">
        <v>30</v>
      </c>
      <c r="K39" s="9">
        <v>31</v>
      </c>
      <c r="L39" s="9">
        <v>30</v>
      </c>
      <c r="M39" s="9">
        <v>31</v>
      </c>
    </row>
    <row r="40" spans="1:13" x14ac:dyDescent="0.2">
      <c r="A40">
        <v>1983</v>
      </c>
      <c r="B40" s="9">
        <v>31</v>
      </c>
      <c r="C40" s="9">
        <v>28</v>
      </c>
      <c r="D40" s="9">
        <v>31</v>
      </c>
      <c r="E40" s="9">
        <v>30</v>
      </c>
      <c r="F40" s="9">
        <v>31</v>
      </c>
      <c r="G40" s="9">
        <v>30</v>
      </c>
      <c r="H40" s="9">
        <v>31</v>
      </c>
      <c r="I40" s="9">
        <v>31</v>
      </c>
      <c r="J40" s="9">
        <v>30</v>
      </c>
      <c r="K40" s="9">
        <v>31</v>
      </c>
      <c r="L40" s="9">
        <v>30</v>
      </c>
      <c r="M40" s="9">
        <v>31</v>
      </c>
    </row>
    <row r="41" spans="1:13" x14ac:dyDescent="0.2">
      <c r="A41">
        <v>1984</v>
      </c>
      <c r="B41" s="9">
        <v>31</v>
      </c>
      <c r="C41" s="9">
        <v>29</v>
      </c>
      <c r="D41" s="9">
        <v>31</v>
      </c>
      <c r="E41" s="9">
        <v>30</v>
      </c>
      <c r="F41" s="9">
        <v>31</v>
      </c>
      <c r="G41" s="9">
        <v>30</v>
      </c>
      <c r="H41" s="9">
        <v>31</v>
      </c>
      <c r="I41" s="9">
        <v>31</v>
      </c>
      <c r="J41" s="9">
        <v>30</v>
      </c>
      <c r="K41" s="9">
        <v>31</v>
      </c>
      <c r="L41" s="9">
        <v>30</v>
      </c>
      <c r="M41" s="9">
        <v>31</v>
      </c>
    </row>
    <row r="42" spans="1:13" x14ac:dyDescent="0.2">
      <c r="A42">
        <v>1985</v>
      </c>
      <c r="B42" s="9">
        <v>31</v>
      </c>
      <c r="C42" s="9">
        <v>28</v>
      </c>
      <c r="D42" s="9">
        <v>31</v>
      </c>
      <c r="E42" s="9">
        <v>30</v>
      </c>
      <c r="F42" s="9">
        <v>31</v>
      </c>
      <c r="G42" s="9">
        <v>30</v>
      </c>
      <c r="H42" s="9">
        <v>31</v>
      </c>
      <c r="I42" s="9">
        <v>31</v>
      </c>
      <c r="J42" s="9">
        <v>30</v>
      </c>
      <c r="K42" s="9">
        <v>31</v>
      </c>
      <c r="L42" s="9">
        <v>30</v>
      </c>
      <c r="M42" s="9">
        <v>31</v>
      </c>
    </row>
    <row r="43" spans="1:13" x14ac:dyDescent="0.2">
      <c r="A43">
        <v>1986</v>
      </c>
      <c r="B43" s="9">
        <v>31</v>
      </c>
      <c r="C43" s="9">
        <v>28</v>
      </c>
      <c r="D43" s="9">
        <v>31</v>
      </c>
      <c r="E43" s="9">
        <v>30</v>
      </c>
      <c r="F43" s="9">
        <v>31</v>
      </c>
      <c r="G43" s="9">
        <v>30</v>
      </c>
      <c r="H43" s="9">
        <v>31</v>
      </c>
      <c r="I43" s="9">
        <v>31</v>
      </c>
      <c r="J43" s="9">
        <v>30</v>
      </c>
      <c r="K43" s="9">
        <v>31</v>
      </c>
      <c r="L43" s="9">
        <v>30</v>
      </c>
      <c r="M43" s="9">
        <v>31</v>
      </c>
    </row>
    <row r="44" spans="1:13" x14ac:dyDescent="0.2">
      <c r="A44">
        <v>1987</v>
      </c>
      <c r="B44" s="9">
        <v>31</v>
      </c>
      <c r="C44" s="9">
        <v>28</v>
      </c>
      <c r="D44" s="9">
        <v>31</v>
      </c>
      <c r="E44" s="9">
        <v>30</v>
      </c>
      <c r="F44" s="9">
        <v>31</v>
      </c>
      <c r="G44" s="9">
        <v>30</v>
      </c>
      <c r="H44" s="9">
        <v>31</v>
      </c>
      <c r="I44" s="9">
        <v>31</v>
      </c>
      <c r="J44" s="9">
        <v>30</v>
      </c>
      <c r="K44" s="9">
        <v>31</v>
      </c>
      <c r="L44" s="9">
        <v>30</v>
      </c>
      <c r="M44" s="9">
        <v>31</v>
      </c>
    </row>
    <row r="45" spans="1:13" x14ac:dyDescent="0.2">
      <c r="A45">
        <v>1988</v>
      </c>
      <c r="B45" s="9">
        <v>31</v>
      </c>
      <c r="C45" s="9">
        <v>29</v>
      </c>
      <c r="D45" s="9">
        <v>31</v>
      </c>
      <c r="E45" s="9">
        <v>30</v>
      </c>
      <c r="F45" s="9">
        <v>31</v>
      </c>
      <c r="G45" s="9">
        <v>30</v>
      </c>
      <c r="H45" s="9">
        <v>31</v>
      </c>
      <c r="I45" s="9">
        <v>31</v>
      </c>
      <c r="J45" s="9">
        <v>30</v>
      </c>
      <c r="K45" s="9">
        <v>31</v>
      </c>
      <c r="L45" s="9">
        <v>30</v>
      </c>
      <c r="M45" s="9">
        <v>31</v>
      </c>
    </row>
    <row r="46" spans="1:13" x14ac:dyDescent="0.2">
      <c r="A46">
        <v>1989</v>
      </c>
      <c r="B46" s="9">
        <v>31</v>
      </c>
      <c r="C46" s="9">
        <v>28</v>
      </c>
      <c r="D46" s="9">
        <v>31</v>
      </c>
      <c r="E46" s="9">
        <v>30</v>
      </c>
      <c r="F46" s="9">
        <v>31</v>
      </c>
      <c r="G46" s="9">
        <v>30</v>
      </c>
      <c r="H46" s="9">
        <v>31</v>
      </c>
      <c r="I46" s="9">
        <v>31</v>
      </c>
      <c r="J46" s="9">
        <v>30</v>
      </c>
      <c r="K46" s="9">
        <v>31</v>
      </c>
      <c r="L46" s="9">
        <v>30</v>
      </c>
      <c r="M46" s="9">
        <v>31</v>
      </c>
    </row>
    <row r="47" spans="1:13" x14ac:dyDescent="0.2">
      <c r="A47">
        <v>1990</v>
      </c>
      <c r="B47" s="9">
        <v>31</v>
      </c>
      <c r="C47" s="9">
        <v>28</v>
      </c>
      <c r="D47" s="9">
        <v>31</v>
      </c>
      <c r="E47" s="9">
        <v>30</v>
      </c>
      <c r="F47" s="9">
        <v>31</v>
      </c>
      <c r="G47" s="9">
        <v>30</v>
      </c>
      <c r="H47" s="9">
        <v>31</v>
      </c>
      <c r="I47" s="9">
        <v>31</v>
      </c>
      <c r="J47" s="9">
        <v>30</v>
      </c>
      <c r="K47" s="9">
        <v>31</v>
      </c>
      <c r="L47" s="9">
        <v>30</v>
      </c>
      <c r="M47" s="9">
        <v>31</v>
      </c>
    </row>
    <row r="48" spans="1:13" x14ac:dyDescent="0.2">
      <c r="A48">
        <v>1991</v>
      </c>
      <c r="B48" s="9">
        <v>31</v>
      </c>
      <c r="C48" s="9">
        <v>28</v>
      </c>
      <c r="D48" s="9">
        <v>31</v>
      </c>
      <c r="E48" s="9">
        <v>30</v>
      </c>
      <c r="F48" s="9">
        <v>31</v>
      </c>
      <c r="G48" s="9">
        <v>30</v>
      </c>
      <c r="H48" s="9">
        <v>31</v>
      </c>
      <c r="I48" s="9">
        <v>31</v>
      </c>
      <c r="J48" s="9">
        <v>30</v>
      </c>
      <c r="K48" s="9">
        <v>31</v>
      </c>
      <c r="L48" s="9">
        <v>30</v>
      </c>
      <c r="M48" s="9">
        <v>31</v>
      </c>
    </row>
    <row r="49" spans="1:13" x14ac:dyDescent="0.2">
      <c r="A49">
        <v>1992</v>
      </c>
      <c r="B49" s="9">
        <v>31</v>
      </c>
      <c r="C49" s="9">
        <v>29</v>
      </c>
      <c r="D49" s="9">
        <v>31</v>
      </c>
      <c r="E49" s="9">
        <v>30</v>
      </c>
      <c r="F49" s="9">
        <v>31</v>
      </c>
      <c r="G49" s="9">
        <v>30</v>
      </c>
      <c r="H49" s="9">
        <v>31</v>
      </c>
      <c r="I49" s="9">
        <v>31</v>
      </c>
      <c r="J49" s="9">
        <v>30</v>
      </c>
      <c r="K49" s="9">
        <v>31</v>
      </c>
      <c r="L49" s="9">
        <v>30</v>
      </c>
      <c r="M49" s="9">
        <v>31</v>
      </c>
    </row>
    <row r="50" spans="1:13" x14ac:dyDescent="0.2">
      <c r="A50">
        <v>1993</v>
      </c>
      <c r="B50" s="9">
        <v>31</v>
      </c>
      <c r="C50" s="9">
        <v>28</v>
      </c>
      <c r="D50" s="9">
        <v>31</v>
      </c>
      <c r="E50" s="9">
        <v>30</v>
      </c>
      <c r="F50" s="9">
        <v>31</v>
      </c>
      <c r="G50" s="9">
        <v>30</v>
      </c>
      <c r="H50" s="9">
        <v>31</v>
      </c>
      <c r="I50" s="9">
        <v>31</v>
      </c>
      <c r="J50" s="9">
        <v>30</v>
      </c>
      <c r="K50" s="9">
        <v>31</v>
      </c>
      <c r="L50" s="9">
        <v>30</v>
      </c>
      <c r="M50" s="9">
        <v>31</v>
      </c>
    </row>
    <row r="51" spans="1:13" x14ac:dyDescent="0.2">
      <c r="A51">
        <v>1994</v>
      </c>
      <c r="B51" s="9">
        <v>31</v>
      </c>
      <c r="C51" s="9">
        <v>28</v>
      </c>
      <c r="D51" s="9">
        <v>31</v>
      </c>
      <c r="E51" s="9">
        <v>30</v>
      </c>
      <c r="F51" s="9">
        <v>31</v>
      </c>
      <c r="G51" s="9">
        <v>30</v>
      </c>
      <c r="H51" s="9">
        <v>31</v>
      </c>
      <c r="I51" s="9">
        <v>31</v>
      </c>
      <c r="J51" s="9">
        <v>30</v>
      </c>
      <c r="K51" s="9">
        <v>31</v>
      </c>
      <c r="L51" s="9">
        <v>30</v>
      </c>
      <c r="M51" s="9">
        <v>31</v>
      </c>
    </row>
    <row r="52" spans="1:13" x14ac:dyDescent="0.2">
      <c r="A52">
        <v>1995</v>
      </c>
      <c r="B52" s="9">
        <v>31</v>
      </c>
      <c r="C52" s="9">
        <v>28</v>
      </c>
      <c r="D52" s="9">
        <v>31</v>
      </c>
      <c r="E52" s="9">
        <v>30</v>
      </c>
      <c r="F52" s="9">
        <v>31</v>
      </c>
      <c r="G52" s="9">
        <v>30</v>
      </c>
      <c r="H52" s="9">
        <v>31</v>
      </c>
      <c r="I52" s="9">
        <v>31</v>
      </c>
      <c r="J52" s="9">
        <v>30</v>
      </c>
      <c r="K52" s="9">
        <v>31</v>
      </c>
      <c r="L52" s="9">
        <v>30</v>
      </c>
      <c r="M52" s="9">
        <v>31</v>
      </c>
    </row>
    <row r="53" spans="1:13" x14ac:dyDescent="0.2">
      <c r="A53">
        <v>1996</v>
      </c>
      <c r="B53" s="9">
        <v>31</v>
      </c>
      <c r="C53" s="9">
        <v>29</v>
      </c>
      <c r="D53" s="9">
        <v>31</v>
      </c>
      <c r="E53" s="9">
        <v>30</v>
      </c>
      <c r="F53" s="9">
        <v>31</v>
      </c>
      <c r="G53" s="9">
        <v>30</v>
      </c>
      <c r="H53" s="9">
        <v>31</v>
      </c>
      <c r="I53" s="9">
        <v>31</v>
      </c>
      <c r="J53" s="9">
        <v>30</v>
      </c>
      <c r="K53" s="9">
        <v>31</v>
      </c>
      <c r="L53" s="9">
        <v>30</v>
      </c>
      <c r="M53" s="9">
        <v>31</v>
      </c>
    </row>
    <row r="54" spans="1:13" x14ac:dyDescent="0.2">
      <c r="A54">
        <v>1997</v>
      </c>
      <c r="B54" s="9">
        <v>31</v>
      </c>
      <c r="C54" s="9">
        <v>28</v>
      </c>
      <c r="D54" s="9">
        <v>31</v>
      </c>
      <c r="E54" s="9">
        <v>30</v>
      </c>
      <c r="F54" s="9">
        <v>31</v>
      </c>
      <c r="G54" s="9">
        <v>30</v>
      </c>
      <c r="H54" s="9">
        <v>31</v>
      </c>
      <c r="I54" s="9">
        <v>31</v>
      </c>
      <c r="J54" s="9">
        <v>30</v>
      </c>
      <c r="K54" s="9">
        <v>31</v>
      </c>
      <c r="L54" s="9">
        <v>30</v>
      </c>
      <c r="M54" s="9">
        <v>31</v>
      </c>
    </row>
    <row r="55" spans="1:13" x14ac:dyDescent="0.2">
      <c r="A55">
        <v>1998</v>
      </c>
      <c r="B55" s="9">
        <v>31</v>
      </c>
      <c r="C55" s="9">
        <v>28</v>
      </c>
      <c r="D55" s="9">
        <v>31</v>
      </c>
      <c r="E55" s="9">
        <v>30</v>
      </c>
      <c r="F55" s="9">
        <v>31</v>
      </c>
      <c r="G55" s="9">
        <v>30</v>
      </c>
      <c r="H55" s="9">
        <v>31</v>
      </c>
      <c r="I55" s="9">
        <v>31</v>
      </c>
      <c r="J55" s="9">
        <v>30</v>
      </c>
      <c r="K55" s="9">
        <v>31</v>
      </c>
      <c r="L55" s="9">
        <v>30</v>
      </c>
      <c r="M55" s="9">
        <v>31</v>
      </c>
    </row>
    <row r="56" spans="1:13" x14ac:dyDescent="0.2">
      <c r="A56">
        <v>1999</v>
      </c>
      <c r="B56" s="9">
        <v>31</v>
      </c>
      <c r="C56" s="9">
        <v>28</v>
      </c>
      <c r="D56" s="9">
        <v>31</v>
      </c>
      <c r="E56" s="9">
        <v>30</v>
      </c>
      <c r="F56" s="9">
        <v>31</v>
      </c>
      <c r="G56" s="9">
        <v>30</v>
      </c>
      <c r="H56" s="9">
        <v>31</v>
      </c>
      <c r="I56" s="9">
        <v>31</v>
      </c>
      <c r="J56" s="9">
        <v>30</v>
      </c>
      <c r="K56" s="9">
        <v>31</v>
      </c>
      <c r="L56" s="9">
        <v>30</v>
      </c>
      <c r="M56" s="9">
        <v>31</v>
      </c>
    </row>
    <row r="57" spans="1:13" x14ac:dyDescent="0.2">
      <c r="A57">
        <v>2000</v>
      </c>
      <c r="B57" s="9">
        <v>31</v>
      </c>
      <c r="C57" s="9">
        <v>29</v>
      </c>
      <c r="D57" s="9">
        <v>31</v>
      </c>
      <c r="E57" s="9">
        <v>30</v>
      </c>
      <c r="F57" s="9">
        <v>31</v>
      </c>
      <c r="G57" s="9">
        <v>30</v>
      </c>
      <c r="H57" s="9">
        <v>31</v>
      </c>
      <c r="I57" s="9">
        <v>31</v>
      </c>
      <c r="J57" s="9">
        <v>30</v>
      </c>
      <c r="K57" s="9">
        <v>31</v>
      </c>
      <c r="L57" s="9">
        <v>30</v>
      </c>
      <c r="M57" s="9">
        <v>31</v>
      </c>
    </row>
    <row r="58" spans="1:13" x14ac:dyDescent="0.2">
      <c r="A58">
        <v>2001</v>
      </c>
      <c r="B58" s="9">
        <v>31</v>
      </c>
      <c r="C58" s="9">
        <v>28</v>
      </c>
      <c r="D58" s="9">
        <v>31</v>
      </c>
      <c r="E58" s="9">
        <v>30</v>
      </c>
      <c r="F58" s="9">
        <v>31</v>
      </c>
      <c r="G58" s="9">
        <v>30</v>
      </c>
      <c r="H58" s="9">
        <v>31</v>
      </c>
      <c r="I58" s="9">
        <v>31</v>
      </c>
      <c r="J58" s="9">
        <v>30</v>
      </c>
      <c r="K58" s="9">
        <v>31</v>
      </c>
      <c r="L58" s="9">
        <v>30</v>
      </c>
      <c r="M58" s="9">
        <v>31</v>
      </c>
    </row>
    <row r="59" spans="1:13" x14ac:dyDescent="0.2">
      <c r="A59">
        <v>2002</v>
      </c>
      <c r="B59" s="9">
        <v>31</v>
      </c>
      <c r="C59" s="9">
        <v>28</v>
      </c>
      <c r="D59" s="9">
        <v>31</v>
      </c>
      <c r="E59" s="9">
        <v>30</v>
      </c>
      <c r="F59" s="9">
        <v>31</v>
      </c>
      <c r="G59" s="9">
        <v>30</v>
      </c>
      <c r="H59" s="9">
        <v>31</v>
      </c>
      <c r="I59" s="9">
        <v>31</v>
      </c>
      <c r="J59" s="9">
        <v>30</v>
      </c>
      <c r="K59" s="9">
        <v>31</v>
      </c>
      <c r="L59" s="9">
        <v>30</v>
      </c>
      <c r="M59" s="9">
        <v>31</v>
      </c>
    </row>
    <row r="60" spans="1:13" x14ac:dyDescent="0.2">
      <c r="A60">
        <v>2003</v>
      </c>
      <c r="B60" s="9">
        <v>31</v>
      </c>
      <c r="C60" s="9">
        <v>28</v>
      </c>
      <c r="D60" s="9">
        <v>31</v>
      </c>
      <c r="E60" s="9">
        <v>30</v>
      </c>
      <c r="F60" s="9">
        <v>31</v>
      </c>
      <c r="G60" s="9">
        <v>30</v>
      </c>
      <c r="H60" s="9">
        <v>31</v>
      </c>
      <c r="I60" s="9">
        <v>31</v>
      </c>
      <c r="J60" s="9">
        <v>30</v>
      </c>
      <c r="K60" s="9">
        <v>31</v>
      </c>
      <c r="L60" s="9">
        <v>30</v>
      </c>
      <c r="M60" s="9">
        <v>31</v>
      </c>
    </row>
    <row r="61" spans="1:13" x14ac:dyDescent="0.2">
      <c r="A61">
        <v>2004</v>
      </c>
      <c r="B61" s="9">
        <v>31</v>
      </c>
      <c r="C61" s="9">
        <v>29</v>
      </c>
      <c r="D61" s="9">
        <v>31</v>
      </c>
      <c r="E61" s="9">
        <v>30</v>
      </c>
      <c r="F61" s="9">
        <v>31</v>
      </c>
      <c r="G61" s="9">
        <v>30</v>
      </c>
      <c r="H61" s="9">
        <v>31</v>
      </c>
      <c r="I61" s="9">
        <v>31</v>
      </c>
      <c r="J61" s="9">
        <v>30</v>
      </c>
      <c r="K61" s="9">
        <v>31</v>
      </c>
      <c r="L61" s="9">
        <v>30</v>
      </c>
      <c r="M61" s="9">
        <v>31</v>
      </c>
    </row>
    <row r="62" spans="1:13" x14ac:dyDescent="0.2">
      <c r="A62">
        <v>2005</v>
      </c>
      <c r="B62" s="9">
        <v>31</v>
      </c>
      <c r="C62" s="9">
        <v>28</v>
      </c>
      <c r="D62" s="9">
        <v>31</v>
      </c>
      <c r="E62" s="9">
        <v>30</v>
      </c>
      <c r="F62" s="9">
        <v>31</v>
      </c>
      <c r="G62" s="9">
        <v>30</v>
      </c>
      <c r="H62" s="9">
        <v>31</v>
      </c>
      <c r="I62" s="9">
        <v>31</v>
      </c>
      <c r="J62" s="9">
        <v>30</v>
      </c>
      <c r="K62" s="9">
        <v>31</v>
      </c>
      <c r="L62" s="9">
        <v>30</v>
      </c>
      <c r="M62" s="9">
        <v>31</v>
      </c>
    </row>
    <row r="63" spans="1:13" x14ac:dyDescent="0.2">
      <c r="A63">
        <v>2006</v>
      </c>
      <c r="B63" s="9">
        <v>31</v>
      </c>
      <c r="C63" s="9">
        <v>28</v>
      </c>
      <c r="D63" s="9">
        <v>31</v>
      </c>
      <c r="E63" s="9">
        <v>30</v>
      </c>
      <c r="F63" s="9">
        <v>31</v>
      </c>
      <c r="G63" s="9">
        <v>30</v>
      </c>
      <c r="H63" s="9">
        <v>31</v>
      </c>
      <c r="I63" s="9">
        <v>31</v>
      </c>
      <c r="J63" s="9">
        <v>30</v>
      </c>
      <c r="K63" s="9">
        <v>31</v>
      </c>
      <c r="L63" s="9">
        <v>30</v>
      </c>
      <c r="M63" s="9">
        <v>31</v>
      </c>
    </row>
    <row r="64" spans="1:13" x14ac:dyDescent="0.2">
      <c r="A64">
        <v>2007</v>
      </c>
      <c r="B64" s="9">
        <v>31</v>
      </c>
      <c r="C64" s="9">
        <v>28</v>
      </c>
      <c r="D64" s="9">
        <v>31</v>
      </c>
      <c r="E64" s="9">
        <v>30</v>
      </c>
      <c r="F64" s="9">
        <v>31</v>
      </c>
      <c r="G64" s="9">
        <v>30</v>
      </c>
      <c r="H64" s="9">
        <v>31</v>
      </c>
      <c r="I64" s="9">
        <v>31</v>
      </c>
      <c r="J64" s="9">
        <v>30</v>
      </c>
      <c r="K64" s="9">
        <v>31</v>
      </c>
      <c r="L64" s="9">
        <v>30</v>
      </c>
      <c r="M64" s="9">
        <v>31</v>
      </c>
    </row>
    <row r="65" spans="1:13" x14ac:dyDescent="0.2">
      <c r="A65">
        <v>2008</v>
      </c>
      <c r="B65" s="9">
        <v>31</v>
      </c>
      <c r="C65" s="9">
        <v>29</v>
      </c>
      <c r="D65" s="9">
        <v>31</v>
      </c>
      <c r="E65" s="9">
        <v>30</v>
      </c>
      <c r="F65" s="9">
        <v>31</v>
      </c>
      <c r="G65" s="9">
        <v>30</v>
      </c>
      <c r="H65" s="9">
        <v>31</v>
      </c>
      <c r="I65" s="9">
        <v>31</v>
      </c>
      <c r="J65" s="9">
        <v>30</v>
      </c>
      <c r="K65" s="9">
        <v>31</v>
      </c>
      <c r="L65" s="9">
        <v>30</v>
      </c>
      <c r="M65" s="9">
        <v>31</v>
      </c>
    </row>
    <row r="66" spans="1:13" x14ac:dyDescent="0.2">
      <c r="A66">
        <v>2009</v>
      </c>
      <c r="B66" s="9">
        <v>31</v>
      </c>
      <c r="C66" s="9">
        <v>28</v>
      </c>
      <c r="D66" s="9">
        <v>31</v>
      </c>
      <c r="E66" s="9">
        <v>30</v>
      </c>
      <c r="F66" s="9">
        <v>31</v>
      </c>
      <c r="G66" s="9">
        <v>30</v>
      </c>
      <c r="H66" s="9">
        <v>31</v>
      </c>
      <c r="I66" s="9">
        <v>31</v>
      </c>
      <c r="J66" s="9">
        <v>30</v>
      </c>
      <c r="K66" s="9">
        <v>31</v>
      </c>
      <c r="L66" s="9">
        <v>30</v>
      </c>
      <c r="M66" s="9">
        <v>31</v>
      </c>
    </row>
    <row r="67" spans="1:13" x14ac:dyDescent="0.2">
      <c r="A67">
        <v>2010</v>
      </c>
      <c r="B67" s="9">
        <v>31</v>
      </c>
      <c r="C67" s="9">
        <v>28</v>
      </c>
      <c r="D67" s="9">
        <v>31</v>
      </c>
      <c r="E67" s="9">
        <v>30</v>
      </c>
      <c r="F67" s="9">
        <v>31</v>
      </c>
      <c r="G67" s="9">
        <v>30</v>
      </c>
      <c r="H67" s="9">
        <v>31</v>
      </c>
      <c r="I67" s="9">
        <v>31</v>
      </c>
      <c r="J67" s="9">
        <v>30</v>
      </c>
      <c r="K67" s="9">
        <v>31</v>
      </c>
      <c r="L67" s="9">
        <v>30</v>
      </c>
      <c r="M67" s="9">
        <v>31</v>
      </c>
    </row>
    <row r="68" spans="1:13" x14ac:dyDescent="0.2">
      <c r="A68">
        <v>2011</v>
      </c>
      <c r="B68" s="9">
        <v>31</v>
      </c>
      <c r="C68" s="9">
        <v>28</v>
      </c>
      <c r="D68" s="9">
        <v>31</v>
      </c>
      <c r="E68" s="9">
        <v>30</v>
      </c>
      <c r="F68" s="9">
        <v>31</v>
      </c>
      <c r="G68" s="9">
        <v>30</v>
      </c>
      <c r="H68" s="9">
        <v>31</v>
      </c>
      <c r="I68" s="9">
        <v>31</v>
      </c>
      <c r="J68" s="9">
        <v>30</v>
      </c>
      <c r="K68" s="9">
        <v>31</v>
      </c>
      <c r="L68" s="9">
        <v>30</v>
      </c>
      <c r="M68" s="9">
        <v>31</v>
      </c>
    </row>
    <row r="69" spans="1:13" x14ac:dyDescent="0.2">
      <c r="A69">
        <v>2012</v>
      </c>
      <c r="B69" s="9">
        <v>31</v>
      </c>
      <c r="C69" s="9">
        <v>29</v>
      </c>
      <c r="D69" s="9">
        <v>31</v>
      </c>
      <c r="E69" s="9">
        <v>30</v>
      </c>
      <c r="F69" s="9">
        <v>31</v>
      </c>
      <c r="G69" s="9">
        <v>30</v>
      </c>
      <c r="H69" s="9">
        <v>31</v>
      </c>
      <c r="I69" s="9">
        <v>31</v>
      </c>
      <c r="J69" s="9">
        <v>30</v>
      </c>
      <c r="K69" s="9">
        <v>31</v>
      </c>
      <c r="L69" s="9">
        <v>30</v>
      </c>
      <c r="M69" s="9">
        <v>31</v>
      </c>
    </row>
    <row r="70" spans="1:13" x14ac:dyDescent="0.2">
      <c r="A70">
        <v>2013</v>
      </c>
      <c r="B70" s="9">
        <v>31</v>
      </c>
      <c r="C70" s="9">
        <v>28</v>
      </c>
      <c r="D70" s="9">
        <v>31</v>
      </c>
      <c r="E70" s="9">
        <v>30</v>
      </c>
      <c r="F70" s="9">
        <v>31</v>
      </c>
      <c r="G70" s="9">
        <v>30</v>
      </c>
      <c r="H70" s="9">
        <v>31</v>
      </c>
      <c r="I70" s="9">
        <v>31</v>
      </c>
      <c r="J70" s="9">
        <v>30</v>
      </c>
      <c r="K70" s="9">
        <v>31</v>
      </c>
      <c r="L70" s="9">
        <v>30</v>
      </c>
      <c r="M70" s="9">
        <v>31</v>
      </c>
    </row>
    <row r="71" spans="1:13" x14ac:dyDescent="0.2">
      <c r="A71">
        <v>2014</v>
      </c>
      <c r="B71" s="9">
        <v>31</v>
      </c>
      <c r="C71" s="9">
        <v>28</v>
      </c>
      <c r="D71" s="9">
        <v>31</v>
      </c>
      <c r="E71" s="9">
        <v>30</v>
      </c>
      <c r="F71" s="9">
        <v>31</v>
      </c>
      <c r="G71" s="9">
        <v>30</v>
      </c>
      <c r="H71" s="9">
        <v>31</v>
      </c>
      <c r="I71" s="9">
        <v>31</v>
      </c>
      <c r="J71" s="9">
        <v>30</v>
      </c>
      <c r="K71" s="9">
        <v>31</v>
      </c>
      <c r="L71" s="9">
        <v>30</v>
      </c>
      <c r="M71" s="9">
        <v>31</v>
      </c>
    </row>
    <row r="72" spans="1:13" x14ac:dyDescent="0.2">
      <c r="A72">
        <v>2015</v>
      </c>
      <c r="B72" s="9">
        <v>31</v>
      </c>
      <c r="C72" s="9">
        <v>28</v>
      </c>
      <c r="D72" s="9">
        <v>31</v>
      </c>
      <c r="E72" s="9">
        <v>30</v>
      </c>
      <c r="F72" s="9">
        <v>31</v>
      </c>
      <c r="G72" s="9">
        <v>30</v>
      </c>
      <c r="H72" s="9">
        <v>31</v>
      </c>
      <c r="I72" s="9">
        <v>31</v>
      </c>
      <c r="J72" s="9">
        <v>30</v>
      </c>
      <c r="K72" s="9">
        <v>31</v>
      </c>
      <c r="L72" s="9">
        <v>30</v>
      </c>
      <c r="M72" s="9">
        <v>31</v>
      </c>
    </row>
    <row r="73" spans="1:13" x14ac:dyDescent="0.2">
      <c r="A73">
        <v>2016</v>
      </c>
      <c r="B73" s="9">
        <v>31</v>
      </c>
      <c r="C73" s="9">
        <v>29</v>
      </c>
      <c r="D73" s="9">
        <v>31</v>
      </c>
      <c r="E73" s="9">
        <v>30</v>
      </c>
      <c r="F73" s="9">
        <v>31</v>
      </c>
      <c r="G73" s="9">
        <v>30</v>
      </c>
      <c r="H73" s="9">
        <v>31</v>
      </c>
      <c r="I73" s="9">
        <v>31</v>
      </c>
      <c r="J73" s="9">
        <v>30</v>
      </c>
      <c r="K73" s="9">
        <v>31</v>
      </c>
      <c r="L73" s="9">
        <v>30</v>
      </c>
      <c r="M73" s="9">
        <v>31</v>
      </c>
    </row>
    <row r="74" spans="1:13" x14ac:dyDescent="0.2">
      <c r="A74">
        <v>2017</v>
      </c>
      <c r="B74" s="9">
        <v>31</v>
      </c>
      <c r="C74" s="9">
        <v>28</v>
      </c>
      <c r="D74" s="9">
        <v>31</v>
      </c>
      <c r="E74" s="9">
        <v>30</v>
      </c>
      <c r="F74" s="9">
        <v>31</v>
      </c>
      <c r="G74" s="9">
        <v>30</v>
      </c>
      <c r="H74" s="9">
        <v>31</v>
      </c>
      <c r="I74" s="9">
        <v>31</v>
      </c>
      <c r="J74" s="9">
        <v>30</v>
      </c>
      <c r="K74" s="9">
        <v>31</v>
      </c>
      <c r="L74" s="9">
        <v>30</v>
      </c>
      <c r="M74" s="9">
        <v>31</v>
      </c>
    </row>
    <row r="75" spans="1:13" x14ac:dyDescent="0.2">
      <c r="A75">
        <v>2018</v>
      </c>
      <c r="B75" s="9">
        <v>31</v>
      </c>
      <c r="C75" s="9">
        <v>28</v>
      </c>
      <c r="D75" s="9">
        <v>31</v>
      </c>
      <c r="E75" s="9">
        <v>30</v>
      </c>
      <c r="F75" s="9">
        <v>31</v>
      </c>
      <c r="G75" s="9">
        <v>30</v>
      </c>
      <c r="H75" s="9">
        <v>31</v>
      </c>
      <c r="I75" s="9">
        <v>31</v>
      </c>
      <c r="J75" s="9">
        <v>30</v>
      </c>
      <c r="K75" s="9">
        <v>31</v>
      </c>
      <c r="L75" s="9">
        <v>30</v>
      </c>
      <c r="M75" s="9">
        <v>31</v>
      </c>
    </row>
    <row r="76" spans="1:13" x14ac:dyDescent="0.2">
      <c r="A76">
        <v>2019</v>
      </c>
      <c r="B76" s="9">
        <v>31</v>
      </c>
      <c r="C76" s="9">
        <v>28</v>
      </c>
      <c r="D76" s="9">
        <v>31</v>
      </c>
      <c r="E76" s="9">
        <v>30</v>
      </c>
      <c r="F76" s="9">
        <v>31</v>
      </c>
      <c r="G76" s="9">
        <v>30</v>
      </c>
      <c r="H76" s="9">
        <v>31</v>
      </c>
      <c r="I76" s="9">
        <v>31</v>
      </c>
      <c r="J76" s="9">
        <v>30</v>
      </c>
      <c r="K76" s="9">
        <v>31</v>
      </c>
      <c r="L76" s="9">
        <v>30</v>
      </c>
      <c r="M76" s="9">
        <v>31</v>
      </c>
    </row>
    <row r="77" spans="1:13" x14ac:dyDescent="0.2">
      <c r="A77">
        <v>2020</v>
      </c>
      <c r="B77" s="9">
        <v>31</v>
      </c>
      <c r="C77" s="9">
        <v>29</v>
      </c>
      <c r="D77" s="9">
        <v>31</v>
      </c>
      <c r="E77" s="9">
        <v>30</v>
      </c>
      <c r="F77" s="9">
        <v>31</v>
      </c>
      <c r="G77" s="9">
        <v>30</v>
      </c>
      <c r="H77" s="9">
        <v>31</v>
      </c>
      <c r="I77" s="9">
        <v>31</v>
      </c>
      <c r="J77" s="9">
        <v>30</v>
      </c>
      <c r="K77" s="9">
        <v>31</v>
      </c>
      <c r="L77" s="9">
        <v>30</v>
      </c>
      <c r="M77" s="9">
        <v>31</v>
      </c>
    </row>
    <row r="78" spans="1:13" x14ac:dyDescent="0.2">
      <c r="A78">
        <v>2021</v>
      </c>
      <c r="B78" s="9">
        <v>31</v>
      </c>
      <c r="C78" s="9">
        <v>28</v>
      </c>
      <c r="D78" s="9">
        <v>31</v>
      </c>
      <c r="E78" s="9">
        <v>30</v>
      </c>
      <c r="F78" s="9">
        <v>31</v>
      </c>
      <c r="G78" s="9">
        <v>30</v>
      </c>
      <c r="H78" s="9">
        <v>31</v>
      </c>
      <c r="I78" s="9">
        <v>31</v>
      </c>
      <c r="J78" s="9">
        <v>30</v>
      </c>
      <c r="K78" s="9">
        <v>31</v>
      </c>
      <c r="L78" s="9">
        <v>30</v>
      </c>
      <c r="M78" s="9">
        <v>31</v>
      </c>
    </row>
    <row r="79" spans="1:13" x14ac:dyDescent="0.2">
      <c r="A79">
        <v>2022</v>
      </c>
      <c r="B79" s="9">
        <v>31</v>
      </c>
      <c r="C79" s="9">
        <v>28</v>
      </c>
      <c r="D79" s="9">
        <v>31</v>
      </c>
      <c r="E79" s="9">
        <v>30</v>
      </c>
      <c r="F79" s="9">
        <v>31</v>
      </c>
      <c r="G79" s="9">
        <v>30</v>
      </c>
      <c r="H79" s="9">
        <v>31</v>
      </c>
      <c r="I79" s="9">
        <v>31</v>
      </c>
      <c r="J79" s="9">
        <v>30</v>
      </c>
      <c r="K79" s="9">
        <v>31</v>
      </c>
      <c r="L79" s="9">
        <v>30</v>
      </c>
      <c r="M79" s="9">
        <v>31</v>
      </c>
    </row>
    <row r="80" spans="1:13" x14ac:dyDescent="0.2">
      <c r="A80">
        <v>2023</v>
      </c>
      <c r="B80" s="9">
        <v>31</v>
      </c>
      <c r="C80" s="9">
        <v>28</v>
      </c>
      <c r="D80" s="9">
        <v>31</v>
      </c>
      <c r="E80" s="9">
        <v>30</v>
      </c>
      <c r="F80" s="9">
        <v>31</v>
      </c>
      <c r="G80" s="9">
        <v>30</v>
      </c>
      <c r="H80" s="9">
        <v>31</v>
      </c>
      <c r="I80" s="9">
        <v>31</v>
      </c>
      <c r="J80" s="9">
        <v>30</v>
      </c>
      <c r="K80" s="9">
        <v>31</v>
      </c>
      <c r="L80" s="9">
        <v>30</v>
      </c>
      <c r="M80" s="9">
        <v>31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39" workbookViewId="0">
      <selection activeCell="N64" sqref="N64"/>
    </sheetView>
  </sheetViews>
  <sheetFormatPr defaultRowHeight="12.75" x14ac:dyDescent="0.2"/>
  <sheetData>
    <row r="1" spans="1:14" x14ac:dyDescent="0.2">
      <c r="A1" t="s">
        <v>45</v>
      </c>
    </row>
    <row r="2" spans="1:14" x14ac:dyDescent="0.2">
      <c r="A2" t="s">
        <v>15</v>
      </c>
    </row>
    <row r="3" spans="1:14" x14ac:dyDescent="0.2">
      <c r="N3" s="26" t="s">
        <v>95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25" t="s">
        <v>96</v>
      </c>
    </row>
    <row r="5" spans="1:14" x14ac:dyDescent="0.2">
      <c r="A5">
        <v>1950</v>
      </c>
      <c r="B5" s="3">
        <f>PrcLk!B55+Run!B57-Evp!B5</f>
        <v>44.527385190311435</v>
      </c>
      <c r="C5" s="3">
        <f>PrcLk!C55+Run!C57-Evp!C5</f>
        <v>44.867412041522499</v>
      </c>
      <c r="D5" s="3">
        <f>PrcLk!D55+Run!D57-Evp!D5</f>
        <v>102.82729577854671</v>
      </c>
      <c r="E5" s="3">
        <f>PrcLk!E55+Run!E57-Evp!E5</f>
        <v>215.88131487889274</v>
      </c>
      <c r="F5" s="3">
        <f>PrcLk!F55+Run!F57-Evp!F5</f>
        <v>127.06392719723185</v>
      </c>
      <c r="G5" s="3">
        <f>PrcLk!G55+Run!G57-Evp!G5</f>
        <v>151.47859377162632</v>
      </c>
      <c r="H5" s="3">
        <f>PrcLk!H55+Run!H57-Evp!H5</f>
        <v>151.53457854671282</v>
      </c>
      <c r="I5" s="3">
        <f>PrcLk!I55+Run!I57-Evp!I5</f>
        <v>51.426499377162628</v>
      </c>
      <c r="J5" s="3">
        <f>PrcLk!J55+Run!J57-Evp!J5</f>
        <v>56.672087197231832</v>
      </c>
      <c r="K5" s="3">
        <f>PrcLk!K55+Run!K57-Evp!K5</f>
        <v>17.135559861591695</v>
      </c>
      <c r="L5" s="3">
        <f>PrcLk!L55+Run!L57-Evp!L5</f>
        <v>-43.175604152249136</v>
      </c>
      <c r="M5" s="3">
        <f>PrcLk!M55+Run!M57-Evp!M5</f>
        <v>-8.5064764013840772</v>
      </c>
      <c r="N5" s="3">
        <f t="shared" ref="N5:N58" si="0">SUM(B5:M5)</f>
        <v>911.73257328719728</v>
      </c>
    </row>
    <row r="6" spans="1:14" x14ac:dyDescent="0.2">
      <c r="A6">
        <v>1951</v>
      </c>
      <c r="B6" s="3">
        <f>PrcLk!B56+Run!B58-Evp!B6</f>
        <v>37.589719307958482</v>
      </c>
      <c r="C6" s="3">
        <f>PrcLk!C56+Run!C58-Evp!C6</f>
        <v>62.097603321799312</v>
      </c>
      <c r="D6" s="3">
        <f>PrcLk!D56+Run!D58-Evp!D6</f>
        <v>111.09460235294117</v>
      </c>
      <c r="E6" s="3">
        <f>PrcLk!E56+Run!E58-Evp!E6</f>
        <v>228.38635155709343</v>
      </c>
      <c r="F6" s="3">
        <f>PrcLk!F56+Run!F58-Evp!F6</f>
        <v>140.25977134948096</v>
      </c>
      <c r="G6" s="3">
        <f>PrcLk!G56+Run!G58-Evp!G6</f>
        <v>124.34484567474047</v>
      </c>
      <c r="H6" s="3">
        <f>PrcLk!H56+Run!H58-Evp!H6</f>
        <v>168.91875266435989</v>
      </c>
      <c r="I6" s="3">
        <f>PrcLk!I56+Run!I58-Evp!I6</f>
        <v>104.14408858131486</v>
      </c>
      <c r="J6" s="3">
        <f>PrcLk!J56+Run!J58-Evp!J6</f>
        <v>57.840215916955032</v>
      </c>
      <c r="K6" s="3">
        <f>PrcLk!K56+Run!K58-Evp!K6</f>
        <v>128.60423224913492</v>
      </c>
      <c r="L6" s="3">
        <f>PrcLk!L56+Run!L58-Evp!L6</f>
        <v>28.308382006920439</v>
      </c>
      <c r="M6" s="3">
        <f>PrcLk!M56+Run!M58-Evp!M6</f>
        <v>28.33565591695502</v>
      </c>
      <c r="N6" s="3">
        <f t="shared" si="0"/>
        <v>1219.9242208996538</v>
      </c>
    </row>
    <row r="7" spans="1:14" x14ac:dyDescent="0.2">
      <c r="A7">
        <v>1952</v>
      </c>
      <c r="B7" s="3">
        <f>PrcLk!B57+Run!B59-Evp!B7</f>
        <v>89.25843072664361</v>
      </c>
      <c r="C7" s="3">
        <f>PrcLk!C57+Run!C59-Evp!C7</f>
        <v>43.033662560553637</v>
      </c>
      <c r="D7" s="3">
        <f>PrcLk!D57+Run!D59-Evp!D7</f>
        <v>118.43524512110727</v>
      </c>
      <c r="E7" s="3">
        <f>PrcLk!E57+Run!E59-Evp!E7</f>
        <v>184.67351141868514</v>
      </c>
      <c r="F7" s="3">
        <f>PrcLk!F57+Run!F59-Evp!F7</f>
        <v>138.20523460207613</v>
      </c>
      <c r="G7" s="3">
        <f>PrcLk!G57+Run!G59-Evp!G7</f>
        <v>122.39191557093426</v>
      </c>
      <c r="H7" s="3">
        <f>PrcLk!H57+Run!H59-Evp!H7</f>
        <v>211.94512608996538</v>
      </c>
      <c r="I7" s="3">
        <f>PrcLk!I57+Run!I59-Evp!I7</f>
        <v>87.215362491349481</v>
      </c>
      <c r="J7" s="3">
        <f>PrcLk!J57+Run!J59-Evp!J7</f>
        <v>-11.440420761245676</v>
      </c>
      <c r="K7" s="3">
        <f>PrcLk!K57+Run!K59-Evp!K7</f>
        <v>-92.829769411764701</v>
      </c>
      <c r="L7" s="3">
        <f>PrcLk!L57+Run!L59-Evp!L7</f>
        <v>25.370700346020769</v>
      </c>
      <c r="M7" s="3">
        <f>PrcLk!M57+Run!M59-Evp!M7</f>
        <v>8.5894350173010423</v>
      </c>
      <c r="N7" s="3">
        <f t="shared" si="0"/>
        <v>924.84843377162633</v>
      </c>
    </row>
    <row r="8" spans="1:14" x14ac:dyDescent="0.2">
      <c r="A8">
        <v>1953</v>
      </c>
      <c r="B8" s="3">
        <f>PrcLk!B58+Run!B60-Evp!B8</f>
        <v>13.08082961937717</v>
      </c>
      <c r="C8" s="3">
        <f>PrcLk!C58+Run!C60-Evp!C8</f>
        <v>61.593913633217987</v>
      </c>
      <c r="D8" s="3">
        <f>PrcLk!D58+Run!D60-Evp!D8</f>
        <v>91.590934809688591</v>
      </c>
      <c r="E8" s="3">
        <f>PrcLk!E58+Run!E60-Evp!E8</f>
        <v>148.52543529411764</v>
      </c>
      <c r="F8" s="3">
        <f>PrcLk!F58+Run!F60-Evp!F8</f>
        <v>132.96968608996539</v>
      </c>
      <c r="G8" s="3">
        <f>PrcLk!G58+Run!G60-Evp!G8</f>
        <v>139.69915986159171</v>
      </c>
      <c r="H8" s="3">
        <f>PrcLk!H58+Run!H60-Evp!H8</f>
        <v>97.577665328719718</v>
      </c>
      <c r="I8" s="3">
        <f>PrcLk!I58+Run!I60-Evp!I8</f>
        <v>59.182366505190302</v>
      </c>
      <c r="J8" s="3">
        <f>PrcLk!J58+Run!J60-Evp!J8</f>
        <v>-17.379615224913493</v>
      </c>
      <c r="K8" s="3">
        <f>PrcLk!K58+Run!K60-Evp!K8</f>
        <v>-10.076763183391002</v>
      </c>
      <c r="L8" s="3">
        <f>PrcLk!L58+Run!L60-Evp!L8</f>
        <v>-35.438611764705868</v>
      </c>
      <c r="M8" s="3">
        <f>PrcLk!M58+Run!M60-Evp!M8</f>
        <v>-36.946891626297571</v>
      </c>
      <c r="N8" s="3">
        <f t="shared" si="0"/>
        <v>644.37810934256061</v>
      </c>
    </row>
    <row r="9" spans="1:14" x14ac:dyDescent="0.2">
      <c r="A9">
        <v>1954</v>
      </c>
      <c r="B9" s="3">
        <f>PrcLk!B59+Run!B61-Evp!B9</f>
        <v>-31.407884844290649</v>
      </c>
      <c r="C9" s="3">
        <f>PrcLk!C59+Run!C61-Evp!C9</f>
        <v>56.092350173010374</v>
      </c>
      <c r="D9" s="3">
        <f>PrcLk!D59+Run!D61-Evp!D9</f>
        <v>51.832054532871965</v>
      </c>
      <c r="E9" s="3">
        <f>PrcLk!E59+Run!E61-Evp!E9</f>
        <v>186.69815640138407</v>
      </c>
      <c r="F9" s="3">
        <f>PrcLk!F59+Run!F61-Evp!F9</f>
        <v>118.65257301038062</v>
      </c>
      <c r="G9" s="3">
        <f>PrcLk!G59+Run!G61-Evp!G9</f>
        <v>213.81071833910033</v>
      </c>
      <c r="H9" s="3">
        <f>PrcLk!H59+Run!H61-Evp!H9</f>
        <v>110.62097910034602</v>
      </c>
      <c r="I9" s="3">
        <f>PrcLk!I59+Run!I61-Evp!I9</f>
        <v>40.107389896193759</v>
      </c>
      <c r="J9" s="3">
        <f>PrcLk!J59+Run!J61-Evp!J9</f>
        <v>77.483886505190313</v>
      </c>
      <c r="K9" s="3">
        <f>PrcLk!K59+Run!K61-Evp!K9</f>
        <v>142.96317397923872</v>
      </c>
      <c r="L9" s="3">
        <f>PrcLk!L59+Run!L61-Evp!L9</f>
        <v>2.0818629757785203</v>
      </c>
      <c r="M9" s="3">
        <f>PrcLk!M59+Run!M61-Evp!M9</f>
        <v>-15.8363108650519</v>
      </c>
      <c r="N9" s="3">
        <f t="shared" si="0"/>
        <v>953.09894920415229</v>
      </c>
    </row>
    <row r="10" spans="1:14" x14ac:dyDescent="0.2">
      <c r="A10">
        <v>1955</v>
      </c>
      <c r="B10" s="3">
        <f>PrcLk!B60+Run!B62-Evp!B10</f>
        <v>-19.470927889273355</v>
      </c>
      <c r="C10" s="3">
        <f>PrcLk!C60+Run!C62-Evp!C10</f>
        <v>27.77668650519032</v>
      </c>
      <c r="D10" s="3">
        <f>PrcLk!D60+Run!D62-Evp!D10</f>
        <v>65.044256608996548</v>
      </c>
      <c r="E10" s="3">
        <f>PrcLk!E60+Run!E62-Evp!E10</f>
        <v>163.76894809688582</v>
      </c>
      <c r="F10" s="3">
        <f>PrcLk!F60+Run!F62-Evp!F10</f>
        <v>118.41399861591695</v>
      </c>
      <c r="G10" s="3">
        <f>PrcLk!G60+Run!G62-Evp!G10</f>
        <v>109.5176152249135</v>
      </c>
      <c r="H10" s="3">
        <f>PrcLk!H60+Run!H62-Evp!H10</f>
        <v>66.339800415224914</v>
      </c>
      <c r="I10" s="3">
        <f>PrcLk!I60+Run!I62-Evp!I10</f>
        <v>22.241511141868514</v>
      </c>
      <c r="J10" s="3">
        <f>PrcLk!J60+Run!J62-Evp!J10</f>
        <v>-31.361677508650509</v>
      </c>
      <c r="K10" s="3">
        <f>PrcLk!K60+Run!K62-Evp!K10</f>
        <v>47.740039031141862</v>
      </c>
      <c r="L10" s="3">
        <f>PrcLk!L60+Run!L62-Evp!L10</f>
        <v>-64.152386159169538</v>
      </c>
      <c r="M10" s="3">
        <f>PrcLk!M60+Run!M62-Evp!M10</f>
        <v>-74.444345743944652</v>
      </c>
      <c r="N10" s="3">
        <f t="shared" si="0"/>
        <v>431.41351833910045</v>
      </c>
    </row>
    <row r="11" spans="1:14" x14ac:dyDescent="0.2">
      <c r="A11">
        <v>1956</v>
      </c>
      <c r="B11" s="3">
        <f>PrcLk!B61+Run!B63-Evp!B11</f>
        <v>-15.822555294117656</v>
      </c>
      <c r="C11" s="3">
        <f>PrcLk!C61+Run!C63-Evp!C11</f>
        <v>12.235966782006919</v>
      </c>
      <c r="D11" s="3">
        <f>PrcLk!D61+Run!D63-Evp!D11</f>
        <v>70.577121384083028</v>
      </c>
      <c r="E11" s="3">
        <f>PrcLk!E61+Run!E63-Evp!E11</f>
        <v>139.26036262975779</v>
      </c>
      <c r="F11" s="3">
        <f>PrcLk!F61+Run!F63-Evp!F11</f>
        <v>194.09814117647059</v>
      </c>
      <c r="G11" s="3">
        <f>PrcLk!G61+Run!G63-Evp!G11</f>
        <v>103.02763044982699</v>
      </c>
      <c r="H11" s="3">
        <f>PrcLk!H61+Run!H63-Evp!H11</f>
        <v>135.01434519031142</v>
      </c>
      <c r="I11" s="3">
        <f>PrcLk!I61+Run!I63-Evp!I11</f>
        <v>96.061223252595141</v>
      </c>
      <c r="J11" s="3">
        <f>PrcLk!J61+Run!J63-Evp!J11</f>
        <v>-15.450174394463666</v>
      </c>
      <c r="K11" s="3">
        <f>PrcLk!K61+Run!K63-Evp!K11</f>
        <v>-10.738729688581316</v>
      </c>
      <c r="L11" s="3">
        <f>PrcLk!L61+Run!L63-Evp!L11</f>
        <v>-50.671595847750879</v>
      </c>
      <c r="M11" s="3">
        <f>PrcLk!M61+Run!M63-Evp!M11</f>
        <v>-45.784083321799315</v>
      </c>
      <c r="N11" s="3">
        <f t="shared" si="0"/>
        <v>611.80765231833902</v>
      </c>
    </row>
    <row r="12" spans="1:14" x14ac:dyDescent="0.2">
      <c r="A12">
        <v>1957</v>
      </c>
      <c r="B12" s="3">
        <f>PrcLk!B62+Run!B64-Evp!B12</f>
        <v>-28.070838477508651</v>
      </c>
      <c r="C12" s="3">
        <f>PrcLk!C62+Run!C64-Evp!C12</f>
        <v>22.090527335640139</v>
      </c>
      <c r="D12" s="3">
        <f>PrcLk!D62+Run!D64-Evp!D12</f>
        <v>53.581517508650528</v>
      </c>
      <c r="E12" s="3">
        <f>PrcLk!E62+Run!E64-Evp!E12</f>
        <v>139.28128442906575</v>
      </c>
      <c r="F12" s="3">
        <f>PrcLk!F62+Run!F64-Evp!F12</f>
        <v>173.10897245674738</v>
      </c>
      <c r="G12" s="3">
        <f>PrcLk!G62+Run!G64-Evp!G12</f>
        <v>130.27973010380623</v>
      </c>
      <c r="H12" s="3">
        <f>PrcLk!H62+Run!H64-Evp!H12</f>
        <v>111.41238200692042</v>
      </c>
      <c r="I12" s="3">
        <f>PrcLk!I62+Run!I64-Evp!I12</f>
        <v>62.762673494809682</v>
      </c>
      <c r="J12" s="3">
        <f>PrcLk!J62+Run!J64-Evp!J12</f>
        <v>-1.5814020761245615</v>
      </c>
      <c r="K12" s="3">
        <f>PrcLk!K62+Run!K64-Evp!K12</f>
        <v>11.961948512110737</v>
      </c>
      <c r="L12" s="3">
        <f>PrcLk!L62+Run!L64-Evp!L12</f>
        <v>31.535692733564005</v>
      </c>
      <c r="M12" s="3">
        <f>PrcLk!M62+Run!M64-Evp!M12</f>
        <v>-7.8197253979238752</v>
      </c>
      <c r="N12" s="3">
        <f t="shared" si="0"/>
        <v>698.54276262975782</v>
      </c>
    </row>
    <row r="13" spans="1:14" x14ac:dyDescent="0.2">
      <c r="A13">
        <v>1958</v>
      </c>
      <c r="B13" s="3">
        <f>PrcLk!B63+Run!B65-Evp!B13</f>
        <v>5.1919371626297561</v>
      </c>
      <c r="C13" s="3">
        <f>PrcLk!C63+Run!C65-Evp!C13</f>
        <v>-11.064616470588234</v>
      </c>
      <c r="D13" s="3">
        <f>PrcLk!D63+Run!D65-Evp!D13</f>
        <v>45.270895778546731</v>
      </c>
      <c r="E13" s="3">
        <f>PrcLk!E63+Run!E65-Evp!E13</f>
        <v>98.604323875432542</v>
      </c>
      <c r="F13" s="3">
        <f>PrcLk!F63+Run!F65-Evp!F13</f>
        <v>73.15035155709343</v>
      </c>
      <c r="G13" s="3">
        <f>PrcLk!G63+Run!G65-Evp!G13</f>
        <v>99.844265743944632</v>
      </c>
      <c r="H13" s="3">
        <f>PrcLk!H63+Run!H65-Evp!H13</f>
        <v>100.7973356401384</v>
      </c>
      <c r="I13" s="3">
        <f>PrcLk!I63+Run!I65-Evp!I13</f>
        <v>60.745664498269903</v>
      </c>
      <c r="J13" s="3">
        <f>PrcLk!J63+Run!J65-Evp!J13</f>
        <v>58.252815224913498</v>
      </c>
      <c r="K13" s="3">
        <f>PrcLk!K63+Run!K65-Evp!K13</f>
        <v>17.604760138408302</v>
      </c>
      <c r="L13" s="3">
        <f>PrcLk!L63+Run!L65-Evp!L13</f>
        <v>-17.470982698961933</v>
      </c>
      <c r="M13" s="3">
        <f>PrcLk!M63+Run!M65-Evp!M13</f>
        <v>-85.275935501730089</v>
      </c>
      <c r="N13" s="3">
        <f t="shared" si="0"/>
        <v>445.65081494809687</v>
      </c>
    </row>
    <row r="14" spans="1:14" x14ac:dyDescent="0.2">
      <c r="A14">
        <v>1959</v>
      </c>
      <c r="B14" s="3">
        <f>PrcLk!B64+Run!B66-Evp!B14</f>
        <v>-2.1460805536332117</v>
      </c>
      <c r="C14" s="3">
        <f>PrcLk!C64+Run!C66-Evp!C14</f>
        <v>43.336402214532875</v>
      </c>
      <c r="D14" s="3">
        <f>PrcLk!D64+Run!D66-Evp!D14</f>
        <v>110.34657993079584</v>
      </c>
      <c r="E14" s="3">
        <f>PrcLk!E64+Run!E66-Evp!E14</f>
        <v>189.19468927335637</v>
      </c>
      <c r="F14" s="3">
        <f>PrcLk!F64+Run!F66-Evp!F14</f>
        <v>145.39554906574395</v>
      </c>
      <c r="G14" s="3">
        <f>PrcLk!G64+Run!G66-Evp!G14</f>
        <v>71.403850519031138</v>
      </c>
      <c r="H14" s="3">
        <f>PrcLk!H64+Run!H66-Evp!H14</f>
        <v>114.12350532871973</v>
      </c>
      <c r="I14" s="3">
        <f>PrcLk!I64+Run!I66-Evp!I14</f>
        <v>156.41125923875433</v>
      </c>
      <c r="J14" s="3">
        <f>PrcLk!J64+Run!J66-Evp!J14</f>
        <v>64.813069896193781</v>
      </c>
      <c r="K14" s="3">
        <f>PrcLk!K64+Run!K66-Evp!K14</f>
        <v>103.78171986159167</v>
      </c>
      <c r="L14" s="3">
        <f>PrcLk!L64+Run!L66-Evp!L14</f>
        <v>-7.0566491349480884</v>
      </c>
      <c r="M14" s="3">
        <f>PrcLk!M64+Run!M66-Evp!M14</f>
        <v>49.515853010380624</v>
      </c>
      <c r="N14" s="3">
        <f t="shared" si="0"/>
        <v>1039.1197486505189</v>
      </c>
    </row>
    <row r="15" spans="1:14" x14ac:dyDescent="0.2">
      <c r="A15">
        <v>1960</v>
      </c>
      <c r="B15" s="3">
        <f>PrcLk!B65+Run!B67-Evp!B15</f>
        <v>73.699082906574404</v>
      </c>
      <c r="C15" s="3">
        <f>PrcLk!C65+Run!C67-Evp!C15</f>
        <v>55.665257854671282</v>
      </c>
      <c r="D15" s="3">
        <f>PrcLk!D65+Run!D67-Evp!D15</f>
        <v>36.605037231833911</v>
      </c>
      <c r="E15" s="3">
        <f>PrcLk!E65+Run!E67-Evp!E15</f>
        <v>218.97544359861593</v>
      </c>
      <c r="F15" s="3">
        <f>PrcLk!F65+Run!F67-Evp!F15</f>
        <v>282.39421480968855</v>
      </c>
      <c r="G15" s="3">
        <f>PrcLk!G65+Run!G67-Evp!G15</f>
        <v>170.11523460207613</v>
      </c>
      <c r="H15" s="3">
        <f>PrcLk!H65+Run!H67-Evp!H15</f>
        <v>135.96306989619379</v>
      </c>
      <c r="I15" s="3">
        <f>PrcLk!I65+Run!I67-Evp!I15</f>
        <v>119.04320138408306</v>
      </c>
      <c r="J15" s="3">
        <f>PrcLk!J65+Run!J67-Evp!J15</f>
        <v>69.933371626297571</v>
      </c>
      <c r="K15" s="3">
        <f>PrcLk!K65+Run!K67-Evp!K15</f>
        <v>19.622116816608994</v>
      </c>
      <c r="L15" s="3">
        <f>PrcLk!L65+Run!L67-Evp!L15</f>
        <v>14.624152249134951</v>
      </c>
      <c r="M15" s="3">
        <f>PrcLk!M65+Run!M67-Evp!M15</f>
        <v>-81.202534532871965</v>
      </c>
      <c r="N15" s="3">
        <f t="shared" si="0"/>
        <v>1115.4376484429063</v>
      </c>
    </row>
    <row r="16" spans="1:14" x14ac:dyDescent="0.2">
      <c r="A16">
        <v>1961</v>
      </c>
      <c r="B16" s="3">
        <f>PrcLk!B66+Run!B68-Evp!B16</f>
        <v>-22.392872525951553</v>
      </c>
      <c r="C16" s="3">
        <f>PrcLk!C66+Run!C68-Evp!C16</f>
        <v>32.009424498269901</v>
      </c>
      <c r="D16" s="3">
        <f>PrcLk!D66+Run!D68-Evp!D16</f>
        <v>117.46599750865053</v>
      </c>
      <c r="E16" s="3">
        <f>PrcLk!E66+Run!E68-Evp!E16</f>
        <v>137.67523598615918</v>
      </c>
      <c r="F16" s="3">
        <f>PrcLk!F66+Run!F68-Evp!F16</f>
        <v>97.548443460207622</v>
      </c>
      <c r="G16" s="3">
        <f>PrcLk!G66+Run!G68-Evp!G16</f>
        <v>113.17447197231834</v>
      </c>
      <c r="H16" s="3">
        <f>PrcLk!H66+Run!H68-Evp!H16</f>
        <v>96.16181730103807</v>
      </c>
      <c r="I16" s="3">
        <f>PrcLk!I66+Run!I68-Evp!I16</f>
        <v>47.450585190311415</v>
      </c>
      <c r="J16" s="3">
        <f>PrcLk!J66+Run!J68-Evp!J16</f>
        <v>144.20915432525948</v>
      </c>
      <c r="K16" s="3">
        <f>PrcLk!K66+Run!K68-Evp!K16</f>
        <v>49.22357757785467</v>
      </c>
      <c r="L16" s="3">
        <f>PrcLk!L66+Run!L68-Evp!L16</f>
        <v>33.668340484429052</v>
      </c>
      <c r="M16" s="3">
        <f>PrcLk!M66+Run!M68-Evp!M16</f>
        <v>-33.375767750865052</v>
      </c>
      <c r="N16" s="3">
        <f t="shared" si="0"/>
        <v>812.81840802768181</v>
      </c>
    </row>
    <row r="17" spans="1:14" x14ac:dyDescent="0.2">
      <c r="A17">
        <v>1962</v>
      </c>
      <c r="B17" s="3">
        <f>PrcLk!B67+Run!B69-Evp!B17</f>
        <v>17.412382283737017</v>
      </c>
      <c r="C17" s="3">
        <f>PrcLk!C67+Run!C69-Evp!C17</f>
        <v>47.938320830449832</v>
      </c>
      <c r="D17" s="3">
        <f>PrcLk!D67+Run!D69-Evp!D17</f>
        <v>94.971307681660903</v>
      </c>
      <c r="E17" s="3">
        <f>PrcLk!E67+Run!E69-Evp!E17</f>
        <v>134.46483875432526</v>
      </c>
      <c r="F17" s="3">
        <f>PrcLk!F67+Run!F69-Evp!F17</f>
        <v>134.90653342560555</v>
      </c>
      <c r="G17" s="3">
        <f>PrcLk!G67+Run!G69-Evp!G17</f>
        <v>103.45375778546713</v>
      </c>
      <c r="H17" s="3">
        <f>PrcLk!H67+Run!H69-Evp!H17</f>
        <v>92.533348373702424</v>
      </c>
      <c r="I17" s="3">
        <f>PrcLk!I67+Run!I69-Evp!I17</f>
        <v>82.665904221453289</v>
      </c>
      <c r="J17" s="3">
        <f>PrcLk!J67+Run!J69-Evp!J17</f>
        <v>19.948927335640136</v>
      </c>
      <c r="K17" s="3">
        <f>PrcLk!K67+Run!K69-Evp!K17</f>
        <v>29.184210380622829</v>
      </c>
      <c r="L17" s="3">
        <f>PrcLk!L67+Run!L69-Evp!L17</f>
        <v>-17.825641522491352</v>
      </c>
      <c r="M17" s="3">
        <f>PrcLk!M67+Run!M69-Evp!M17</f>
        <v>-48.643250934256059</v>
      </c>
      <c r="N17" s="3">
        <f t="shared" si="0"/>
        <v>691.01063861591706</v>
      </c>
    </row>
    <row r="18" spans="1:14" x14ac:dyDescent="0.2">
      <c r="A18">
        <v>1963</v>
      </c>
      <c r="B18" s="3">
        <f>PrcLk!B68+Run!B70-Evp!B18</f>
        <v>-18.729195294117652</v>
      </c>
      <c r="C18" s="3">
        <f>PrcLk!C68+Run!C70-Evp!C18</f>
        <v>3.6328279584775132</v>
      </c>
      <c r="D18" s="3">
        <f>PrcLk!D68+Run!D70-Evp!D18</f>
        <v>101.72163930795847</v>
      </c>
      <c r="E18" s="3">
        <f>PrcLk!E68+Run!E70-Evp!E18</f>
        <v>110.6198519031142</v>
      </c>
      <c r="F18" s="3">
        <f>PrcLk!F68+Run!F70-Evp!F18</f>
        <v>127.65690768166091</v>
      </c>
      <c r="G18" s="3">
        <f>PrcLk!G68+Run!G70-Evp!G18</f>
        <v>85.195602768166083</v>
      </c>
      <c r="H18" s="3">
        <f>PrcLk!H68+Run!H70-Evp!H18</f>
        <v>105.11396152249134</v>
      </c>
      <c r="I18" s="3">
        <f>PrcLk!I68+Run!I70-Evp!I18</f>
        <v>45.867219377162641</v>
      </c>
      <c r="J18" s="3">
        <f>PrcLk!J68+Run!J70-Evp!J18</f>
        <v>37.626498269896189</v>
      </c>
      <c r="K18" s="3">
        <f>PrcLk!K68+Run!K70-Evp!K18</f>
        <v>3.5189655363321819</v>
      </c>
      <c r="L18" s="3">
        <f>PrcLk!L68+Run!L70-Evp!L18</f>
        <v>7.126782006920962E-2</v>
      </c>
      <c r="M18" s="3">
        <f>PrcLk!M68+Run!M70-Evp!M18</f>
        <v>-68.491628235294115</v>
      </c>
      <c r="N18" s="3">
        <f t="shared" si="0"/>
        <v>533.80391861591693</v>
      </c>
    </row>
    <row r="19" spans="1:14" x14ac:dyDescent="0.2">
      <c r="A19">
        <v>1964</v>
      </c>
      <c r="B19" s="3">
        <f>PrcLk!B69+Run!B71-Evp!B19</f>
        <v>3.3035936332179858</v>
      </c>
      <c r="C19" s="3">
        <f>PrcLk!C69+Run!C71-Evp!C19</f>
        <v>-12.327613010380624</v>
      </c>
      <c r="D19" s="3">
        <f>PrcLk!D69+Run!D71-Evp!D19</f>
        <v>46.201041937716255</v>
      </c>
      <c r="E19" s="3">
        <f>PrcLk!E69+Run!E71-Evp!E19</f>
        <v>133.25477231833912</v>
      </c>
      <c r="F19" s="3">
        <f>PrcLk!F69+Run!F71-Evp!F19</f>
        <v>141.36500761245674</v>
      </c>
      <c r="G19" s="3">
        <f>PrcLk!G69+Run!G71-Evp!G19</f>
        <v>70.262624221453279</v>
      </c>
      <c r="H19" s="3">
        <f>PrcLk!H69+Run!H71-Evp!H19</f>
        <v>111.74948346020761</v>
      </c>
      <c r="I19" s="3">
        <f>PrcLk!I69+Run!I71-Evp!I19</f>
        <v>56.196612871972327</v>
      </c>
      <c r="J19" s="3">
        <f>PrcLk!J69+Run!J71-Evp!J19</f>
        <v>66.156449826989629</v>
      </c>
      <c r="K19" s="3">
        <f>PrcLk!K69+Run!K71-Evp!K19</f>
        <v>-29.285766643598606</v>
      </c>
      <c r="L19" s="3">
        <f>PrcLk!L69+Run!L71-Evp!L19</f>
        <v>17.277815916955021</v>
      </c>
      <c r="M19" s="3">
        <f>PrcLk!M69+Run!M71-Evp!M19</f>
        <v>-51.301817854671285</v>
      </c>
      <c r="N19" s="3">
        <f t="shared" si="0"/>
        <v>552.85220429065748</v>
      </c>
    </row>
    <row r="20" spans="1:14" x14ac:dyDescent="0.2">
      <c r="A20">
        <v>1965</v>
      </c>
      <c r="B20" s="3">
        <f>PrcLk!B70+Run!B72-Evp!B20</f>
        <v>26.42449965397924</v>
      </c>
      <c r="C20" s="3">
        <f>PrcLk!C70+Run!C72-Evp!C20</f>
        <v>34.308377577854664</v>
      </c>
      <c r="D20" s="3">
        <f>PrcLk!D70+Run!D72-Evp!D20</f>
        <v>91.168915155709328</v>
      </c>
      <c r="E20" s="3">
        <f>PrcLk!E70+Run!E72-Evp!E20</f>
        <v>196.84907820069202</v>
      </c>
      <c r="F20" s="3">
        <f>PrcLk!F70+Run!F72-Evp!F20</f>
        <v>162.86237923875433</v>
      </c>
      <c r="G20" s="3">
        <f>PrcLk!G70+Run!G72-Evp!G20</f>
        <v>98.591474048442905</v>
      </c>
      <c r="H20" s="3">
        <f>PrcLk!H70+Run!H72-Evp!H20</f>
        <v>81.41186934256055</v>
      </c>
      <c r="I20" s="3">
        <f>PrcLk!I70+Run!I72-Evp!I20</f>
        <v>108.33756429065744</v>
      </c>
      <c r="J20" s="3">
        <f>PrcLk!J70+Run!J72-Evp!J20</f>
        <v>188.4132096885813</v>
      </c>
      <c r="K20" s="3">
        <f>PrcLk!K70+Run!K72-Evp!K20</f>
        <v>48.823263114186844</v>
      </c>
      <c r="L20" s="3">
        <f>PrcLk!L70+Run!L72-Evp!L20</f>
        <v>42.808584083044977</v>
      </c>
      <c r="M20" s="3">
        <f>PrcLk!M70+Run!M72-Evp!M20</f>
        <v>75.149785743944648</v>
      </c>
      <c r="N20" s="3">
        <f t="shared" si="0"/>
        <v>1155.1490001384084</v>
      </c>
    </row>
    <row r="21" spans="1:14" x14ac:dyDescent="0.2">
      <c r="A21">
        <v>1966</v>
      </c>
      <c r="B21" s="3">
        <f>PrcLk!B71+Run!B73-Evp!B21</f>
        <v>22.27277564013842</v>
      </c>
      <c r="C21" s="3">
        <f>PrcLk!C71+Run!C73-Evp!C21</f>
        <v>66.654123737024221</v>
      </c>
      <c r="D21" s="3">
        <f>PrcLk!D71+Run!D73-Evp!D21</f>
        <v>139.54921190311416</v>
      </c>
      <c r="E21" s="3">
        <f>PrcLk!E71+Run!E73-Evp!E21</f>
        <v>143.65491487889275</v>
      </c>
      <c r="F21" s="3">
        <f>PrcLk!F71+Run!F73-Evp!F21</f>
        <v>113.94224193771626</v>
      </c>
      <c r="G21" s="3">
        <f>PrcLk!G71+Run!G73-Evp!G21</f>
        <v>95.435570934256063</v>
      </c>
      <c r="H21" s="3">
        <f>PrcLk!H71+Run!H73-Evp!H21</f>
        <v>74.909184498269894</v>
      </c>
      <c r="I21" s="3">
        <f>PrcLk!I71+Run!I73-Evp!I21</f>
        <v>60.598081384083052</v>
      </c>
      <c r="J21" s="3">
        <f>PrcLk!J71+Run!J73-Evp!J21</f>
        <v>-14.750549480968857</v>
      </c>
      <c r="K21" s="3">
        <f>PrcLk!K71+Run!K73-Evp!K21</f>
        <v>-8.2583546020761247</v>
      </c>
      <c r="L21" s="3">
        <f>PrcLk!L71+Run!L73-Evp!L21</f>
        <v>52.62985328719725</v>
      </c>
      <c r="M21" s="3">
        <f>PrcLk!M71+Run!M73-Evp!M21</f>
        <v>22.9023357785467</v>
      </c>
      <c r="N21" s="3">
        <f t="shared" si="0"/>
        <v>769.53938989619371</v>
      </c>
    </row>
    <row r="22" spans="1:14" x14ac:dyDescent="0.2">
      <c r="A22">
        <v>1967</v>
      </c>
      <c r="B22" s="3">
        <f>PrcLk!B72+Run!B74-Evp!B22</f>
        <v>48.685828927335635</v>
      </c>
      <c r="C22" s="3">
        <f>PrcLk!C72+Run!C74-Evp!C22</f>
        <v>34.223350311418685</v>
      </c>
      <c r="D22" s="3">
        <f>PrcLk!D72+Run!D74-Evp!D22</f>
        <v>76.85630256055363</v>
      </c>
      <c r="E22" s="3">
        <f>PrcLk!E72+Run!E74-Evp!E22</f>
        <v>235.92404013840832</v>
      </c>
      <c r="F22" s="3">
        <f>PrcLk!F72+Run!F74-Evp!F22</f>
        <v>114.17238062283737</v>
      </c>
      <c r="G22" s="3">
        <f>PrcLk!G72+Run!G74-Evp!G22</f>
        <v>204.32452456747404</v>
      </c>
      <c r="H22" s="3">
        <f>PrcLk!H72+Run!H74-Evp!H22</f>
        <v>81.775563460207607</v>
      </c>
      <c r="I22" s="3">
        <f>PrcLk!I72+Run!I74-Evp!I22</f>
        <v>51.150708927335636</v>
      </c>
      <c r="J22" s="3">
        <f>PrcLk!J72+Run!J74-Evp!J22</f>
        <v>13.361604152249136</v>
      </c>
      <c r="K22" s="3">
        <f>PrcLk!K72+Run!K74-Evp!K22</f>
        <v>77.545397093425606</v>
      </c>
      <c r="L22" s="3">
        <f>PrcLk!L72+Run!L74-Evp!L22</f>
        <v>25.87003737024223</v>
      </c>
      <c r="M22" s="3">
        <f>PrcLk!M72+Run!M74-Evp!M22</f>
        <v>23.990269619377173</v>
      </c>
      <c r="N22" s="3">
        <f t="shared" si="0"/>
        <v>987.88000775086493</v>
      </c>
    </row>
    <row r="23" spans="1:14" x14ac:dyDescent="0.2">
      <c r="A23">
        <v>1968</v>
      </c>
      <c r="B23" s="3">
        <f>PrcLk!B73+Run!B75-Evp!B23</f>
        <v>25.458594325259511</v>
      </c>
      <c r="C23" s="3">
        <f>PrcLk!C73+Run!C75-Evp!C23</f>
        <v>39.542844290657442</v>
      </c>
      <c r="D23" s="3">
        <f>PrcLk!D73+Run!D75-Evp!D23</f>
        <v>50.017806505190322</v>
      </c>
      <c r="E23" s="3">
        <f>PrcLk!E73+Run!E75-Evp!E23</f>
        <v>149.07288166089967</v>
      </c>
      <c r="F23" s="3">
        <f>PrcLk!F73+Run!F75-Evp!F23</f>
        <v>135.68255833910035</v>
      </c>
      <c r="G23" s="3">
        <f>PrcLk!G73+Run!G75-Evp!G23</f>
        <v>193.96117923875431</v>
      </c>
      <c r="H23" s="3">
        <f>PrcLk!H73+Run!H75-Evp!H23</f>
        <v>120.28112913494809</v>
      </c>
      <c r="I23" s="3">
        <f>PrcLk!I73+Run!I75-Evp!I23</f>
        <v>69.085294948096902</v>
      </c>
      <c r="J23" s="3">
        <f>PrcLk!J73+Run!J75-Evp!J23</f>
        <v>103.94133287197231</v>
      </c>
      <c r="K23" s="3">
        <f>PrcLk!K73+Run!K75-Evp!K23</f>
        <v>14.191226297577856</v>
      </c>
      <c r="L23" s="3">
        <f>PrcLk!L73+Run!L75-Evp!L23</f>
        <v>22.447808996539791</v>
      </c>
      <c r="M23" s="3">
        <f>PrcLk!M73+Run!M75-Evp!M23</f>
        <v>22.942707266436003</v>
      </c>
      <c r="N23" s="3">
        <f t="shared" si="0"/>
        <v>946.62536387543264</v>
      </c>
    </row>
    <row r="24" spans="1:14" x14ac:dyDescent="0.2">
      <c r="A24">
        <v>1969</v>
      </c>
      <c r="B24" s="3">
        <f>PrcLk!B74+Run!B76-Evp!B24</f>
        <v>65.831557370242194</v>
      </c>
      <c r="C24" s="3">
        <f>PrcLk!C74+Run!C76-Evp!C24</f>
        <v>28.772168027681651</v>
      </c>
      <c r="D24" s="3">
        <f>PrcLk!D74+Run!D76-Evp!D24</f>
        <v>52.393243183391007</v>
      </c>
      <c r="E24" s="3">
        <f>PrcLk!E74+Run!E76-Evp!E24</f>
        <v>189.42549757785469</v>
      </c>
      <c r="F24" s="3">
        <f>PrcLk!F74+Run!F76-Evp!F24</f>
        <v>147.57879418685121</v>
      </c>
      <c r="G24" s="3">
        <f>PrcLk!G74+Run!G76-Evp!G24</f>
        <v>241.88875155709343</v>
      </c>
      <c r="H24" s="3">
        <f>PrcLk!H74+Run!H76-Evp!H24</f>
        <v>154.06746242214533</v>
      </c>
      <c r="I24" s="3">
        <f>PrcLk!I74+Run!I76-Evp!I24</f>
        <v>23.672635294117651</v>
      </c>
      <c r="J24" s="3">
        <f>PrcLk!J74+Run!J76-Evp!J24</f>
        <v>12.228019377162639</v>
      </c>
      <c r="K24" s="3">
        <f>PrcLk!K74+Run!K76-Evp!K24</f>
        <v>76.654140069204146</v>
      </c>
      <c r="L24" s="3">
        <f>PrcLk!L74+Run!L76-Evp!L24</f>
        <v>4.3415418685121097</v>
      </c>
      <c r="M24" s="3">
        <f>PrcLk!M74+Run!M76-Evp!M24</f>
        <v>-29.649227128027675</v>
      </c>
      <c r="N24" s="3">
        <f t="shared" si="0"/>
        <v>967.20458380622836</v>
      </c>
    </row>
    <row r="25" spans="1:14" x14ac:dyDescent="0.2">
      <c r="A25">
        <v>1970</v>
      </c>
      <c r="B25" s="3">
        <f>PrcLk!B75+Run!B77-Evp!B25</f>
        <v>3.540338546712789</v>
      </c>
      <c r="C25" s="3">
        <f>PrcLk!C75+Run!C77-Evp!C25</f>
        <v>5.779921937716253</v>
      </c>
      <c r="D25" s="3">
        <f>PrcLk!D75+Run!D77-Evp!D25</f>
        <v>65.03707570934256</v>
      </c>
      <c r="E25" s="3">
        <f>PrcLk!E75+Run!E77-Evp!E25</f>
        <v>137.60806505190311</v>
      </c>
      <c r="F25" s="3">
        <f>PrcLk!F75+Run!F77-Evp!F25</f>
        <v>168.90377384083047</v>
      </c>
      <c r="G25" s="3">
        <f>PrcLk!G75+Run!G77-Evp!G25</f>
        <v>129.77340484429067</v>
      </c>
      <c r="H25" s="3">
        <f>PrcLk!H75+Run!H77-Evp!H25</f>
        <v>112.3670734948097</v>
      </c>
      <c r="I25" s="3">
        <f>PrcLk!I75+Run!I77-Evp!I25</f>
        <v>32.855633217993088</v>
      </c>
      <c r="J25" s="3">
        <f>PrcLk!J75+Run!J77-Evp!J25</f>
        <v>141.25490380622838</v>
      </c>
      <c r="K25" s="3">
        <f>PrcLk!K75+Run!K77-Evp!K25</f>
        <v>58.979650103806229</v>
      </c>
      <c r="L25" s="3">
        <f>PrcLk!L75+Run!L77-Evp!L25</f>
        <v>40.072687889273354</v>
      </c>
      <c r="M25" s="3">
        <f>PrcLk!M75+Run!M77-Evp!M25</f>
        <v>16.689456608996551</v>
      </c>
      <c r="N25" s="3">
        <f t="shared" si="0"/>
        <v>912.86198505190305</v>
      </c>
    </row>
    <row r="26" spans="1:14" x14ac:dyDescent="0.2">
      <c r="A26">
        <v>1971</v>
      </c>
      <c r="B26" s="3">
        <f>PrcLk!B76+Run!B78-Evp!B26</f>
        <v>28.731024221453282</v>
      </c>
      <c r="C26" s="3">
        <f>PrcLk!C76+Run!C78-Evp!C26</f>
        <v>83.945855778546715</v>
      </c>
      <c r="D26" s="3">
        <f>PrcLk!D76+Run!D78-Evp!D26</f>
        <v>114.29858048442907</v>
      </c>
      <c r="E26" s="3">
        <f>PrcLk!E76+Run!E78-Evp!E26</f>
        <v>143.4311141868512</v>
      </c>
      <c r="F26" s="3">
        <f>PrcLk!F76+Run!F78-Evp!F26</f>
        <v>123.76521799307957</v>
      </c>
      <c r="G26" s="3">
        <f>PrcLk!G76+Run!G78-Evp!G26</f>
        <v>112.92387543252593</v>
      </c>
      <c r="H26" s="3">
        <f>PrcLk!H76+Run!H78-Evp!H26</f>
        <v>109.40597480968859</v>
      </c>
      <c r="I26" s="3">
        <f>PrcLk!I76+Run!I78-Evp!I26</f>
        <v>71.701333702422147</v>
      </c>
      <c r="J26" s="3">
        <f>PrcLk!J76+Run!J78-Evp!J26</f>
        <v>49.303685813148789</v>
      </c>
      <c r="K26" s="3">
        <f>PrcLk!K76+Run!K78-Evp!K26</f>
        <v>44.958702283737026</v>
      </c>
      <c r="L26" s="3">
        <f>PrcLk!L76+Run!L78-Evp!L26</f>
        <v>6.234660207612464</v>
      </c>
      <c r="M26" s="3">
        <f>PrcLk!M76+Run!M78-Evp!M26</f>
        <v>71.424727197231832</v>
      </c>
      <c r="N26" s="3">
        <f t="shared" si="0"/>
        <v>960.12475211072672</v>
      </c>
    </row>
    <row r="27" spans="1:14" x14ac:dyDescent="0.2">
      <c r="A27">
        <v>1972</v>
      </c>
      <c r="B27" s="3">
        <f>PrcLk!B77+Run!B79-Evp!B27</f>
        <v>-2.5617929411764635</v>
      </c>
      <c r="C27" s="3">
        <f>PrcLk!C77+Run!C79-Evp!C27</f>
        <v>24.672344913494804</v>
      </c>
      <c r="D27" s="3">
        <f>PrcLk!D77+Run!D79-Evp!D27</f>
        <v>96.358117370242212</v>
      </c>
      <c r="E27" s="3">
        <f>PrcLk!E77+Run!E79-Evp!E27</f>
        <v>154.25380761245677</v>
      </c>
      <c r="F27" s="3">
        <f>PrcLk!F77+Run!F79-Evp!F27</f>
        <v>139.55555294117647</v>
      </c>
      <c r="G27" s="3">
        <f>PrcLk!G77+Run!G79-Evp!G27</f>
        <v>120.05961384083045</v>
      </c>
      <c r="H27" s="3">
        <f>PrcLk!H77+Run!H79-Evp!H27</f>
        <v>133.67811211072666</v>
      </c>
      <c r="I27" s="3">
        <f>PrcLk!I77+Run!I79-Evp!I27</f>
        <v>177.10483017301038</v>
      </c>
      <c r="J27" s="3">
        <f>PrcLk!J77+Run!J79-Evp!J27</f>
        <v>136.52920968858132</v>
      </c>
      <c r="K27" s="3">
        <f>PrcLk!K77+Run!K79-Evp!K27</f>
        <v>41.086477231833911</v>
      </c>
      <c r="L27" s="3">
        <f>PrcLk!L77+Run!L79-Evp!L27</f>
        <v>43.709774394463679</v>
      </c>
      <c r="M27" s="3">
        <f>PrcLk!M77+Run!M79-Evp!M27</f>
        <v>68.185975640138423</v>
      </c>
      <c r="N27" s="3">
        <f t="shared" si="0"/>
        <v>1132.6320229757785</v>
      </c>
    </row>
    <row r="28" spans="1:14" x14ac:dyDescent="0.2">
      <c r="A28">
        <v>1973</v>
      </c>
      <c r="B28" s="3">
        <f>PrcLk!B78+Run!B80-Evp!B28</f>
        <v>86.512371764705875</v>
      </c>
      <c r="C28" s="3">
        <f>PrcLk!C78+Run!C80-Evp!C28</f>
        <v>54.258458961937706</v>
      </c>
      <c r="D28" s="3">
        <f>PrcLk!D78+Run!D80-Evp!D28</f>
        <v>171.51552166089968</v>
      </c>
      <c r="E28" s="3">
        <f>PrcLk!E78+Run!E80-Evp!E28</f>
        <v>212.58383114186853</v>
      </c>
      <c r="F28" s="3">
        <f>PrcLk!F78+Run!F80-Evp!F28</f>
        <v>245.80369633217992</v>
      </c>
      <c r="G28" s="3">
        <f>PrcLk!G78+Run!G80-Evp!G28</f>
        <v>165.64858961937716</v>
      </c>
      <c r="H28" s="3">
        <f>PrcLk!H78+Run!H80-Evp!H28</f>
        <v>109.22706878892734</v>
      </c>
      <c r="I28" s="3">
        <f>PrcLk!I78+Run!I80-Evp!I28</f>
        <v>104.34454975778546</v>
      </c>
      <c r="J28" s="3">
        <f>PrcLk!J78+Run!J80-Evp!J28</f>
        <v>62.124117647058817</v>
      </c>
      <c r="K28" s="3">
        <f>PrcLk!K78+Run!K80-Evp!K28</f>
        <v>79.013932733564005</v>
      </c>
      <c r="L28" s="3">
        <f>PrcLk!L78+Run!L80-Evp!L28</f>
        <v>15.283399307958476</v>
      </c>
      <c r="M28" s="3">
        <f>PrcLk!M78+Run!M80-Evp!M28</f>
        <v>24.654233910034606</v>
      </c>
      <c r="N28" s="3">
        <f t="shared" si="0"/>
        <v>1330.9697716262976</v>
      </c>
    </row>
    <row r="29" spans="1:14" x14ac:dyDescent="0.2">
      <c r="A29">
        <v>1974</v>
      </c>
      <c r="B29" s="3">
        <f>PrcLk!B79+Run!B81-Evp!B29</f>
        <v>76.094997647058833</v>
      </c>
      <c r="C29" s="3">
        <f>PrcLk!C79+Run!C81-Evp!C29</f>
        <v>52.66234048442908</v>
      </c>
      <c r="D29" s="3">
        <f>PrcLk!D79+Run!D81-Evp!D29</f>
        <v>129.82473937716262</v>
      </c>
      <c r="E29" s="3">
        <f>PrcLk!E79+Run!E81-Evp!E29</f>
        <v>192.20351418685121</v>
      </c>
      <c r="F29" s="3">
        <f>PrcLk!F79+Run!F81-Evp!F29</f>
        <v>180.23438339100346</v>
      </c>
      <c r="G29" s="3">
        <f>PrcLk!G79+Run!G81-Evp!G29</f>
        <v>193.98596816608998</v>
      </c>
      <c r="H29" s="3">
        <f>PrcLk!H79+Run!H81-Evp!H29</f>
        <v>109.8121575086505</v>
      </c>
      <c r="I29" s="3">
        <f>PrcLk!I79+Run!I81-Evp!I29</f>
        <v>104.05578629757785</v>
      </c>
      <c r="J29" s="3">
        <f>PrcLk!J79+Run!J81-Evp!J29</f>
        <v>30.159548788927339</v>
      </c>
      <c r="K29" s="3">
        <f>PrcLk!K79+Run!K81-Evp!K29</f>
        <v>34.887063806228383</v>
      </c>
      <c r="L29" s="3">
        <f>PrcLk!L79+Run!L81-Evp!L29</f>
        <v>31.725749480968872</v>
      </c>
      <c r="M29" s="3">
        <f>PrcLk!M79+Run!M81-Evp!M29</f>
        <v>7.6711100346020658</v>
      </c>
      <c r="N29" s="3">
        <f t="shared" si="0"/>
        <v>1143.3173591695504</v>
      </c>
    </row>
    <row r="30" spans="1:14" x14ac:dyDescent="0.2">
      <c r="A30">
        <v>1975</v>
      </c>
      <c r="B30" s="3">
        <f>PrcLk!B80+Run!B82-Evp!B30</f>
        <v>37.767936608996536</v>
      </c>
      <c r="C30" s="3">
        <f>PrcLk!C80+Run!C82-Evp!C30</f>
        <v>46.977196401384084</v>
      </c>
      <c r="D30" s="3">
        <f>PrcLk!D80+Run!D82-Evp!D30</f>
        <v>93.184911003460215</v>
      </c>
      <c r="E30" s="3">
        <f>PrcLk!E80+Run!E82-Evp!E30</f>
        <v>162.86490934256057</v>
      </c>
      <c r="F30" s="3">
        <f>PrcLk!F80+Run!F82-Evp!F30</f>
        <v>165.84102006920415</v>
      </c>
      <c r="G30" s="3">
        <f>PrcLk!G80+Run!G82-Evp!G30</f>
        <v>180.82753910034603</v>
      </c>
      <c r="H30" s="3">
        <f>PrcLk!H80+Run!H82-Evp!H30</f>
        <v>108.26970103806229</v>
      </c>
      <c r="I30" s="3">
        <f>PrcLk!I80+Run!I82-Evp!I30</f>
        <v>166.28304581314879</v>
      </c>
      <c r="J30" s="3">
        <f>PrcLk!J80+Run!J82-Evp!J30</f>
        <v>58.643653979238742</v>
      </c>
      <c r="K30" s="3">
        <f>PrcLk!K80+Run!K82-Evp!K30</f>
        <v>10.19054615916955</v>
      </c>
      <c r="L30" s="3">
        <f>PrcLk!L80+Run!L82-Evp!L30</f>
        <v>63.71255916955019</v>
      </c>
      <c r="M30" s="3">
        <f>PrcLk!M80+Run!M82-Evp!M30</f>
        <v>14.094400553633221</v>
      </c>
      <c r="N30" s="3">
        <f t="shared" si="0"/>
        <v>1108.6574192387541</v>
      </c>
    </row>
    <row r="31" spans="1:14" x14ac:dyDescent="0.2">
      <c r="A31">
        <v>1976</v>
      </c>
      <c r="B31" s="3">
        <f>PrcLk!B81+Run!B83-Evp!B31</f>
        <v>-9.765721522491333</v>
      </c>
      <c r="C31" s="3">
        <f>PrcLk!C81+Run!C83-Evp!C31</f>
        <v>81.362748512110727</v>
      </c>
      <c r="D31" s="3">
        <f>PrcLk!D81+Run!D83-Evp!D31</f>
        <v>221.11082408304497</v>
      </c>
      <c r="E31" s="3">
        <f>PrcLk!E81+Run!E83-Evp!E31</f>
        <v>196.25591141868512</v>
      </c>
      <c r="F31" s="3">
        <f>PrcLk!F81+Run!F83-Evp!F31</f>
        <v>179.85322629757786</v>
      </c>
      <c r="G31" s="3">
        <f>PrcLk!G81+Run!G83-Evp!G31</f>
        <v>82.768978546712816</v>
      </c>
      <c r="H31" s="3">
        <f>PrcLk!H81+Run!H83-Evp!H31</f>
        <v>71.350936470588238</v>
      </c>
      <c r="I31" s="3">
        <f>PrcLk!I81+Run!I83-Evp!I31</f>
        <v>28.642778685121101</v>
      </c>
      <c r="J31" s="3">
        <f>PrcLk!J81+Run!J83-Evp!J31</f>
        <v>-10.514520415224915</v>
      </c>
      <c r="K31" s="3">
        <f>PrcLk!K81+Run!K83-Evp!K31</f>
        <v>-17.503482906574391</v>
      </c>
      <c r="L31" s="3">
        <f>PrcLk!L81+Run!L83-Evp!L31</f>
        <v>-64.537606920415215</v>
      </c>
      <c r="M31" s="3">
        <f>PrcLk!M81+Run!M83-Evp!M31</f>
        <v>-71.788241660899644</v>
      </c>
      <c r="N31" s="3">
        <f t="shared" si="0"/>
        <v>687.23583058823544</v>
      </c>
    </row>
    <row r="32" spans="1:14" x14ac:dyDescent="0.2">
      <c r="A32">
        <v>1977</v>
      </c>
      <c r="B32" s="3">
        <f>PrcLk!B82+Run!B84-Evp!B32</f>
        <v>-11.914095778546709</v>
      </c>
      <c r="C32" s="3">
        <f>PrcLk!C82+Run!C84-Evp!C32</f>
        <v>30.029398200692043</v>
      </c>
      <c r="D32" s="3">
        <f>PrcLk!D82+Run!D84-Evp!D32</f>
        <v>169.09592166089965</v>
      </c>
      <c r="E32" s="3">
        <f>PrcLk!E82+Run!E84-Evp!E32</f>
        <v>148.27085397923875</v>
      </c>
      <c r="F32" s="3">
        <f>PrcLk!F82+Run!F84-Evp!F32</f>
        <v>75.150419100346028</v>
      </c>
      <c r="G32" s="3">
        <f>PrcLk!G82+Run!G84-Evp!G32</f>
        <v>118.47530657439445</v>
      </c>
      <c r="H32" s="3">
        <f>PrcLk!H82+Run!H84-Evp!H32</f>
        <v>129.15024027681662</v>
      </c>
      <c r="I32" s="3">
        <f>PrcLk!I82+Run!I84-Evp!I32</f>
        <v>116.79129079584773</v>
      </c>
      <c r="J32" s="3">
        <f>PrcLk!J82+Run!J84-Evp!J32</f>
        <v>122.60382698961936</v>
      </c>
      <c r="K32" s="3">
        <f>PrcLk!K82+Run!K84-Evp!K32</f>
        <v>39.959435017301033</v>
      </c>
      <c r="L32" s="3">
        <f>PrcLk!L82+Run!L84-Evp!L32</f>
        <v>38.180981314878892</v>
      </c>
      <c r="M32" s="3">
        <f>PrcLk!M82+Run!M84-Evp!M32</f>
        <v>9.0672182698961876</v>
      </c>
      <c r="N32" s="3">
        <f t="shared" si="0"/>
        <v>984.86079640138416</v>
      </c>
    </row>
    <row r="33" spans="1:14" x14ac:dyDescent="0.2">
      <c r="A33">
        <v>1978</v>
      </c>
      <c r="B33" s="3">
        <f>PrcLk!B83+Run!B85-Evp!B33</f>
        <v>13.324672110726638</v>
      </c>
      <c r="C33" s="3">
        <f>PrcLk!C83+Run!C85-Evp!C33</f>
        <v>13.270606505190301</v>
      </c>
      <c r="D33" s="3">
        <f>PrcLk!D83+Run!D85-Evp!D33</f>
        <v>54.107111695501729</v>
      </c>
      <c r="E33" s="3">
        <f>PrcLk!E83+Run!E85-Evp!E33</f>
        <v>182.46991418685118</v>
      </c>
      <c r="F33" s="3">
        <f>PrcLk!F83+Run!F85-Evp!F33</f>
        <v>174.82553633217995</v>
      </c>
      <c r="G33" s="3">
        <f>PrcLk!G83+Run!G85-Evp!G33</f>
        <v>133.3848124567474</v>
      </c>
      <c r="H33" s="3">
        <f>PrcLk!H83+Run!H85-Evp!H33</f>
        <v>143.94236567474047</v>
      </c>
      <c r="I33" s="3">
        <f>PrcLk!I83+Run!I85-Evp!I33</f>
        <v>141.65823003460207</v>
      </c>
      <c r="J33" s="3">
        <f>PrcLk!J83+Run!J85-Evp!J33</f>
        <v>174.16124429065746</v>
      </c>
      <c r="K33" s="3">
        <f>PrcLk!K83+Run!K85-Evp!K33</f>
        <v>51.20165896193771</v>
      </c>
      <c r="L33" s="3">
        <f>PrcLk!L83+Run!L85-Evp!L33</f>
        <v>5.2244415224913467</v>
      </c>
      <c r="M33" s="3">
        <f>PrcLk!M83+Run!M85-Evp!M33</f>
        <v>-24.193373287197232</v>
      </c>
      <c r="N33" s="3">
        <f t="shared" si="0"/>
        <v>1063.377220484429</v>
      </c>
    </row>
    <row r="34" spans="1:14" x14ac:dyDescent="0.2">
      <c r="A34">
        <v>1979</v>
      </c>
      <c r="B34" s="3">
        <f>PrcLk!B84+Run!B86-Evp!B34</f>
        <v>49.920474740484437</v>
      </c>
      <c r="C34" s="3">
        <f>PrcLk!C84+Run!C86-Evp!C34</f>
        <v>26.351818408304503</v>
      </c>
      <c r="D34" s="3">
        <f>PrcLk!D84+Run!D86-Evp!D34</f>
        <v>195.06200941176468</v>
      </c>
      <c r="E34" s="3">
        <f>PrcLk!E84+Run!E86-Evp!E34</f>
        <v>221.85321107266438</v>
      </c>
      <c r="F34" s="3">
        <f>PrcLk!F84+Run!F86-Evp!F34</f>
        <v>161.18341564013841</v>
      </c>
      <c r="G34" s="3">
        <f>PrcLk!G84+Run!G86-Evp!G34</f>
        <v>140.35639169550174</v>
      </c>
      <c r="H34" s="3">
        <f>PrcLk!H84+Run!H86-Evp!H34</f>
        <v>93.592336055363333</v>
      </c>
      <c r="I34" s="3">
        <f>PrcLk!I84+Run!I86-Evp!I34</f>
        <v>139.38623003460208</v>
      </c>
      <c r="J34" s="3">
        <f>PrcLk!J84+Run!J86-Evp!J34</f>
        <v>18.979442214532863</v>
      </c>
      <c r="K34" s="3">
        <f>PrcLk!K84+Run!K86-Evp!K34</f>
        <v>43.787277508650533</v>
      </c>
      <c r="L34" s="3">
        <f>PrcLk!L84+Run!L86-Evp!L34</f>
        <v>37.374689273356395</v>
      </c>
      <c r="M34" s="3">
        <f>PrcLk!M84+Run!M86-Evp!M34</f>
        <v>9.7404921799307971</v>
      </c>
      <c r="N34" s="3">
        <f t="shared" si="0"/>
        <v>1137.5877882352941</v>
      </c>
    </row>
    <row r="35" spans="1:14" x14ac:dyDescent="0.2">
      <c r="A35">
        <v>1980</v>
      </c>
      <c r="B35" s="3">
        <f>PrcLk!B85+Run!B87-Evp!B35</f>
        <v>19.373411487889271</v>
      </c>
      <c r="C35" s="3">
        <f>PrcLk!C85+Run!C87-Evp!C35</f>
        <v>16.468305328719723</v>
      </c>
      <c r="D35" s="3">
        <f>PrcLk!D85+Run!D87-Evp!D35</f>
        <v>42.420757923875435</v>
      </c>
      <c r="E35" s="3">
        <f>PrcLk!E85+Run!E87-Evp!E35</f>
        <v>165.79911003460208</v>
      </c>
      <c r="F35" s="3">
        <f>PrcLk!F85+Run!F87-Evp!F35</f>
        <v>92.042986851211069</v>
      </c>
      <c r="G35" s="3">
        <f>PrcLk!G85+Run!G87-Evp!G35</f>
        <v>163.4848249134948</v>
      </c>
      <c r="H35" s="3">
        <f>PrcLk!H85+Run!H87-Evp!H35</f>
        <v>112.92937965397924</v>
      </c>
      <c r="I35" s="3">
        <f>PrcLk!I85+Run!I87-Evp!I35</f>
        <v>152.46444401384082</v>
      </c>
      <c r="J35" s="3">
        <f>PrcLk!J85+Run!J87-Evp!J35</f>
        <v>106.19129411764705</v>
      </c>
      <c r="K35" s="3">
        <f>PrcLk!K85+Run!K87-Evp!K35</f>
        <v>-1.5502975778546642</v>
      </c>
      <c r="L35" s="3">
        <f>PrcLk!L85+Run!L87-Evp!L35</f>
        <v>-12.039839446366784</v>
      </c>
      <c r="M35" s="3">
        <f>PrcLk!M85+Run!M87-Evp!M35</f>
        <v>-25.329479307958465</v>
      </c>
      <c r="N35" s="3">
        <f t="shared" si="0"/>
        <v>832.25489799307968</v>
      </c>
    </row>
    <row r="36" spans="1:14" x14ac:dyDescent="0.2">
      <c r="A36">
        <v>1981</v>
      </c>
      <c r="B36" s="3">
        <f>PrcLk!B86+Run!B88-Evp!B36</f>
        <v>-11.204602906574387</v>
      </c>
      <c r="C36" s="3">
        <f>PrcLk!C86+Run!C88-Evp!C36</f>
        <v>71.986558339100355</v>
      </c>
      <c r="D36" s="3">
        <f>PrcLk!D86+Run!D88-Evp!D36</f>
        <v>58.379020899653966</v>
      </c>
      <c r="E36" s="3">
        <f>PrcLk!E86+Run!E88-Evp!E36</f>
        <v>188.61561384083046</v>
      </c>
      <c r="F36" s="3">
        <f>PrcLk!F86+Run!F88-Evp!F36</f>
        <v>120.18045121107266</v>
      </c>
      <c r="G36" s="3">
        <f>PrcLk!G86+Run!G88-Evp!G36</f>
        <v>141.89865190311417</v>
      </c>
      <c r="H36" s="3">
        <f>PrcLk!H86+Run!H88-Evp!H36</f>
        <v>83.987765536332176</v>
      </c>
      <c r="I36" s="3">
        <f>PrcLk!I86+Run!I88-Evp!I36</f>
        <v>108.66574228373702</v>
      </c>
      <c r="J36" s="3">
        <f>PrcLk!J86+Run!J88-Evp!J36</f>
        <v>61.709188927335639</v>
      </c>
      <c r="K36" s="3">
        <f>PrcLk!K86+Run!K88-Evp!K36</f>
        <v>71.513615778546736</v>
      </c>
      <c r="L36" s="3">
        <f>PrcLk!L86+Run!L88-Evp!L36</f>
        <v>9.8420401384083078</v>
      </c>
      <c r="M36" s="3">
        <f>PrcLk!M86+Run!M88-Evp!M36</f>
        <v>-31.431105882352938</v>
      </c>
      <c r="N36" s="3">
        <f t="shared" si="0"/>
        <v>874.14294006920409</v>
      </c>
    </row>
    <row r="37" spans="1:14" x14ac:dyDescent="0.2">
      <c r="A37">
        <v>1982</v>
      </c>
      <c r="B37" s="3">
        <f>PrcLk!B87+Run!B89-Evp!B37</f>
        <v>-2.5027346712802796</v>
      </c>
      <c r="C37" s="3">
        <f>PrcLk!C87+Run!C89-Evp!C37</f>
        <v>12.593900069204153</v>
      </c>
      <c r="D37" s="3">
        <f>PrcLk!D87+Run!D89-Evp!D37</f>
        <v>131.63941757785466</v>
      </c>
      <c r="E37" s="3">
        <f>PrcLk!E87+Run!E89-Evp!E37</f>
        <v>173.56086782006918</v>
      </c>
      <c r="F37" s="3">
        <f>PrcLk!F87+Run!F89-Evp!F37</f>
        <v>131.76877757785468</v>
      </c>
      <c r="G37" s="3">
        <f>PrcLk!G87+Run!G89-Evp!G37</f>
        <v>105.77528166089965</v>
      </c>
      <c r="H37" s="3">
        <f>PrcLk!H87+Run!H89-Evp!H37</f>
        <v>156.93343916955018</v>
      </c>
      <c r="I37" s="3">
        <f>PrcLk!I87+Run!I89-Evp!I37</f>
        <v>86.159946020761254</v>
      </c>
      <c r="J37" s="3">
        <f>PrcLk!J87+Run!J89-Evp!J37</f>
        <v>58.448647750865049</v>
      </c>
      <c r="K37" s="3">
        <f>PrcLk!K87+Run!K89-Evp!K37</f>
        <v>53.823573148788938</v>
      </c>
      <c r="L37" s="3">
        <f>PrcLk!L87+Run!L89-Evp!L37</f>
        <v>80.243583391003455</v>
      </c>
      <c r="M37" s="3">
        <f>PrcLk!M87+Run!M89-Evp!M37</f>
        <v>94.483392664359855</v>
      </c>
      <c r="N37" s="3">
        <f t="shared" si="0"/>
        <v>1082.9280921799307</v>
      </c>
    </row>
    <row r="38" spans="1:14" x14ac:dyDescent="0.2">
      <c r="A38">
        <v>1983</v>
      </c>
      <c r="B38" s="3">
        <f>PrcLk!B88+Run!B90-Evp!B38</f>
        <v>7.0268451211072716</v>
      </c>
      <c r="C38" s="3">
        <f>PrcLk!C88+Run!C90-Evp!C38</f>
        <v>54.628180484429073</v>
      </c>
      <c r="D38" s="3">
        <f>PrcLk!D88+Run!D90-Evp!D38</f>
        <v>115.85512387543253</v>
      </c>
      <c r="E38" s="3">
        <f>PrcLk!E88+Run!E90-Evp!E38</f>
        <v>162.61808858131491</v>
      </c>
      <c r="F38" s="3">
        <f>PrcLk!F88+Run!F90-Evp!F38</f>
        <v>209.50601024221453</v>
      </c>
      <c r="G38" s="3">
        <f>PrcLk!G88+Run!G90-Evp!G38</f>
        <v>96.033248442906569</v>
      </c>
      <c r="H38" s="3">
        <f>PrcLk!H88+Run!H90-Evp!H38</f>
        <v>90.244510173010397</v>
      </c>
      <c r="I38" s="3">
        <f>PrcLk!I88+Run!I90-Evp!I38</f>
        <v>76.529402352941176</v>
      </c>
      <c r="J38" s="3">
        <f>PrcLk!J88+Run!J90-Evp!J38</f>
        <v>58.338528719723186</v>
      </c>
      <c r="K38" s="3">
        <f>PrcLk!K88+Run!K90-Evp!K38</f>
        <v>58.869041937716247</v>
      </c>
      <c r="L38" s="3">
        <f>PrcLk!L88+Run!L90-Evp!L38</f>
        <v>27.099386851211065</v>
      </c>
      <c r="M38" s="3">
        <f>PrcLk!M88+Run!M90-Evp!M38</f>
        <v>-46.84116484429066</v>
      </c>
      <c r="N38" s="3">
        <f t="shared" si="0"/>
        <v>909.90720193771631</v>
      </c>
    </row>
    <row r="39" spans="1:14" x14ac:dyDescent="0.2">
      <c r="A39">
        <v>1984</v>
      </c>
      <c r="B39" s="3">
        <f>PrcLk!B89+Run!B91-Evp!B39</f>
        <v>2.2117035294117642</v>
      </c>
      <c r="C39" s="3">
        <f>PrcLk!C89+Run!C91-Evp!C39</f>
        <v>77.800751833910041</v>
      </c>
      <c r="D39" s="3">
        <f>PrcLk!D89+Run!D91-Evp!D39</f>
        <v>74.621799861591711</v>
      </c>
      <c r="E39" s="3">
        <f>PrcLk!E89+Run!E91-Evp!E39</f>
        <v>145.24104913494813</v>
      </c>
      <c r="F39" s="3">
        <f>PrcLk!F89+Run!F91-Evp!F39</f>
        <v>159.12490851211072</v>
      </c>
      <c r="G39" s="3">
        <f>PrcLk!G89+Run!G91-Evp!G39</f>
        <v>150.93278339100345</v>
      </c>
      <c r="H39" s="3">
        <f>PrcLk!H89+Run!H91-Evp!H39</f>
        <v>94.630438477508648</v>
      </c>
      <c r="I39" s="3">
        <f>PrcLk!I89+Run!I91-Evp!I39</f>
        <v>87.949573425605521</v>
      </c>
      <c r="J39" s="3">
        <f>PrcLk!J89+Run!J91-Evp!J39</f>
        <v>77.774997923875446</v>
      </c>
      <c r="K39" s="3">
        <f>PrcLk!K89+Run!K91-Evp!K39</f>
        <v>98.257723737024236</v>
      </c>
      <c r="L39" s="3">
        <f>PrcLk!L89+Run!L91-Evp!L39</f>
        <v>58.368741868512103</v>
      </c>
      <c r="M39" s="3">
        <f>PrcLk!M89+Run!M91-Evp!M39</f>
        <v>21.691380761245668</v>
      </c>
      <c r="N39" s="3">
        <f t="shared" si="0"/>
        <v>1048.6058524567475</v>
      </c>
    </row>
    <row r="40" spans="1:14" x14ac:dyDescent="0.2">
      <c r="A40">
        <v>1985</v>
      </c>
      <c r="B40" s="3">
        <f>PrcLk!B90+Run!B92-Evp!B40</f>
        <v>17.753251487889273</v>
      </c>
      <c r="C40" s="3">
        <f>PrcLk!C90+Run!C92-Evp!C40</f>
        <v>87.999063252595164</v>
      </c>
      <c r="D40" s="3">
        <f>PrcLk!D90+Run!D92-Evp!D40</f>
        <v>182.03742311418688</v>
      </c>
      <c r="E40" s="3">
        <f>PrcLk!E90+Run!E92-Evp!E40</f>
        <v>198.26426989619378</v>
      </c>
      <c r="F40" s="3">
        <f>PrcLk!F90+Run!F92-Evp!F40</f>
        <v>122.72658574394464</v>
      </c>
      <c r="G40" s="3">
        <f>PrcLk!G90+Run!G92-Evp!G40</f>
        <v>89.413994463667805</v>
      </c>
      <c r="H40" s="3">
        <f>PrcLk!H90+Run!H92-Evp!H40</f>
        <v>96.159421730103801</v>
      </c>
      <c r="I40" s="3">
        <f>PrcLk!I90+Run!I92-Evp!I40</f>
        <v>129.7689010380623</v>
      </c>
      <c r="J40" s="3">
        <f>PrcLk!J90+Run!J92-Evp!J40</f>
        <v>96.752656055363317</v>
      </c>
      <c r="K40" s="3">
        <f>PrcLk!K90+Run!K92-Evp!K40</f>
        <v>106.58682602076124</v>
      </c>
      <c r="L40" s="3">
        <f>PrcLk!L90+Run!L92-Evp!L40</f>
        <v>156.85394878892731</v>
      </c>
      <c r="M40" s="3">
        <f>PrcLk!M90+Run!M92-Evp!M40</f>
        <v>-1.8318161937716297</v>
      </c>
      <c r="N40" s="3">
        <f t="shared" si="0"/>
        <v>1282.4845253979238</v>
      </c>
    </row>
    <row r="41" spans="1:14" x14ac:dyDescent="0.2">
      <c r="A41">
        <v>1986</v>
      </c>
      <c r="B41" s="3">
        <f>PrcLk!B91+Run!B93-Evp!B41</f>
        <v>31.671167058823528</v>
      </c>
      <c r="C41" s="3">
        <f>PrcLk!C91+Run!C93-Evp!C41</f>
        <v>57.56627266435985</v>
      </c>
      <c r="D41" s="3">
        <f>PrcLk!D91+Run!D93-Evp!D41</f>
        <v>132.91331653979239</v>
      </c>
      <c r="E41" s="3">
        <f>PrcLk!E91+Run!E93-Evp!E41</f>
        <v>159.7850117647059</v>
      </c>
      <c r="F41" s="3">
        <f>PrcLk!F91+Run!F93-Evp!F41</f>
        <v>110.05786878892734</v>
      </c>
      <c r="G41" s="3">
        <f>PrcLk!G91+Run!G93-Evp!G41</f>
        <v>156.94791280276817</v>
      </c>
      <c r="H41" s="3">
        <f>PrcLk!H91+Run!H93-Evp!H41</f>
        <v>157.0394065051903</v>
      </c>
      <c r="I41" s="3">
        <f>PrcLk!I91+Run!I93-Evp!I41</f>
        <v>76.656720553633207</v>
      </c>
      <c r="J41" s="3">
        <f>PrcLk!J91+Run!J93-Evp!J41</f>
        <v>277.33083460207615</v>
      </c>
      <c r="K41" s="3">
        <f>PrcLk!K91+Run!K93-Evp!K41</f>
        <v>136.70313910034599</v>
      </c>
      <c r="L41" s="3">
        <f>PrcLk!L91+Run!L93-Evp!L41</f>
        <v>-28.501911418685125</v>
      </c>
      <c r="M41" s="3">
        <f>PrcLk!M91+Run!M93-Evp!M41</f>
        <v>-16.821545190311411</v>
      </c>
      <c r="N41" s="3">
        <f t="shared" si="0"/>
        <v>1251.3481937716265</v>
      </c>
    </row>
    <row r="42" spans="1:14" x14ac:dyDescent="0.2">
      <c r="A42">
        <v>1987</v>
      </c>
      <c r="B42" s="3">
        <f>PrcLk!B92+Run!B94-Evp!B42</f>
        <v>13.276150034602068</v>
      </c>
      <c r="C42" s="3">
        <f>PrcLk!C92+Run!C94-Evp!C42</f>
        <v>18.270703667820069</v>
      </c>
      <c r="D42" s="3">
        <f>PrcLk!D92+Run!D94-Evp!D42</f>
        <v>57.655392387543252</v>
      </c>
      <c r="E42" s="3">
        <f>PrcLk!E92+Run!E94-Evp!E42</f>
        <v>113.83872387543252</v>
      </c>
      <c r="F42" s="3">
        <f>PrcLk!F92+Run!F94-Evp!F42</f>
        <v>105.49024885813149</v>
      </c>
      <c r="G42" s="3">
        <f>PrcLk!G92+Run!G94-Evp!G42</f>
        <v>85.404777854671281</v>
      </c>
      <c r="H42" s="3">
        <f>PrcLk!H92+Run!H94-Evp!H42</f>
        <v>77.37964456747406</v>
      </c>
      <c r="I42" s="3">
        <f>PrcLk!I92+Run!I94-Evp!I42</f>
        <v>144.79275764705883</v>
      </c>
      <c r="J42" s="3">
        <f>PrcLk!J92+Run!J94-Evp!J42</f>
        <v>74.26129134948097</v>
      </c>
      <c r="K42" s="3">
        <f>PrcLk!K92+Run!K94-Evp!K42</f>
        <v>3.4242585467127924</v>
      </c>
      <c r="L42" s="3">
        <f>PrcLk!L92+Run!L94-Evp!L42</f>
        <v>38.446690657439433</v>
      </c>
      <c r="M42" s="3">
        <f>PrcLk!M92+Run!M94-Evp!M42</f>
        <v>51.121504775086507</v>
      </c>
      <c r="N42" s="3">
        <f t="shared" si="0"/>
        <v>783.36214422145315</v>
      </c>
    </row>
    <row r="43" spans="1:14" x14ac:dyDescent="0.2">
      <c r="A43">
        <v>1988</v>
      </c>
      <c r="B43" s="3">
        <f>PrcLk!B93+Run!B95-Evp!B43</f>
        <v>3.1375075432525961</v>
      </c>
      <c r="C43" s="3">
        <f>PrcLk!C93+Run!C95-Evp!C43</f>
        <v>24.17657605536332</v>
      </c>
      <c r="D43" s="3">
        <f>PrcLk!D93+Run!D95-Evp!D43</f>
        <v>86.369733425605546</v>
      </c>
      <c r="E43" s="3">
        <f>PrcLk!E93+Run!E95-Evp!E43</f>
        <v>158.86728304498271</v>
      </c>
      <c r="F43" s="3">
        <f>PrcLk!F93+Run!F95-Evp!F43</f>
        <v>59.927992249134952</v>
      </c>
      <c r="G43" s="3">
        <f>PrcLk!G93+Run!G95-Evp!G43</f>
        <v>45.189134948096886</v>
      </c>
      <c r="H43" s="3">
        <f>PrcLk!H93+Run!H95-Evp!H43</f>
        <v>71.646182975778544</v>
      </c>
      <c r="I43" s="3">
        <f>PrcLk!I93+Run!I95-Evp!I43</f>
        <v>64.386602076124561</v>
      </c>
      <c r="J43" s="3">
        <f>PrcLk!J93+Run!J95-Evp!J43</f>
        <v>67.323022837370246</v>
      </c>
      <c r="K43" s="3">
        <f>PrcLk!K93+Run!K95-Evp!K43</f>
        <v>35.927888996539792</v>
      </c>
      <c r="L43" s="3">
        <f>PrcLk!L93+Run!L95-Evp!L43</f>
        <v>141.77708373702421</v>
      </c>
      <c r="M43" s="3">
        <f>PrcLk!M93+Run!M95-Evp!M43</f>
        <v>-22.98144332179929</v>
      </c>
      <c r="N43" s="3">
        <f t="shared" si="0"/>
        <v>735.747564567474</v>
      </c>
    </row>
    <row r="44" spans="1:14" x14ac:dyDescent="0.2">
      <c r="A44">
        <v>1989</v>
      </c>
      <c r="B44" s="3">
        <f>PrcLk!B94+Run!B96-Evp!B44</f>
        <v>14.721891211072652</v>
      </c>
      <c r="C44" s="3">
        <f>PrcLk!C94+Run!C96-Evp!C44</f>
        <v>-7.5508766782006944</v>
      </c>
      <c r="D44" s="3">
        <f>PrcLk!D94+Run!D96-Evp!D44</f>
        <v>93.509252595155715</v>
      </c>
      <c r="E44" s="3">
        <f>PrcLk!E94+Run!E96-Evp!E44</f>
        <v>101.70311280276816</v>
      </c>
      <c r="F44" s="3">
        <f>PrcLk!F94+Run!F96-Evp!F44</f>
        <v>141.84430920415224</v>
      </c>
      <c r="G44" s="3">
        <f>PrcLk!G94+Run!G96-Evp!G44</f>
        <v>161.92535086505191</v>
      </c>
      <c r="H44" s="3">
        <f>PrcLk!H94+Run!H96-Evp!H44</f>
        <v>99.395385467128023</v>
      </c>
      <c r="I44" s="3">
        <f>PrcLk!I94+Run!I96-Evp!I44</f>
        <v>100.58121079584775</v>
      </c>
      <c r="J44" s="3">
        <f>PrcLk!J94+Run!J96-Evp!J44</f>
        <v>19.925028373702425</v>
      </c>
      <c r="K44" s="3">
        <f>PrcLk!K94+Run!K96-Evp!K44</f>
        <v>22.343983667820069</v>
      </c>
      <c r="L44" s="3">
        <f>PrcLk!L94+Run!L96-Evp!L44</f>
        <v>-10.29406228373702</v>
      </c>
      <c r="M44" s="3">
        <f>PrcLk!M94+Run!M96-Evp!M44</f>
        <v>-47.140280692041514</v>
      </c>
      <c r="N44" s="3">
        <f t="shared" si="0"/>
        <v>690.96430532871966</v>
      </c>
    </row>
    <row r="45" spans="1:14" x14ac:dyDescent="0.2">
      <c r="A45">
        <v>1990</v>
      </c>
      <c r="B45" s="3">
        <f>PrcLk!B95+Run!B97-Evp!B45</f>
        <v>73.349445259515576</v>
      </c>
      <c r="C45" s="3">
        <f>PrcLk!C95+Run!C97-Evp!C45</f>
        <v>35.650220899653974</v>
      </c>
      <c r="D45" s="3">
        <f>PrcLk!D95+Run!D97-Evp!D45</f>
        <v>133.71555543252595</v>
      </c>
      <c r="E45" s="3">
        <f>PrcLk!E95+Run!E97-Evp!E45</f>
        <v>95.118146712802769</v>
      </c>
      <c r="F45" s="3">
        <f>PrcLk!F95+Run!F97-Evp!F45</f>
        <v>209.08891294117649</v>
      </c>
      <c r="G45" s="3">
        <f>PrcLk!G95+Run!G97-Evp!G45</f>
        <v>222.18625467128027</v>
      </c>
      <c r="H45" s="3">
        <f>PrcLk!H95+Run!H97-Evp!H45</f>
        <v>107.10653093425606</v>
      </c>
      <c r="I45" s="3">
        <f>PrcLk!I95+Run!I97-Evp!I45</f>
        <v>122.56394408304496</v>
      </c>
      <c r="J45" s="3">
        <f>PrcLk!J95+Run!J97-Evp!J45</f>
        <v>88.302748788927332</v>
      </c>
      <c r="K45" s="3">
        <f>PrcLk!K95+Run!K97-Evp!K45</f>
        <v>87.03615972318336</v>
      </c>
      <c r="L45" s="3">
        <f>PrcLk!L95+Run!L97-Evp!L45</f>
        <v>86.788445674740458</v>
      </c>
      <c r="M45" s="3">
        <f>PrcLk!M95+Run!M97-Evp!M45</f>
        <v>12.75355294117648</v>
      </c>
      <c r="N45" s="3">
        <f t="shared" si="0"/>
        <v>1273.6599180622834</v>
      </c>
    </row>
    <row r="46" spans="1:14" x14ac:dyDescent="0.2">
      <c r="A46">
        <v>1991</v>
      </c>
      <c r="B46" s="3">
        <f>PrcLk!B96+Run!B98-Evp!B46</f>
        <v>5.8530945328719639</v>
      </c>
      <c r="C46" s="3">
        <f>PrcLk!C96+Run!C98-Evp!C46</f>
        <v>35.696495224913498</v>
      </c>
      <c r="D46" s="3">
        <f>PrcLk!D96+Run!D98-Evp!D46</f>
        <v>153.95871031141868</v>
      </c>
      <c r="E46" s="3">
        <f>PrcLk!E96+Run!E98-Evp!E46</f>
        <v>205.58926228373701</v>
      </c>
      <c r="F46" s="3">
        <f>PrcLk!F96+Run!F98-Evp!F46</f>
        <v>164.62400664359862</v>
      </c>
      <c r="G46" s="3">
        <f>PrcLk!G96+Run!G98-Evp!G46</f>
        <v>97.106059515570934</v>
      </c>
      <c r="H46" s="3">
        <f>PrcLk!H96+Run!H98-Evp!H46</f>
        <v>133.84572816608997</v>
      </c>
      <c r="I46" s="3">
        <f>PrcLk!I96+Run!I98-Evp!I46</f>
        <v>55.580119307958483</v>
      </c>
      <c r="J46" s="3">
        <f>PrcLk!J96+Run!J98-Evp!J46</f>
        <v>32.480571626297561</v>
      </c>
      <c r="K46" s="3">
        <f>PrcLk!K96+Run!K98-Evp!K46</f>
        <v>142.37813979238757</v>
      </c>
      <c r="L46" s="3">
        <f>PrcLk!L96+Run!L98-Evp!L46</f>
        <v>45.02297993079587</v>
      </c>
      <c r="M46" s="3">
        <f>PrcLk!M96+Run!M98-Evp!M46</f>
        <v>37.203997231833895</v>
      </c>
      <c r="N46" s="3">
        <f t="shared" si="0"/>
        <v>1109.339164567474</v>
      </c>
    </row>
    <row r="47" spans="1:14" x14ac:dyDescent="0.2">
      <c r="A47">
        <v>1992</v>
      </c>
      <c r="B47" s="3">
        <f>PrcLk!B97+Run!B99-Evp!B47</f>
        <v>28.765343944636697</v>
      </c>
      <c r="C47" s="3">
        <f>PrcLk!C97+Run!C99-Evp!C47</f>
        <v>51.475960692041532</v>
      </c>
      <c r="D47" s="3">
        <f>PrcLk!D97+Run!D99-Evp!D47</f>
        <v>96.940106574394463</v>
      </c>
      <c r="E47" s="3">
        <f>PrcLk!E97+Run!E99-Evp!E47</f>
        <v>156.09037370242214</v>
      </c>
      <c r="F47" s="3">
        <f>PrcLk!F97+Run!F99-Evp!F47</f>
        <v>87.24536525951558</v>
      </c>
      <c r="G47" s="3">
        <f>PrcLk!G97+Run!G99-Evp!G47</f>
        <v>81.601054671280281</v>
      </c>
      <c r="H47" s="3">
        <f>PrcLk!H97+Run!H99-Evp!H47</f>
        <v>130.21415474048442</v>
      </c>
      <c r="I47" s="3">
        <f>PrcLk!I97+Run!I99-Evp!I47</f>
        <v>68.921512525951556</v>
      </c>
      <c r="J47" s="3">
        <f>PrcLk!J97+Run!J99-Evp!J47</f>
        <v>124.37623806228373</v>
      </c>
      <c r="K47" s="3">
        <f>PrcLk!K97+Run!K99-Evp!K47</f>
        <v>30.45906352941175</v>
      </c>
      <c r="L47" s="3">
        <f>PrcLk!L97+Run!L99-Evp!L47</f>
        <v>148.02513771626298</v>
      </c>
      <c r="M47" s="3">
        <f>PrcLk!M97+Run!M99-Evp!M47</f>
        <v>34.990356262975808</v>
      </c>
      <c r="N47" s="3">
        <f t="shared" si="0"/>
        <v>1039.1046676816609</v>
      </c>
    </row>
    <row r="48" spans="1:14" x14ac:dyDescent="0.2">
      <c r="A48">
        <v>1993</v>
      </c>
      <c r="B48" s="3">
        <f>PrcLk!B98+Run!B100-Evp!B48</f>
        <v>80.019352525951561</v>
      </c>
      <c r="C48" s="3">
        <f>PrcLk!C98+Run!C100-Evp!C48</f>
        <v>11.747486782006924</v>
      </c>
      <c r="D48" s="3">
        <f>PrcLk!D98+Run!D100-Evp!D48</f>
        <v>85.258264913494799</v>
      </c>
      <c r="E48" s="3">
        <f>PrcLk!E98+Run!E100-Evp!E48</f>
        <v>255.01604982698962</v>
      </c>
      <c r="F48" s="3">
        <f>PrcLk!F98+Run!F100-Evp!F48</f>
        <v>171.66201743944637</v>
      </c>
      <c r="G48" s="3">
        <f>PrcLk!G98+Run!G100-Evp!G48</f>
        <v>256.94989480968854</v>
      </c>
      <c r="H48" s="3">
        <f>PrcLk!H98+Run!H100-Evp!H48</f>
        <v>175.16859404844291</v>
      </c>
      <c r="I48" s="3">
        <f>PrcLk!I98+Run!I100-Evp!I48</f>
        <v>131.39038505190311</v>
      </c>
      <c r="J48" s="3">
        <f>PrcLk!J98+Run!J100-Evp!J48</f>
        <v>96.542008304498268</v>
      </c>
      <c r="K48" s="3">
        <f>PrcLk!K98+Run!K100-Evp!K48</f>
        <v>37.488768166089983</v>
      </c>
      <c r="L48" s="3">
        <f>PrcLk!L98+Run!L100-Evp!L48</f>
        <v>28.228842906574386</v>
      </c>
      <c r="M48" s="3">
        <f>PrcLk!M98+Run!M100-Evp!M48</f>
        <v>-17.501907266435992</v>
      </c>
      <c r="N48" s="3">
        <f t="shared" si="0"/>
        <v>1311.9697575086504</v>
      </c>
    </row>
    <row r="49" spans="1:14" x14ac:dyDescent="0.2">
      <c r="A49">
        <v>1994</v>
      </c>
      <c r="B49" s="3">
        <f>PrcLk!B99+Run!B101-Evp!B49</f>
        <v>18.267083737024208</v>
      </c>
      <c r="C49" s="3">
        <f>PrcLk!C99+Run!C101-Evp!C49</f>
        <v>68.387288581314891</v>
      </c>
      <c r="D49" s="3">
        <f>PrcLk!D99+Run!D101-Evp!D49</f>
        <v>92.888935640138413</v>
      </c>
      <c r="E49" s="3">
        <f>PrcLk!E99+Run!E101-Evp!E49</f>
        <v>143.69351833910034</v>
      </c>
      <c r="F49" s="3">
        <f>PrcLk!F99+Run!F101-Evp!F49</f>
        <v>103.05630062283737</v>
      </c>
      <c r="G49" s="3">
        <f>PrcLk!G99+Run!G101-Evp!G49</f>
        <v>128.02632941176472</v>
      </c>
      <c r="H49" s="3">
        <f>PrcLk!H99+Run!H101-Evp!H49</f>
        <v>163.49648055363323</v>
      </c>
      <c r="I49" s="3">
        <f>PrcLk!I99+Run!I101-Evp!I49</f>
        <v>135.20319778546713</v>
      </c>
      <c r="J49" s="3">
        <f>PrcLk!J99+Run!J101-Evp!J49</f>
        <v>89.486070588235293</v>
      </c>
      <c r="K49" s="3">
        <f>PrcLk!K99+Run!K101-Evp!K49</f>
        <v>26.839080138408306</v>
      </c>
      <c r="L49" s="3">
        <f>PrcLk!L99+Run!L101-Evp!L49</f>
        <v>58.782282352941181</v>
      </c>
      <c r="M49" s="3">
        <f>PrcLk!M99+Run!M101-Evp!M49</f>
        <v>4.3105793771626253</v>
      </c>
      <c r="N49" s="3">
        <f t="shared" si="0"/>
        <v>1032.4371471280276</v>
      </c>
    </row>
    <row r="50" spans="1:14" x14ac:dyDescent="0.2">
      <c r="A50">
        <v>1995</v>
      </c>
      <c r="B50" s="3">
        <f>PrcLk!B100+Run!B102-Evp!B50</f>
        <v>30.749448304498273</v>
      </c>
      <c r="C50" s="3">
        <f>PrcLk!C100+Run!C102-Evp!C50</f>
        <v>8.3415988927335647</v>
      </c>
      <c r="D50" s="3">
        <f>PrcLk!D100+Run!D102-Evp!D50</f>
        <v>91.077662560553648</v>
      </c>
      <c r="E50" s="3">
        <f>PrcLk!E100+Run!E102-Evp!E50</f>
        <v>133.14315155709346</v>
      </c>
      <c r="F50" s="3">
        <f>PrcLk!F100+Run!F102-Evp!F50</f>
        <v>133.31474574394463</v>
      </c>
      <c r="G50" s="3">
        <f>PrcLk!G100+Run!G102-Evp!G50</f>
        <v>77.908761245674739</v>
      </c>
      <c r="H50" s="3">
        <f>PrcLk!H100+Run!H102-Evp!H50</f>
        <v>97.530536470588231</v>
      </c>
      <c r="I50" s="3">
        <f>PrcLk!I100+Run!I102-Evp!I50</f>
        <v>129.53768442906573</v>
      </c>
      <c r="J50" s="3">
        <f>PrcLk!J100+Run!J102-Evp!J50</f>
        <v>0.40817854671280429</v>
      </c>
      <c r="K50" s="3">
        <f>PrcLk!K100+Run!K102-Evp!K50</f>
        <v>91.998321660899663</v>
      </c>
      <c r="L50" s="3">
        <f>PrcLk!L100+Run!L102-Evp!L50</f>
        <v>15.295184775086497</v>
      </c>
      <c r="M50" s="3">
        <f>PrcLk!M100+Run!M102-Evp!M50</f>
        <v>4.4343252595098193E-3</v>
      </c>
      <c r="N50" s="3">
        <f t="shared" si="0"/>
        <v>809.30970851211055</v>
      </c>
    </row>
    <row r="51" spans="1:14" x14ac:dyDescent="0.2">
      <c r="A51">
        <v>1996</v>
      </c>
      <c r="B51" s="3">
        <f>PrcLk!B101+Run!B103-Evp!B51</f>
        <v>48.832756816608999</v>
      </c>
      <c r="C51" s="3">
        <f>PrcLk!C101+Run!C103-Evp!C51</f>
        <v>43.410325259515574</v>
      </c>
      <c r="D51" s="3">
        <f>PrcLk!D101+Run!D103-Evp!D51</f>
        <v>56.345090103806228</v>
      </c>
      <c r="E51" s="3">
        <f>PrcLk!E101+Run!E103-Evp!E51</f>
        <v>163.49544498269896</v>
      </c>
      <c r="F51" s="3">
        <f>PrcLk!F101+Run!F103-Evp!F51</f>
        <v>176.40555598615919</v>
      </c>
      <c r="G51" s="3">
        <f>PrcLk!G101+Run!G103-Evp!G51</f>
        <v>239.96889134948097</v>
      </c>
      <c r="H51" s="3">
        <f>PrcLk!H101+Run!H103-Evp!H51</f>
        <v>146.6522898269896</v>
      </c>
      <c r="I51" s="3">
        <f>PrcLk!I101+Run!I103-Evp!I51</f>
        <v>78.521015640138415</v>
      </c>
      <c r="J51" s="3">
        <f>PrcLk!J101+Run!J103-Evp!J51</f>
        <v>56.296628373702418</v>
      </c>
      <c r="K51" s="3">
        <f>PrcLk!K101+Run!K103-Evp!K51</f>
        <v>63.421035017301051</v>
      </c>
      <c r="L51" s="3">
        <f>PrcLk!L101+Run!L103-Evp!L51</f>
        <v>-7.475133564013845</v>
      </c>
      <c r="M51" s="3">
        <f>PrcLk!M101+Run!M103-Evp!M51</f>
        <v>39.181323183391015</v>
      </c>
      <c r="N51" s="3">
        <f t="shared" si="0"/>
        <v>1105.0552229757784</v>
      </c>
    </row>
    <row r="52" spans="1:14" x14ac:dyDescent="0.2">
      <c r="A52">
        <v>1997</v>
      </c>
      <c r="B52" s="3">
        <f>PrcLk!B102+Run!B104-Evp!B52</f>
        <v>76.570924844290644</v>
      </c>
      <c r="C52" s="3">
        <f>PrcLk!C102+Run!C104-Evp!C52</f>
        <v>109.76360664359861</v>
      </c>
      <c r="D52" s="3">
        <f>PrcLk!D102+Run!D104-Evp!D52</f>
        <v>104.92855557093425</v>
      </c>
      <c r="E52" s="3">
        <f>PrcLk!E102+Run!E104-Evp!E52</f>
        <v>118.70317093425606</v>
      </c>
      <c r="F52" s="3">
        <f>PrcLk!F102+Run!F104-Evp!F52</f>
        <v>152.31299820069205</v>
      </c>
      <c r="G52" s="3">
        <f>PrcLk!G102+Run!G104-Evp!G52</f>
        <v>161.08635155709342</v>
      </c>
      <c r="H52" s="3">
        <f>PrcLk!H102+Run!H104-Evp!H52</f>
        <v>104.15036290657439</v>
      </c>
      <c r="I52" s="3">
        <f>PrcLk!I102+Run!I104-Evp!I52</f>
        <v>110.74091155709343</v>
      </c>
      <c r="J52" s="3">
        <f>PrcLk!J102+Run!J104-Evp!J52</f>
        <v>55.722442906574386</v>
      </c>
      <c r="K52" s="3">
        <f>PrcLk!K102+Run!K104-Evp!K52</f>
        <v>9.4491355017300975</v>
      </c>
      <c r="L52" s="3">
        <f>PrcLk!L102+Run!L104-Evp!L52</f>
        <v>7.5755667820069021</v>
      </c>
      <c r="M52" s="3">
        <f>PrcLk!M102+Run!M104-Evp!M52</f>
        <v>-1.5848631141868594</v>
      </c>
      <c r="N52" s="3">
        <f t="shared" si="0"/>
        <v>1009.4191642906575</v>
      </c>
    </row>
    <row r="53" spans="1:14" x14ac:dyDescent="0.2">
      <c r="A53">
        <v>1998</v>
      </c>
      <c r="B53" s="3">
        <f>PrcLk!B103+Run!B105-Evp!B53</f>
        <v>64.42433799307959</v>
      </c>
      <c r="C53" s="3">
        <f>PrcLk!C103+Run!C105-Evp!C53</f>
        <v>68.6708858131488</v>
      </c>
      <c r="D53" s="3">
        <f>PrcLk!D103+Run!D105-Evp!D53</f>
        <v>142.0040456747405</v>
      </c>
      <c r="E53" s="3">
        <f>PrcLk!E103+Run!E105-Evp!E53</f>
        <v>166.82752941176469</v>
      </c>
      <c r="F53" s="3">
        <f>PrcLk!F103+Run!F105-Evp!F53</f>
        <v>99.975227681660897</v>
      </c>
      <c r="G53" s="3">
        <f>PrcLk!G103+Run!G105-Evp!G53</f>
        <v>107.72311833910035</v>
      </c>
      <c r="H53" s="3">
        <f>PrcLk!H103+Run!H105-Evp!H53</f>
        <v>40.512829065743944</v>
      </c>
      <c r="I53" s="3">
        <f>PrcLk!I103+Run!I105-Evp!I53</f>
        <v>97.456031003460197</v>
      </c>
      <c r="J53" s="3">
        <f>PrcLk!J103+Run!J105-Evp!J53</f>
        <v>28.119258131487896</v>
      </c>
      <c r="K53" s="3">
        <f>PrcLk!K103+Run!K105-Evp!K53</f>
        <v>29.729290795847746</v>
      </c>
      <c r="L53" s="3">
        <f>PrcLk!L103+Run!L105-Evp!L53</f>
        <v>11.872672664359868</v>
      </c>
      <c r="M53" s="3">
        <f>PrcLk!M103+Run!M105-Evp!M53</f>
        <v>-39.367660346020756</v>
      </c>
      <c r="N53" s="3">
        <f t="shared" si="0"/>
        <v>817.94756622837372</v>
      </c>
    </row>
    <row r="54" spans="1:14" x14ac:dyDescent="0.2">
      <c r="A54">
        <v>1999</v>
      </c>
      <c r="B54" s="3">
        <f>PrcLk!B104+Run!B106-Evp!B54</f>
        <v>31.24002297577853</v>
      </c>
      <c r="C54" s="3">
        <f>PrcLk!C104+Run!C106-Evp!C54</f>
        <v>44.630192387543239</v>
      </c>
      <c r="D54" s="3">
        <f>PrcLk!D104+Run!D106-Evp!D54</f>
        <v>23.656098269896205</v>
      </c>
      <c r="E54" s="3">
        <f>PrcLk!E104+Run!E106-Evp!E54</f>
        <v>165.77741038062283</v>
      </c>
      <c r="F54" s="3">
        <f>PrcLk!F104+Run!F106-Evp!F54</f>
        <v>142.04971570934256</v>
      </c>
      <c r="G54" s="3">
        <f>PrcLk!G104+Run!G106-Evp!G54</f>
        <v>129.60426297577857</v>
      </c>
      <c r="H54" s="3">
        <f>PrcLk!H104+Run!H106-Evp!H54</f>
        <v>153.97614256055365</v>
      </c>
      <c r="I54" s="3">
        <f>PrcLk!I104+Run!I106-Evp!I54</f>
        <v>34.383612733564014</v>
      </c>
      <c r="J54" s="3">
        <f>PrcLk!J104+Run!J106-Evp!J54</f>
        <v>14.613789619377158</v>
      </c>
      <c r="K54" s="3">
        <f>PrcLk!K104+Run!K106-Evp!K54</f>
        <v>-18.854698961937707</v>
      </c>
      <c r="L54" s="3">
        <f>PrcLk!L104+Run!L106-Evp!L54</f>
        <v>-20.813907266435976</v>
      </c>
      <c r="M54" s="3">
        <f>PrcLk!M104+Run!M106-Evp!M54</f>
        <v>-5.2092354325259436</v>
      </c>
      <c r="N54" s="3">
        <f t="shared" si="0"/>
        <v>695.05340595155701</v>
      </c>
    </row>
    <row r="55" spans="1:14" x14ac:dyDescent="0.2">
      <c r="A55">
        <v>2000</v>
      </c>
      <c r="B55" s="3">
        <f>PrcLk!B105+Run!B107-Evp!B55</f>
        <v>-35.642446782006914</v>
      </c>
      <c r="C55" s="3">
        <f>PrcLk!C105+Run!C107-Evp!C55</f>
        <v>32.671528858131488</v>
      </c>
      <c r="D55" s="3">
        <f>PrcLk!D105+Run!D107-Evp!D55</f>
        <v>72.514670173010373</v>
      </c>
      <c r="E55" s="3">
        <f>PrcLk!E105+Run!E107-Evp!E55</f>
        <v>104.70763460207611</v>
      </c>
      <c r="F55" s="3">
        <f>PrcLk!F105+Run!F107-Evp!F55</f>
        <v>182.41717979238754</v>
      </c>
      <c r="G55" s="3">
        <f>PrcLk!G105+Run!G107-Evp!G55</f>
        <v>133.73741453287198</v>
      </c>
      <c r="H55" s="3">
        <f>PrcLk!H105+Run!H107-Evp!H55</f>
        <v>111.98353162629758</v>
      </c>
      <c r="I55" s="3">
        <f>PrcLk!I105+Run!I107-Evp!I55</f>
        <v>77.476456470588232</v>
      </c>
      <c r="J55" s="3">
        <f>PrcLk!J105+Run!J107-Evp!J55</f>
        <v>99.377617993079596</v>
      </c>
      <c r="K55" s="3">
        <f>PrcLk!K105+Run!K107-Evp!K55</f>
        <v>15.357472387543247</v>
      </c>
      <c r="L55" s="3">
        <f>PrcLk!L105+Run!L107-Evp!L55</f>
        <v>24.377140484429049</v>
      </c>
      <c r="M55" s="3">
        <f>PrcLk!M105+Run!M107-Evp!M55</f>
        <v>-28.894055640138419</v>
      </c>
      <c r="N55" s="3">
        <f t="shared" si="0"/>
        <v>790.08414449826989</v>
      </c>
    </row>
    <row r="56" spans="1:14" x14ac:dyDescent="0.2">
      <c r="A56">
        <v>2001</v>
      </c>
      <c r="B56" s="3">
        <f>PrcLk!B106+Run!B108-Evp!B56</f>
        <v>9.2736315570934167</v>
      </c>
      <c r="C56" s="3">
        <f>PrcLk!C106+Run!C108-Evp!C56</f>
        <v>75.585394048442907</v>
      </c>
      <c r="D56" s="3">
        <f>PrcLk!D106+Run!D108-Evp!D56</f>
        <v>46.711972041522493</v>
      </c>
      <c r="E56" s="3">
        <f>PrcLk!E106+Run!E108-Evp!E56</f>
        <v>172.58855778546715</v>
      </c>
      <c r="F56" s="3">
        <f>PrcLk!F106+Run!F108-Evp!F56</f>
        <v>199.09693536332179</v>
      </c>
      <c r="G56" s="3">
        <f>PrcLk!G106+Run!G108-Evp!G56</f>
        <v>146.97756401384083</v>
      </c>
      <c r="H56" s="3">
        <f>PrcLk!H106+Run!H108-Evp!H56</f>
        <v>46.899360553633215</v>
      </c>
      <c r="I56" s="3">
        <f>PrcLk!I106+Run!I108-Evp!I56</f>
        <v>104.04368166089964</v>
      </c>
      <c r="J56" s="3">
        <f>PrcLk!J106+Run!J108-Evp!J56</f>
        <v>92.567961245674738</v>
      </c>
      <c r="K56" s="3">
        <f>PrcLk!K106+Run!K108-Evp!K56</f>
        <v>112.28556678200692</v>
      </c>
      <c r="L56" s="3">
        <f>PrcLk!L106+Run!L108-Evp!L56</f>
        <v>69.480132871972316</v>
      </c>
      <c r="M56" s="3">
        <f>PrcLk!M106+Run!M108-Evp!M56</f>
        <v>6.215550449826992</v>
      </c>
      <c r="N56" s="3">
        <f t="shared" si="0"/>
        <v>1081.7263083737025</v>
      </c>
    </row>
    <row r="57" spans="1:14" x14ac:dyDescent="0.2">
      <c r="A57">
        <v>2002</v>
      </c>
      <c r="B57" s="3">
        <f>PrcLk!B107+Run!B109-Evp!B57</f>
        <v>-12.598327750865053</v>
      </c>
      <c r="C57" s="3">
        <f>PrcLk!C107+Run!C109-Evp!C57</f>
        <v>28.636130103806224</v>
      </c>
      <c r="D57" s="3">
        <f>PrcLk!D107+Run!D109-Evp!D57</f>
        <v>106.67170242214533</v>
      </c>
      <c r="E57" s="3">
        <f>PrcLk!E107+Run!E109-Evp!E57</f>
        <v>190.23351695501731</v>
      </c>
      <c r="F57" s="3">
        <f>PrcLk!F107+Run!F109-Evp!F57</f>
        <v>178.82179930795849</v>
      </c>
      <c r="G57" s="3">
        <f>PrcLk!G107+Run!G109-Evp!G57</f>
        <v>159.17797923875435</v>
      </c>
      <c r="H57" s="3">
        <f>PrcLk!H107+Run!H109-Evp!H57</f>
        <v>80.08052041522491</v>
      </c>
      <c r="I57" s="3">
        <f>PrcLk!I107+Run!I109-Evp!I57</f>
        <v>105.69652927335642</v>
      </c>
      <c r="J57" s="3">
        <f>PrcLk!J107+Run!J109-Evp!J57</f>
        <v>24.428101038062287</v>
      </c>
      <c r="K57" s="3">
        <f>PrcLk!K107+Run!K109-Evp!K57</f>
        <v>30.759454117647067</v>
      </c>
      <c r="L57" s="3">
        <f>PrcLk!L107+Run!L109-Evp!L57</f>
        <v>-22.931183391003472</v>
      </c>
      <c r="M57" s="3">
        <f>PrcLk!M107+Run!M109-Evp!M57</f>
        <v>-39.127504498269893</v>
      </c>
      <c r="N57" s="3">
        <f t="shared" si="0"/>
        <v>829.84871723183392</v>
      </c>
    </row>
    <row r="58" spans="1:14" x14ac:dyDescent="0.2">
      <c r="A58">
        <v>2003</v>
      </c>
      <c r="B58" s="3">
        <f>PrcLk!B108+Run!B110-Evp!B58</f>
        <v>-55.893416470588228</v>
      </c>
      <c r="C58" s="3">
        <f>PrcLk!C108+Run!C110-Evp!C58</f>
        <v>9.3414258823529366</v>
      </c>
      <c r="D58" s="3">
        <f>PrcLk!D108+Run!D110-Evp!D58</f>
        <v>78.114198754325258</v>
      </c>
      <c r="E58" s="3">
        <f>PrcLk!E108+Run!E110-Evp!E58</f>
        <v>149.65593633217992</v>
      </c>
      <c r="F58" s="3">
        <f>PrcLk!F108+Run!F110-Evp!F58</f>
        <v>169.15804595155709</v>
      </c>
      <c r="G58" s="3">
        <f>PrcLk!G108+Run!G110-Evp!G58</f>
        <v>92.889378546712805</v>
      </c>
      <c r="H58" s="3">
        <f>PrcLk!H108+Run!H110-Evp!H58</f>
        <v>112.28376553633218</v>
      </c>
      <c r="I58" s="3">
        <f>PrcLk!I108+Run!I110-Evp!I58</f>
        <v>56.686168581314888</v>
      </c>
      <c r="J58" s="3">
        <f>PrcLk!J108+Run!J110-Evp!J58</f>
        <v>13.435582006920413</v>
      </c>
      <c r="K58" s="3">
        <f>PrcLk!K108+Run!K110-Evp!K58</f>
        <v>25.736653287197228</v>
      </c>
      <c r="L58" s="3">
        <f>PrcLk!L108+Run!L110-Evp!L58</f>
        <v>100.12871003460207</v>
      </c>
      <c r="M58" s="3">
        <f>PrcLk!M108+Run!M110-Evp!M58</f>
        <v>-1.0608124567473993</v>
      </c>
      <c r="N58" s="3">
        <f t="shared" si="0"/>
        <v>750.47563598615909</v>
      </c>
    </row>
    <row r="59" spans="1:14" x14ac:dyDescent="0.2">
      <c r="A59">
        <v>2004</v>
      </c>
      <c r="B59" s="3">
        <f>PrcLk!B109+Run!B111-Evp!B59</f>
        <v>-28.133525813148793</v>
      </c>
      <c r="C59" s="3">
        <f>PrcLk!C109+Run!C111-Evp!C59</f>
        <v>40.194818823529417</v>
      </c>
      <c r="D59" s="3">
        <f>PrcLk!D109+Run!D111-Evp!D59</f>
        <v>179.42833356401383</v>
      </c>
      <c r="E59" s="3">
        <f>PrcLk!E109+Run!E111-Evp!E59</f>
        <v>136.27587820069206</v>
      </c>
      <c r="F59" s="3">
        <f>PrcLk!F109+Run!F111-Evp!F59</f>
        <v>291.98477287197232</v>
      </c>
      <c r="G59" s="3">
        <f>PrcLk!G109+Run!G111-Evp!G59</f>
        <v>186.29766782006919</v>
      </c>
      <c r="H59" s="3">
        <f>PrcLk!H109+Run!H111-Evp!H59</f>
        <v>100.97554242214534</v>
      </c>
      <c r="I59" s="3">
        <f>PrcLk!I109+Run!I111-Evp!I59</f>
        <v>65.763182560553645</v>
      </c>
      <c r="J59" s="3">
        <f>PrcLk!J109+Run!J111-Evp!J59</f>
        <v>5.6044899653979172</v>
      </c>
      <c r="K59" s="3">
        <f>PrcLk!K109+Run!K111-Evp!K59</f>
        <v>54.422733010380611</v>
      </c>
      <c r="L59" s="3">
        <f>PrcLk!L109+Run!L111-Evp!L59</f>
        <v>43.045541868512117</v>
      </c>
      <c r="M59" s="3">
        <f>PrcLk!M109+Run!M111-Evp!M59</f>
        <v>6.1534314186851162</v>
      </c>
      <c r="N59" s="3">
        <f t="shared" ref="N59:N70" si="1">SUM(B59:M59)</f>
        <v>1082.0128667128026</v>
      </c>
    </row>
    <row r="60" spans="1:14" x14ac:dyDescent="0.2">
      <c r="A60">
        <v>2005</v>
      </c>
      <c r="B60" s="3">
        <f>PrcLk!B110+Run!B112-Evp!B60</f>
        <v>46.790996539792388</v>
      </c>
      <c r="C60" s="3">
        <f>PrcLk!C110+Run!C112-Evp!C60</f>
        <v>77.584785882352946</v>
      </c>
      <c r="D60" s="3">
        <f>PrcLk!D110+Run!D112-Evp!D60</f>
        <v>68.581290242214536</v>
      </c>
      <c r="E60" s="3">
        <f>PrcLk!E110+Run!E112-Evp!E60</f>
        <v>97.412296193771624</v>
      </c>
      <c r="F60" s="3">
        <f>PrcLk!F110+Run!F112-Evp!F60</f>
        <v>91.370374532871978</v>
      </c>
      <c r="G60" s="3">
        <f>PrcLk!G110+Run!G112-Evp!G60</f>
        <v>69.038177162629751</v>
      </c>
      <c r="H60" s="3">
        <f>PrcLk!H110+Run!H112-Evp!H60</f>
        <v>69.785263391003468</v>
      </c>
      <c r="I60" s="3">
        <f>PrcLk!I110+Run!I112-Evp!I60</f>
        <v>56.924443183391006</v>
      </c>
      <c r="J60" s="3">
        <f>PrcLk!J110+Run!J112-Evp!J60</f>
        <v>55.649660899653973</v>
      </c>
      <c r="K60" s="3">
        <f>PrcLk!K110+Run!K112-Evp!K60</f>
        <v>-4.1827629065743963</v>
      </c>
      <c r="L60" s="3">
        <f>PrcLk!L110+Run!L112-Evp!L60</f>
        <v>57.340037370242214</v>
      </c>
      <c r="M60" s="3">
        <f>PrcLk!M110+Run!M112-Evp!M60</f>
        <v>-26.234703114186843</v>
      </c>
      <c r="N60" s="3">
        <f t="shared" si="1"/>
        <v>660.05985937716275</v>
      </c>
    </row>
    <row r="61" spans="1:14" x14ac:dyDescent="0.2">
      <c r="A61">
        <v>2006</v>
      </c>
      <c r="B61" s="3">
        <f>PrcLk!B111+Run!B113-Evp!B61</f>
        <v>72.462131764705873</v>
      </c>
      <c r="C61" s="3">
        <f>PrcLk!C111+Run!C113-Evp!C61</f>
        <v>22.10637121107267</v>
      </c>
      <c r="D61" s="3">
        <f>PrcLk!D111+Run!D113-Evp!D61</f>
        <v>100.4818402768166</v>
      </c>
      <c r="E61" s="3">
        <f>PrcLk!E111+Run!E113-Evp!E61</f>
        <v>135.12542975778547</v>
      </c>
      <c r="F61" s="3">
        <f>PrcLk!F111+Run!F113-Evp!F61</f>
        <v>195.29931128027684</v>
      </c>
      <c r="G61" s="3">
        <f>PrcLk!G111+Run!G113-Evp!G61</f>
        <v>73.771595847750874</v>
      </c>
      <c r="H61" s="3">
        <f>PrcLk!H111+Run!H113-Evp!H61</f>
        <v>104.64664775086506</v>
      </c>
      <c r="I61" s="3">
        <f>PrcLk!I111+Run!I113-Evp!I61</f>
        <v>63.539211072664351</v>
      </c>
      <c r="J61" s="3">
        <f>PrcLk!J111+Run!J113-Evp!J61</f>
        <v>59.229334256055367</v>
      </c>
      <c r="K61" s="3">
        <f>PrcLk!K111+Run!K113-Evp!K61</f>
        <v>65.226660761245668</v>
      </c>
      <c r="L61" s="3">
        <f>PrcLk!L111+Run!L113-Evp!L61</f>
        <v>48.093792387543253</v>
      </c>
      <c r="M61" s="3">
        <f>PrcLk!M111+Run!M113-Evp!M61</f>
        <v>76.973103667820055</v>
      </c>
      <c r="N61" s="3">
        <f t="shared" si="1"/>
        <v>1016.955430034602</v>
      </c>
    </row>
    <row r="62" spans="1:14" x14ac:dyDescent="0.2">
      <c r="A62">
        <v>2007</v>
      </c>
      <c r="B62" s="3">
        <f>PrcLk!B112+Run!B114-Evp!B62</f>
        <v>14.698033771626299</v>
      </c>
      <c r="C62" s="3">
        <f>PrcLk!C112+Run!C114-Evp!C62</f>
        <v>-1.127487612456747</v>
      </c>
      <c r="D62" s="3">
        <f>PrcLk!D112+Run!D114-Evp!D62</f>
        <v>150.66119280276817</v>
      </c>
      <c r="E62" s="3">
        <f>PrcLk!E112+Run!E114-Evp!E62</f>
        <v>139.1943750865052</v>
      </c>
      <c r="F62" s="3">
        <f>PrcLk!F112+Run!F114-Evp!F62</f>
        <v>103.9783537716263</v>
      </c>
      <c r="G62" s="3">
        <f>PrcLk!G112+Run!G114-Evp!G62</f>
        <v>103.40217716262976</v>
      </c>
      <c r="H62" s="3">
        <f>PrcLk!H112+Run!H114-Evp!H62</f>
        <v>76.07254339100345</v>
      </c>
      <c r="I62" s="3">
        <f>PrcLk!I112+Run!I114-Evp!I62</f>
        <v>124.52390920415225</v>
      </c>
      <c r="J62" s="3">
        <f>PrcLk!J112+Run!J114-Evp!J62</f>
        <v>26.000549480968857</v>
      </c>
      <c r="K62" s="3">
        <f>PrcLk!K112+Run!K114-Evp!K62</f>
        <v>68.197046366782018</v>
      </c>
      <c r="L62" s="3">
        <f>PrcLk!L112+Run!L114-Evp!L62</f>
        <v>-47.01668096885814</v>
      </c>
      <c r="M62" s="3">
        <f>PrcLk!M112+Run!M114-Evp!M62</f>
        <v>16.727487889273348</v>
      </c>
      <c r="N62" s="3">
        <f t="shared" si="1"/>
        <v>775.31150034602069</v>
      </c>
    </row>
    <row r="63" spans="1:14" x14ac:dyDescent="0.2">
      <c r="A63">
        <v>2008</v>
      </c>
      <c r="B63" s="3">
        <f>PrcLk!B113+Run!B115-Evp!B63</f>
        <v>79.431627404844278</v>
      </c>
      <c r="C63" s="3">
        <f>PrcLk!C113+Run!C115-Evp!C63</f>
        <v>98.38446117647058</v>
      </c>
      <c r="D63" s="3">
        <f>PrcLk!D113+Run!D115-Evp!D63</f>
        <v>91.976882491349471</v>
      </c>
      <c r="E63" s="3">
        <f>PrcLk!E113+Run!E115-Evp!E63</f>
        <v>237.98242214532871</v>
      </c>
      <c r="F63" s="3">
        <f>PrcLk!F113+Run!F115-Evp!F63</f>
        <v>131.52831224913496</v>
      </c>
      <c r="G63" s="3">
        <f>PrcLk!G113+Run!G115-Evp!G63</f>
        <v>222.51607335640136</v>
      </c>
      <c r="H63" s="3">
        <f>PrcLk!H113+Run!H115-Evp!H63</f>
        <v>131.32969162629757</v>
      </c>
      <c r="I63" s="3">
        <f>PrcLk!I113+Run!I115-Evp!I63</f>
        <v>30.340563875432526</v>
      </c>
      <c r="J63" s="3">
        <f>PrcLk!J113+Run!J115-Evp!J63</f>
        <v>130.7405910034602</v>
      </c>
      <c r="K63" s="3">
        <f>PrcLk!K113+Run!K115-Evp!K63</f>
        <v>19.354861730103792</v>
      </c>
      <c r="L63" s="3">
        <f>PrcLk!L113+Run!L115-Evp!L63</f>
        <v>4.0752525951557175</v>
      </c>
      <c r="M63" s="3">
        <f>PrcLk!M113+Run!M115-Evp!M63</f>
        <v>62.936762352941187</v>
      </c>
      <c r="N63" s="3">
        <f t="shared" si="1"/>
        <v>1240.5975020069202</v>
      </c>
    </row>
    <row r="64" spans="1:14" x14ac:dyDescent="0.2">
      <c r="A64">
        <v>2009</v>
      </c>
      <c r="B64" s="3">
        <f>PrcLk!B114+Run!B116-Evp!B64</f>
        <v>21.398974117647043</v>
      </c>
      <c r="C64" s="3">
        <f>PrcLk!C114+Run!C116-Evp!C64</f>
        <v>95.123950173010371</v>
      </c>
      <c r="D64" s="3">
        <f>PrcLk!D114+Run!D116-Evp!D64</f>
        <v>146.28971626297579</v>
      </c>
      <c r="E64" s="3">
        <f>PrcLk!E114+Run!E116-Evp!E64</f>
        <v>177.97479031141867</v>
      </c>
      <c r="F64" s="3">
        <f>PrcLk!F114+Run!F116-Evp!F64</f>
        <v>166.37731653979239</v>
      </c>
      <c r="G64" s="3">
        <f>PrcLk!G114+Run!G116-Evp!G64</f>
        <v>152.27489273356403</v>
      </c>
      <c r="H64" s="3">
        <f>PrcLk!H114+Run!H116-Evp!H64</f>
        <v>71.266909065743945</v>
      </c>
      <c r="I64" s="3">
        <f>PrcLk!I114+Run!I116-Evp!I64</f>
        <v>131.11400608996539</v>
      </c>
      <c r="J64" s="3">
        <f>PrcLk!J114+Run!J116-Evp!J64</f>
        <v>32.156315570934254</v>
      </c>
      <c r="K64" s="3">
        <f>PrcLk!K114+Run!K116-Evp!K64</f>
        <v>142.85587820069202</v>
      </c>
      <c r="L64" s="3">
        <f>PrcLk!L114+Run!L116-Evp!L64</f>
        <v>42.262698961937716</v>
      </c>
      <c r="M64" s="3">
        <f>PrcLk!M114+Run!M116-Evp!M64</f>
        <v>34.992668788927347</v>
      </c>
      <c r="N64" s="3">
        <f t="shared" si="1"/>
        <v>1214.088116816609</v>
      </c>
    </row>
    <row r="65" spans="1:14" x14ac:dyDescent="0.2">
      <c r="A65">
        <v>2010</v>
      </c>
      <c r="B65" s="3">
        <f>PrcLk!B115+Run!B117-Evp!B65</f>
        <v>6.5011022837370263</v>
      </c>
      <c r="C65" s="3">
        <f>PrcLk!C115+Run!C117-Evp!C65</f>
        <v>39.532986851211071</v>
      </c>
      <c r="D65" s="3">
        <f>PrcLk!D115+Run!D117-Evp!D65</f>
        <v>81.25672138408305</v>
      </c>
      <c r="E65" s="3">
        <f>PrcLk!E115+Run!E117-Evp!E65</f>
        <v>118.12043321799308</v>
      </c>
      <c r="F65" s="3">
        <f>PrcLk!F115+Run!F117-Evp!F65</f>
        <v>141.79151667820071</v>
      </c>
      <c r="G65" s="3">
        <f>PrcLk!G115+Run!G117-Evp!G65</f>
        <v>221.58844705882353</v>
      </c>
      <c r="H65" s="3">
        <f>PrcLk!H115+Run!H117-Evp!H65</f>
        <v>187.56135501730103</v>
      </c>
      <c r="I65" s="3">
        <f>PrcLk!I115+Run!I117-Evp!I65</f>
        <v>78.279498408304491</v>
      </c>
      <c r="J65" s="3">
        <f>PrcLk!J115+Run!J117-Evp!J65</f>
        <v>102.93838200692041</v>
      </c>
      <c r="K65" s="3">
        <f>PrcLk!K115+Run!K117-Evp!K65</f>
        <v>26.635453564013844</v>
      </c>
      <c r="L65" s="3">
        <f>PrcLk!L115+Run!L117-Evp!L65</f>
        <v>5.0617245674740445</v>
      </c>
      <c r="M65" s="3">
        <f>PrcLk!M115+Run!M117-Evp!M65</f>
        <v>-16.605252595155719</v>
      </c>
      <c r="N65" s="3">
        <f t="shared" si="1"/>
        <v>992.66236844290643</v>
      </c>
    </row>
    <row r="66" spans="1:14" x14ac:dyDescent="0.2">
      <c r="A66">
        <v>2011</v>
      </c>
      <c r="B66" s="3">
        <f>PrcLk!B116+Run!B118-Evp!B66</f>
        <v>-0.99906712802767572</v>
      </c>
      <c r="C66" s="3">
        <f>PrcLk!C116+Run!C118-Evp!C66</f>
        <v>38.586177439446374</v>
      </c>
      <c r="D66" s="3">
        <f>PrcLk!D116+Run!D118-Evp!D66</f>
        <v>107.30614892733563</v>
      </c>
      <c r="E66" s="3">
        <f>PrcLk!E116+Run!E118-Evp!E66</f>
        <v>251.95761522491347</v>
      </c>
      <c r="F66" s="3">
        <f>PrcLk!F116+Run!F118-Evp!F66</f>
        <v>200.15028871972316</v>
      </c>
      <c r="G66" s="3">
        <f>PrcLk!G116+Run!G118-Evp!G66</f>
        <v>154.65498685121111</v>
      </c>
      <c r="H66" s="3">
        <f>PrcLk!H116+Run!H118-Evp!H66</f>
        <v>106.05836069204152</v>
      </c>
      <c r="I66" s="3">
        <f>PrcLk!I116+Run!I118-Evp!I66</f>
        <v>32.94355847750866</v>
      </c>
      <c r="J66" s="3">
        <f>PrcLk!J116+Run!J118-Evp!J66</f>
        <v>35.423462975778548</v>
      </c>
      <c r="K66" s="3">
        <f>PrcLk!K116+Run!K118-Evp!K66</f>
        <v>35.921262837370236</v>
      </c>
      <c r="L66" s="3">
        <f>PrcLk!L116+Run!L118-Evp!L66</f>
        <v>54.880330795847755</v>
      </c>
      <c r="M66" s="3">
        <f>PrcLk!M116+Run!M118-Evp!M66</f>
        <v>20.38311086505189</v>
      </c>
      <c r="N66" s="3">
        <f t="shared" si="1"/>
        <v>1037.2662366782006</v>
      </c>
    </row>
    <row r="67" spans="1:14" x14ac:dyDescent="0.2">
      <c r="A67">
        <v>2012</v>
      </c>
      <c r="B67" s="3">
        <f>PrcLk!B117+Run!B119-Evp!B67</f>
        <v>13.175508927335642</v>
      </c>
      <c r="C67" s="3">
        <f>PrcLk!C117+Run!C119-Evp!C67</f>
        <v>19.651774394463665</v>
      </c>
      <c r="D67" s="3">
        <f>PrcLk!D117+Run!D119-Evp!D67</f>
        <v>138.27540982698963</v>
      </c>
      <c r="E67" s="3">
        <f>PrcLk!E117+Run!E119-Evp!E67</f>
        <v>72.935379930795861</v>
      </c>
      <c r="F67" s="3">
        <f>PrcLk!F117+Run!F119-Evp!F67</f>
        <v>112.2755717647059</v>
      </c>
      <c r="G67" s="3">
        <f>PrcLk!G117+Run!G119-Evp!G67</f>
        <v>62.821277508650518</v>
      </c>
      <c r="H67" s="3">
        <f>PrcLk!H117+Run!H119-Evp!H67</f>
        <v>60.021763875432519</v>
      </c>
      <c r="I67" s="3">
        <f>PrcLk!I117+Run!I119-Evp!I67</f>
        <v>-2.632803321799301</v>
      </c>
      <c r="J67" s="3">
        <f>PrcLk!J117+Run!J119-Evp!J67</f>
        <v>-26.910440138408319</v>
      </c>
      <c r="K67" s="3">
        <f>PrcLk!K117+Run!K119-Evp!K67</f>
        <v>74.728179653979254</v>
      </c>
      <c r="L67" s="3">
        <f>PrcLk!L117+Run!L119-Evp!L67</f>
        <v>-30.760545328719729</v>
      </c>
      <c r="M67" s="3">
        <f>PrcLk!M117+Run!M119-Evp!M67</f>
        <v>25.352769273356401</v>
      </c>
      <c r="N67" s="3">
        <f t="shared" si="1"/>
        <v>518.93384636678195</v>
      </c>
    </row>
    <row r="68" spans="1:14" x14ac:dyDescent="0.2">
      <c r="A68">
        <v>2013</v>
      </c>
      <c r="B68" s="3">
        <f>PrcLk!B118+Run!B120-Evp!B68</f>
        <v>11.899330657439435</v>
      </c>
      <c r="C68" s="3">
        <f>PrcLk!C118+Run!C120-Evp!C68</f>
        <v>63.244421314878906</v>
      </c>
      <c r="D68" s="3">
        <f>PrcLk!D118+Run!D120-Evp!D68</f>
        <v>63.23353965397925</v>
      </c>
      <c r="E68" s="3">
        <f>PrcLk!E118+Run!E120-Evp!E68</f>
        <v>255.49222560553633</v>
      </c>
      <c r="F68" s="3">
        <f>PrcLk!F118+Run!F120-Evp!F68</f>
        <v>166.60968968858131</v>
      </c>
      <c r="G68" s="3">
        <f>PrcLk!G118+Run!G120-Evp!G68</f>
        <v>134.59664221453289</v>
      </c>
      <c r="H68" s="3">
        <f>PrcLk!H118+Run!H120-Evp!H68</f>
        <v>71.433345328719724</v>
      </c>
      <c r="I68" s="3">
        <f>PrcLk!I118+Run!I120-Evp!I68</f>
        <v>63.821152664359872</v>
      </c>
      <c r="J68" s="3">
        <f>PrcLk!J118+Run!J120-Evp!J68</f>
        <v>15.157421453287199</v>
      </c>
      <c r="K68" s="3">
        <f>PrcLk!K118+Run!K120-Evp!K68</f>
        <v>53.264659653979237</v>
      </c>
      <c r="L68" s="3">
        <f>PrcLk!L118+Run!L120-Evp!L68</f>
        <v>67.716538408304515</v>
      </c>
      <c r="M68" s="3">
        <f>PrcLk!M118+Run!M120-Evp!M68</f>
        <v>-27.557319307958466</v>
      </c>
      <c r="N68" s="3">
        <f t="shared" si="1"/>
        <v>938.91164733564017</v>
      </c>
    </row>
    <row r="69" spans="1:14" x14ac:dyDescent="0.2">
      <c r="A69">
        <v>2014</v>
      </c>
      <c r="B69" s="3">
        <f>PrcLk!B119+Run!B121-Evp!B69</f>
        <v>7.4342366782006906</v>
      </c>
      <c r="C69" s="3">
        <f>PrcLk!C119+Run!C121-Evp!C69</f>
        <v>24.816819377162624</v>
      </c>
      <c r="D69" s="3">
        <f>PrcLk!D119+Run!D121-Evp!D69</f>
        <v>54.481826989619378</v>
      </c>
      <c r="E69" s="3">
        <f>PrcLk!E119+Run!E121-Evp!E69</f>
        <v>166.9184429065744</v>
      </c>
      <c r="F69" s="3">
        <f>PrcLk!F119+Run!F121-Evp!F69</f>
        <v>160.07829342560552</v>
      </c>
      <c r="G69" s="3">
        <f>PrcLk!G119+Run!G121-Evp!G69</f>
        <v>161.07291349480968</v>
      </c>
      <c r="H69" s="3">
        <f>PrcLk!H119+Run!H121-Evp!H69</f>
        <v>81.260723875432518</v>
      </c>
      <c r="I69" s="3">
        <f>PrcLk!I119+Run!I121-Evp!I69</f>
        <v>85.40387543252595</v>
      </c>
      <c r="J69" s="3">
        <f>PrcLk!J119+Run!J121-Evp!J69</f>
        <v>80.324685121107251</v>
      </c>
      <c r="K69" s="3">
        <f>PrcLk!K119+Run!K121-Evp!K69</f>
        <v>118.38552387543254</v>
      </c>
      <c r="L69" s="3">
        <f>PrcLk!L119+Run!L121-Evp!L69</f>
        <v>20.240166089965385</v>
      </c>
      <c r="M69" s="3">
        <f>PrcLk!M119+Run!M121-Evp!M69</f>
        <v>17.757191695501731</v>
      </c>
      <c r="N69" s="3">
        <f t="shared" si="1"/>
        <v>978.17469896193768</v>
      </c>
    </row>
    <row r="70" spans="1:14" x14ac:dyDescent="0.2">
      <c r="A70">
        <v>2015</v>
      </c>
      <c r="B70" s="3">
        <f>PrcLk!B120+Run!B122-Evp!B70</f>
        <v>-8.3990961937716264</v>
      </c>
      <c r="C70" s="3">
        <f>PrcLk!C120+Run!C122-Evp!C70</f>
        <v>-1.9735114186851206</v>
      </c>
      <c r="D70" s="3">
        <f>PrcLk!D120+Run!D122-Evp!D70</f>
        <v>36.065721799307966</v>
      </c>
      <c r="E70" s="3">
        <f>PrcLk!E120+Run!E122-Evp!E70</f>
        <v>122.1447543252595</v>
      </c>
      <c r="F70" s="3">
        <f>PrcLk!F120+Run!F122-Evp!F70</f>
        <v>146.43775086505192</v>
      </c>
      <c r="G70" s="3">
        <f>PrcLk!G120+Run!G122-Evp!G70</f>
        <v>127.60016608996538</v>
      </c>
      <c r="H70" s="3">
        <f>PrcLk!H120+Run!H122-Evp!H70</f>
        <v>62.483132179930806</v>
      </c>
      <c r="I70" s="3">
        <f>PrcLk!I120+Run!I122-Evp!I70</f>
        <v>44.387951557093416</v>
      </c>
      <c r="J70" s="3">
        <f>PrcLk!J120+Run!J122-Evp!J70</f>
        <v>74.322795847750868</v>
      </c>
      <c r="K70" s="3">
        <f>PrcLk!K120+Run!K122-Evp!K70</f>
        <v>0.6507252595155677</v>
      </c>
      <c r="L70" s="3">
        <f>PrcLk!L120+Run!L122-Evp!L70</f>
        <v>61.660145328719707</v>
      </c>
      <c r="M70" s="3">
        <f>PrcLk!M120+Run!M122-Evp!M70</f>
        <v>114.00311418685122</v>
      </c>
      <c r="N70" s="3">
        <f t="shared" si="1"/>
        <v>779.38364982698965</v>
      </c>
    </row>
    <row r="71" spans="1:14" x14ac:dyDescent="0.2">
      <c r="N71" s="3"/>
    </row>
    <row r="72" spans="1:14" x14ac:dyDescent="0.2">
      <c r="N72" s="3"/>
    </row>
    <row r="73" spans="1:14" x14ac:dyDescent="0.2">
      <c r="A73" s="8" t="s">
        <v>42</v>
      </c>
      <c r="B73" s="3">
        <f t="shared" ref="B73:N73" si="2">AVERAGE(B5:B70)</f>
        <v>19.716402449407575</v>
      </c>
      <c r="C73" s="3">
        <f t="shared" si="2"/>
        <v>40.391867014784523</v>
      </c>
      <c r="D73" s="3">
        <f t="shared" si="2"/>
        <v>97.202594698542498</v>
      </c>
      <c r="E73" s="3">
        <f t="shared" si="2"/>
        <v>163.58262034182653</v>
      </c>
      <c r="F73" s="3">
        <f t="shared" si="2"/>
        <v>147.94430919156966</v>
      </c>
      <c r="G73" s="3">
        <f t="shared" si="2"/>
        <v>135.18167107056732</v>
      </c>
      <c r="H73" s="3">
        <f t="shared" si="2"/>
        <v>109.2452879731572</v>
      </c>
      <c r="I73" s="3">
        <f t="shared" si="2"/>
        <v>84.814464460522188</v>
      </c>
      <c r="J73" s="3">
        <f t="shared" si="2"/>
        <v>60.10624018035022</v>
      </c>
      <c r="K73" s="3">
        <f t="shared" si="2"/>
        <v>44.68741856348958</v>
      </c>
      <c r="L73" s="3">
        <f t="shared" si="2"/>
        <v>24.469355164097731</v>
      </c>
      <c r="M73" s="3">
        <f t="shared" si="2"/>
        <v>0.7789334759358284</v>
      </c>
      <c r="N73" s="3">
        <f t="shared" si="2"/>
        <v>928.12116458425066</v>
      </c>
    </row>
    <row r="74" spans="1:14" x14ac:dyDescent="0.2">
      <c r="A74" s="8" t="s">
        <v>43</v>
      </c>
      <c r="B74" s="3">
        <f t="shared" ref="B74:N74" si="3">MAX(B5:B70)</f>
        <v>89.25843072664361</v>
      </c>
      <c r="C74" s="3">
        <f t="shared" si="3"/>
        <v>109.76360664359861</v>
      </c>
      <c r="D74" s="3">
        <f t="shared" si="3"/>
        <v>221.11082408304497</v>
      </c>
      <c r="E74" s="3">
        <f t="shared" si="3"/>
        <v>255.49222560553633</v>
      </c>
      <c r="F74" s="3">
        <f t="shared" si="3"/>
        <v>291.98477287197232</v>
      </c>
      <c r="G74" s="3">
        <f t="shared" si="3"/>
        <v>256.94989480968854</v>
      </c>
      <c r="H74" s="3">
        <f t="shared" si="3"/>
        <v>211.94512608996538</v>
      </c>
      <c r="I74" s="3">
        <f t="shared" si="3"/>
        <v>177.10483017301038</v>
      </c>
      <c r="J74" s="3">
        <f t="shared" si="3"/>
        <v>277.33083460207615</v>
      </c>
      <c r="K74" s="3">
        <f t="shared" si="3"/>
        <v>142.96317397923872</v>
      </c>
      <c r="L74" s="3">
        <f t="shared" si="3"/>
        <v>156.85394878892731</v>
      </c>
      <c r="M74" s="3">
        <f t="shared" si="3"/>
        <v>114.00311418685122</v>
      </c>
      <c r="N74" s="3">
        <f t="shared" si="3"/>
        <v>1330.9697716262976</v>
      </c>
    </row>
    <row r="75" spans="1:14" x14ac:dyDescent="0.2">
      <c r="A75" s="8" t="s">
        <v>44</v>
      </c>
      <c r="B75" s="3">
        <f t="shared" ref="B75:N75" si="4">MIN(B5:B70)</f>
        <v>-55.893416470588228</v>
      </c>
      <c r="C75" s="3">
        <f t="shared" si="4"/>
        <v>-12.327613010380624</v>
      </c>
      <c r="D75" s="3">
        <f t="shared" si="4"/>
        <v>23.656098269896205</v>
      </c>
      <c r="E75" s="3">
        <f t="shared" si="4"/>
        <v>72.935379930795861</v>
      </c>
      <c r="F75" s="3">
        <f t="shared" si="4"/>
        <v>59.927992249134952</v>
      </c>
      <c r="G75" s="3">
        <f t="shared" si="4"/>
        <v>45.189134948096886</v>
      </c>
      <c r="H75" s="3">
        <f t="shared" si="4"/>
        <v>40.512829065743944</v>
      </c>
      <c r="I75" s="3">
        <f t="shared" si="4"/>
        <v>-2.632803321799301</v>
      </c>
      <c r="J75" s="3">
        <f t="shared" si="4"/>
        <v>-31.361677508650509</v>
      </c>
      <c r="K75" s="3">
        <f t="shared" si="4"/>
        <v>-92.829769411764701</v>
      </c>
      <c r="L75" s="3">
        <f t="shared" si="4"/>
        <v>-64.537606920415215</v>
      </c>
      <c r="M75" s="3">
        <f t="shared" si="4"/>
        <v>-85.275935501730089</v>
      </c>
      <c r="N75" s="3">
        <f t="shared" si="4"/>
        <v>431.41351833910045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0" workbookViewId="0">
      <selection activeCell="A71" sqref="A71"/>
    </sheetView>
  </sheetViews>
  <sheetFormatPr defaultRowHeight="12.75" x14ac:dyDescent="0.2"/>
  <sheetData>
    <row r="1" spans="1:14" x14ac:dyDescent="0.2">
      <c r="A1" t="s">
        <v>45</v>
      </c>
    </row>
    <row r="2" spans="1:14" x14ac:dyDescent="0.2">
      <c r="A2" t="s">
        <v>16</v>
      </c>
    </row>
    <row r="3" spans="1:14" x14ac:dyDescent="0.2">
      <c r="N3" s="26" t="s">
        <v>95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25" t="s">
        <v>96</v>
      </c>
    </row>
    <row r="5" spans="1:14" x14ac:dyDescent="0.2">
      <c r="A5">
        <v>1950</v>
      </c>
      <c r="B5" s="3">
        <f>PrcLd!B72+Run!B57-Evp!B5</f>
        <v>51.967385190311433</v>
      </c>
      <c r="C5" s="3">
        <f>PrcLd!C72+Run!C57-Evp!C5</f>
        <v>45.577412041522507</v>
      </c>
      <c r="D5" s="3">
        <f>PrcLd!D72+Run!D57-Evp!D5</f>
        <v>106.89729577854671</v>
      </c>
      <c r="E5" s="3">
        <f>PrcLd!E72+Run!E57-Evp!E5</f>
        <v>215.27131487889272</v>
      </c>
      <c r="F5" s="3">
        <f>PrcLd!F72+Run!F57-Evp!F5</f>
        <v>138.85392719723185</v>
      </c>
      <c r="G5" s="3">
        <f>PrcLd!G72+Run!G57-Evp!G5</f>
        <v>152.36859377162631</v>
      </c>
      <c r="H5" s="3">
        <f>PrcLd!H72+Run!H57-Evp!H5</f>
        <v>153.72457854671282</v>
      </c>
      <c r="I5" s="3">
        <f>PrcLd!I72+Run!I57-Evp!I5</f>
        <v>56.896499377162641</v>
      </c>
      <c r="J5" s="3">
        <f>PrcLd!J72+Run!J57-Evp!J5</f>
        <v>59.852087197231825</v>
      </c>
      <c r="K5" s="3">
        <f>PrcLd!K72+Run!K57-Evp!K5</f>
        <v>13.915559861591696</v>
      </c>
      <c r="L5" s="3">
        <f>PrcLd!L72+Run!L57-Evp!L5</f>
        <v>-44.265604152249125</v>
      </c>
      <c r="M5" s="3">
        <f>PrcLd!M72+Run!M57-Evp!M5</f>
        <v>-14.776476401384087</v>
      </c>
      <c r="N5" s="3">
        <f t="shared" ref="N5:N61" si="0">SUM(B5:M5)</f>
        <v>936.28257328719724</v>
      </c>
    </row>
    <row r="6" spans="1:14" x14ac:dyDescent="0.2">
      <c r="A6">
        <v>1951</v>
      </c>
      <c r="B6" s="3">
        <f>PrcLd!B73+Run!B58-Evp!B6</f>
        <v>35.709719307958487</v>
      </c>
      <c r="C6" s="3">
        <f>PrcLd!C73+Run!C58-Evp!C6</f>
        <v>63.107603321799317</v>
      </c>
      <c r="D6" s="3">
        <f>PrcLd!D73+Run!D58-Evp!D6</f>
        <v>106.53460235294116</v>
      </c>
      <c r="E6" s="3">
        <f>PrcLd!E73+Run!E58-Evp!E6</f>
        <v>232.57635155709343</v>
      </c>
      <c r="F6" s="3">
        <f>PrcLd!F73+Run!F58-Evp!F6</f>
        <v>143.39977134948097</v>
      </c>
      <c r="G6" s="3">
        <f>PrcLd!G73+Run!G58-Evp!G6</f>
        <v>145.99484567474047</v>
      </c>
      <c r="H6" s="3">
        <f>PrcLd!H73+Run!H58-Evp!H6</f>
        <v>167.93875266435987</v>
      </c>
      <c r="I6" s="3">
        <f>PrcLd!I73+Run!I58-Evp!I6</f>
        <v>117.78408858131488</v>
      </c>
      <c r="J6" s="3">
        <f>PrcLd!J73+Run!J58-Evp!J6</f>
        <v>60.760215916955019</v>
      </c>
      <c r="K6" s="3">
        <f>PrcLd!K73+Run!K58-Evp!K6</f>
        <v>118.99423224913494</v>
      </c>
      <c r="L6" s="3">
        <f>PrcLd!L73+Run!L58-Evp!L6</f>
        <v>18.928382006920415</v>
      </c>
      <c r="M6" s="3">
        <f>PrcLd!M73+Run!M58-Evp!M6</f>
        <v>25.955655916955024</v>
      </c>
      <c r="N6" s="3">
        <f t="shared" si="0"/>
        <v>1237.6842208996541</v>
      </c>
    </row>
    <row r="7" spans="1:14" x14ac:dyDescent="0.2">
      <c r="A7">
        <v>1952</v>
      </c>
      <c r="B7" s="3">
        <f>PrcLd!B74+Run!B59-Evp!B7</f>
        <v>85.728430726643609</v>
      </c>
      <c r="C7" s="3">
        <f>PrcLd!C74+Run!C59-Evp!C7</f>
        <v>47.10366256055363</v>
      </c>
      <c r="D7" s="3">
        <f>PrcLd!D74+Run!D59-Evp!D7</f>
        <v>106.25524512110727</v>
      </c>
      <c r="E7" s="3">
        <f>PrcLd!E74+Run!E59-Evp!E7</f>
        <v>179.39351141868514</v>
      </c>
      <c r="F7" s="3">
        <f>PrcLd!F74+Run!F59-Evp!F7</f>
        <v>137.45523460207613</v>
      </c>
      <c r="G7" s="3">
        <f>PrcLd!G74+Run!G59-Evp!G7</f>
        <v>125.14191557093426</v>
      </c>
      <c r="H7" s="3">
        <f>PrcLd!H74+Run!H59-Evp!H7</f>
        <v>197.8051260899654</v>
      </c>
      <c r="I7" s="3">
        <f>PrcLd!I74+Run!I59-Evp!I7</f>
        <v>94.625362491349478</v>
      </c>
      <c r="J7" s="3">
        <f>PrcLd!J74+Run!J59-Evp!J7</f>
        <v>-7.8804207612456736</v>
      </c>
      <c r="K7" s="3">
        <f>PrcLd!K74+Run!K59-Evp!K7</f>
        <v>-92.909769411764699</v>
      </c>
      <c r="L7" s="3">
        <f>PrcLd!L74+Run!L59-Evp!L7</f>
        <v>21.030700346020765</v>
      </c>
      <c r="M7" s="3">
        <f>PrcLd!M74+Run!M59-Evp!M7</f>
        <v>3.3794350173010343</v>
      </c>
      <c r="N7" s="3">
        <f t="shared" si="0"/>
        <v>897.12843377162631</v>
      </c>
    </row>
    <row r="8" spans="1:14" x14ac:dyDescent="0.2">
      <c r="A8">
        <v>1953</v>
      </c>
      <c r="B8" s="3">
        <f>PrcLd!B75+Run!B60-Evp!B8</f>
        <v>10.100829619377166</v>
      </c>
      <c r="C8" s="3">
        <f>PrcLd!C75+Run!C60-Evp!C8</f>
        <v>54.623913633217988</v>
      </c>
      <c r="D8" s="3">
        <f>PrcLd!D75+Run!D60-Evp!D8</f>
        <v>95.20093480968859</v>
      </c>
      <c r="E8" s="3">
        <f>PrcLd!E75+Run!E60-Evp!E8</f>
        <v>154.27543529411764</v>
      </c>
      <c r="F8" s="3">
        <f>PrcLd!F75+Run!F60-Evp!F8</f>
        <v>135.09968608996539</v>
      </c>
      <c r="G8" s="3">
        <f>PrcLd!G75+Run!G60-Evp!G8</f>
        <v>151.52915986159172</v>
      </c>
      <c r="H8" s="3">
        <f>PrcLd!H75+Run!H60-Evp!H8</f>
        <v>106.22766532871972</v>
      </c>
      <c r="I8" s="3">
        <f>PrcLd!I75+Run!I60-Evp!I8</f>
        <v>70.112366505190309</v>
      </c>
      <c r="J8" s="3">
        <f>PrcLd!J75+Run!J60-Evp!J8</f>
        <v>-17.859615224913483</v>
      </c>
      <c r="K8" s="3">
        <f>PrcLd!K75+Run!K60-Evp!K8</f>
        <v>-8.8467631833909977</v>
      </c>
      <c r="L8" s="3">
        <f>PrcLd!L75+Run!L60-Evp!L8</f>
        <v>-37.348611764705872</v>
      </c>
      <c r="M8" s="3">
        <f>PrcLd!M75+Run!M60-Evp!M8</f>
        <v>-48.196891626297571</v>
      </c>
      <c r="N8" s="3">
        <f t="shared" si="0"/>
        <v>664.91810934256057</v>
      </c>
    </row>
    <row r="9" spans="1:14" x14ac:dyDescent="0.2">
      <c r="A9">
        <v>1954</v>
      </c>
      <c r="B9" s="3">
        <f>PrcLd!B76+Run!B61-Evp!B9</f>
        <v>-34.637884844290653</v>
      </c>
      <c r="C9" s="3">
        <f>PrcLd!C76+Run!C61-Evp!C9</f>
        <v>62.492350173010379</v>
      </c>
      <c r="D9" s="3">
        <f>PrcLd!D76+Run!D61-Evp!D9</f>
        <v>53.282054532871982</v>
      </c>
      <c r="E9" s="3">
        <f>PrcLd!E76+Run!E61-Evp!E9</f>
        <v>186.79815640138406</v>
      </c>
      <c r="F9" s="3">
        <f>PrcLd!F76+Run!F61-Evp!F9</f>
        <v>119.50257301038062</v>
      </c>
      <c r="G9" s="3">
        <f>PrcLd!G76+Run!G61-Evp!G9</f>
        <v>200.76071833910032</v>
      </c>
      <c r="H9" s="3">
        <f>PrcLd!H76+Run!H61-Evp!H9</f>
        <v>97.250979100346015</v>
      </c>
      <c r="I9" s="3">
        <f>PrcLd!I76+Run!I61-Evp!I9</f>
        <v>35.567389896193767</v>
      </c>
      <c r="J9" s="3">
        <f>PrcLd!J76+Run!J61-Evp!J9</f>
        <v>87.303886505190306</v>
      </c>
      <c r="K9" s="3">
        <f>PrcLd!K76+Run!K61-Evp!K9</f>
        <v>149.31317397923874</v>
      </c>
      <c r="L9" s="3">
        <f>PrcLd!L76+Run!L61-Evp!L9</f>
        <v>3.2818629757785374</v>
      </c>
      <c r="M9" s="3">
        <f>PrcLd!M76+Run!M61-Evp!M9</f>
        <v>-25.34631086505189</v>
      </c>
      <c r="N9" s="3">
        <f t="shared" si="0"/>
        <v>935.5689492041522</v>
      </c>
    </row>
    <row r="10" spans="1:14" x14ac:dyDescent="0.2">
      <c r="A10">
        <v>1955</v>
      </c>
      <c r="B10" s="3">
        <f>PrcLd!B77+Run!B62-Evp!B10</f>
        <v>-22.220927889273355</v>
      </c>
      <c r="C10" s="3">
        <f>PrcLd!C77+Run!C62-Evp!C10</f>
        <v>28.496686505190318</v>
      </c>
      <c r="D10" s="3">
        <f>PrcLd!D77+Run!D62-Evp!D10</f>
        <v>72.924256608996544</v>
      </c>
      <c r="E10" s="3">
        <f>PrcLd!E77+Run!E62-Evp!E10</f>
        <v>156.82894809688582</v>
      </c>
      <c r="F10" s="3">
        <f>PrcLd!F77+Run!F62-Evp!F10</f>
        <v>121.82399861591695</v>
      </c>
      <c r="G10" s="3">
        <f>PrcLd!G77+Run!G62-Evp!G10</f>
        <v>111.94761522491351</v>
      </c>
      <c r="H10" s="3">
        <f>PrcLd!H77+Run!H62-Evp!H10</f>
        <v>87.779800415224912</v>
      </c>
      <c r="I10" s="3">
        <f>PrcLd!I77+Run!I62-Evp!I10</f>
        <v>43.531511141868521</v>
      </c>
      <c r="J10" s="3">
        <f>PrcLd!J77+Run!J62-Evp!J10</f>
        <v>-32.03167750865051</v>
      </c>
      <c r="K10" s="3">
        <f>PrcLd!K77+Run!K62-Evp!K10</f>
        <v>51.750039031141853</v>
      </c>
      <c r="L10" s="3">
        <f>PrcLd!L77+Run!L62-Evp!L10</f>
        <v>-60.672386159169548</v>
      </c>
      <c r="M10" s="3">
        <f>PrcLd!M77+Run!M62-Evp!M10</f>
        <v>-72.88434574394465</v>
      </c>
      <c r="N10" s="3">
        <f t="shared" si="0"/>
        <v>487.27351833910041</v>
      </c>
    </row>
    <row r="11" spans="1:14" x14ac:dyDescent="0.2">
      <c r="A11">
        <v>1956</v>
      </c>
      <c r="B11" s="3">
        <f>PrcLd!B78+Run!B63-Evp!B11</f>
        <v>-14.98255529411766</v>
      </c>
      <c r="C11" s="3">
        <f>PrcLd!C78+Run!C63-Evp!C11</f>
        <v>14.785966782006916</v>
      </c>
      <c r="D11" s="3">
        <f>PrcLd!D78+Run!D63-Evp!D11</f>
        <v>72.967121384083043</v>
      </c>
      <c r="E11" s="3">
        <f>PrcLd!E78+Run!E63-Evp!E11</f>
        <v>139.0703626297578</v>
      </c>
      <c r="F11" s="3">
        <f>PrcLd!F78+Run!F63-Evp!F11</f>
        <v>202.2181411764706</v>
      </c>
      <c r="G11" s="3">
        <f>PrcLd!G78+Run!G63-Evp!G11</f>
        <v>125.81763044982699</v>
      </c>
      <c r="H11" s="3">
        <f>PrcLd!H78+Run!H63-Evp!H11</f>
        <v>139.95434519031141</v>
      </c>
      <c r="I11" s="3">
        <f>PrcLd!I78+Run!I63-Evp!I11</f>
        <v>107.24122325259515</v>
      </c>
      <c r="J11" s="3">
        <f>PrcLd!J78+Run!J63-Evp!J11</f>
        <v>-10.400174394463676</v>
      </c>
      <c r="K11" s="3">
        <f>PrcLd!K78+Run!K63-Evp!K11</f>
        <v>-10.188729688581319</v>
      </c>
      <c r="L11" s="3">
        <f>PrcLd!L78+Run!L63-Evp!L11</f>
        <v>-45.161595847750874</v>
      </c>
      <c r="M11" s="3">
        <f>PrcLd!M78+Run!M63-Evp!M11</f>
        <v>-46.174083321799316</v>
      </c>
      <c r="N11" s="3">
        <f t="shared" si="0"/>
        <v>675.14765231833906</v>
      </c>
    </row>
    <row r="12" spans="1:14" x14ac:dyDescent="0.2">
      <c r="A12">
        <v>1957</v>
      </c>
      <c r="B12" s="3">
        <f>PrcLd!B79+Run!B64-Evp!B12</f>
        <v>-30.72083847750865</v>
      </c>
      <c r="C12" s="3">
        <f>PrcLd!C79+Run!C64-Evp!C12</f>
        <v>25.830527335640141</v>
      </c>
      <c r="D12" s="3">
        <f>PrcLd!D79+Run!D64-Evp!D12</f>
        <v>47.191517508650513</v>
      </c>
      <c r="E12" s="3">
        <f>PrcLd!E79+Run!E64-Evp!E12</f>
        <v>144.52128442906576</v>
      </c>
      <c r="F12" s="3">
        <f>PrcLd!F79+Run!F64-Evp!F12</f>
        <v>161.69897245674738</v>
      </c>
      <c r="G12" s="3">
        <f>PrcLd!G79+Run!G64-Evp!G12</f>
        <v>134.88973010380622</v>
      </c>
      <c r="H12" s="3">
        <f>PrcLd!H79+Run!H64-Evp!H12</f>
        <v>123.09238200692043</v>
      </c>
      <c r="I12" s="3">
        <f>PrcLd!I79+Run!I64-Evp!I12</f>
        <v>57.922673494809693</v>
      </c>
      <c r="J12" s="3">
        <f>PrcLd!J79+Run!J64-Evp!J12</f>
        <v>18.368597923875427</v>
      </c>
      <c r="K12" s="3">
        <f>PrcLd!K79+Run!K64-Evp!K12</f>
        <v>15.871948512110734</v>
      </c>
      <c r="L12" s="3">
        <f>PrcLd!L79+Run!L64-Evp!L12</f>
        <v>28.42569273356402</v>
      </c>
      <c r="M12" s="3">
        <f>PrcLd!M79+Run!M64-Evp!M12</f>
        <v>-12.759725397923873</v>
      </c>
      <c r="N12" s="3">
        <f t="shared" si="0"/>
        <v>714.33276262975778</v>
      </c>
    </row>
    <row r="13" spans="1:14" x14ac:dyDescent="0.2">
      <c r="A13">
        <v>1958</v>
      </c>
      <c r="B13" s="3">
        <f>PrcLd!B80+Run!B65-Evp!B13</f>
        <v>0.52193716262975443</v>
      </c>
      <c r="C13" s="3">
        <f>PrcLd!C80+Run!C65-Evp!C13</f>
        <v>-16.754616470588232</v>
      </c>
      <c r="D13" s="3">
        <f>PrcLd!D80+Run!D65-Evp!D13</f>
        <v>45.650895778546726</v>
      </c>
      <c r="E13" s="3">
        <f>PrcLd!E80+Run!E65-Evp!E13</f>
        <v>96.404323875432524</v>
      </c>
      <c r="F13" s="3">
        <f>PrcLd!F80+Run!F65-Evp!F13</f>
        <v>74.080351557093422</v>
      </c>
      <c r="G13" s="3">
        <f>PrcLd!G80+Run!G65-Evp!G13</f>
        <v>107.55426574394464</v>
      </c>
      <c r="H13" s="3">
        <f>PrcLd!H80+Run!H65-Evp!H13</f>
        <v>120.92733564013841</v>
      </c>
      <c r="I13" s="3">
        <f>PrcLd!I80+Run!I65-Evp!I13</f>
        <v>67.275664498269904</v>
      </c>
      <c r="J13" s="3">
        <f>PrcLd!J80+Run!J65-Evp!J13</f>
        <v>55.79281522491349</v>
      </c>
      <c r="K13" s="3">
        <f>PrcLd!K80+Run!K65-Evp!K13</f>
        <v>18.514760138408299</v>
      </c>
      <c r="L13" s="3">
        <f>PrcLd!L80+Run!L65-Evp!L13</f>
        <v>-14.330982698961918</v>
      </c>
      <c r="M13" s="3">
        <f>PrcLd!M80+Run!M65-Evp!M13</f>
        <v>-89.835935501730091</v>
      </c>
      <c r="N13" s="3">
        <f t="shared" si="0"/>
        <v>465.80081494809701</v>
      </c>
    </row>
    <row r="14" spans="1:14" x14ac:dyDescent="0.2">
      <c r="A14">
        <v>1959</v>
      </c>
      <c r="B14" s="3">
        <f>PrcLd!B81+Run!B66-Evp!B14</f>
        <v>-7.3860805536332208</v>
      </c>
      <c r="C14" s="3">
        <f>PrcLd!C81+Run!C66-Evp!C14</f>
        <v>39.956402214532865</v>
      </c>
      <c r="D14" s="3">
        <f>PrcLd!D81+Run!D66-Evp!D14</f>
        <v>100.42657993079584</v>
      </c>
      <c r="E14" s="3">
        <f>PrcLd!E81+Run!E66-Evp!E14</f>
        <v>187.98468927335639</v>
      </c>
      <c r="F14" s="3">
        <f>PrcLd!F81+Run!F66-Evp!F14</f>
        <v>155.19554906574396</v>
      </c>
      <c r="G14" s="3">
        <f>PrcLd!G81+Run!G66-Evp!G14</f>
        <v>83.393850519031133</v>
      </c>
      <c r="H14" s="3">
        <f>PrcLd!H81+Run!H66-Evp!H14</f>
        <v>121.78350532871973</v>
      </c>
      <c r="I14" s="3">
        <f>PrcLd!I81+Run!I66-Evp!I14</f>
        <v>154.30125923875431</v>
      </c>
      <c r="J14" s="3">
        <f>PrcLd!J81+Run!J66-Evp!J14</f>
        <v>72.683069896193786</v>
      </c>
      <c r="K14" s="3">
        <f>PrcLd!K81+Run!K66-Evp!K14</f>
        <v>97.761719861591686</v>
      </c>
      <c r="L14" s="3">
        <f>PrcLd!L81+Run!L66-Evp!L14</f>
        <v>-10.416649134948102</v>
      </c>
      <c r="M14" s="3">
        <f>PrcLd!M81+Run!M66-Evp!M14</f>
        <v>44.905853010380611</v>
      </c>
      <c r="N14" s="3">
        <f t="shared" si="0"/>
        <v>1040.5897486505191</v>
      </c>
    </row>
    <row r="15" spans="1:14" x14ac:dyDescent="0.2">
      <c r="A15">
        <v>1960</v>
      </c>
      <c r="B15" s="3">
        <f>PrcLd!B82+Run!B67-Evp!B15</f>
        <v>65.06908290657438</v>
      </c>
      <c r="C15" s="3">
        <f>PrcLd!C82+Run!C67-Evp!C15</f>
        <v>44.175257854671273</v>
      </c>
      <c r="D15" s="3">
        <f>PrcLd!D82+Run!D67-Evp!D15</f>
        <v>24.875037231833907</v>
      </c>
      <c r="E15" s="3">
        <f>PrcLd!E82+Run!E67-Evp!E15</f>
        <v>216.62544359861593</v>
      </c>
      <c r="F15" s="3">
        <f>PrcLd!F82+Run!F67-Evp!F15</f>
        <v>286.63421480968856</v>
      </c>
      <c r="G15" s="3">
        <f>PrcLd!G82+Run!G67-Evp!G15</f>
        <v>170.05523460207613</v>
      </c>
      <c r="H15" s="3">
        <f>PrcLd!H82+Run!H67-Evp!H15</f>
        <v>132.35306989619377</v>
      </c>
      <c r="I15" s="3">
        <f>PrcLd!I82+Run!I67-Evp!I15</f>
        <v>116.58320138408305</v>
      </c>
      <c r="J15" s="3">
        <f>PrcLd!J82+Run!J67-Evp!J15</f>
        <v>64.663371626297575</v>
      </c>
      <c r="K15" s="3">
        <f>PrcLd!K82+Run!K67-Evp!K15</f>
        <v>17.722116816609002</v>
      </c>
      <c r="L15" s="3">
        <f>PrcLd!L82+Run!L67-Evp!L15</f>
        <v>15.364152249134946</v>
      </c>
      <c r="M15" s="3">
        <f>PrcLd!M82+Run!M67-Evp!M15</f>
        <v>-86.082534532871961</v>
      </c>
      <c r="N15" s="3">
        <f t="shared" si="0"/>
        <v>1068.0376484429066</v>
      </c>
    </row>
    <row r="16" spans="1:14" x14ac:dyDescent="0.2">
      <c r="A16">
        <v>1961</v>
      </c>
      <c r="B16" s="3">
        <f>PrcLd!B83+Run!B68-Evp!B16</f>
        <v>-26.582872525951558</v>
      </c>
      <c r="C16" s="3">
        <f>PrcLd!C83+Run!C68-Evp!C16</f>
        <v>37.599424498269904</v>
      </c>
      <c r="D16" s="3">
        <f>PrcLd!D83+Run!D68-Evp!D16</f>
        <v>114.33599750865054</v>
      </c>
      <c r="E16" s="3">
        <f>PrcLd!E83+Run!E68-Evp!E16</f>
        <v>142.1552359861592</v>
      </c>
      <c r="F16" s="3">
        <f>PrcLd!F83+Run!F68-Evp!F16</f>
        <v>105.65844346020761</v>
      </c>
      <c r="G16" s="3">
        <f>PrcLd!G83+Run!G68-Evp!G16</f>
        <v>117.13447197231832</v>
      </c>
      <c r="H16" s="3">
        <f>PrcLd!H83+Run!H68-Evp!H16</f>
        <v>105.34181730103806</v>
      </c>
      <c r="I16" s="3">
        <f>PrcLd!I83+Run!I68-Evp!I16</f>
        <v>62.760585190311417</v>
      </c>
      <c r="J16" s="3">
        <f>PrcLd!J83+Run!J68-Evp!J16</f>
        <v>113.8191543252595</v>
      </c>
      <c r="K16" s="3">
        <f>PrcLd!K83+Run!K68-Evp!K16</f>
        <v>44.123577577854675</v>
      </c>
      <c r="L16" s="3">
        <f>PrcLd!L83+Run!L68-Evp!L16</f>
        <v>29.718340484429064</v>
      </c>
      <c r="M16" s="3">
        <f>PrcLd!M83+Run!M68-Evp!M16</f>
        <v>-36.795767750865039</v>
      </c>
      <c r="N16" s="3">
        <f t="shared" si="0"/>
        <v>809.26840802768174</v>
      </c>
    </row>
    <row r="17" spans="1:14" x14ac:dyDescent="0.2">
      <c r="A17">
        <v>1962</v>
      </c>
      <c r="B17" s="3">
        <f>PrcLd!B84+Run!B69-Evp!B17</f>
        <v>-1.5676177162629727</v>
      </c>
      <c r="C17" s="3">
        <f>PrcLd!C84+Run!C69-Evp!C17</f>
        <v>47.39832083044984</v>
      </c>
      <c r="D17" s="3">
        <f>PrcLd!D84+Run!D69-Evp!D17</f>
        <v>93.871307681660895</v>
      </c>
      <c r="E17" s="3">
        <f>PrcLd!E84+Run!E69-Evp!E17</f>
        <v>134.95483875432527</v>
      </c>
      <c r="F17" s="3">
        <f>PrcLd!F84+Run!F69-Evp!F17</f>
        <v>150.48653342560553</v>
      </c>
      <c r="G17" s="3">
        <f>PrcLd!G84+Run!G69-Evp!G17</f>
        <v>123.55375778546713</v>
      </c>
      <c r="H17" s="3">
        <f>PrcLd!H84+Run!H69-Evp!H17</f>
        <v>92.113348373702422</v>
      </c>
      <c r="I17" s="3">
        <f>PrcLd!I84+Run!I69-Evp!I17</f>
        <v>80.315904221453295</v>
      </c>
      <c r="J17" s="3">
        <f>PrcLd!J84+Run!J69-Evp!J17</f>
        <v>24.368927335640123</v>
      </c>
      <c r="K17" s="3">
        <f>PrcLd!K84+Run!K69-Evp!K17</f>
        <v>31.884210380622847</v>
      </c>
      <c r="L17" s="3">
        <f>PrcLd!L84+Run!L69-Evp!L17</f>
        <v>-24.655641522491351</v>
      </c>
      <c r="M17" s="3">
        <f>PrcLd!M84+Run!M69-Evp!M17</f>
        <v>-56.17325093425606</v>
      </c>
      <c r="N17" s="3">
        <f t="shared" si="0"/>
        <v>696.55063861591691</v>
      </c>
    </row>
    <row r="18" spans="1:14" x14ac:dyDescent="0.2">
      <c r="A18">
        <v>1963</v>
      </c>
      <c r="B18" s="3">
        <f>PrcLd!B85+Run!B70-Evp!B18</f>
        <v>-27.199195294117651</v>
      </c>
      <c r="C18" s="3">
        <f>PrcLd!C85+Run!C70-Evp!C18</f>
        <v>-1.1771720415224891</v>
      </c>
      <c r="D18" s="3">
        <f>PrcLd!D85+Run!D70-Evp!D18</f>
        <v>98.711639307958478</v>
      </c>
      <c r="E18" s="3">
        <f>PrcLd!E85+Run!E70-Evp!E18</f>
        <v>106.30985190311419</v>
      </c>
      <c r="F18" s="3">
        <f>PrcLd!F85+Run!F70-Evp!F18</f>
        <v>131.53690768166092</v>
      </c>
      <c r="G18" s="3">
        <f>PrcLd!G85+Run!G70-Evp!G18</f>
        <v>102.78560276816609</v>
      </c>
      <c r="H18" s="3">
        <f>PrcLd!H85+Run!H70-Evp!H18</f>
        <v>102.23396152249134</v>
      </c>
      <c r="I18" s="3">
        <f>PrcLd!I85+Run!I70-Evp!I18</f>
        <v>48.287219377162629</v>
      </c>
      <c r="J18" s="3">
        <f>PrcLd!J85+Run!J70-Evp!J18</f>
        <v>35.696498269896196</v>
      </c>
      <c r="K18" s="3">
        <f>PrcLd!K85+Run!K70-Evp!K18</f>
        <v>2.8689655363321833</v>
      </c>
      <c r="L18" s="3">
        <f>PrcLd!L85+Run!L70-Evp!L18</f>
        <v>-10.358732179930797</v>
      </c>
      <c r="M18" s="3">
        <f>PrcLd!M85+Run!M70-Evp!M18</f>
        <v>-83.791628235294112</v>
      </c>
      <c r="N18" s="3">
        <f t="shared" si="0"/>
        <v>505.90391861591701</v>
      </c>
    </row>
    <row r="19" spans="1:14" x14ac:dyDescent="0.2">
      <c r="A19">
        <v>1964</v>
      </c>
      <c r="B19" s="3">
        <f>PrcLd!B86+Run!B71-Evp!B19</f>
        <v>-3.9564063667820193</v>
      </c>
      <c r="C19" s="3">
        <f>PrcLd!C86+Run!C71-Evp!C19</f>
        <v>-13.847613010380627</v>
      </c>
      <c r="D19" s="3">
        <f>PrcLd!D86+Run!D71-Evp!D19</f>
        <v>38.831041937716265</v>
      </c>
      <c r="E19" s="3">
        <f>PrcLd!E86+Run!E71-Evp!E19</f>
        <v>125.83477231833909</v>
      </c>
      <c r="F19" s="3">
        <f>PrcLd!F86+Run!F71-Evp!F19</f>
        <v>153.50500761245675</v>
      </c>
      <c r="G19" s="3">
        <f>PrcLd!G86+Run!G71-Evp!G19</f>
        <v>80.702624221453277</v>
      </c>
      <c r="H19" s="3">
        <f>PrcLd!H86+Run!H71-Evp!H19</f>
        <v>109.36948346020762</v>
      </c>
      <c r="I19" s="3">
        <f>PrcLd!I86+Run!I71-Evp!I19</f>
        <v>66.636612871972318</v>
      </c>
      <c r="J19" s="3">
        <f>PrcLd!J86+Run!J71-Evp!J19</f>
        <v>64.606449826989618</v>
      </c>
      <c r="K19" s="3">
        <f>PrcLd!K86+Run!K71-Evp!K19</f>
        <v>-29.555766643598609</v>
      </c>
      <c r="L19" s="3">
        <f>PrcLd!L86+Run!L71-Evp!L19</f>
        <v>11.497815916955005</v>
      </c>
      <c r="M19" s="3">
        <f>PrcLd!M86+Run!M71-Evp!M19</f>
        <v>-54.491817854671282</v>
      </c>
      <c r="N19" s="3">
        <f t="shared" si="0"/>
        <v>549.13220429065746</v>
      </c>
    </row>
    <row r="20" spans="1:14" x14ac:dyDescent="0.2">
      <c r="A20">
        <v>1965</v>
      </c>
      <c r="B20" s="3">
        <f>PrcLd!B87+Run!B72-Evp!B20</f>
        <v>12.834499653979236</v>
      </c>
      <c r="C20" s="3">
        <f>PrcLd!C87+Run!C72-Evp!C20</f>
        <v>33.328377577854674</v>
      </c>
      <c r="D20" s="3">
        <f>PrcLd!D87+Run!D72-Evp!D20</f>
        <v>88.758915155709332</v>
      </c>
      <c r="E20" s="3">
        <f>PrcLd!E87+Run!E72-Evp!E20</f>
        <v>191.23907820069201</v>
      </c>
      <c r="F20" s="3">
        <f>PrcLd!F87+Run!F72-Evp!F20</f>
        <v>168.56237923875432</v>
      </c>
      <c r="G20" s="3">
        <f>PrcLd!G87+Run!G72-Evp!G20</f>
        <v>103.43147404844291</v>
      </c>
      <c r="H20" s="3">
        <f>PrcLd!H87+Run!H72-Evp!H20</f>
        <v>73.851869342560562</v>
      </c>
      <c r="I20" s="3">
        <f>PrcLd!I87+Run!I72-Evp!I20</f>
        <v>105.36756429065744</v>
      </c>
      <c r="J20" s="3">
        <f>PrcLd!J87+Run!J72-Evp!J20</f>
        <v>174.39320968858132</v>
      </c>
      <c r="K20" s="3">
        <f>PrcLd!K87+Run!K72-Evp!K20</f>
        <v>37.803263114186834</v>
      </c>
      <c r="L20" s="3">
        <f>PrcLd!L87+Run!L72-Evp!L20</f>
        <v>45.668584083044991</v>
      </c>
      <c r="M20" s="3">
        <f>PrcLd!M87+Run!M72-Evp!M20</f>
        <v>77.92978574394462</v>
      </c>
      <c r="N20" s="3">
        <f t="shared" si="0"/>
        <v>1113.1690001384084</v>
      </c>
    </row>
    <row r="21" spans="1:14" x14ac:dyDescent="0.2">
      <c r="A21">
        <v>1966</v>
      </c>
      <c r="B21" s="3">
        <f>PrcLd!B88+Run!B73-Evp!B21</f>
        <v>7.9127756401384062</v>
      </c>
      <c r="C21" s="3">
        <f>PrcLd!C88+Run!C73-Evp!C21</f>
        <v>58.194123737024213</v>
      </c>
      <c r="D21" s="3">
        <f>PrcLd!D88+Run!D73-Evp!D21</f>
        <v>138.78921190311416</v>
      </c>
      <c r="E21" s="3">
        <f>PrcLd!E88+Run!E73-Evp!E21</f>
        <v>140.09491487889275</v>
      </c>
      <c r="F21" s="3">
        <f>PrcLd!F88+Run!F73-Evp!F21</f>
        <v>104.61224193771625</v>
      </c>
      <c r="G21" s="3">
        <f>PrcLd!G88+Run!G73-Evp!G21</f>
        <v>108.07557093425605</v>
      </c>
      <c r="H21" s="3">
        <f>PrcLd!H88+Run!H73-Evp!H21</f>
        <v>71.529184498269899</v>
      </c>
      <c r="I21" s="3">
        <f>PrcLd!I88+Run!I73-Evp!I21</f>
        <v>78.248081384083036</v>
      </c>
      <c r="J21" s="3">
        <f>PrcLd!J88+Run!J73-Evp!J21</f>
        <v>-9.3005494809688543</v>
      </c>
      <c r="K21" s="3">
        <f>PrcLd!K88+Run!K73-Evp!K21</f>
        <v>-7.2083546020761133</v>
      </c>
      <c r="L21" s="3">
        <f>PrcLd!L88+Run!L73-Evp!L21</f>
        <v>39.049853287197209</v>
      </c>
      <c r="M21" s="3">
        <f>PrcLd!M88+Run!M73-Evp!M21</f>
        <v>27.022335778546704</v>
      </c>
      <c r="N21" s="3">
        <f t="shared" si="0"/>
        <v>757.01938989619362</v>
      </c>
    </row>
    <row r="22" spans="1:14" x14ac:dyDescent="0.2">
      <c r="A22">
        <v>1967</v>
      </c>
      <c r="B22" s="3">
        <f>PrcLd!B89+Run!B74-Evp!B22</f>
        <v>44.725828927335627</v>
      </c>
      <c r="C22" s="3">
        <f>PrcLd!C89+Run!C74-Evp!C22</f>
        <v>21.983350311418675</v>
      </c>
      <c r="D22" s="3">
        <f>PrcLd!D89+Run!D74-Evp!D22</f>
        <v>72.446302560553619</v>
      </c>
      <c r="E22" s="3">
        <f>PrcLd!E89+Run!E74-Evp!E22</f>
        <v>241.3740401384083</v>
      </c>
      <c r="F22" s="3">
        <f>PrcLd!F89+Run!F74-Evp!F22</f>
        <v>114.35238062283737</v>
      </c>
      <c r="G22" s="3">
        <f>PrcLd!G89+Run!G74-Evp!G22</f>
        <v>208.18452456747406</v>
      </c>
      <c r="H22" s="3">
        <f>PrcLd!H89+Run!H74-Evp!H22</f>
        <v>83.735563460207615</v>
      </c>
      <c r="I22" s="3">
        <f>PrcLd!I89+Run!I74-Evp!I22</f>
        <v>56.720708927335643</v>
      </c>
      <c r="J22" s="3">
        <f>PrcLd!J89+Run!J74-Evp!J22</f>
        <v>13.011604152249127</v>
      </c>
      <c r="K22" s="3">
        <f>PrcLd!K89+Run!K74-Evp!K22</f>
        <v>86.225397093425613</v>
      </c>
      <c r="L22" s="3">
        <f>PrcLd!L89+Run!L74-Evp!L22</f>
        <v>19.920037370242213</v>
      </c>
      <c r="M22" s="3">
        <f>PrcLd!M89+Run!M74-Evp!M22</f>
        <v>25.830269619377177</v>
      </c>
      <c r="N22" s="3">
        <f t="shared" si="0"/>
        <v>988.51000775086504</v>
      </c>
    </row>
    <row r="23" spans="1:14" x14ac:dyDescent="0.2">
      <c r="A23">
        <v>1968</v>
      </c>
      <c r="B23" s="3">
        <f>PrcLd!B90+Run!B75-Evp!B23</f>
        <v>21.068594325259511</v>
      </c>
      <c r="C23" s="3">
        <f>PrcLd!C90+Run!C75-Evp!C23</f>
        <v>37.662844290657432</v>
      </c>
      <c r="D23" s="3">
        <f>PrcLd!D90+Run!D75-Evp!D23</f>
        <v>54.367806505190316</v>
      </c>
      <c r="E23" s="3">
        <f>PrcLd!E90+Run!E75-Evp!E23</f>
        <v>151.30288166089966</v>
      </c>
      <c r="F23" s="3">
        <f>PrcLd!F90+Run!F75-Evp!F23</f>
        <v>147.66255833910037</v>
      </c>
      <c r="G23" s="3">
        <f>PrcLd!G90+Run!G75-Evp!G23</f>
        <v>220.88117923875433</v>
      </c>
      <c r="H23" s="3">
        <f>PrcLd!H90+Run!H75-Evp!H23</f>
        <v>128.09112913494809</v>
      </c>
      <c r="I23" s="3">
        <f>PrcLd!I90+Run!I75-Evp!I23</f>
        <v>59.955294948096899</v>
      </c>
      <c r="J23" s="3">
        <f>PrcLd!J90+Run!J75-Evp!J23</f>
        <v>117.7013328719723</v>
      </c>
      <c r="K23" s="3">
        <f>PrcLd!K90+Run!K75-Evp!K23</f>
        <v>23.221226297577857</v>
      </c>
      <c r="L23" s="3">
        <f>PrcLd!L90+Run!L75-Evp!L23</f>
        <v>12.757808996539794</v>
      </c>
      <c r="M23" s="3">
        <f>PrcLd!M90+Run!M75-Evp!M23</f>
        <v>15.272707266435987</v>
      </c>
      <c r="N23" s="3">
        <f t="shared" si="0"/>
        <v>989.94536387543269</v>
      </c>
    </row>
    <row r="24" spans="1:14" x14ac:dyDescent="0.2">
      <c r="A24">
        <v>1969</v>
      </c>
      <c r="B24" s="3">
        <f>PrcLd!B91+Run!B76-Evp!B24</f>
        <v>64.431557370242217</v>
      </c>
      <c r="C24" s="3">
        <f>PrcLd!C91+Run!C76-Evp!C24</f>
        <v>27.85216802768165</v>
      </c>
      <c r="D24" s="3">
        <f>PrcLd!D91+Run!D76-Evp!D24</f>
        <v>50.103243183391001</v>
      </c>
      <c r="E24" s="3">
        <f>PrcLd!E91+Run!E76-Evp!E24</f>
        <v>190.5654975778547</v>
      </c>
      <c r="F24" s="3">
        <f>PrcLd!F91+Run!F76-Evp!F24</f>
        <v>151.38879418685121</v>
      </c>
      <c r="G24" s="3">
        <f>PrcLd!G91+Run!G76-Evp!G24</f>
        <v>225.26875155709342</v>
      </c>
      <c r="H24" s="3">
        <f>PrcLd!H91+Run!H76-Evp!H24</f>
        <v>155.07746242214532</v>
      </c>
      <c r="I24" s="3">
        <f>PrcLd!I91+Run!I76-Evp!I24</f>
        <v>22.35263529411765</v>
      </c>
      <c r="J24" s="3">
        <f>PrcLd!J91+Run!J76-Evp!J24</f>
        <v>1.3780193771626443</v>
      </c>
      <c r="K24" s="3">
        <f>PrcLd!K91+Run!K76-Evp!K24</f>
        <v>63.164140069204166</v>
      </c>
      <c r="L24" s="3">
        <f>PrcLd!L91+Run!L76-Evp!L24</f>
        <v>7.1015418685121148</v>
      </c>
      <c r="M24" s="3">
        <f>PrcLd!M91+Run!M76-Evp!M24</f>
        <v>-34.849227128027678</v>
      </c>
      <c r="N24" s="3">
        <f t="shared" si="0"/>
        <v>923.83458380622858</v>
      </c>
    </row>
    <row r="25" spans="1:14" x14ac:dyDescent="0.2">
      <c r="A25">
        <v>1970</v>
      </c>
      <c r="B25" s="3">
        <f>PrcLd!B92+Run!B77-Evp!B25</f>
        <v>-8.6096614532872024</v>
      </c>
      <c r="C25" s="3">
        <f>PrcLd!C92+Run!C77-Evp!C25</f>
        <v>2.5399219377162581</v>
      </c>
      <c r="D25" s="3">
        <f>PrcLd!D92+Run!D77-Evp!D25</f>
        <v>66.227075709342557</v>
      </c>
      <c r="E25" s="3">
        <f>PrcLd!E92+Run!E77-Evp!E25</f>
        <v>131.37806505190312</v>
      </c>
      <c r="F25" s="3">
        <f>PrcLd!F92+Run!F77-Evp!F25</f>
        <v>184.99377384083047</v>
      </c>
      <c r="G25" s="3">
        <f>PrcLd!G92+Run!G77-Evp!G25</f>
        <v>129.11340484429067</v>
      </c>
      <c r="H25" s="3">
        <f>PrcLd!H92+Run!H77-Evp!H25</f>
        <v>134.26707349480967</v>
      </c>
      <c r="I25" s="3">
        <f>PrcLd!I92+Run!I77-Evp!I25</f>
        <v>33.675633217993081</v>
      </c>
      <c r="J25" s="3">
        <f>PrcLd!J92+Run!J77-Evp!J25</f>
        <v>120.37490380622839</v>
      </c>
      <c r="K25" s="3">
        <f>PrcLd!K92+Run!K77-Evp!K25</f>
        <v>72.119650103806237</v>
      </c>
      <c r="L25" s="3">
        <f>PrcLd!L92+Run!L77-Evp!L25</f>
        <v>41.71268788927334</v>
      </c>
      <c r="M25" s="3">
        <f>PrcLd!M92+Run!M77-Evp!M25</f>
        <v>9.3994566089965446</v>
      </c>
      <c r="N25" s="3">
        <f t="shared" si="0"/>
        <v>917.1919850519032</v>
      </c>
    </row>
    <row r="26" spans="1:14" x14ac:dyDescent="0.2">
      <c r="A26">
        <v>1971</v>
      </c>
      <c r="B26" s="3">
        <f>PrcLd!B93+Run!B78-Evp!B26</f>
        <v>22.141024221453279</v>
      </c>
      <c r="C26" s="3">
        <f>PrcLd!C93+Run!C78-Evp!C26</f>
        <v>89.355855778546712</v>
      </c>
      <c r="D26" s="3">
        <f>PrcLd!D93+Run!D78-Evp!D26</f>
        <v>112.65858048442908</v>
      </c>
      <c r="E26" s="3">
        <f>PrcLd!E93+Run!E78-Evp!E26</f>
        <v>143.5311141868512</v>
      </c>
      <c r="F26" s="3">
        <f>PrcLd!F93+Run!F78-Evp!F26</f>
        <v>125.93521799307959</v>
      </c>
      <c r="G26" s="3">
        <f>PrcLd!G93+Run!G78-Evp!G26</f>
        <v>116.63387543252594</v>
      </c>
      <c r="H26" s="3">
        <f>PrcLd!H93+Run!H78-Evp!H26</f>
        <v>114.40597480968859</v>
      </c>
      <c r="I26" s="3">
        <f>PrcLd!I93+Run!I78-Evp!I26</f>
        <v>68.951333702422147</v>
      </c>
      <c r="J26" s="3">
        <f>PrcLd!J93+Run!J78-Evp!J26</f>
        <v>66.383685813148773</v>
      </c>
      <c r="K26" s="3">
        <f>PrcLd!K93+Run!K78-Evp!K26</f>
        <v>49.758702283737023</v>
      </c>
      <c r="L26" s="3">
        <f>PrcLd!L93+Run!L78-Evp!L26</f>
        <v>1.7846602076124753</v>
      </c>
      <c r="M26" s="3">
        <f>PrcLd!M93+Run!M78-Evp!M26</f>
        <v>59.054727197231827</v>
      </c>
      <c r="N26" s="3">
        <f t="shared" si="0"/>
        <v>970.59475211072663</v>
      </c>
    </row>
    <row r="27" spans="1:14" x14ac:dyDescent="0.2">
      <c r="A27">
        <v>1972</v>
      </c>
      <c r="B27" s="3">
        <f>PrcLd!B94+Run!B79-Evp!B27</f>
        <v>-1.4617929411764692</v>
      </c>
      <c r="C27" s="3">
        <f>PrcLd!C94+Run!C79-Evp!C27</f>
        <v>22.482344913494806</v>
      </c>
      <c r="D27" s="3">
        <f>PrcLd!D94+Run!D79-Evp!D27</f>
        <v>99.398117370242232</v>
      </c>
      <c r="E27" s="3">
        <f>PrcLd!E94+Run!E79-Evp!E27</f>
        <v>153.60380761245673</v>
      </c>
      <c r="F27" s="3">
        <f>PrcLd!F94+Run!F79-Evp!F27</f>
        <v>149.41555294117646</v>
      </c>
      <c r="G27" s="3">
        <f>PrcLd!G94+Run!G79-Evp!G27</f>
        <v>100.64961384083045</v>
      </c>
      <c r="H27" s="3">
        <f>PrcLd!H94+Run!H79-Evp!H27</f>
        <v>129.33811211072666</v>
      </c>
      <c r="I27" s="3">
        <f>PrcLd!I94+Run!I79-Evp!I27</f>
        <v>168.71483017301037</v>
      </c>
      <c r="J27" s="3">
        <f>PrcLd!J94+Run!J79-Evp!J27</f>
        <v>129.87920968858131</v>
      </c>
      <c r="K27" s="3">
        <f>PrcLd!K94+Run!K79-Evp!K27</f>
        <v>41.19647723183391</v>
      </c>
      <c r="L27" s="3">
        <f>PrcLd!L94+Run!L79-Evp!L27</f>
        <v>49.689774394463669</v>
      </c>
      <c r="M27" s="3">
        <f>PrcLd!M94+Run!M79-Evp!M27</f>
        <v>73.015975640138407</v>
      </c>
      <c r="N27" s="3">
        <f t="shared" si="0"/>
        <v>1115.9220229757784</v>
      </c>
    </row>
    <row r="28" spans="1:14" x14ac:dyDescent="0.2">
      <c r="A28">
        <v>1973</v>
      </c>
      <c r="B28" s="3">
        <f>PrcLd!B95+Run!B80-Evp!B28</f>
        <v>86.542371764705877</v>
      </c>
      <c r="C28" s="3">
        <f>PrcLd!C95+Run!C80-Evp!C28</f>
        <v>52.528458961937716</v>
      </c>
      <c r="D28" s="3">
        <f>PrcLd!D95+Run!D80-Evp!D28</f>
        <v>190.70552166089968</v>
      </c>
      <c r="E28" s="3">
        <f>PrcLd!E95+Run!E80-Evp!E28</f>
        <v>202.44383114186854</v>
      </c>
      <c r="F28" s="3">
        <f>PrcLd!F95+Run!F80-Evp!F28</f>
        <v>264.40369633217995</v>
      </c>
      <c r="G28" s="3">
        <f>PrcLd!G95+Run!G80-Evp!G28</f>
        <v>164.44858961937715</v>
      </c>
      <c r="H28" s="3">
        <f>PrcLd!H95+Run!H80-Evp!H28</f>
        <v>115.45706878892734</v>
      </c>
      <c r="I28" s="3">
        <f>PrcLd!I95+Run!I80-Evp!I28</f>
        <v>104.91454975778547</v>
      </c>
      <c r="J28" s="3">
        <f>PrcLd!J95+Run!J80-Evp!J28</f>
        <v>56.534117647058814</v>
      </c>
      <c r="K28" s="3">
        <f>PrcLd!K95+Run!K80-Evp!K28</f>
        <v>68.673932733564001</v>
      </c>
      <c r="L28" s="3">
        <f>PrcLd!L95+Run!L80-Evp!L28</f>
        <v>16.113399307958488</v>
      </c>
      <c r="M28" s="3">
        <f>PrcLd!M95+Run!M80-Evp!M28</f>
        <v>15.564233910034602</v>
      </c>
      <c r="N28" s="3">
        <f t="shared" si="0"/>
        <v>1338.3297716262973</v>
      </c>
    </row>
    <row r="29" spans="1:14" x14ac:dyDescent="0.2">
      <c r="A29">
        <v>1974</v>
      </c>
      <c r="B29" s="3">
        <f>PrcLd!B96+Run!B81-Evp!B29</f>
        <v>62.864997647058829</v>
      </c>
      <c r="C29" s="3">
        <f>PrcLd!C96+Run!C81-Evp!C29</f>
        <v>50.522340484429066</v>
      </c>
      <c r="D29" s="3">
        <f>PrcLd!D96+Run!D81-Evp!D29</f>
        <v>130.15473937716263</v>
      </c>
      <c r="E29" s="3">
        <f>PrcLd!E96+Run!E81-Evp!E29</f>
        <v>186.4635141868512</v>
      </c>
      <c r="F29" s="3">
        <f>PrcLd!F96+Run!F81-Evp!F29</f>
        <v>184.60438339100347</v>
      </c>
      <c r="G29" s="3">
        <f>PrcLd!G96+Run!G81-Evp!G29</f>
        <v>181.28596816608996</v>
      </c>
      <c r="H29" s="3">
        <f>PrcLd!H96+Run!H81-Evp!H29</f>
        <v>105.24215750865051</v>
      </c>
      <c r="I29" s="3">
        <f>PrcLd!I96+Run!I81-Evp!I29</f>
        <v>116.69578629757784</v>
      </c>
      <c r="J29" s="3">
        <f>PrcLd!J96+Run!J81-Evp!J29</f>
        <v>32.989548788927337</v>
      </c>
      <c r="K29" s="3">
        <f>PrcLd!K96+Run!K81-Evp!K29</f>
        <v>29.277063806228369</v>
      </c>
      <c r="L29" s="3">
        <f>PrcLd!L96+Run!L81-Evp!L29</f>
        <v>34.465749480968881</v>
      </c>
      <c r="M29" s="3">
        <f>PrcLd!M96+Run!M81-Evp!M29</f>
        <v>-1.3988899653979274</v>
      </c>
      <c r="N29" s="3">
        <f t="shared" si="0"/>
        <v>1113.1673591695501</v>
      </c>
    </row>
    <row r="30" spans="1:14" x14ac:dyDescent="0.2">
      <c r="A30">
        <v>1975</v>
      </c>
      <c r="B30" s="3">
        <f>PrcLd!B97+Run!B82-Evp!B30</f>
        <v>35.517936608996536</v>
      </c>
      <c r="C30" s="3">
        <f>PrcLd!C97+Run!C82-Evp!C30</f>
        <v>49.187196401384092</v>
      </c>
      <c r="D30" s="3">
        <f>PrcLd!D97+Run!D82-Evp!D30</f>
        <v>90.744911003460217</v>
      </c>
      <c r="E30" s="3">
        <f>PrcLd!E97+Run!E82-Evp!E30</f>
        <v>170.92490934256057</v>
      </c>
      <c r="F30" s="3">
        <f>PrcLd!F97+Run!F82-Evp!F30</f>
        <v>167.09102006920415</v>
      </c>
      <c r="G30" s="3">
        <f>PrcLd!G97+Run!G82-Evp!G30</f>
        <v>180.92753910034602</v>
      </c>
      <c r="H30" s="3">
        <f>PrcLd!H97+Run!H82-Evp!H30</f>
        <v>93.989701038062279</v>
      </c>
      <c r="I30" s="3">
        <f>PrcLd!I97+Run!I82-Evp!I30</f>
        <v>186.3330458131488</v>
      </c>
      <c r="J30" s="3">
        <f>PrcLd!J97+Run!J82-Evp!J30</f>
        <v>71.113653979238734</v>
      </c>
      <c r="K30" s="3">
        <f>PrcLd!K97+Run!K82-Evp!K30</f>
        <v>6.8605461591695516</v>
      </c>
      <c r="L30" s="3">
        <f>PrcLd!L97+Run!L82-Evp!L30</f>
        <v>57.012559169550173</v>
      </c>
      <c r="M30" s="3">
        <f>PrcLd!M97+Run!M82-Evp!M30</f>
        <v>23.194400553633216</v>
      </c>
      <c r="N30" s="3">
        <f t="shared" si="0"/>
        <v>1132.8974192387543</v>
      </c>
    </row>
    <row r="31" spans="1:14" x14ac:dyDescent="0.2">
      <c r="A31">
        <v>1976</v>
      </c>
      <c r="B31" s="3">
        <f>PrcLd!B98+Run!B83-Evp!B31</f>
        <v>-12.235721522491346</v>
      </c>
      <c r="C31" s="3">
        <f>PrcLd!C98+Run!C83-Evp!C31</f>
        <v>87.20274851211073</v>
      </c>
      <c r="D31" s="3">
        <f>PrcLd!D98+Run!D83-Evp!D31</f>
        <v>205.88082408304498</v>
      </c>
      <c r="E31" s="3">
        <f>PrcLd!E98+Run!E83-Evp!E31</f>
        <v>198.48591141868513</v>
      </c>
      <c r="F31" s="3">
        <f>PrcLd!F98+Run!F83-Evp!F31</f>
        <v>180.35322629757786</v>
      </c>
      <c r="G31" s="3">
        <f>PrcLd!G98+Run!G83-Evp!G31</f>
        <v>103.2289785467128</v>
      </c>
      <c r="H31" s="3">
        <f>PrcLd!H98+Run!H83-Evp!H31</f>
        <v>85.330936470588227</v>
      </c>
      <c r="I31" s="3">
        <f>PrcLd!I98+Run!I83-Evp!I31</f>
        <v>24.832778685121099</v>
      </c>
      <c r="J31" s="3">
        <f>PrcLd!J98+Run!J83-Evp!J31</f>
        <v>-11.764520415224915</v>
      </c>
      <c r="K31" s="3">
        <f>PrcLd!K98+Run!K83-Evp!K31</f>
        <v>-25.283482906574392</v>
      </c>
      <c r="L31" s="3">
        <f>PrcLd!L98+Run!L83-Evp!L31</f>
        <v>-65.927606920415215</v>
      </c>
      <c r="M31" s="3">
        <f>PrcLd!M98+Run!M83-Evp!M31</f>
        <v>-73.128241660899647</v>
      </c>
      <c r="N31" s="3">
        <f t="shared" si="0"/>
        <v>696.97583058823534</v>
      </c>
    </row>
    <row r="32" spans="1:14" x14ac:dyDescent="0.2">
      <c r="A32">
        <v>1977</v>
      </c>
      <c r="B32" s="3">
        <f>PrcLd!B99+Run!B84-Evp!B32</f>
        <v>-17.294095778546705</v>
      </c>
      <c r="C32" s="3">
        <f>PrcLd!C99+Run!C84-Evp!C32</f>
        <v>29.889398200692042</v>
      </c>
      <c r="D32" s="3">
        <f>PrcLd!D99+Run!D84-Evp!D32</f>
        <v>166.76592166089964</v>
      </c>
      <c r="E32" s="3">
        <f>PrcLd!E99+Run!E84-Evp!E32</f>
        <v>156.75085397923871</v>
      </c>
      <c r="F32" s="3">
        <f>PrcLd!F99+Run!F84-Evp!F32</f>
        <v>78.370419100346027</v>
      </c>
      <c r="G32" s="3">
        <f>PrcLd!G99+Run!G84-Evp!G32</f>
        <v>117.78530657439445</v>
      </c>
      <c r="H32" s="3">
        <f>PrcLd!H99+Run!H84-Evp!H32</f>
        <v>120.63024027681661</v>
      </c>
      <c r="I32" s="3">
        <f>PrcLd!I99+Run!I84-Evp!I32</f>
        <v>112.72129079584774</v>
      </c>
      <c r="J32" s="3">
        <f>PrcLd!J99+Run!J84-Evp!J32</f>
        <v>128.49382698961938</v>
      </c>
      <c r="K32" s="3">
        <f>PrcLd!K99+Run!K84-Evp!K32</f>
        <v>33.099435017301047</v>
      </c>
      <c r="L32" s="3">
        <f>PrcLd!L99+Run!L84-Evp!L32</f>
        <v>38.760981314878904</v>
      </c>
      <c r="M32" s="3">
        <f>PrcLd!M99+Run!M84-Evp!M32</f>
        <v>6.4372182698961922</v>
      </c>
      <c r="N32" s="3">
        <f t="shared" si="0"/>
        <v>972.410796401384</v>
      </c>
    </row>
    <row r="33" spans="1:14" x14ac:dyDescent="0.2">
      <c r="A33">
        <v>1978</v>
      </c>
      <c r="B33" s="3">
        <f>PrcLd!B100+Run!B85-Evp!B33</f>
        <v>14.364672110726644</v>
      </c>
      <c r="C33" s="3">
        <f>PrcLd!C100+Run!C85-Evp!C33</f>
        <v>8.4906065051902999</v>
      </c>
      <c r="D33" s="3">
        <f>PrcLd!D100+Run!D85-Evp!D33</f>
        <v>59.727111695501733</v>
      </c>
      <c r="E33" s="3">
        <f>PrcLd!E100+Run!E85-Evp!E33</f>
        <v>173.9499141868512</v>
      </c>
      <c r="F33" s="3">
        <f>PrcLd!F100+Run!F85-Evp!F33</f>
        <v>172.61553633217994</v>
      </c>
      <c r="G33" s="3">
        <f>PrcLd!G100+Run!G85-Evp!G33</f>
        <v>137.71481245674741</v>
      </c>
      <c r="H33" s="3">
        <f>PrcLd!H100+Run!H85-Evp!H33</f>
        <v>148.11236567474049</v>
      </c>
      <c r="I33" s="3">
        <f>PrcLd!I100+Run!I85-Evp!I33</f>
        <v>148.1882300346021</v>
      </c>
      <c r="J33" s="3">
        <f>PrcLd!J100+Run!J85-Evp!J33</f>
        <v>159.18124429065745</v>
      </c>
      <c r="K33" s="3">
        <f>PrcLd!K100+Run!K85-Evp!K33</f>
        <v>42.5716589619377</v>
      </c>
      <c r="L33" s="3">
        <f>PrcLd!L100+Run!L85-Evp!L33</f>
        <v>5.9644415224913558</v>
      </c>
      <c r="M33" s="3">
        <f>PrcLd!M100+Run!M85-Evp!M33</f>
        <v>-23.643373287197235</v>
      </c>
      <c r="N33" s="3">
        <f t="shared" si="0"/>
        <v>1047.2372204844291</v>
      </c>
    </row>
    <row r="34" spans="1:14" x14ac:dyDescent="0.2">
      <c r="A34">
        <v>1979</v>
      </c>
      <c r="B34" s="3">
        <f>PrcLd!B101+Run!B86-Evp!B34</f>
        <v>32.720474740484434</v>
      </c>
      <c r="C34" s="3">
        <f>PrcLd!C101+Run!C86-Evp!C34</f>
        <v>24.251818408304494</v>
      </c>
      <c r="D34" s="3">
        <f>PrcLd!D101+Run!D86-Evp!D34</f>
        <v>192.67200941176469</v>
      </c>
      <c r="E34" s="3">
        <f>PrcLd!E101+Run!E86-Evp!E34</f>
        <v>213.19321107266435</v>
      </c>
      <c r="F34" s="3">
        <f>PrcLd!F101+Run!F86-Evp!F34</f>
        <v>172.4734156401384</v>
      </c>
      <c r="G34" s="3">
        <f>PrcLd!G101+Run!G86-Evp!G34</f>
        <v>165.14639169550173</v>
      </c>
      <c r="H34" s="3">
        <f>PrcLd!H101+Run!H86-Evp!H34</f>
        <v>113.96233605536334</v>
      </c>
      <c r="I34" s="3">
        <f>PrcLd!I101+Run!I86-Evp!I34</f>
        <v>150.11623003460207</v>
      </c>
      <c r="J34" s="3">
        <f>PrcLd!J101+Run!J86-Evp!J34</f>
        <v>25.269442214532862</v>
      </c>
      <c r="K34" s="3">
        <f>PrcLd!K101+Run!K86-Evp!K34</f>
        <v>52.847277508650535</v>
      </c>
      <c r="L34" s="3">
        <f>PrcLd!L101+Run!L86-Evp!L34</f>
        <v>44.304689273356402</v>
      </c>
      <c r="M34" s="3">
        <f>PrcLd!M101+Run!M86-Evp!M34</f>
        <v>8.5404921799308084</v>
      </c>
      <c r="N34" s="3">
        <f t="shared" si="0"/>
        <v>1195.4977882352941</v>
      </c>
    </row>
    <row r="35" spans="1:14" x14ac:dyDescent="0.2">
      <c r="A35">
        <v>1980</v>
      </c>
      <c r="B35" s="3">
        <f>PrcLd!B102+Run!B87-Evp!B35</f>
        <v>18.933411487889273</v>
      </c>
      <c r="C35" s="3">
        <f>PrcLd!C102+Run!C87-Evp!C35</f>
        <v>13.678305328719723</v>
      </c>
      <c r="D35" s="3">
        <f>PrcLd!D102+Run!D87-Evp!D35</f>
        <v>51.320757923875426</v>
      </c>
      <c r="E35" s="3">
        <f>PrcLd!E102+Run!E87-Evp!E35</f>
        <v>160.64911003460205</v>
      </c>
      <c r="F35" s="3">
        <f>PrcLd!F102+Run!F87-Evp!F35</f>
        <v>105.36298685121106</v>
      </c>
      <c r="G35" s="3">
        <f>PrcLd!G102+Run!G87-Evp!G35</f>
        <v>169.09482491349482</v>
      </c>
      <c r="H35" s="3">
        <f>PrcLd!H102+Run!H87-Evp!H35</f>
        <v>123.39937965397924</v>
      </c>
      <c r="I35" s="3">
        <f>PrcLd!I102+Run!I87-Evp!I35</f>
        <v>169.68444401384085</v>
      </c>
      <c r="J35" s="3">
        <f>PrcLd!J102+Run!J87-Evp!J35</f>
        <v>128.87129411764704</v>
      </c>
      <c r="K35" s="3">
        <f>PrcLd!K102+Run!K87-Evp!K35</f>
        <v>3.5597024221453353</v>
      </c>
      <c r="L35" s="3">
        <f>PrcLd!L102+Run!L87-Evp!L35</f>
        <v>-10.82983944636679</v>
      </c>
      <c r="M35" s="3">
        <f>PrcLd!M102+Run!M87-Evp!M35</f>
        <v>-20.19947930795847</v>
      </c>
      <c r="N35" s="3">
        <f t="shared" si="0"/>
        <v>913.52489799307978</v>
      </c>
    </row>
    <row r="36" spans="1:14" x14ac:dyDescent="0.2">
      <c r="A36">
        <v>1981</v>
      </c>
      <c r="B36" s="3">
        <f>PrcLd!B103+Run!B88-Evp!B36</f>
        <v>-9.2246029065743897</v>
      </c>
      <c r="C36" s="3">
        <f>PrcLd!C103+Run!C88-Evp!C36</f>
        <v>75.706558339100354</v>
      </c>
      <c r="D36" s="3">
        <f>PrcLd!D103+Run!D88-Evp!D36</f>
        <v>59.709020899653964</v>
      </c>
      <c r="E36" s="3">
        <f>PrcLd!E103+Run!E88-Evp!E36</f>
        <v>201.53561384083045</v>
      </c>
      <c r="F36" s="3">
        <f>PrcLd!F103+Run!F88-Evp!F36</f>
        <v>138.28045121107266</v>
      </c>
      <c r="G36" s="3">
        <f>PrcLd!G103+Run!G88-Evp!G36</f>
        <v>175.86865190311417</v>
      </c>
      <c r="H36" s="3">
        <f>PrcLd!H103+Run!H88-Evp!H36</f>
        <v>90.087765536332185</v>
      </c>
      <c r="I36" s="3">
        <f>PrcLd!I103+Run!I88-Evp!I36</f>
        <v>113.30574228373703</v>
      </c>
      <c r="J36" s="3">
        <f>PrcLd!J103+Run!J88-Evp!J36</f>
        <v>59.959188927335639</v>
      </c>
      <c r="K36" s="3">
        <f>PrcLd!K103+Run!K88-Evp!K36</f>
        <v>83.453615778546734</v>
      </c>
      <c r="L36" s="3">
        <f>PrcLd!L103+Run!L88-Evp!L36</f>
        <v>7.5120401384083095</v>
      </c>
      <c r="M36" s="3">
        <f>PrcLd!M103+Run!M88-Evp!M36</f>
        <v>-29.47110588235293</v>
      </c>
      <c r="N36" s="3">
        <f t="shared" si="0"/>
        <v>966.72294006920413</v>
      </c>
    </row>
    <row r="37" spans="1:14" x14ac:dyDescent="0.2">
      <c r="A37">
        <v>1982</v>
      </c>
      <c r="B37" s="3">
        <f>PrcLd!B104+Run!B89-Evp!B37</f>
        <v>-4.8227346712802728</v>
      </c>
      <c r="C37" s="3">
        <f>PrcLd!C104+Run!C89-Evp!C37</f>
        <v>21.563900069204152</v>
      </c>
      <c r="D37" s="3">
        <f>PrcLd!D104+Run!D89-Evp!D37</f>
        <v>135.90941757785467</v>
      </c>
      <c r="E37" s="3">
        <f>PrcLd!E104+Run!E89-Evp!E37</f>
        <v>174.67086782006919</v>
      </c>
      <c r="F37" s="3">
        <f>PrcLd!F104+Run!F89-Evp!F37</f>
        <v>144.22877757785466</v>
      </c>
      <c r="G37" s="3">
        <f>PrcLd!G104+Run!G89-Evp!G37</f>
        <v>122.64528166089966</v>
      </c>
      <c r="H37" s="3">
        <f>PrcLd!H104+Run!H89-Evp!H37</f>
        <v>185.86343916955019</v>
      </c>
      <c r="I37" s="3">
        <f>PrcLd!I104+Run!I89-Evp!I37</f>
        <v>92.019946020761239</v>
      </c>
      <c r="J37" s="3">
        <f>PrcLd!J104+Run!J89-Evp!J37</f>
        <v>75.218647750865031</v>
      </c>
      <c r="K37" s="3">
        <f>PrcLd!K104+Run!K89-Evp!K37</f>
        <v>47.513573148788936</v>
      </c>
      <c r="L37" s="3">
        <f>PrcLd!L104+Run!L89-Evp!L37</f>
        <v>83.763583391003465</v>
      </c>
      <c r="M37" s="3">
        <f>PrcLd!M104+Run!M89-Evp!M37</f>
        <v>93.083392664359849</v>
      </c>
      <c r="N37" s="3">
        <f t="shared" si="0"/>
        <v>1171.6580921799309</v>
      </c>
    </row>
    <row r="38" spans="1:14" x14ac:dyDescent="0.2">
      <c r="A38">
        <v>1983</v>
      </c>
      <c r="B38" s="3">
        <f>PrcLd!B105+Run!B90-Evp!B38</f>
        <v>11.24684512110727</v>
      </c>
      <c r="C38" s="3">
        <f>PrcLd!C105+Run!C90-Evp!C38</f>
        <v>47.078180484429076</v>
      </c>
      <c r="D38" s="3">
        <f>PrcLd!D105+Run!D90-Evp!D38</f>
        <v>117.53512387543253</v>
      </c>
      <c r="E38" s="3">
        <f>PrcLd!E105+Run!E90-Evp!E38</f>
        <v>159.72808858131486</v>
      </c>
      <c r="F38" s="3">
        <f>PrcLd!F105+Run!F90-Evp!F38</f>
        <v>223.73601024221452</v>
      </c>
      <c r="G38" s="3">
        <f>PrcLd!G105+Run!G90-Evp!G38</f>
        <v>115.25324844290657</v>
      </c>
      <c r="H38" s="3">
        <f>PrcLd!H105+Run!H90-Evp!H38</f>
        <v>101.84451017301039</v>
      </c>
      <c r="I38" s="3">
        <f>PrcLd!I105+Run!I90-Evp!I38</f>
        <v>90.019402352941171</v>
      </c>
      <c r="J38" s="3">
        <f>PrcLd!J105+Run!J90-Evp!J38</f>
        <v>74.898528719723188</v>
      </c>
      <c r="K38" s="3">
        <f>PrcLd!K105+Run!K90-Evp!K38</f>
        <v>67.19904193771626</v>
      </c>
      <c r="L38" s="3">
        <f>PrcLd!L105+Run!L90-Evp!L38</f>
        <v>25.869386851211061</v>
      </c>
      <c r="M38" s="3">
        <f>PrcLd!M105+Run!M90-Evp!M38</f>
        <v>-51.831164844290669</v>
      </c>
      <c r="N38" s="3">
        <f t="shared" si="0"/>
        <v>982.57720193771615</v>
      </c>
    </row>
    <row r="39" spans="1:14" x14ac:dyDescent="0.2">
      <c r="A39">
        <v>1984</v>
      </c>
      <c r="B39" s="3">
        <f>PrcLd!B106+Run!B91-Evp!B39</f>
        <v>-0.63829647058823724</v>
      </c>
      <c r="C39" s="3">
        <f>PrcLd!C106+Run!C91-Evp!C39</f>
        <v>83.50075183391003</v>
      </c>
      <c r="D39" s="3">
        <f>PrcLd!D106+Run!D91-Evp!D39</f>
        <v>77.511799861591697</v>
      </c>
      <c r="E39" s="3">
        <f>PrcLd!E106+Run!E91-Evp!E39</f>
        <v>142.25104913494815</v>
      </c>
      <c r="F39" s="3">
        <f>PrcLd!F106+Run!F91-Evp!F39</f>
        <v>156.36490851211073</v>
      </c>
      <c r="G39" s="3">
        <f>PrcLd!G106+Run!G91-Evp!G39</f>
        <v>154.17278339100346</v>
      </c>
      <c r="H39" s="3">
        <f>PrcLd!H106+Run!H91-Evp!H39</f>
        <v>102.18043847750864</v>
      </c>
      <c r="I39" s="3">
        <f>PrcLd!I106+Run!I91-Evp!I39</f>
        <v>86.469573425605532</v>
      </c>
      <c r="J39" s="3">
        <f>PrcLd!J106+Run!J91-Evp!J39</f>
        <v>91.904997923875442</v>
      </c>
      <c r="K39" s="3">
        <f>PrcLd!K106+Run!K91-Evp!K39</f>
        <v>101.80772373702422</v>
      </c>
      <c r="L39" s="3">
        <f>PrcLd!L106+Run!L91-Evp!L39</f>
        <v>54.238741868512108</v>
      </c>
      <c r="M39" s="3">
        <f>PrcLd!M106+Run!M91-Evp!M39</f>
        <v>29.551380761245667</v>
      </c>
      <c r="N39" s="3">
        <f t="shared" si="0"/>
        <v>1079.3158524567473</v>
      </c>
    </row>
    <row r="40" spans="1:14" x14ac:dyDescent="0.2">
      <c r="A40">
        <v>1985</v>
      </c>
      <c r="B40" s="3">
        <f>PrcLd!B107+Run!B92-Evp!B40</f>
        <v>14.223251487889272</v>
      </c>
      <c r="C40" s="3">
        <f>PrcLd!C107+Run!C92-Evp!C40</f>
        <v>84.88906325259515</v>
      </c>
      <c r="D40" s="3">
        <f>PrcLd!D107+Run!D92-Evp!D40</f>
        <v>189.03742311418688</v>
      </c>
      <c r="E40" s="3">
        <f>PrcLd!E107+Run!E92-Evp!E40</f>
        <v>205.34426989619377</v>
      </c>
      <c r="F40" s="3">
        <f>PrcLd!F107+Run!F92-Evp!F40</f>
        <v>132.18658574394465</v>
      </c>
      <c r="G40" s="3">
        <f>PrcLd!G107+Run!G92-Evp!G40</f>
        <v>95.403994463667814</v>
      </c>
      <c r="H40" s="3">
        <f>PrcLd!H107+Run!H92-Evp!H40</f>
        <v>106.7194217301038</v>
      </c>
      <c r="I40" s="3">
        <f>PrcLd!I107+Run!I92-Evp!I40</f>
        <v>141.21890103806228</v>
      </c>
      <c r="J40" s="3">
        <f>PrcLd!J107+Run!J92-Evp!J40</f>
        <v>115.76265605536334</v>
      </c>
      <c r="K40" s="3">
        <f>PrcLd!K107+Run!K92-Evp!K40</f>
        <v>102.37682602076126</v>
      </c>
      <c r="L40" s="3">
        <f>PrcLd!L107+Run!L92-Evp!L40</f>
        <v>148.4339487889273</v>
      </c>
      <c r="M40" s="3">
        <f>PrcLd!M107+Run!M92-Evp!M40</f>
        <v>-13.161816193771642</v>
      </c>
      <c r="N40" s="3">
        <f t="shared" si="0"/>
        <v>1322.4345253979236</v>
      </c>
    </row>
    <row r="41" spans="1:14" x14ac:dyDescent="0.2">
      <c r="A41">
        <v>1986</v>
      </c>
      <c r="B41" s="3">
        <f>PrcLd!B108+Run!B93-Evp!B41</f>
        <v>28.221167058823539</v>
      </c>
      <c r="C41" s="3">
        <f>PrcLd!C108+Run!C93-Evp!C41</f>
        <v>59.876272664359853</v>
      </c>
      <c r="D41" s="3">
        <f>PrcLd!D108+Run!D93-Evp!D41</f>
        <v>138.37331653979237</v>
      </c>
      <c r="E41" s="3">
        <f>PrcLd!E108+Run!E93-Evp!E41</f>
        <v>163.33501176470588</v>
      </c>
      <c r="F41" s="3">
        <f>PrcLd!F108+Run!F93-Evp!F41</f>
        <v>110.04786878892733</v>
      </c>
      <c r="G41" s="3">
        <f>PrcLd!G108+Run!G93-Evp!G41</f>
        <v>165.21791280276818</v>
      </c>
      <c r="H41" s="3">
        <f>PrcLd!H108+Run!H93-Evp!H41</f>
        <v>164.96940650519031</v>
      </c>
      <c r="I41" s="3">
        <f>PrcLd!I108+Run!I93-Evp!I41</f>
        <v>75.416720553633226</v>
      </c>
      <c r="J41" s="3">
        <f>PrcLd!J108+Run!J93-Evp!J41</f>
        <v>272.81083460207611</v>
      </c>
      <c r="K41" s="3">
        <f>PrcLd!K108+Run!K93-Evp!K41</f>
        <v>144.253139100346</v>
      </c>
      <c r="L41" s="3">
        <f>PrcLd!L108+Run!L93-Evp!L41</f>
        <v>-26.901911418685131</v>
      </c>
      <c r="M41" s="3">
        <f>PrcLd!M108+Run!M93-Evp!M41</f>
        <v>-16.631545190311414</v>
      </c>
      <c r="N41" s="3">
        <f t="shared" si="0"/>
        <v>1278.9881937716261</v>
      </c>
    </row>
    <row r="42" spans="1:14" x14ac:dyDescent="0.2">
      <c r="A42">
        <v>1987</v>
      </c>
      <c r="B42" s="3">
        <f>PrcLd!B109+Run!B94-Evp!B42</f>
        <v>11.56615003460206</v>
      </c>
      <c r="C42" s="3">
        <f>PrcLd!C109+Run!C94-Evp!C42</f>
        <v>17.48070366782007</v>
      </c>
      <c r="D42" s="3">
        <f>PrcLd!D109+Run!D94-Evp!D42</f>
        <v>58.925392387543248</v>
      </c>
      <c r="E42" s="3">
        <f>PrcLd!E109+Run!E94-Evp!E42</f>
        <v>106.20872387543251</v>
      </c>
      <c r="F42" s="3">
        <f>PrcLd!F109+Run!F94-Evp!F42</f>
        <v>109.0502488581315</v>
      </c>
      <c r="G42" s="3">
        <f>PrcLd!G109+Run!G94-Evp!G42</f>
        <v>88.604777854671283</v>
      </c>
      <c r="H42" s="3">
        <f>PrcLd!H109+Run!H94-Evp!H42</f>
        <v>91.909644567474047</v>
      </c>
      <c r="I42" s="3">
        <f>PrcLd!I109+Run!I94-Evp!I42</f>
        <v>130.08275764705883</v>
      </c>
      <c r="J42" s="3">
        <f>PrcLd!J109+Run!J94-Evp!J42</f>
        <v>77.071291349480973</v>
      </c>
      <c r="K42" s="3">
        <f>PrcLd!K109+Run!K94-Evp!K42</f>
        <v>-1.8257414532872076</v>
      </c>
      <c r="L42" s="3">
        <f>PrcLd!L109+Run!L94-Evp!L42</f>
        <v>37.236690657439453</v>
      </c>
      <c r="M42" s="3">
        <f>PrcLd!M109+Run!M94-Evp!M42</f>
        <v>43.681504775086509</v>
      </c>
      <c r="N42" s="3">
        <f t="shared" si="0"/>
        <v>769.99214422145326</v>
      </c>
    </row>
    <row r="43" spans="1:14" x14ac:dyDescent="0.2">
      <c r="A43">
        <v>1988</v>
      </c>
      <c r="B43" s="3">
        <f>PrcLd!B110+Run!B95-Evp!B43</f>
        <v>-3.8624924567474039</v>
      </c>
      <c r="C43" s="3">
        <f>PrcLd!C110+Run!C95-Evp!C43</f>
        <v>21.436576055363325</v>
      </c>
      <c r="D43" s="3">
        <f>PrcLd!D110+Run!D95-Evp!D43</f>
        <v>88.079733425605539</v>
      </c>
      <c r="E43" s="3">
        <f>PrcLd!E110+Run!E95-Evp!E43</f>
        <v>146.85728304498269</v>
      </c>
      <c r="F43" s="3">
        <f>PrcLd!F110+Run!F95-Evp!F43</f>
        <v>66.81799224913496</v>
      </c>
      <c r="G43" s="3">
        <f>PrcLd!G110+Run!G95-Evp!G43</f>
        <v>44.319134948096888</v>
      </c>
      <c r="H43" s="3">
        <f>PrcLd!H110+Run!H95-Evp!H43</f>
        <v>87.846182975778547</v>
      </c>
      <c r="I43" s="3">
        <f>PrcLd!I110+Run!I95-Evp!I43</f>
        <v>91.406602076124557</v>
      </c>
      <c r="J43" s="3">
        <f>PrcLd!J110+Run!J95-Evp!J43</f>
        <v>87.983022837370228</v>
      </c>
      <c r="K43" s="3">
        <f>PrcLd!K110+Run!K95-Evp!K43</f>
        <v>39.36788899653979</v>
      </c>
      <c r="L43" s="3">
        <f>PrcLd!L110+Run!L95-Evp!L43</f>
        <v>137.21708373702421</v>
      </c>
      <c r="M43" s="3">
        <f>PrcLd!M110+Run!M95-Evp!M43</f>
        <v>-20.071443321799293</v>
      </c>
      <c r="N43" s="3">
        <f t="shared" si="0"/>
        <v>787.39756456747409</v>
      </c>
    </row>
    <row r="44" spans="1:14" x14ac:dyDescent="0.2">
      <c r="A44">
        <v>1989</v>
      </c>
      <c r="B44" s="3">
        <f>PrcLd!B111+Run!B96-Evp!B44</f>
        <v>16.171891211072655</v>
      </c>
      <c r="C44" s="3">
        <f>PrcLd!C111+Run!C96-Evp!C44</f>
        <v>-12.32087667820069</v>
      </c>
      <c r="D44" s="3">
        <f>PrcLd!D111+Run!D96-Evp!D44</f>
        <v>91.099252595155718</v>
      </c>
      <c r="E44" s="3">
        <f>PrcLd!E111+Run!E96-Evp!E44</f>
        <v>105.30311280276817</v>
      </c>
      <c r="F44" s="3">
        <f>PrcLd!F111+Run!F96-Evp!F44</f>
        <v>160.67430920415225</v>
      </c>
      <c r="G44" s="3">
        <f>PrcLd!G111+Run!G96-Evp!G44</f>
        <v>178.05535086505191</v>
      </c>
      <c r="H44" s="3">
        <f>PrcLd!H111+Run!H96-Evp!H44</f>
        <v>91.385385467128017</v>
      </c>
      <c r="I44" s="3">
        <f>PrcLd!I111+Run!I96-Evp!I44</f>
        <v>100.30121079584775</v>
      </c>
      <c r="J44" s="3">
        <f>PrcLd!J111+Run!J96-Evp!J44</f>
        <v>20.135028373702418</v>
      </c>
      <c r="K44" s="3">
        <f>PrcLd!K111+Run!K96-Evp!K44</f>
        <v>20.223983667820065</v>
      </c>
      <c r="L44" s="3">
        <f>PrcLd!L111+Run!L96-Evp!L44</f>
        <v>-3.8340622837370262</v>
      </c>
      <c r="M44" s="3">
        <f>PrcLd!M111+Run!M96-Evp!M44</f>
        <v>-54.380280692041524</v>
      </c>
      <c r="N44" s="3">
        <f t="shared" si="0"/>
        <v>712.81430532871968</v>
      </c>
    </row>
    <row r="45" spans="1:14" x14ac:dyDescent="0.2">
      <c r="A45">
        <v>1990</v>
      </c>
      <c r="B45" s="3">
        <f>PrcLd!B112+Run!B97-Evp!B45</f>
        <v>61.339445259515571</v>
      </c>
      <c r="C45" s="3">
        <f>PrcLd!C112+Run!C97-Evp!C45</f>
        <v>41.200220899653971</v>
      </c>
      <c r="D45" s="3">
        <f>PrcLd!D112+Run!D97-Evp!D45</f>
        <v>126.60555543252595</v>
      </c>
      <c r="E45" s="3">
        <f>PrcLd!E112+Run!E97-Evp!E45</f>
        <v>97.478146712802783</v>
      </c>
      <c r="F45" s="3">
        <f>PrcLd!F112+Run!F97-Evp!F45</f>
        <v>207.14891294117649</v>
      </c>
      <c r="G45" s="3">
        <f>PrcLd!G112+Run!G97-Evp!G45</f>
        <v>210.13625467128026</v>
      </c>
      <c r="H45" s="3">
        <f>PrcLd!H112+Run!H97-Evp!H45</f>
        <v>114.31653093425605</v>
      </c>
      <c r="I45" s="3">
        <f>PrcLd!I112+Run!I97-Evp!I45</f>
        <v>124.523944083045</v>
      </c>
      <c r="J45" s="3">
        <f>PrcLd!J112+Run!J97-Evp!J45</f>
        <v>93.142748788927335</v>
      </c>
      <c r="K45" s="3">
        <f>PrcLd!K112+Run!K97-Evp!K45</f>
        <v>91.476159723183358</v>
      </c>
      <c r="L45" s="3">
        <f>PrcLd!L112+Run!L97-Evp!L45</f>
        <v>76.198445674740483</v>
      </c>
      <c r="M45" s="3">
        <f>PrcLd!M112+Run!M97-Evp!M45</f>
        <v>16.353552941176474</v>
      </c>
      <c r="N45" s="3">
        <f t="shared" si="0"/>
        <v>1259.9199180622838</v>
      </c>
    </row>
    <row r="46" spans="1:14" x14ac:dyDescent="0.2">
      <c r="A46">
        <v>1991</v>
      </c>
      <c r="B46" s="3">
        <f>PrcLd!B113+Run!B98-Evp!B46</f>
        <v>3.7930945328719616</v>
      </c>
      <c r="C46" s="3">
        <f>PrcLd!C113+Run!C98-Evp!C46</f>
        <v>36.766495224913506</v>
      </c>
      <c r="D46" s="3">
        <f>PrcLd!D113+Run!D98-Evp!D46</f>
        <v>149.4687103114187</v>
      </c>
      <c r="E46" s="3">
        <f>PrcLd!E113+Run!E98-Evp!E46</f>
        <v>210.66926228373703</v>
      </c>
      <c r="F46" s="3">
        <f>PrcLd!F113+Run!F98-Evp!F46</f>
        <v>174.62400664359862</v>
      </c>
      <c r="G46" s="3">
        <f>PrcLd!G113+Run!G98-Evp!G46</f>
        <v>111.47605951557092</v>
      </c>
      <c r="H46" s="3">
        <f>PrcLd!H113+Run!H98-Evp!H46</f>
        <v>140.92572816608998</v>
      </c>
      <c r="I46" s="3">
        <f>PrcLd!I113+Run!I98-Evp!I46</f>
        <v>67.470119307958484</v>
      </c>
      <c r="J46" s="3">
        <f>PrcLd!J113+Run!J98-Evp!J46</f>
        <v>30.660571626297568</v>
      </c>
      <c r="K46" s="3">
        <f>PrcLd!K113+Run!K98-Evp!K46</f>
        <v>134.04813979238753</v>
      </c>
      <c r="L46" s="3">
        <f>PrcLd!L113+Run!L98-Evp!L46</f>
        <v>58.422979930795847</v>
      </c>
      <c r="M46" s="3">
        <f>PrcLd!M113+Run!M98-Evp!M46</f>
        <v>36.84399723183391</v>
      </c>
      <c r="N46" s="3">
        <f t="shared" si="0"/>
        <v>1155.1691645674741</v>
      </c>
    </row>
    <row r="47" spans="1:14" x14ac:dyDescent="0.2">
      <c r="A47">
        <v>1992</v>
      </c>
      <c r="B47" s="3">
        <f>PrcLd!B114+Run!B99-Evp!B47</f>
        <v>28.585343944636691</v>
      </c>
      <c r="C47" s="3">
        <f>PrcLd!C114+Run!C99-Evp!C47</f>
        <v>48.185960692041526</v>
      </c>
      <c r="D47" s="3">
        <f>PrcLd!D114+Run!D99-Evp!D47</f>
        <v>100.54010657439446</v>
      </c>
      <c r="E47" s="3">
        <f>PrcLd!E114+Run!E99-Evp!E47</f>
        <v>158.55037370242215</v>
      </c>
      <c r="F47" s="3">
        <f>PrcLd!F114+Run!F99-Evp!F47</f>
        <v>101.75536525951557</v>
      </c>
      <c r="G47" s="3">
        <f>PrcLd!G114+Run!G99-Evp!G47</f>
        <v>79.32105467128028</v>
      </c>
      <c r="H47" s="3">
        <f>PrcLd!H114+Run!H99-Evp!H47</f>
        <v>147.40415474048442</v>
      </c>
      <c r="I47" s="3">
        <f>PrcLd!I114+Run!I99-Evp!I47</f>
        <v>73.051512525951551</v>
      </c>
      <c r="J47" s="3">
        <f>PrcLd!J114+Run!J99-Evp!J47</f>
        <v>144.43623806228373</v>
      </c>
      <c r="K47" s="3">
        <f>PrcLd!K114+Run!K99-Evp!K47</f>
        <v>30.399063529411762</v>
      </c>
      <c r="L47" s="3">
        <f>PrcLd!L114+Run!L99-Evp!L47</f>
        <v>134.75513771626299</v>
      </c>
      <c r="M47" s="3">
        <f>PrcLd!M114+Run!M99-Evp!M47</f>
        <v>36.710356262975807</v>
      </c>
      <c r="N47" s="3">
        <f t="shared" si="0"/>
        <v>1083.694667681661</v>
      </c>
    </row>
    <row r="48" spans="1:14" x14ac:dyDescent="0.2">
      <c r="A48">
        <v>1993</v>
      </c>
      <c r="B48" s="3">
        <f>PrcLd!B115+Run!B100-Evp!B48</f>
        <v>79.689352525951549</v>
      </c>
      <c r="C48" s="3">
        <f>PrcLd!C115+Run!C100-Evp!C48</f>
        <v>10.837486782006927</v>
      </c>
      <c r="D48" s="3">
        <f>PrcLd!D115+Run!D100-Evp!D48</f>
        <v>80.908264913494804</v>
      </c>
      <c r="E48" s="3">
        <f>PrcLd!E115+Run!E100-Evp!E48</f>
        <v>236.95604982698961</v>
      </c>
      <c r="F48" s="3">
        <f>PrcLd!F115+Run!F100-Evp!F48</f>
        <v>181.80201743944636</v>
      </c>
      <c r="G48" s="3">
        <f>PrcLd!G115+Run!G100-Evp!G48</f>
        <v>262.13989480968854</v>
      </c>
      <c r="H48" s="3">
        <f>PrcLd!H115+Run!H100-Evp!H48</f>
        <v>177.23859404844291</v>
      </c>
      <c r="I48" s="3">
        <f>PrcLd!I115+Run!I100-Evp!I48</f>
        <v>132.44038505190309</v>
      </c>
      <c r="J48" s="3">
        <f>PrcLd!J115+Run!J100-Evp!J48</f>
        <v>98.672008304498263</v>
      </c>
      <c r="K48" s="3">
        <f>PrcLd!K115+Run!K100-Evp!K48</f>
        <v>49.098768166089968</v>
      </c>
      <c r="L48" s="3">
        <f>PrcLd!L115+Run!L100-Evp!L48</f>
        <v>19.238842906574391</v>
      </c>
      <c r="M48" s="3">
        <f>PrcLd!M115+Run!M100-Evp!M48</f>
        <v>-22.131907266435988</v>
      </c>
      <c r="N48" s="3">
        <f t="shared" si="0"/>
        <v>1306.8897575086501</v>
      </c>
    </row>
    <row r="49" spans="1:14" x14ac:dyDescent="0.2">
      <c r="A49">
        <v>1994</v>
      </c>
      <c r="B49" s="3">
        <f>PrcLd!B116+Run!B101-Evp!B49</f>
        <v>4.9270837370242191</v>
      </c>
      <c r="C49" s="3">
        <f>PrcLd!C116+Run!C101-Evp!C49</f>
        <v>48.587288581314887</v>
      </c>
      <c r="D49" s="3">
        <f>PrcLd!D116+Run!D101-Evp!D49</f>
        <v>94.908935640138409</v>
      </c>
      <c r="E49" s="3">
        <f>PrcLd!E116+Run!E101-Evp!E49</f>
        <v>150.24351833910035</v>
      </c>
      <c r="F49" s="3">
        <f>PrcLd!F116+Run!F101-Evp!F49</f>
        <v>109.58630062283737</v>
      </c>
      <c r="G49" s="3">
        <f>PrcLd!G116+Run!G101-Evp!G49</f>
        <v>139.7363294117647</v>
      </c>
      <c r="H49" s="3">
        <f>PrcLd!H116+Run!H101-Evp!H49</f>
        <v>186.17648055363324</v>
      </c>
      <c r="I49" s="3">
        <f>PrcLd!I116+Run!I101-Evp!I49</f>
        <v>142.64319778546712</v>
      </c>
      <c r="J49" s="3">
        <f>PrcLd!J116+Run!J101-Evp!J49</f>
        <v>90.486070588235293</v>
      </c>
      <c r="K49" s="3">
        <f>PrcLd!K116+Run!K101-Evp!K49</f>
        <v>33.559080138408305</v>
      </c>
      <c r="L49" s="3">
        <f>PrcLd!L116+Run!L101-Evp!L49</f>
        <v>53.722282352941178</v>
      </c>
      <c r="M49" s="3">
        <f>PrcLd!M116+Run!M101-Evp!M49</f>
        <v>6.0805793771626355</v>
      </c>
      <c r="N49" s="3">
        <f t="shared" si="0"/>
        <v>1060.6571471280276</v>
      </c>
    </row>
    <row r="50" spans="1:14" x14ac:dyDescent="0.2">
      <c r="A50">
        <v>1995</v>
      </c>
      <c r="B50" s="3">
        <f>PrcLd!B117+Run!B102-Evp!B50</f>
        <v>17.509448304498278</v>
      </c>
      <c r="C50" s="3">
        <f>PrcLd!C117+Run!C102-Evp!C50</f>
        <v>2.8615988927335607</v>
      </c>
      <c r="D50" s="3">
        <f>PrcLd!D117+Run!D102-Evp!D50</f>
        <v>90.507662560553641</v>
      </c>
      <c r="E50" s="3">
        <f>PrcLd!E117+Run!E102-Evp!E50</f>
        <v>124.49315155709341</v>
      </c>
      <c r="F50" s="3">
        <f>PrcLd!F117+Run!F102-Evp!F50</f>
        <v>141.31474574394463</v>
      </c>
      <c r="G50" s="3">
        <f>PrcLd!G117+Run!G102-Evp!G50</f>
        <v>98.168761245674744</v>
      </c>
      <c r="H50" s="3">
        <f>PrcLd!H117+Run!H102-Evp!H50</f>
        <v>103.73053647058825</v>
      </c>
      <c r="I50" s="3">
        <f>PrcLd!I117+Run!I102-Evp!I50</f>
        <v>155.91768442906573</v>
      </c>
      <c r="J50" s="3">
        <f>PrcLd!J117+Run!J102-Evp!J50</f>
        <v>-0.62182145328719685</v>
      </c>
      <c r="K50" s="3">
        <f>PrcLd!K117+Run!K102-Evp!K50</f>
        <v>90.338321660899638</v>
      </c>
      <c r="L50" s="3">
        <f>PrcLd!L117+Run!L102-Evp!L50</f>
        <v>16.925184775086493</v>
      </c>
      <c r="M50" s="3">
        <f>PrcLd!M117+Run!M102-Evp!M50</f>
        <v>-25.795565674740502</v>
      </c>
      <c r="N50" s="3">
        <f t="shared" si="0"/>
        <v>815.34970851211062</v>
      </c>
    </row>
    <row r="51" spans="1:14" x14ac:dyDescent="0.2">
      <c r="A51">
        <v>1996</v>
      </c>
      <c r="B51" s="3">
        <f>PrcLd!B118+Run!B103-Evp!B51</f>
        <v>46.552756816608998</v>
      </c>
      <c r="C51" s="3">
        <f>PrcLd!C118+Run!C103-Evp!C51</f>
        <v>42.940325259515575</v>
      </c>
      <c r="D51" s="3">
        <f>PrcLd!D118+Run!D103-Evp!D51</f>
        <v>56.775090103806221</v>
      </c>
      <c r="E51" s="3">
        <f>PrcLd!E118+Run!E103-Evp!E51</f>
        <v>174.46544498269895</v>
      </c>
      <c r="F51" s="3">
        <f>PrcLd!F118+Run!F103-Evp!F51</f>
        <v>171.90555598615919</v>
      </c>
      <c r="G51" s="3">
        <f>PrcLd!G118+Run!G103-Evp!G51</f>
        <v>246.89889134948098</v>
      </c>
      <c r="H51" s="3">
        <f>PrcLd!H118+Run!H103-Evp!H51</f>
        <v>146.45228982698961</v>
      </c>
      <c r="I51" s="3">
        <f>PrcLd!I118+Run!I103-Evp!I51</f>
        <v>90.241015640138414</v>
      </c>
      <c r="J51" s="3">
        <f>PrcLd!J118+Run!J103-Evp!J51</f>
        <v>49.876628373702417</v>
      </c>
      <c r="K51" s="3">
        <f>PrcLd!K118+Run!K103-Evp!K51</f>
        <v>58.131035017301031</v>
      </c>
      <c r="L51" s="3">
        <f>PrcLd!L118+Run!L103-Evp!L51</f>
        <v>-0.51513356401383703</v>
      </c>
      <c r="M51" s="3">
        <f>PrcLd!M118+Run!M103-Evp!M51</f>
        <v>39.851323183391017</v>
      </c>
      <c r="N51" s="3">
        <f t="shared" si="0"/>
        <v>1123.5752229757786</v>
      </c>
    </row>
    <row r="52" spans="1:14" x14ac:dyDescent="0.2">
      <c r="A52">
        <v>1997</v>
      </c>
      <c r="B52" s="3">
        <f>PrcLd!B119+Run!B104-Evp!B52</f>
        <v>72.210924844290659</v>
      </c>
      <c r="C52" s="3">
        <f>PrcLd!C119+Run!C104-Evp!C52</f>
        <v>100.9236066435986</v>
      </c>
      <c r="D52" s="3">
        <f>PrcLd!D119+Run!D104-Evp!D52</f>
        <v>116.17855557093425</v>
      </c>
      <c r="E52" s="3">
        <f>PrcLd!E119+Run!E104-Evp!E52</f>
        <v>114.75317093425608</v>
      </c>
      <c r="F52" s="3">
        <f>PrcLd!F119+Run!F104-Evp!F52</f>
        <v>157.75299820069205</v>
      </c>
      <c r="G52" s="3">
        <f>PrcLd!G119+Run!G104-Evp!G52</f>
        <v>156.47635155709344</v>
      </c>
      <c r="H52" s="3">
        <f>PrcLd!H119+Run!H104-Evp!H52</f>
        <v>115.3703629065744</v>
      </c>
      <c r="I52" s="3">
        <f>PrcLd!I119+Run!I104-Evp!I52</f>
        <v>116.84091155709345</v>
      </c>
      <c r="J52" s="3">
        <f>PrcLd!J119+Run!J104-Evp!J52</f>
        <v>66.292442906574394</v>
      </c>
      <c r="K52" s="3">
        <f>PrcLd!K119+Run!K104-Evp!K52</f>
        <v>15.669135501730096</v>
      </c>
      <c r="L52" s="3">
        <f>PrcLd!L119+Run!L104-Evp!L52</f>
        <v>-5.5344332179930831</v>
      </c>
      <c r="M52" s="3">
        <f>PrcLd!M119+Run!M104-Evp!M52</f>
        <v>-7.5848631141868594</v>
      </c>
      <c r="N52" s="3">
        <f t="shared" si="0"/>
        <v>1019.3491642906574</v>
      </c>
    </row>
    <row r="53" spans="1:14" x14ac:dyDescent="0.2">
      <c r="A53">
        <v>1998</v>
      </c>
      <c r="B53" s="3">
        <f>PrcLd!B120+Run!B105-Evp!B53</f>
        <v>65.214337993079596</v>
      </c>
      <c r="C53" s="3">
        <f>PrcLd!C120+Run!C105-Evp!C53</f>
        <v>74.160885813148781</v>
      </c>
      <c r="D53" s="3">
        <f>PrcLd!D120+Run!D105-Evp!D53</f>
        <v>138.73404567474049</v>
      </c>
      <c r="E53" s="3">
        <f>PrcLd!E120+Run!E105-Evp!E53</f>
        <v>157.97752941176472</v>
      </c>
      <c r="F53" s="3">
        <f>PrcLd!F120+Run!F105-Evp!F53</f>
        <v>97.495227681660907</v>
      </c>
      <c r="G53" s="3">
        <f>PrcLd!G120+Run!G105-Evp!G53</f>
        <v>114.03311833910034</v>
      </c>
      <c r="H53" s="3">
        <f>PrcLd!H120+Run!H105-Evp!H53</f>
        <v>42.082829065743951</v>
      </c>
      <c r="I53" s="3">
        <f>PrcLd!I120+Run!I105-Evp!I53</f>
        <v>82.316031003460211</v>
      </c>
      <c r="J53" s="3">
        <f>PrcLd!J120+Run!J105-Evp!J53</f>
        <v>28.399258131487898</v>
      </c>
      <c r="K53" s="3">
        <f>PrcLd!K120+Run!K105-Evp!K53</f>
        <v>29.199290795847745</v>
      </c>
      <c r="L53" s="3">
        <f>PrcLd!L120+Run!L105-Evp!L53</f>
        <v>2.4426726643598613</v>
      </c>
      <c r="M53" s="3">
        <f>PrcLd!M120+Run!M105-Evp!M53</f>
        <v>-43.66766034602076</v>
      </c>
      <c r="N53" s="3">
        <f t="shared" si="0"/>
        <v>788.38756622837388</v>
      </c>
    </row>
    <row r="54" spans="1:14" x14ac:dyDescent="0.2">
      <c r="A54">
        <v>1999</v>
      </c>
      <c r="B54" s="3">
        <f>PrcLd!B121+Run!B106-Evp!B54</f>
        <v>21.480022975778539</v>
      </c>
      <c r="C54" s="3">
        <f>PrcLd!C121+Run!C106-Evp!C54</f>
        <v>48.600192387543238</v>
      </c>
      <c r="D54" s="3">
        <f>PrcLd!D121+Run!D106-Evp!D54</f>
        <v>29.806098269896196</v>
      </c>
      <c r="E54" s="3">
        <f>PrcLd!E121+Run!E106-Evp!E54</f>
        <v>169.55741038062285</v>
      </c>
      <c r="F54" s="3">
        <f>PrcLd!F121+Run!F106-Evp!F54</f>
        <v>143.94971570934257</v>
      </c>
      <c r="G54" s="3">
        <f>PrcLd!G121+Run!G106-Evp!G54</f>
        <v>134.79426297577857</v>
      </c>
      <c r="H54" s="3">
        <f>PrcLd!H121+Run!H106-Evp!H54</f>
        <v>181.31614256055363</v>
      </c>
      <c r="I54" s="3">
        <f>PrcLd!I121+Run!I106-Evp!I54</f>
        <v>40.983612733564023</v>
      </c>
      <c r="J54" s="3">
        <f>PrcLd!J121+Run!J106-Evp!J54</f>
        <v>7.1437896193771593</v>
      </c>
      <c r="K54" s="3">
        <f>PrcLd!K121+Run!K106-Evp!K54</f>
        <v>-12.904698961937711</v>
      </c>
      <c r="L54" s="3">
        <f>PrcLd!L121+Run!L106-Evp!L54</f>
        <v>-15.343907266435977</v>
      </c>
      <c r="M54" s="3">
        <f>PrcLd!M121+Run!M106-Evp!M54</f>
        <v>-23.199235432525953</v>
      </c>
      <c r="N54" s="3">
        <f t="shared" si="0"/>
        <v>726.18340595155712</v>
      </c>
    </row>
    <row r="55" spans="1:14" x14ac:dyDescent="0.2">
      <c r="A55">
        <v>2000</v>
      </c>
      <c r="B55" s="3">
        <f>PrcLd!B122+Run!B107-Evp!B55</f>
        <v>-35.962446782006907</v>
      </c>
      <c r="C55" s="3">
        <f>PrcLd!C122+Run!C107-Evp!C55</f>
        <v>33.301528858131483</v>
      </c>
      <c r="D55" s="3">
        <f>PrcLd!D122+Run!D107-Evp!D55</f>
        <v>72.964670173010376</v>
      </c>
      <c r="E55" s="3">
        <f>PrcLd!E122+Run!E107-Evp!E55</f>
        <v>101.26763460207611</v>
      </c>
      <c r="F55" s="3">
        <f>PrcLd!F122+Run!F107-Evp!F55</f>
        <v>180.74717979238756</v>
      </c>
      <c r="G55" s="3">
        <f>PrcLd!G122+Run!G107-Evp!G55</f>
        <v>156.57741453287196</v>
      </c>
      <c r="H55" s="3">
        <f>PrcLd!H122+Run!H107-Evp!H55</f>
        <v>107.07353162629758</v>
      </c>
      <c r="I55" s="3">
        <f>PrcLd!I122+Run!I107-Evp!I55</f>
        <v>76.776456470588244</v>
      </c>
      <c r="J55" s="3">
        <f>PrcLd!J122+Run!J107-Evp!J55</f>
        <v>84.207617993079609</v>
      </c>
      <c r="K55" s="3">
        <f>PrcLd!K122+Run!K107-Evp!K55</f>
        <v>15.80747238754325</v>
      </c>
      <c r="L55" s="3">
        <f>PrcLd!L122+Run!L107-Evp!L55</f>
        <v>16.207140484429061</v>
      </c>
      <c r="M55" s="3">
        <f>PrcLd!M122+Run!M107-Evp!M55</f>
        <v>-39.844055640138407</v>
      </c>
      <c r="N55" s="3">
        <f t="shared" si="0"/>
        <v>769.12414449826986</v>
      </c>
    </row>
    <row r="56" spans="1:14" x14ac:dyDescent="0.2">
      <c r="A56">
        <v>2001</v>
      </c>
      <c r="B56" s="3">
        <f>PrcLd!B123+Run!B108-Evp!B56</f>
        <v>3.6136315570934201</v>
      </c>
      <c r="C56" s="3">
        <f>PrcLd!C123+Run!C108-Evp!C56</f>
        <v>72.64539404844291</v>
      </c>
      <c r="D56" s="3">
        <f>PrcLd!D123+Run!D108-Evp!D56</f>
        <v>46.881972041522495</v>
      </c>
      <c r="E56" s="3">
        <f>PrcLd!E123+Run!E108-Evp!E56</f>
        <v>179.08855778546715</v>
      </c>
      <c r="F56" s="3">
        <f>PrcLd!F123+Run!F108-Evp!F56</f>
        <v>207.25693536332182</v>
      </c>
      <c r="G56" s="3">
        <f>PrcLd!G123+Run!G108-Evp!G56</f>
        <v>155.59756401384081</v>
      </c>
      <c r="H56" s="3">
        <f>PrcLd!H123+Run!H108-Evp!H56</f>
        <v>60.739360553633219</v>
      </c>
      <c r="I56" s="3">
        <f>PrcLd!I123+Run!I108-Evp!I56</f>
        <v>96.15368166089965</v>
      </c>
      <c r="J56" s="3">
        <f>PrcLd!J123+Run!J108-Evp!J56</f>
        <v>65.357961245674758</v>
      </c>
      <c r="K56" s="3">
        <f>PrcLd!K123+Run!K108-Evp!K56</f>
        <v>100.94556678200692</v>
      </c>
      <c r="L56" s="3">
        <f>PrcLd!L123+Run!L108-Evp!L56</f>
        <v>66.780132871972299</v>
      </c>
      <c r="M56" s="3">
        <f>PrcLd!M123+Run!M108-Evp!M56</f>
        <v>13.525550449826994</v>
      </c>
      <c r="N56" s="3">
        <f t="shared" si="0"/>
        <v>1068.5863083737026</v>
      </c>
    </row>
    <row r="57" spans="1:14" x14ac:dyDescent="0.2">
      <c r="A57">
        <v>2002</v>
      </c>
      <c r="B57" s="3">
        <f>PrcLd!B124+Run!B109-Evp!B57</f>
        <v>-10.89832775086505</v>
      </c>
      <c r="C57" s="3">
        <f>PrcLd!C124+Run!C109-Evp!C57</f>
        <v>31.946130103806226</v>
      </c>
      <c r="D57" s="3">
        <f>PrcLd!D124+Run!D109-Evp!D57</f>
        <v>94.611702422145328</v>
      </c>
      <c r="E57" s="3">
        <f>PrcLd!E124+Run!E109-Evp!E57</f>
        <v>189.02351695501733</v>
      </c>
      <c r="F57" s="3">
        <f>PrcLd!F124+Run!F109-Evp!F57</f>
        <v>174.77179930795847</v>
      </c>
      <c r="G57" s="3">
        <f>PrcLd!G124+Run!G109-Evp!G57</f>
        <v>159.41797923875433</v>
      </c>
      <c r="H57" s="3">
        <f>PrcLd!H124+Run!H109-Evp!H57</f>
        <v>95.790520415224918</v>
      </c>
      <c r="I57" s="3">
        <f>PrcLd!I124+Run!I109-Evp!I57</f>
        <v>94.926529273356408</v>
      </c>
      <c r="J57" s="3">
        <f>PrcLd!J124+Run!J109-Evp!J57</f>
        <v>30.768101038062291</v>
      </c>
      <c r="K57" s="3">
        <f>PrcLd!K124+Run!K109-Evp!K57</f>
        <v>30.049454117647059</v>
      </c>
      <c r="L57" s="3">
        <f>PrcLd!L124+Run!L109-Evp!L57</f>
        <v>-23.861183391003465</v>
      </c>
      <c r="M57" s="3">
        <f>PrcLd!M124+Run!M109-Evp!M57</f>
        <v>-39.087504498269894</v>
      </c>
      <c r="N57" s="3">
        <f t="shared" si="0"/>
        <v>827.45871723183393</v>
      </c>
    </row>
    <row r="58" spans="1:14" x14ac:dyDescent="0.2">
      <c r="A58">
        <v>2003</v>
      </c>
      <c r="B58" s="3">
        <f>PrcLd!B125+Run!B110-Evp!B58</f>
        <v>-51.873416470588225</v>
      </c>
      <c r="C58" s="3">
        <f>PrcLd!C125+Run!C110-Evp!C58</f>
        <v>-0.17857411764705944</v>
      </c>
      <c r="D58" s="3">
        <f>PrcLd!D125+Run!D110-Evp!D58</f>
        <v>75.764198754325264</v>
      </c>
      <c r="E58" s="3">
        <f>PrcLd!E125+Run!E110-Evp!E58</f>
        <v>140.85593633217991</v>
      </c>
      <c r="F58" s="3">
        <f>PrcLd!F125+Run!F110-Evp!F58</f>
        <v>181.2080459515571</v>
      </c>
      <c r="G58" s="3">
        <f>PrcLd!G125+Run!G110-Evp!G58</f>
        <v>100.5193785467128</v>
      </c>
      <c r="H58" s="3">
        <f>PrcLd!H125+Run!H110-Evp!H58</f>
        <v>106.66376553633218</v>
      </c>
      <c r="I58" s="3">
        <f>PrcLd!I125+Run!I110-Evp!I58</f>
        <v>76.656168581314873</v>
      </c>
      <c r="J58" s="3">
        <f>PrcLd!J125+Run!J110-Evp!J58</f>
        <v>36.315582006920422</v>
      </c>
      <c r="K58" s="3">
        <f>PrcLd!K125+Run!K110-Evp!K58</f>
        <v>18.386653287197234</v>
      </c>
      <c r="L58" s="3">
        <f>PrcLd!L125+Run!L110-Evp!L58</f>
        <v>81.018710034602051</v>
      </c>
      <c r="M58" s="3">
        <f>PrcLd!M125+Run!M110-Evp!M58</f>
        <v>-4.1108124567473965</v>
      </c>
      <c r="N58" s="3">
        <f t="shared" si="0"/>
        <v>761.22563598615898</v>
      </c>
    </row>
    <row r="59" spans="1:14" x14ac:dyDescent="0.2">
      <c r="A59">
        <v>2004</v>
      </c>
      <c r="B59" s="3">
        <f>PrcLd!B126+Run!B111-Evp!B59</f>
        <v>-25.153525813148789</v>
      </c>
      <c r="C59" s="3">
        <f>PrcLd!C126+Run!C111-Evp!C59</f>
        <v>37.4948188235294</v>
      </c>
      <c r="D59" s="3">
        <f>PrcLd!D126+Run!D111-Evp!D59</f>
        <v>167.33833356401382</v>
      </c>
      <c r="E59" s="3">
        <f>PrcLd!E126+Run!E111-Evp!E59</f>
        <v>133.29587820069207</v>
      </c>
      <c r="F59" s="3">
        <f>PrcLd!F126+Run!F111-Evp!F59</f>
        <v>279.52477287197235</v>
      </c>
      <c r="G59" s="3">
        <f>PrcLd!G126+Run!G111-Evp!G59</f>
        <v>189.1976678200692</v>
      </c>
      <c r="H59" s="3">
        <f>PrcLd!H126+Run!H111-Evp!H59</f>
        <v>103.69554242214534</v>
      </c>
      <c r="I59" s="3">
        <f>PrcLd!I126+Run!I111-Evp!I59</f>
        <v>58.253182560553626</v>
      </c>
      <c r="J59" s="3">
        <f>PrcLd!J126+Run!J111-Evp!J59</f>
        <v>9.7744899653979189</v>
      </c>
      <c r="K59" s="3">
        <f>PrcLd!K126+Run!K111-Evp!K59</f>
        <v>55.222733010380622</v>
      </c>
      <c r="L59" s="3">
        <f>PrcLd!L126+Run!L111-Evp!L59</f>
        <v>37.155541868512117</v>
      </c>
      <c r="M59" s="3">
        <f>PrcLd!M126+Run!M111-Evp!M59</f>
        <v>1.1234314186851151</v>
      </c>
      <c r="N59" s="3">
        <f t="shared" si="0"/>
        <v>1046.9228667128029</v>
      </c>
    </row>
    <row r="60" spans="1:14" x14ac:dyDescent="0.2">
      <c r="A60">
        <v>2005</v>
      </c>
      <c r="B60" s="3">
        <f>PrcLd!B127+Run!B112-Evp!B60</f>
        <v>44.460996539792404</v>
      </c>
      <c r="C60" s="3">
        <f>PrcLd!C127+Run!C112-Evp!C60</f>
        <v>74.06478588235295</v>
      </c>
      <c r="D60" s="3">
        <f>PrcLd!D127+Run!D112-Evp!D60</f>
        <v>67.571290242214531</v>
      </c>
      <c r="E60" s="3">
        <f>PrcLd!E127+Run!E112-Evp!E60</f>
        <v>98.482296193771617</v>
      </c>
      <c r="F60" s="3">
        <f>PrcLd!F127+Run!F112-Evp!F60</f>
        <v>90.700374532871976</v>
      </c>
      <c r="G60" s="3">
        <f>PrcLd!G127+Run!G112-Evp!G60</f>
        <v>95.39817716262975</v>
      </c>
      <c r="H60" s="3">
        <f>PrcLd!H127+Run!H112-Evp!H60</f>
        <v>87.425263391003469</v>
      </c>
      <c r="I60" s="3">
        <f>PrcLd!I127+Run!I112-Evp!I60</f>
        <v>51.514443183390995</v>
      </c>
      <c r="J60" s="3">
        <f>PrcLd!J127+Run!J112-Evp!J60</f>
        <v>57.789660899653988</v>
      </c>
      <c r="K60" s="3">
        <f>PrcLd!K127+Run!K112-Evp!K60</f>
        <v>6.6972370934255991</v>
      </c>
      <c r="L60" s="3">
        <f>PrcLd!L127+Run!L112-Evp!L60</f>
        <v>42.190037370242237</v>
      </c>
      <c r="M60" s="3">
        <f>PrcLd!M127+Run!M112-Evp!M60</f>
        <v>-22.774703114186849</v>
      </c>
      <c r="N60" s="3">
        <f t="shared" si="0"/>
        <v>693.51985937716267</v>
      </c>
    </row>
    <row r="61" spans="1:14" x14ac:dyDescent="0.2">
      <c r="A61">
        <v>2006</v>
      </c>
      <c r="B61" s="3">
        <f>PrcLd!B128+Run!B113-Evp!B61</f>
        <v>69.092131764705897</v>
      </c>
      <c r="C61" s="3">
        <f>PrcLd!C128+Run!C113-Evp!C61</f>
        <v>25.026371211072657</v>
      </c>
      <c r="D61" s="3">
        <f>PrcLd!D128+Run!D113-Evp!D61</f>
        <v>100.81184027681661</v>
      </c>
      <c r="E61" s="3">
        <f>PrcLd!E128+Run!E113-Evp!E61</f>
        <v>119.33542975778546</v>
      </c>
      <c r="F61" s="3">
        <f>PrcLd!F128+Run!F113-Evp!F61</f>
        <v>205.19931128027685</v>
      </c>
      <c r="G61" s="3">
        <f>PrcLd!G128+Run!G113-Evp!G61</f>
        <v>87.011595847750868</v>
      </c>
      <c r="H61" s="3">
        <f>PrcLd!H128+Run!H113-Evp!H61</f>
        <v>122.41664775086505</v>
      </c>
      <c r="I61" s="3">
        <f>PrcLd!I128+Run!I113-Evp!I61</f>
        <v>66.289211072664358</v>
      </c>
      <c r="J61" s="3">
        <f>PrcLd!J128+Run!J113-Evp!J61</f>
        <v>48.779334256055364</v>
      </c>
      <c r="K61" s="3">
        <f>PrcLd!K128+Run!K113-Evp!K61</f>
        <v>57.126660761245674</v>
      </c>
      <c r="L61" s="3">
        <f>PrcLd!L128+Run!L113-Evp!L61</f>
        <v>44.52379238754326</v>
      </c>
      <c r="M61" s="3">
        <f>PrcLd!M128+Run!M113-Evp!M61</f>
        <v>67.783103667820058</v>
      </c>
      <c r="N61" s="3">
        <f t="shared" si="0"/>
        <v>1013.395430034602</v>
      </c>
    </row>
    <row r="62" spans="1:14" x14ac:dyDescent="0.2">
      <c r="A62">
        <v>2007</v>
      </c>
      <c r="B62" s="3">
        <f>PrcLd!B129+Run!B114-Evp!B62</f>
        <v>20.268033771626293</v>
      </c>
      <c r="C62" s="3">
        <f>PrcLd!C129+Run!C114-Evp!C62</f>
        <v>-2.647487612456743</v>
      </c>
      <c r="D62" s="3">
        <f>PrcLd!D129+Run!D114-Evp!D62</f>
        <v>146.10119280276817</v>
      </c>
      <c r="E62" s="3">
        <f>PrcLd!E129+Run!E114-Evp!E62</f>
        <v>139.97437508650518</v>
      </c>
      <c r="F62" s="3">
        <f>PrcLd!F129+Run!F114-Evp!F62</f>
        <v>107.17835377162629</v>
      </c>
      <c r="G62" s="3">
        <f>PrcLd!G129+Run!G114-Evp!G62</f>
        <v>102.75217716262975</v>
      </c>
      <c r="H62" s="3">
        <f>PrcLd!H129+Run!H114-Evp!H62</f>
        <v>70.992543391003466</v>
      </c>
      <c r="I62" s="3">
        <f>PrcLd!I129+Run!I114-Evp!I62</f>
        <v>122.74390920415225</v>
      </c>
      <c r="J62" s="3">
        <f>PrcLd!J129+Run!J114-Evp!J62</f>
        <v>32.590549480968846</v>
      </c>
      <c r="K62" s="3">
        <f>PrcLd!K129+Run!K114-Evp!K62</f>
        <v>82.427046366782008</v>
      </c>
      <c r="L62" s="3">
        <f>PrcLd!L129+Run!L114-Evp!L62</f>
        <v>-40.456680968858151</v>
      </c>
      <c r="M62" s="3">
        <f>PrcLd!M129+Run!M114-Evp!M62</f>
        <v>17.847487889273353</v>
      </c>
      <c r="N62" s="3">
        <f t="shared" ref="N62:N70" si="1">SUM(B62:M62)</f>
        <v>799.77150034602084</v>
      </c>
    </row>
    <row r="63" spans="1:14" x14ac:dyDescent="0.2">
      <c r="A63">
        <v>2008</v>
      </c>
      <c r="B63" s="3">
        <f>PrcLd!B130+Run!B115-Evp!B63</f>
        <v>71.651627404844305</v>
      </c>
      <c r="C63" s="3">
        <f>PrcLd!C130+Run!C115-Evp!C63</f>
        <v>87.584461176470597</v>
      </c>
      <c r="D63" s="3">
        <f>PrcLd!D130+Run!D115-Evp!D63</f>
        <v>89.746882491349481</v>
      </c>
      <c r="E63" s="3">
        <f>PrcLd!E130+Run!E115-Evp!E63</f>
        <v>226.31242214532872</v>
      </c>
      <c r="F63" s="3">
        <f>PrcLd!F130+Run!F115-Evp!F63</f>
        <v>125.67831224913495</v>
      </c>
      <c r="G63" s="3">
        <f>PrcLd!G130+Run!G115-Evp!G63</f>
        <v>217.94607335640137</v>
      </c>
      <c r="H63" s="3">
        <f>PrcLd!H130+Run!H115-Evp!H63</f>
        <v>135.45969162629757</v>
      </c>
      <c r="I63" s="3">
        <f>PrcLd!I130+Run!I115-Evp!I63</f>
        <v>33.03056387543252</v>
      </c>
      <c r="J63" s="3">
        <f>PrcLd!J130+Run!J115-Evp!J63</f>
        <v>128.3905910034602</v>
      </c>
      <c r="K63" s="3">
        <f>PrcLd!K130+Run!K115-Evp!K63</f>
        <v>16.574861730103805</v>
      </c>
      <c r="L63" s="3">
        <f>PrcLd!L130+Run!L115-Evp!L63</f>
        <v>0.96525259515570383</v>
      </c>
      <c r="M63" s="3">
        <f>PrcLd!M130+Run!M115-Evp!M63</f>
        <v>48.046762352941172</v>
      </c>
      <c r="N63" s="3">
        <f t="shared" si="1"/>
        <v>1181.3875020069206</v>
      </c>
    </row>
    <row r="64" spans="1:14" x14ac:dyDescent="0.2">
      <c r="A64">
        <v>2009</v>
      </c>
      <c r="B64" s="3">
        <f>PrcLd!B131+Run!B116-Evp!B64</f>
        <v>15.918974117647053</v>
      </c>
      <c r="C64" s="3">
        <f>PrcLd!C131+Run!C116-Evp!C64</f>
        <v>90.073950173010374</v>
      </c>
      <c r="D64" s="3">
        <f>PrcLd!D131+Run!D116-Evp!D64</f>
        <v>143.97971626297578</v>
      </c>
      <c r="E64" s="3">
        <f>PrcLd!E131+Run!E116-Evp!E64</f>
        <v>184.29479031141867</v>
      </c>
      <c r="F64" s="3">
        <f>PrcLd!F131+Run!F116-Evp!F64</f>
        <v>168.18731653979239</v>
      </c>
      <c r="G64" s="3">
        <f>PrcLd!G131+Run!G116-Evp!G64</f>
        <v>142.39489273356401</v>
      </c>
      <c r="H64" s="3">
        <f>PrcLd!H131+Run!H116-Evp!H64</f>
        <v>77.416909065743951</v>
      </c>
      <c r="I64" s="3">
        <f>PrcLd!I131+Run!I116-Evp!I64</f>
        <v>127.66400608996541</v>
      </c>
      <c r="J64" s="3">
        <f>PrcLd!J131+Run!J116-Evp!J64</f>
        <v>30.956315570934251</v>
      </c>
      <c r="K64" s="3">
        <f>PrcLd!K131+Run!K116-Evp!K64</f>
        <v>121.36587820069205</v>
      </c>
      <c r="L64" s="3">
        <f>PrcLd!L131+Run!L116-Evp!L64</f>
        <v>36.132698961937706</v>
      </c>
      <c r="M64" s="3">
        <f>PrcLd!M131+Run!M116-Evp!M64</f>
        <v>10.582668788927336</v>
      </c>
      <c r="N64" s="3">
        <f t="shared" si="1"/>
        <v>1148.9681168166089</v>
      </c>
    </row>
    <row r="65" spans="1:14" x14ac:dyDescent="0.2">
      <c r="A65">
        <v>2010</v>
      </c>
      <c r="B65" s="3">
        <f>PrcLd!B132+Run!B117-Evp!B65</f>
        <v>2.7011022837370149</v>
      </c>
      <c r="C65" s="3">
        <f>PrcLd!C132+Run!C117-Evp!C65</f>
        <v>33.402986851211075</v>
      </c>
      <c r="D65" s="3">
        <f>PrcLd!D132+Run!D117-Evp!D65</f>
        <v>82.976721384083049</v>
      </c>
      <c r="E65" s="3">
        <f>PrcLd!E132+Run!E117-Evp!E65</f>
        <v>111.62043321799308</v>
      </c>
      <c r="F65" s="3">
        <f>PrcLd!F132+Run!F117-Evp!F65</f>
        <v>141.40151667820069</v>
      </c>
      <c r="G65" s="3">
        <f>PrcLd!G132+Run!G117-Evp!G65</f>
        <v>223.47844705882355</v>
      </c>
      <c r="H65" s="3">
        <f>PrcLd!H132+Run!H117-Evp!H65</f>
        <v>195.04135501730102</v>
      </c>
      <c r="I65" s="3">
        <f>PrcLd!I132+Run!I117-Evp!I65</f>
        <v>76.599498408304513</v>
      </c>
      <c r="J65" s="3">
        <f>PrcLd!J132+Run!J117-Evp!J65</f>
        <v>107.33838200692041</v>
      </c>
      <c r="K65" s="3">
        <f>PrcLd!K132+Run!K117-Evp!K65</f>
        <v>32.17545356401385</v>
      </c>
      <c r="L65" s="3">
        <f>PrcLd!L132+Run!L117-Evp!L65</f>
        <v>11.911724567474053</v>
      </c>
      <c r="M65" s="3">
        <f>PrcLd!M132+Run!M117-Evp!M65</f>
        <v>-27.38525259515572</v>
      </c>
      <c r="N65" s="3">
        <f t="shared" si="1"/>
        <v>991.26236844290656</v>
      </c>
    </row>
    <row r="66" spans="1:14" x14ac:dyDescent="0.2">
      <c r="A66">
        <v>2011</v>
      </c>
      <c r="B66" s="3">
        <f>PrcLd!B133+Run!B118-Evp!B66</f>
        <v>-6.84906712802767</v>
      </c>
      <c r="C66" s="3">
        <f>PrcLd!C133+Run!C118-Evp!C66</f>
        <v>42.516177439446366</v>
      </c>
      <c r="D66" s="3">
        <f>PrcLd!D133+Run!D118-Evp!D66</f>
        <v>109.52614892733563</v>
      </c>
      <c r="E66" s="3">
        <f>PrcLd!E133+Run!E118-Evp!E66</f>
        <v>251.07761522491347</v>
      </c>
      <c r="F66" s="3">
        <f>PrcLd!F133+Run!F118-Evp!F66</f>
        <v>208.13028871972318</v>
      </c>
      <c r="G66" s="3">
        <f>PrcLd!G133+Run!G118-Evp!G66</f>
        <v>163.94498685121107</v>
      </c>
      <c r="H66" s="3">
        <f>PrcLd!H133+Run!H118-Evp!H66</f>
        <v>111.1883606920415</v>
      </c>
      <c r="I66" s="3">
        <f>PrcLd!I133+Run!I118-Evp!I66</f>
        <v>39.823558477508669</v>
      </c>
      <c r="J66" s="3">
        <f>PrcLd!J133+Run!J118-Evp!J66</f>
        <v>35.183462975778554</v>
      </c>
      <c r="K66" s="3">
        <f>PrcLd!K133+Run!K118-Evp!K66</f>
        <v>38.371262837370239</v>
      </c>
      <c r="L66" s="3">
        <f>PrcLd!L133+Run!L118-Evp!L66</f>
        <v>53.860330795847744</v>
      </c>
      <c r="M66" s="3">
        <f>PrcLd!M133+Run!M118-Evp!M66</f>
        <v>21.873110865051899</v>
      </c>
      <c r="N66" s="3">
        <f t="shared" si="1"/>
        <v>1068.6462366782002</v>
      </c>
    </row>
    <row r="67" spans="1:14" x14ac:dyDescent="0.2">
      <c r="A67">
        <v>2012</v>
      </c>
      <c r="B67" s="3">
        <f>PrcLd!B134+Run!B119-Evp!B67</f>
        <v>13.975508927335653</v>
      </c>
      <c r="C67" s="3">
        <f>PrcLd!C134+Run!C119-Evp!C67</f>
        <v>24.141774394463674</v>
      </c>
      <c r="D67" s="3">
        <f>PrcLd!D134+Run!D119-Evp!D67</f>
        <v>136.04540982698964</v>
      </c>
      <c r="E67" s="3">
        <f>PrcLd!E134+Run!E119-Evp!E67</f>
        <v>71.565379930795856</v>
      </c>
      <c r="F67" s="3">
        <f>PrcLd!F134+Run!F119-Evp!F67</f>
        <v>124.25557176470586</v>
      </c>
      <c r="G67" s="3">
        <f>PrcLd!G134+Run!G119-Evp!G67</f>
        <v>66.351277508650497</v>
      </c>
      <c r="H67" s="3">
        <f>PrcLd!H134+Run!H119-Evp!H67</f>
        <v>70.121763875432521</v>
      </c>
      <c r="I67" s="3">
        <f>PrcLd!I134+Run!I119-Evp!I67</f>
        <v>8.8371966782006979</v>
      </c>
      <c r="J67" s="3">
        <f>PrcLd!J134+Run!J119-Evp!J67</f>
        <v>-28.070440138408316</v>
      </c>
      <c r="K67" s="3">
        <f>PrcLd!K134+Run!K119-Evp!K67</f>
        <v>63.578179653979248</v>
      </c>
      <c r="L67" s="3">
        <f>PrcLd!L134+Run!L119-Evp!L67</f>
        <v>-29.250545328719724</v>
      </c>
      <c r="M67" s="3">
        <f>PrcLd!M134+Run!M119-Evp!M67</f>
        <v>18.082769273356391</v>
      </c>
      <c r="N67" s="3">
        <f t="shared" si="1"/>
        <v>539.633846366782</v>
      </c>
    </row>
    <row r="68" spans="1:14" x14ac:dyDescent="0.2">
      <c r="A68">
        <v>2013</v>
      </c>
      <c r="B68" s="3">
        <f>PrcLd!B135+Run!B120-Evp!B68</f>
        <v>11.199330657439432</v>
      </c>
      <c r="C68" s="3">
        <f>PrcLd!C135+Run!C120-Evp!C68</f>
        <v>51.7044213148789</v>
      </c>
      <c r="D68" s="3">
        <f>PrcLd!D135+Run!D120-Evp!D68</f>
        <v>57.553539653979257</v>
      </c>
      <c r="E68" s="3">
        <f>PrcLd!E135+Run!E120-Evp!E68</f>
        <v>262.08222560553639</v>
      </c>
      <c r="F68" s="3">
        <f>PrcLd!F135+Run!F120-Evp!F68</f>
        <v>171.29968968858131</v>
      </c>
      <c r="G68" s="3">
        <f>PrcLd!G135+Run!G120-Evp!G68</f>
        <v>148.06664221453289</v>
      </c>
      <c r="H68" s="3">
        <f>PrcLd!H135+Run!H120-Evp!H68</f>
        <v>73.393345328719732</v>
      </c>
      <c r="I68" s="3">
        <f>PrcLd!I135+Run!I120-Evp!I68</f>
        <v>70.781152664359865</v>
      </c>
      <c r="J68" s="3">
        <f>PrcLd!J135+Run!J120-Evp!J68</f>
        <v>11.097421453287211</v>
      </c>
      <c r="K68" s="3">
        <f>PrcLd!K135+Run!K120-Evp!K68</f>
        <v>43.58465965397923</v>
      </c>
      <c r="L68" s="3">
        <f>PrcLd!L135+Run!L120-Evp!L68</f>
        <v>54.706538408304525</v>
      </c>
      <c r="M68" s="3">
        <f>PrcLd!M135+Run!M120-Evp!M68</f>
        <v>-23.987319307958472</v>
      </c>
      <c r="N68" s="3">
        <f t="shared" si="1"/>
        <v>931.48164733564022</v>
      </c>
    </row>
    <row r="69" spans="1:14" x14ac:dyDescent="0.2">
      <c r="A69">
        <v>2014</v>
      </c>
      <c r="B69" s="3">
        <f>PrcLd!B136+Run!B121-Evp!B69</f>
        <v>1.4242366782006854</v>
      </c>
      <c r="C69" s="3">
        <f>PrcLd!C136+Run!C121-Evp!C69</f>
        <v>25.936819377162628</v>
      </c>
      <c r="D69" s="3">
        <f>PrcLd!D136+Run!D121-Evp!D69</f>
        <v>51.691826989619372</v>
      </c>
      <c r="E69" s="3">
        <f>PrcLd!E136+Run!E121-Evp!E69</f>
        <v>168.90844290657441</v>
      </c>
      <c r="F69" s="3">
        <f>PrcLd!F136+Run!F121-Evp!F69</f>
        <v>163.71829342560551</v>
      </c>
      <c r="G69" s="3">
        <f>PrcLd!G136+Run!G121-Evp!G69</f>
        <v>167.0829134948097</v>
      </c>
      <c r="H69" s="3">
        <f>PrcLd!H136+Run!H121-Evp!H69</f>
        <v>83.410723875432524</v>
      </c>
      <c r="I69" s="3">
        <f>PrcLd!I136+Run!I121-Evp!I69</f>
        <v>92.263875432525964</v>
      </c>
      <c r="J69" s="3">
        <f>PrcLd!J136+Run!J121-Evp!J69</f>
        <v>80.014685121107249</v>
      </c>
      <c r="K69" s="3">
        <f>PrcLd!K136+Run!K121-Evp!K69</f>
        <v>90.025523875432555</v>
      </c>
      <c r="L69" s="3">
        <f>PrcLd!L136+Run!L121-Evp!L69</f>
        <v>18.360166089965389</v>
      </c>
      <c r="M69" s="3">
        <f>PrcLd!M136+Run!M121-Evp!M69</f>
        <v>22.23719169550175</v>
      </c>
      <c r="N69" s="3">
        <f t="shared" si="1"/>
        <v>965.07469896193777</v>
      </c>
    </row>
    <row r="70" spans="1:14" x14ac:dyDescent="0.2">
      <c r="A70">
        <v>2015</v>
      </c>
      <c r="B70" s="3">
        <f>PrcLd!B137+Run!B122-Evp!B70</f>
        <v>-5.519096193771631</v>
      </c>
      <c r="C70" s="3">
        <f>PrcLd!C137+Run!C122-Evp!C70</f>
        <v>-7.9635114186851226</v>
      </c>
      <c r="D70" s="3">
        <f>PrcLd!D137+Run!D122-Evp!D70</f>
        <v>34.845721799307967</v>
      </c>
      <c r="E70" s="3">
        <f>PrcLd!E137+Run!E122-Evp!E70</f>
        <v>119.9247543252595</v>
      </c>
      <c r="F70" s="3">
        <f>PrcLd!F137+Run!F122-Evp!F70</f>
        <v>168.59775086505192</v>
      </c>
      <c r="G70" s="3">
        <f>PrcLd!G137+Run!G122-Evp!G70</f>
        <v>151.78016608996538</v>
      </c>
      <c r="H70" s="3">
        <f>PrcLd!H137+Run!H122-Evp!H70</f>
        <v>74.643132179930802</v>
      </c>
      <c r="I70" s="3">
        <f>PrcLd!I137+Run!I122-Evp!I70</f>
        <v>47.317951557093423</v>
      </c>
      <c r="J70" s="3">
        <f>PrcLd!J137+Run!J122-Evp!J70</f>
        <v>66.852795847750869</v>
      </c>
      <c r="K70" s="3">
        <f>PrcLd!K137+Run!K122-Evp!K70</f>
        <v>-0.81927474048443116</v>
      </c>
      <c r="L70" s="3">
        <f>PrcLd!L137+Run!L122-Evp!L70</f>
        <v>51.86014532871971</v>
      </c>
      <c r="M70" s="3">
        <f>PrcLd!M137+Run!M122-Evp!M70</f>
        <v>98.693114186851219</v>
      </c>
      <c r="N70" s="3">
        <f t="shared" si="1"/>
        <v>800.21364982698958</v>
      </c>
    </row>
    <row r="71" spans="1:14" x14ac:dyDescent="0.2">
      <c r="N71" s="3"/>
    </row>
    <row r="72" spans="1:14" x14ac:dyDescent="0.2">
      <c r="N72" s="3"/>
    </row>
    <row r="73" spans="1:14" x14ac:dyDescent="0.2">
      <c r="A73" s="8" t="s">
        <v>42</v>
      </c>
      <c r="B73" s="3">
        <f t="shared" ref="B73:N73" si="2">AVERAGE(B5:B70)</f>
        <v>15.856553964559083</v>
      </c>
      <c r="C73" s="3">
        <f t="shared" si="2"/>
        <v>38.815806408723915</v>
      </c>
      <c r="D73" s="3">
        <f t="shared" si="2"/>
        <v>96.480321971269774</v>
      </c>
      <c r="E73" s="3">
        <f t="shared" si="2"/>
        <v>162.46125670546297</v>
      </c>
      <c r="F73" s="3">
        <f t="shared" si="2"/>
        <v>153.27158191884237</v>
      </c>
      <c r="G73" s="3">
        <f t="shared" si="2"/>
        <v>142.20818622208242</v>
      </c>
      <c r="H73" s="3">
        <f t="shared" si="2"/>
        <v>115.26680312467231</v>
      </c>
      <c r="I73" s="3">
        <f t="shared" si="2"/>
        <v>88.994161430219137</v>
      </c>
      <c r="J73" s="3">
        <f t="shared" si="2"/>
        <v>61.755028059138084</v>
      </c>
      <c r="K73" s="3">
        <f t="shared" si="2"/>
        <v>43.848630684701675</v>
      </c>
      <c r="L73" s="3">
        <f t="shared" si="2"/>
        <v>21.886930921673471</v>
      </c>
      <c r="M73" s="3">
        <f t="shared" si="2"/>
        <v>-3.1543998573975003</v>
      </c>
      <c r="N73" s="3">
        <f t="shared" si="2"/>
        <v>937.69086155394791</v>
      </c>
    </row>
    <row r="74" spans="1:14" x14ac:dyDescent="0.2">
      <c r="A74" s="8" t="s">
        <v>43</v>
      </c>
      <c r="B74" s="3">
        <f t="shared" ref="B74:N74" si="3">MAX(B5:B70)</f>
        <v>86.542371764705877</v>
      </c>
      <c r="C74" s="3">
        <f t="shared" si="3"/>
        <v>100.9236066435986</v>
      </c>
      <c r="D74" s="3">
        <f t="shared" si="3"/>
        <v>205.88082408304498</v>
      </c>
      <c r="E74" s="3">
        <f t="shared" si="3"/>
        <v>262.08222560553639</v>
      </c>
      <c r="F74" s="3">
        <f t="shared" si="3"/>
        <v>286.63421480968856</v>
      </c>
      <c r="G74" s="3">
        <f t="shared" si="3"/>
        <v>262.13989480968854</v>
      </c>
      <c r="H74" s="3">
        <f t="shared" si="3"/>
        <v>197.8051260899654</v>
      </c>
      <c r="I74" s="3">
        <f t="shared" si="3"/>
        <v>186.3330458131488</v>
      </c>
      <c r="J74" s="3">
        <f t="shared" si="3"/>
        <v>272.81083460207611</v>
      </c>
      <c r="K74" s="3">
        <f t="shared" si="3"/>
        <v>149.31317397923874</v>
      </c>
      <c r="L74" s="3">
        <f t="shared" si="3"/>
        <v>148.4339487889273</v>
      </c>
      <c r="M74" s="3">
        <f t="shared" si="3"/>
        <v>98.693114186851219</v>
      </c>
      <c r="N74" s="3">
        <f t="shared" si="3"/>
        <v>1338.3297716262973</v>
      </c>
    </row>
    <row r="75" spans="1:14" x14ac:dyDescent="0.2">
      <c r="A75" s="8" t="s">
        <v>44</v>
      </c>
      <c r="B75" s="3">
        <f t="shared" ref="B75:N75" si="4">MIN(B5:B70)</f>
        <v>-51.873416470588225</v>
      </c>
      <c r="C75" s="3">
        <f t="shared" si="4"/>
        <v>-16.754616470588232</v>
      </c>
      <c r="D75" s="3">
        <f t="shared" si="4"/>
        <v>24.875037231833907</v>
      </c>
      <c r="E75" s="3">
        <f t="shared" si="4"/>
        <v>71.565379930795856</v>
      </c>
      <c r="F75" s="3">
        <f t="shared" si="4"/>
        <v>66.81799224913496</v>
      </c>
      <c r="G75" s="3">
        <f t="shared" si="4"/>
        <v>44.319134948096888</v>
      </c>
      <c r="H75" s="3">
        <f t="shared" si="4"/>
        <v>42.082829065743951</v>
      </c>
      <c r="I75" s="3">
        <f t="shared" si="4"/>
        <v>8.8371966782006979</v>
      </c>
      <c r="J75" s="3">
        <f t="shared" si="4"/>
        <v>-32.03167750865051</v>
      </c>
      <c r="K75" s="3">
        <f t="shared" si="4"/>
        <v>-92.909769411764699</v>
      </c>
      <c r="L75" s="3">
        <f t="shared" si="4"/>
        <v>-65.927606920415215</v>
      </c>
      <c r="M75" s="3">
        <f t="shared" si="4"/>
        <v>-89.835935501730091</v>
      </c>
      <c r="N75" s="3">
        <f t="shared" si="4"/>
        <v>465.80081494809701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52" workbookViewId="0">
      <selection activeCell="B65" sqref="B65"/>
    </sheetView>
  </sheetViews>
  <sheetFormatPr defaultRowHeight="12.75" x14ac:dyDescent="0.2"/>
  <cols>
    <col min="2" max="2" width="9.5703125" bestFit="1" customWidth="1"/>
  </cols>
  <sheetData>
    <row r="1" spans="1:14" x14ac:dyDescent="0.2">
      <c r="A1" t="s">
        <v>46</v>
      </c>
    </row>
    <row r="2" spans="1:14" x14ac:dyDescent="0.2">
      <c r="A2" t="s">
        <v>15</v>
      </c>
    </row>
    <row r="3" spans="1:14" x14ac:dyDescent="0.2">
      <c r="N3" s="26" t="s">
        <v>95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98</v>
      </c>
    </row>
    <row r="5" spans="1:14" x14ac:dyDescent="0.2">
      <c r="A5">
        <v>1950</v>
      </c>
      <c r="B5" s="10">
        <f>('NBS_comp_mm _LakePrc'!B5 / 1000) * Area!$G$8 / (Days!B7*86400)</f>
        <v>960.90310035842333</v>
      </c>
      <c r="C5" s="10">
        <f>('NBS_comp_mm _LakePrc'!C5 / 1000) * Area!$G$8 / (Days!C7*86400)</f>
        <v>1071.9809920634923</v>
      </c>
      <c r="D5" s="10">
        <f>('NBS_comp_mm _LakePrc'!D5 / 1000) * Area!$G$8 / (Days!D7*86400)</f>
        <v>2219.0179569892475</v>
      </c>
      <c r="E5" s="10">
        <f>('NBS_comp_mm _LakePrc'!E5 / 1000) * Area!$G$8 / (Days!E7*86400)</f>
        <v>4814.0200617283954</v>
      </c>
      <c r="F5" s="10">
        <f>('NBS_comp_mm _LakePrc'!F5 / 1000) * Area!$G$8 / (Days!F7*86400)</f>
        <v>2742.0456212664276</v>
      </c>
      <c r="G5" s="10">
        <f>('NBS_comp_mm _LakePrc'!G5 / 1000) * Area!$G$8 / (Days!G7*86400)</f>
        <v>3377.8791358024691</v>
      </c>
      <c r="H5" s="10">
        <f>('NBS_comp_mm _LakePrc'!H5 / 1000) * Area!$G$8 / (Days!H7*86400)</f>
        <v>3270.1234468339308</v>
      </c>
      <c r="I5" s="10">
        <f>('NBS_comp_mm _LakePrc'!I5 / 1000) * Area!$G$8 / (Days!I7*86400)</f>
        <v>1109.7863142174433</v>
      </c>
      <c r="J5" s="10">
        <f>('NBS_comp_mm _LakePrc'!J5 / 1000) * Area!$G$8 / (Days!J7*86400)</f>
        <v>1263.752561728395</v>
      </c>
      <c r="K5" s="10">
        <f>('NBS_comp_mm _LakePrc'!K5 / 1000) * Area!$G$8 / (Days!K7*86400)</f>
        <v>369.78620071684588</v>
      </c>
      <c r="L5" s="10">
        <f>('NBS_comp_mm _LakePrc'!L5 / 1000) * Area!$G$8 / (Days!L7*86400)</f>
        <v>-962.78932098765426</v>
      </c>
      <c r="M5" s="10">
        <f>('NBS_comp_mm _LakePrc'!M5 / 1000) * Area!$G$8 / (Days!M7*86400)</f>
        <v>-183.57016726403813</v>
      </c>
      <c r="N5" s="10">
        <f t="shared" ref="N5:N60" si="0">AVERAGE(B5:M5)</f>
        <v>1671.0779919544477</v>
      </c>
    </row>
    <row r="6" spans="1:14" x14ac:dyDescent="0.2">
      <c r="A6">
        <v>1951</v>
      </c>
      <c r="B6" s="10">
        <f>('NBS_comp_mm _LakePrc'!B6 / 1000) * Area!$G$8 / (Days!B8*86400)</f>
        <v>811.18793906810049</v>
      </c>
      <c r="C6" s="10">
        <f>('NBS_comp_mm _LakePrc'!C6 / 1000) * Area!$G$8 / (Days!C8*86400)</f>
        <v>1483.6480952380953</v>
      </c>
      <c r="D6" s="10">
        <f>('NBS_comp_mm _LakePrc'!D6 / 1000) * Area!$G$8 / (Days!D8*86400)</f>
        <v>2397.4268279569887</v>
      </c>
      <c r="E6" s="10">
        <f>('NBS_comp_mm _LakePrc'!E6 / 1000) * Area!$G$8 / (Days!E8*86400)</f>
        <v>5092.8746604938278</v>
      </c>
      <c r="F6" s="10">
        <f>('NBS_comp_mm _LakePrc'!F6 / 1000) * Area!$G$8 / (Days!F8*86400)</f>
        <v>3026.8125686977296</v>
      </c>
      <c r="G6" s="10">
        <f>('NBS_comp_mm _LakePrc'!G6 / 1000) * Area!$G$8 / (Days!G8*86400)</f>
        <v>2772.8133024691356</v>
      </c>
      <c r="H6" s="10">
        <f>('NBS_comp_mm _LakePrc'!H6 / 1000) * Area!$G$8 / (Days!H8*86400)</f>
        <v>3645.2747550776585</v>
      </c>
      <c r="I6" s="10">
        <f>('NBS_comp_mm _LakePrc'!I6 / 1000) * Area!$G$8 / (Days!I8*86400)</f>
        <v>2247.4344086021501</v>
      </c>
      <c r="J6" s="10">
        <f>('NBS_comp_mm _LakePrc'!J6 / 1000) * Area!$G$8 / (Days!J8*86400)</f>
        <v>1289.8011111111114</v>
      </c>
      <c r="K6" s="10">
        <f>('NBS_comp_mm _LakePrc'!K6 / 1000) * Area!$G$8 / (Days!K8*86400)</f>
        <v>2775.2854778972514</v>
      </c>
      <c r="L6" s="10">
        <f>('NBS_comp_mm _LakePrc'!L6 / 1000) * Area!$G$8 / (Days!L8*86400)</f>
        <v>631.25944444444497</v>
      </c>
      <c r="M6" s="10">
        <f>('NBS_comp_mm _LakePrc'!M6 / 1000) * Area!$G$8 / (Days!M8*86400)</f>
        <v>611.48480884109927</v>
      </c>
      <c r="N6" s="10">
        <f t="shared" si="0"/>
        <v>2232.1086166581326</v>
      </c>
    </row>
    <row r="7" spans="1:14" x14ac:dyDescent="0.2">
      <c r="A7">
        <v>1952</v>
      </c>
      <c r="B7" s="10">
        <f>('NBS_comp_mm _LakePrc'!B7 / 1000) * Area!$G$8 / (Days!B9*86400)</f>
        <v>1926.201200716846</v>
      </c>
      <c r="C7" s="10">
        <f>('NBS_comp_mm _LakePrc'!C7 / 1000) * Area!$G$8 / (Days!C9*86400)</f>
        <v>992.71459770114961</v>
      </c>
      <c r="D7" s="10">
        <f>('NBS_comp_mm _LakePrc'!D7 / 1000) * Area!$G$8 / (Days!D9*86400)</f>
        <v>2555.838249701314</v>
      </c>
      <c r="E7" s="10">
        <f>('NBS_comp_mm _LakePrc'!E7 / 1000) * Area!$G$8 / (Days!E9*86400)</f>
        <v>4118.1053086419752</v>
      </c>
      <c r="F7" s="10">
        <f>('NBS_comp_mm _LakePrc'!F7 / 1000) * Area!$G$8 / (Days!F9*86400)</f>
        <v>2982.4755675029869</v>
      </c>
      <c r="G7" s="10">
        <f>('NBS_comp_mm _LakePrc'!G7 / 1000) * Area!$G$8 / (Days!G9*86400)</f>
        <v>2729.2641666666668</v>
      </c>
      <c r="H7" s="10">
        <f>('NBS_comp_mm _LakePrc'!H7 / 1000) * Area!$G$8 / (Days!H9*86400)</f>
        <v>4573.7859498207881</v>
      </c>
      <c r="I7" s="10">
        <f>('NBS_comp_mm _LakePrc'!I7 / 1000) * Area!$G$8 / (Days!I9*86400)</f>
        <v>1882.1116905615293</v>
      </c>
      <c r="J7" s="10">
        <f>('NBS_comp_mm _LakePrc'!J7 / 1000) * Area!$G$8 / (Days!J9*86400)</f>
        <v>-255.11432098765431</v>
      </c>
      <c r="K7" s="10">
        <f>('NBS_comp_mm _LakePrc'!K7 / 1000) * Area!$G$8 / (Days!K9*86400)</f>
        <v>-2003.2708602150537</v>
      </c>
      <c r="L7" s="10">
        <f>('NBS_comp_mm _LakePrc'!L7 / 1000) * Area!$G$8 / (Days!L9*86400)</f>
        <v>565.7509567901235</v>
      </c>
      <c r="M7" s="10">
        <f>('NBS_comp_mm _LakePrc'!M7 / 1000) * Area!$G$8 / (Days!M9*86400)</f>
        <v>185.36041816009566</v>
      </c>
      <c r="N7" s="10">
        <f t="shared" si="0"/>
        <v>1687.7685770883975</v>
      </c>
    </row>
    <row r="8" spans="1:14" x14ac:dyDescent="0.2">
      <c r="A8">
        <v>1953</v>
      </c>
      <c r="B8" s="10">
        <f>('NBS_comp_mm _LakePrc'!B8 / 1000) * Area!$G$8 / (Days!B10*86400)</f>
        <v>282.28492831541234</v>
      </c>
      <c r="C8" s="10">
        <f>('NBS_comp_mm _LakePrc'!C8 / 1000) * Area!$G$8 / (Days!C10*86400)</f>
        <v>1471.6138425925924</v>
      </c>
      <c r="D8" s="10">
        <f>('NBS_comp_mm _LakePrc'!D8 / 1000) * Area!$G$8 / (Days!D10*86400)</f>
        <v>1976.5367502986862</v>
      </c>
      <c r="E8" s="10">
        <f>('NBS_comp_mm _LakePrc'!E8 / 1000) * Area!$G$8 / (Days!E10*86400)</f>
        <v>3312.0255246913575</v>
      </c>
      <c r="F8" s="10">
        <f>('NBS_comp_mm _LakePrc'!F8 / 1000) * Area!$G$8 / (Days!F10*86400)</f>
        <v>2869.4921804062128</v>
      </c>
      <c r="G8" s="10">
        <f>('NBS_comp_mm _LakePrc'!G8 / 1000) * Area!$G$8 / (Days!G10*86400)</f>
        <v>3115.2050308641979</v>
      </c>
      <c r="H8" s="10">
        <f>('NBS_comp_mm _LakePrc'!H8 / 1000) * Area!$G$8 / (Days!H10*86400)</f>
        <v>2105.7306810035839</v>
      </c>
      <c r="I8" s="10">
        <f>('NBS_comp_mm _LakePrc'!I8 / 1000) * Area!$G$8 / (Days!I10*86400)</f>
        <v>1277.1582974910393</v>
      </c>
      <c r="J8" s="10">
        <f>('NBS_comp_mm _LakePrc'!J8 / 1000) * Area!$G$8 / (Days!J10*86400)</f>
        <v>-387.55469135802468</v>
      </c>
      <c r="K8" s="10">
        <f>('NBS_comp_mm _LakePrc'!K8 / 1000) * Area!$G$8 / (Days!K10*86400)</f>
        <v>-217.45703106332135</v>
      </c>
      <c r="L8" s="10">
        <f>('NBS_comp_mm _LakePrc'!L8 / 1000) * Area!$G$8 / (Days!L10*86400)</f>
        <v>-790.25916666666637</v>
      </c>
      <c r="M8" s="10">
        <f>('NBS_comp_mm _LakePrc'!M8 / 1000) * Area!$G$8 / (Days!M10*86400)</f>
        <v>-797.31568697729983</v>
      </c>
      <c r="N8" s="10">
        <f t="shared" si="0"/>
        <v>1184.7883882998142</v>
      </c>
    </row>
    <row r="9" spans="1:14" x14ac:dyDescent="0.2">
      <c r="A9">
        <v>1954</v>
      </c>
      <c r="B9" s="10">
        <f>('NBS_comp_mm _LakePrc'!B9 / 1000) * Area!$G$8 / (Days!B11*86400)</f>
        <v>-677.78365591397835</v>
      </c>
      <c r="C9" s="10">
        <f>('NBS_comp_mm _LakePrc'!C9 / 1000) * Area!$G$8 / (Days!C11*86400)</f>
        <v>1340.1694113756612</v>
      </c>
      <c r="D9" s="10">
        <f>('NBS_comp_mm _LakePrc'!D9 / 1000) * Area!$G$8 / (Days!D11*86400)</f>
        <v>1118.5382138590201</v>
      </c>
      <c r="E9" s="10">
        <f>('NBS_comp_mm _LakePrc'!E9 / 1000) * Area!$G$8 / (Days!E11*86400)</f>
        <v>4163.2536419753087</v>
      </c>
      <c r="F9" s="10">
        <f>('NBS_comp_mm _LakePrc'!F9 / 1000) * Area!$G$8 / (Days!F11*86400)</f>
        <v>2560.5281959378735</v>
      </c>
      <c r="G9" s="10">
        <f>('NBS_comp_mm _LakePrc'!G9 / 1000) * Area!$G$8 / (Days!G11*86400)</f>
        <v>4767.8470370370369</v>
      </c>
      <c r="H9" s="10">
        <f>('NBS_comp_mm _LakePrc'!H9 / 1000) * Area!$G$8 / (Days!H11*86400)</f>
        <v>2387.2060155316608</v>
      </c>
      <c r="I9" s="10">
        <f>('NBS_comp_mm _LakePrc'!I9 / 1000) * Area!$G$8 / (Days!I11*86400)</f>
        <v>865.51939068100319</v>
      </c>
      <c r="J9" s="10">
        <f>('NBS_comp_mm _LakePrc'!J9 / 1000) * Area!$G$8 / (Days!J11*86400)</f>
        <v>1727.8428395061728</v>
      </c>
      <c r="K9" s="10">
        <f>('NBS_comp_mm _LakePrc'!K9 / 1000) * Area!$G$8 / (Days!K11*86400)</f>
        <v>3085.1521266427712</v>
      </c>
      <c r="L9" s="10">
        <f>('NBS_comp_mm _LakePrc'!L9 / 1000) * Area!$G$8 / (Days!L11*86400)</f>
        <v>46.424259259258676</v>
      </c>
      <c r="M9" s="10">
        <f>('NBS_comp_mm _LakePrc'!M9 / 1000) * Area!$G$8 / (Days!M11*86400)</f>
        <v>-341.74834528076457</v>
      </c>
      <c r="N9" s="10">
        <f t="shared" si="0"/>
        <v>1753.5790942175852</v>
      </c>
    </row>
    <row r="10" spans="1:14" x14ac:dyDescent="0.2">
      <c r="A10">
        <v>1955</v>
      </c>
      <c r="B10" s="10">
        <f>('NBS_comp_mm _LakePrc'!B10 / 1000) * Area!$G$8 / (Days!B12*86400)</f>
        <v>-420.18355436081242</v>
      </c>
      <c r="C10" s="10">
        <f>('NBS_comp_mm _LakePrc'!C10 / 1000) * Area!$G$8 / (Days!C12*86400)</f>
        <v>663.64603174603189</v>
      </c>
      <c r="D10" s="10">
        <f>('NBS_comp_mm _LakePrc'!D10 / 1000) * Area!$G$8 / (Days!D12*86400)</f>
        <v>1403.658166069295</v>
      </c>
      <c r="E10" s="10">
        <f>('NBS_comp_mm _LakePrc'!E10 / 1000) * Area!$G$8 / (Days!E12*86400)</f>
        <v>3651.9464506172849</v>
      </c>
      <c r="F10" s="10">
        <f>('NBS_comp_mm _LakePrc'!F10 / 1000) * Area!$G$8 / (Days!F12*86400)</f>
        <v>2555.3797491039427</v>
      </c>
      <c r="G10" s="10">
        <f>('NBS_comp_mm _LakePrc'!G10 / 1000) * Area!$G$8 / (Days!G12*86400)</f>
        <v>2442.1752160493829</v>
      </c>
      <c r="H10" s="10">
        <f>('NBS_comp_mm _LakePrc'!H10 / 1000) * Area!$G$8 / (Days!H12*86400)</f>
        <v>1431.6160633213858</v>
      </c>
      <c r="I10" s="10">
        <f>('NBS_comp_mm _LakePrc'!I10 / 1000) * Area!$G$8 / (Days!I12*86400)</f>
        <v>479.97287335722831</v>
      </c>
      <c r="J10" s="10">
        <f>('NBS_comp_mm _LakePrc'!J10 / 1000) * Area!$G$8 / (Days!J12*86400)</f>
        <v>-699.34604938271582</v>
      </c>
      <c r="K10" s="10">
        <f>('NBS_comp_mm _LakePrc'!K10 / 1000) * Area!$G$8 / (Days!K12*86400)</f>
        <v>1030.2323237753883</v>
      </c>
      <c r="L10" s="10">
        <f>('NBS_comp_mm _LakePrc'!L10 / 1000) * Area!$G$8 / (Days!L12*86400)</f>
        <v>-1430.5586111111108</v>
      </c>
      <c r="M10" s="10">
        <f>('NBS_comp_mm _LakePrc'!M10 / 1000) * Area!$G$8 / (Days!M12*86400)</f>
        <v>-1606.5125388291522</v>
      </c>
      <c r="N10" s="10">
        <f t="shared" si="0"/>
        <v>791.83551002967897</v>
      </c>
    </row>
    <row r="11" spans="1:14" x14ac:dyDescent="0.2">
      <c r="A11">
        <v>1956</v>
      </c>
      <c r="B11" s="10">
        <f>('NBS_comp_mm _LakePrc'!B11 / 1000) * Area!$G$8 / (Days!B13*86400)</f>
        <v>-341.4514994026286</v>
      </c>
      <c r="C11" s="10">
        <f>('NBS_comp_mm _LakePrc'!C11 / 1000) * Area!$G$8 / (Days!C13*86400)</f>
        <v>282.26328224776495</v>
      </c>
      <c r="D11" s="10">
        <f>('NBS_comp_mm _LakePrc'!D11 / 1000) * Area!$G$8 / (Days!D13*86400)</f>
        <v>1523.0576523297486</v>
      </c>
      <c r="E11" s="10">
        <f>('NBS_comp_mm _LakePrc'!E11 / 1000) * Area!$G$8 / (Days!E13*86400)</f>
        <v>3105.4201234567904</v>
      </c>
      <c r="F11" s="10">
        <f>('NBS_comp_mm _LakePrc'!F11 / 1000) * Area!$G$8 / (Days!F13*86400)</f>
        <v>4188.6471624850656</v>
      </c>
      <c r="G11" s="10">
        <f>('NBS_comp_mm _LakePrc'!G11 / 1000) * Area!$G$8 / (Days!G13*86400)</f>
        <v>2297.4525617283953</v>
      </c>
      <c r="H11" s="10">
        <f>('NBS_comp_mm _LakePrc'!H11 / 1000) * Area!$G$8 / (Days!H13*86400)</f>
        <v>2913.6160215053765</v>
      </c>
      <c r="I11" s="10">
        <f>('NBS_comp_mm _LakePrc'!I11 / 1000) * Area!$G$8 / (Days!I13*86400)</f>
        <v>2073.0057885304655</v>
      </c>
      <c r="J11" s="10">
        <f>('NBS_comp_mm _LakePrc'!J11 / 1000) * Area!$G$8 / (Days!J13*86400)</f>
        <v>-344.5293518518518</v>
      </c>
      <c r="K11" s="10">
        <f>('NBS_comp_mm _LakePrc'!K11 / 1000) * Area!$G$8 / (Days!K13*86400)</f>
        <v>-231.74229988052568</v>
      </c>
      <c r="L11" s="10">
        <f>('NBS_comp_mm _LakePrc'!L11 / 1000) * Area!$G$8 / (Days!L13*86400)</f>
        <v>-1129.9453086419755</v>
      </c>
      <c r="M11" s="10">
        <f>('NBS_comp_mm _LakePrc'!M11 / 1000) * Area!$G$8 / (Days!M13*86400)</f>
        <v>-988.0227060931901</v>
      </c>
      <c r="N11" s="10">
        <f t="shared" si="0"/>
        <v>1112.3142855344529</v>
      </c>
    </row>
    <row r="12" spans="1:14" x14ac:dyDescent="0.2">
      <c r="A12">
        <v>1957</v>
      </c>
      <c r="B12" s="10">
        <f>('NBS_comp_mm _LakePrc'!B12 / 1000) * Area!$G$8 / (Days!B14*86400)</f>
        <v>-605.77003584229385</v>
      </c>
      <c r="C12" s="10">
        <f>('NBS_comp_mm _LakePrc'!C12 / 1000) * Area!$G$8 / (Days!C14*86400)</f>
        <v>527.79120370370367</v>
      </c>
      <c r="D12" s="10">
        <f>('NBS_comp_mm _LakePrc'!D12 / 1000) * Area!$G$8 / (Days!D14*86400)</f>
        <v>1156.2917084826763</v>
      </c>
      <c r="E12" s="10">
        <f>('NBS_comp_mm _LakePrc'!E12 / 1000) * Area!$G$8 / (Days!E14*86400)</f>
        <v>3105.8866666666672</v>
      </c>
      <c r="F12" s="10">
        <f>('NBS_comp_mm _LakePrc'!F12 / 1000) * Area!$G$8 / (Days!F14*86400)</f>
        <v>3735.6998984468341</v>
      </c>
      <c r="G12" s="10">
        <f>('NBS_comp_mm _LakePrc'!G12 / 1000) * Area!$G$8 / (Days!G14*86400)</f>
        <v>2905.1575617283952</v>
      </c>
      <c r="H12" s="10">
        <f>('NBS_comp_mm _LakePrc'!H12 / 1000) * Area!$G$8 / (Days!H14*86400)</f>
        <v>2404.2845280764641</v>
      </c>
      <c r="I12" s="10">
        <f>('NBS_comp_mm _LakePrc'!I12 / 1000) * Area!$G$8 / (Days!I14*86400)</f>
        <v>1354.4214934289125</v>
      </c>
      <c r="J12" s="10">
        <f>('NBS_comp_mm _LakePrc'!J12 / 1000) * Area!$G$8 / (Days!J14*86400)</f>
        <v>-35.264290123456661</v>
      </c>
      <c r="K12" s="10">
        <f>('NBS_comp_mm _LakePrc'!K12 / 1000) * Area!$G$8 / (Days!K14*86400)</f>
        <v>258.13942054958204</v>
      </c>
      <c r="L12" s="10">
        <f>('NBS_comp_mm _LakePrc'!L12 / 1000) * Area!$G$8 / (Days!L14*86400)</f>
        <v>703.2264814814813</v>
      </c>
      <c r="M12" s="10">
        <f>('NBS_comp_mm _LakePrc'!M12 / 1000) * Area!$G$8 / (Days!M14*86400)</f>
        <v>-168.75004778972522</v>
      </c>
      <c r="N12" s="10">
        <f t="shared" si="0"/>
        <v>1278.4262157341034</v>
      </c>
    </row>
    <row r="13" spans="1:14" x14ac:dyDescent="0.2">
      <c r="A13">
        <v>1958</v>
      </c>
      <c r="B13" s="10">
        <f>('NBS_comp_mm _LakePrc'!B13 / 1000) * Area!$G$8 / (Days!B15*86400)</f>
        <v>112.04225209080043</v>
      </c>
      <c r="C13" s="10">
        <f>('NBS_comp_mm _LakePrc'!C13 / 1000) * Area!$G$8 / (Days!C15*86400)</f>
        <v>-264.35798280423279</v>
      </c>
      <c r="D13" s="10">
        <f>('NBS_comp_mm _LakePrc'!D13 / 1000) * Area!$G$8 / (Days!D15*86400)</f>
        <v>976.94809438470759</v>
      </c>
      <c r="E13" s="10">
        <f>('NBS_comp_mm _LakePrc'!E13 / 1000) * Area!$G$8 / (Days!E15*86400)</f>
        <v>2198.8155555555559</v>
      </c>
      <c r="F13" s="10">
        <f>('NBS_comp_mm _LakePrc'!F13 / 1000) * Area!$G$8 / (Days!F15*86400)</f>
        <v>1578.5880824372759</v>
      </c>
      <c r="G13" s="10">
        <f>('NBS_comp_mm _LakePrc'!G13 / 1000) * Area!$G$8 / (Days!G15*86400)</f>
        <v>2226.4654938271606</v>
      </c>
      <c r="H13" s="10">
        <f>('NBS_comp_mm _LakePrc'!H13 / 1000) * Area!$G$8 / (Days!H15*86400)</f>
        <v>2175.2113201911588</v>
      </c>
      <c r="I13" s="10">
        <f>('NBS_comp_mm _LakePrc'!I13 / 1000) * Area!$G$8 / (Days!I15*86400)</f>
        <v>1310.8943428912785</v>
      </c>
      <c r="J13" s="10">
        <f>('NBS_comp_mm _LakePrc'!J13 / 1000) * Area!$G$8 / (Days!J15*86400)</f>
        <v>1299.0018209876544</v>
      </c>
      <c r="K13" s="10">
        <f>('NBS_comp_mm _LakePrc'!K13 / 1000) * Area!$G$8 / (Days!K15*86400)</f>
        <v>379.91156511350056</v>
      </c>
      <c r="L13" s="10">
        <f>('NBS_comp_mm _LakePrc'!L13 / 1000) * Area!$G$8 / (Days!L15*86400)</f>
        <v>-389.59212962962954</v>
      </c>
      <c r="M13" s="10">
        <f>('NBS_comp_mm _LakePrc'!M13 / 1000) * Area!$G$8 / (Days!M15*86400)</f>
        <v>-1840.2587634408599</v>
      </c>
      <c r="N13" s="10">
        <f t="shared" si="0"/>
        <v>813.63913763369749</v>
      </c>
    </row>
    <row r="14" spans="1:14" x14ac:dyDescent="0.2">
      <c r="A14">
        <v>1959</v>
      </c>
      <c r="B14" s="10">
        <f>('NBS_comp_mm _LakePrc'!B14 / 1000) * Area!$G$8 / (Days!B16*86400)</f>
        <v>-46.312520908004643</v>
      </c>
      <c r="C14" s="10">
        <f>('NBS_comp_mm _LakePrc'!C14 / 1000) * Area!$G$8 / (Days!C16*86400)</f>
        <v>1035.4018055555555</v>
      </c>
      <c r="D14" s="10">
        <f>('NBS_comp_mm _LakePrc'!D14 / 1000) * Area!$G$8 / (Days!D16*86400)</f>
        <v>2381.2844683393068</v>
      </c>
      <c r="E14" s="10">
        <f>('NBS_comp_mm _LakePrc'!E14 / 1000) * Area!$G$8 / (Days!E16*86400)</f>
        <v>4218.924783950617</v>
      </c>
      <c r="F14" s="10">
        <f>('NBS_comp_mm _LakePrc'!F14 / 1000) * Area!$G$8 / (Days!F16*86400)</f>
        <v>3137.6428972520907</v>
      </c>
      <c r="G14" s="10">
        <f>('NBS_comp_mm _LakePrc'!G14 / 1000) * Area!$G$8 / (Days!G16*86400)</f>
        <v>1592.2617901234569</v>
      </c>
      <c r="H14" s="10">
        <f>('NBS_comp_mm _LakePrc'!H14 / 1000) * Area!$G$8 / (Days!H16*86400)</f>
        <v>2462.7906989247317</v>
      </c>
      <c r="I14" s="10">
        <f>('NBS_comp_mm _LakePrc'!I14 / 1000) * Area!$G$8 / (Days!I16*86400)</f>
        <v>3375.3624492234171</v>
      </c>
      <c r="J14" s="10">
        <f>('NBS_comp_mm _LakePrc'!J14 / 1000) * Area!$G$8 / (Days!J16*86400)</f>
        <v>1445.2914506172842</v>
      </c>
      <c r="K14" s="10">
        <f>('NBS_comp_mm _LakePrc'!K14 / 1000) * Area!$G$8 / (Days!K16*86400)</f>
        <v>2239.6144743130221</v>
      </c>
      <c r="L14" s="10">
        <f>('NBS_comp_mm _LakePrc'!L14 / 1000) * Area!$G$8 / (Days!L16*86400)</f>
        <v>-157.35891975308624</v>
      </c>
      <c r="M14" s="10">
        <f>('NBS_comp_mm _LakePrc'!M14 / 1000) * Area!$G$8 / (Days!M16*86400)</f>
        <v>1068.5544743130226</v>
      </c>
      <c r="N14" s="10">
        <f t="shared" si="0"/>
        <v>1896.1214876626179</v>
      </c>
    </row>
    <row r="15" spans="1:14" x14ac:dyDescent="0.2">
      <c r="A15">
        <v>1960</v>
      </c>
      <c r="B15" s="10">
        <f>('NBS_comp_mm _LakePrc'!B15 / 1000) * Area!$G$8 / (Days!B17*86400)</f>
        <v>1590.4297311827956</v>
      </c>
      <c r="C15" s="10">
        <f>('NBS_comp_mm _LakePrc'!C15 / 1000) * Area!$G$8 / (Days!C17*86400)</f>
        <v>1284.104367816092</v>
      </c>
      <c r="D15" s="10">
        <f>('NBS_comp_mm _LakePrc'!D15 / 1000) * Area!$G$8 / (Days!D17*86400)</f>
        <v>789.9384528076464</v>
      </c>
      <c r="E15" s="10">
        <f>('NBS_comp_mm _LakePrc'!E15 / 1000) * Area!$G$8 / (Days!E17*86400)</f>
        <v>4883.0172222222218</v>
      </c>
      <c r="F15" s="10">
        <f>('NBS_comp_mm _LakePrc'!F15 / 1000) * Area!$G$8 / (Days!F17*86400)</f>
        <v>6094.0806511350056</v>
      </c>
      <c r="G15" s="10">
        <f>('NBS_comp_mm _LakePrc'!G15 / 1000) * Area!$G$8 / (Days!G17*86400)</f>
        <v>3793.464722222222</v>
      </c>
      <c r="H15" s="10">
        <f>('NBS_comp_mm _LakePrc'!H15 / 1000) * Area!$G$8 / (Days!H17*86400)</f>
        <v>2934.0895459976105</v>
      </c>
      <c r="I15" s="10">
        <f>('NBS_comp_mm _LakePrc'!I15 / 1000) * Area!$G$8 / (Days!I17*86400)</f>
        <v>2568.9579749103946</v>
      </c>
      <c r="J15" s="10">
        <f>('NBS_comp_mm _LakePrc'!J15 / 1000) * Area!$G$8 / (Days!J17*86400)</f>
        <v>1559.4710185185186</v>
      </c>
      <c r="K15" s="10">
        <f>('NBS_comp_mm _LakePrc'!K15 / 1000) * Area!$G$8 / (Days!K17*86400)</f>
        <v>423.44621863799273</v>
      </c>
      <c r="L15" s="10">
        <f>('NBS_comp_mm _LakePrc'!L15 / 1000) * Area!$G$8 / (Days!L17*86400)</f>
        <v>326.10956790123464</v>
      </c>
      <c r="M15" s="10">
        <f>('NBS_comp_mm _LakePrc'!M15 / 1000) * Area!$G$8 / (Days!M17*86400)</f>
        <v>-1752.3545758661885</v>
      </c>
      <c r="N15" s="10">
        <f t="shared" si="0"/>
        <v>2041.229574790462</v>
      </c>
    </row>
    <row r="16" spans="1:14" x14ac:dyDescent="0.2">
      <c r="A16">
        <v>1961</v>
      </c>
      <c r="B16" s="10">
        <f>('NBS_comp_mm _LakePrc'!B16 / 1000) * Area!$G$8 / (Days!B18*86400)</f>
        <v>-483.23925925925914</v>
      </c>
      <c r="C16" s="10">
        <f>('NBS_comp_mm _LakePrc'!C16 / 1000) * Area!$G$8 / (Days!C18*86400)</f>
        <v>764.77543650793666</v>
      </c>
      <c r="D16" s="10">
        <f>('NBS_comp_mm _LakePrc'!D16 / 1000) * Area!$G$8 / (Days!D18*86400)</f>
        <v>2534.9218399044207</v>
      </c>
      <c r="E16" s="10">
        <f>('NBS_comp_mm _LakePrc'!E16 / 1000) * Area!$G$8 / (Days!E18*86400)</f>
        <v>3070.0727777777784</v>
      </c>
      <c r="F16" s="10">
        <f>('NBS_comp_mm _LakePrc'!F16 / 1000) * Area!$G$8 / (Days!F18*86400)</f>
        <v>2105.1000716845879</v>
      </c>
      <c r="G16" s="10">
        <f>('NBS_comp_mm _LakePrc'!G16 / 1000) * Area!$G$8 / (Days!G18*86400)</f>
        <v>2523.7208641975312</v>
      </c>
      <c r="H16" s="10">
        <f>('NBS_comp_mm _LakePrc'!H16 / 1000) * Area!$G$8 / (Days!H18*86400)</f>
        <v>2075.1766129032258</v>
      </c>
      <c r="I16" s="10">
        <f>('NBS_comp_mm _LakePrc'!I16 / 1000) * Area!$G$8 / (Days!I18*86400)</f>
        <v>1023.9858960573476</v>
      </c>
      <c r="J16" s="10">
        <f>('NBS_comp_mm _LakePrc'!J16 / 1000) * Area!$G$8 / (Days!J18*86400)</f>
        <v>3215.7751234567891</v>
      </c>
      <c r="K16" s="10">
        <f>('NBS_comp_mm _LakePrc'!K16 / 1000) * Area!$G$8 / (Days!K18*86400)</f>
        <v>1062.2471565113501</v>
      </c>
      <c r="L16" s="10">
        <f>('NBS_comp_mm _LakePrc'!L16 / 1000) * Area!$G$8 / (Days!L18*86400)</f>
        <v>750.78320987654286</v>
      </c>
      <c r="M16" s="10">
        <f>('NBS_comp_mm _LakePrc'!M16 / 1000) * Area!$G$8 / (Days!M18*86400)</f>
        <v>-720.25066308243731</v>
      </c>
      <c r="N16" s="10">
        <f t="shared" si="0"/>
        <v>1493.5890888779843</v>
      </c>
    </row>
    <row r="17" spans="1:14" x14ac:dyDescent="0.2">
      <c r="A17">
        <v>1962</v>
      </c>
      <c r="B17" s="10">
        <f>('NBS_comp_mm _LakePrc'!B17 / 1000) * Area!$G$8 / (Days!B19*86400)</f>
        <v>375.76004181600945</v>
      </c>
      <c r="C17" s="10">
        <f>('NBS_comp_mm _LakePrc'!C17 / 1000) * Area!$G$8 / (Days!C19*86400)</f>
        <v>1145.3517460317462</v>
      </c>
      <c r="D17" s="10">
        <f>('NBS_comp_mm _LakePrc'!D17 / 1000) * Area!$G$8 / (Days!D19*86400)</f>
        <v>2049.485358422939</v>
      </c>
      <c r="E17" s="10">
        <f>('NBS_comp_mm _LakePrc'!E17 / 1000) * Area!$G$8 / (Days!E19*86400)</f>
        <v>2998.4829012345676</v>
      </c>
      <c r="F17" s="10">
        <f>('NBS_comp_mm _LakePrc'!F17 / 1000) * Area!$G$8 / (Days!F19*86400)</f>
        <v>2911.2894384707292</v>
      </c>
      <c r="G17" s="10">
        <f>('NBS_comp_mm _LakePrc'!G17 / 1000) * Area!$G$8 / (Days!G19*86400)</f>
        <v>2306.954938271605</v>
      </c>
      <c r="H17" s="10">
        <f>('NBS_comp_mm _LakePrc'!H17 / 1000) * Area!$G$8 / (Days!H19*86400)</f>
        <v>1996.8740800477897</v>
      </c>
      <c r="I17" s="10">
        <f>('NBS_comp_mm _LakePrc'!I17 / 1000) * Area!$G$8 / (Days!I19*86400)</f>
        <v>1783.9341636798088</v>
      </c>
      <c r="J17" s="10">
        <f>('NBS_comp_mm _LakePrc'!J17 / 1000) * Area!$G$8 / (Days!J19*86400)</f>
        <v>444.84876543209867</v>
      </c>
      <c r="K17" s="10">
        <f>('NBS_comp_mm _LakePrc'!K17 / 1000) * Area!$G$8 / (Days!K19*86400)</f>
        <v>629.79665471923522</v>
      </c>
      <c r="L17" s="10">
        <f>('NBS_comp_mm _LakePrc'!L17 / 1000) * Area!$G$8 / (Days!L19*86400)</f>
        <v>-397.50080246913586</v>
      </c>
      <c r="M17" s="10">
        <f>('NBS_comp_mm _LakePrc'!M17 / 1000) * Area!$G$8 / (Days!M19*86400)</f>
        <v>-1049.7236798088413</v>
      </c>
      <c r="N17" s="10">
        <f t="shared" si="0"/>
        <v>1266.2961338207126</v>
      </c>
    </row>
    <row r="18" spans="1:14" x14ac:dyDescent="0.2">
      <c r="A18">
        <v>1963</v>
      </c>
      <c r="B18" s="10">
        <f>('NBS_comp_mm _LakePrc'!B18 / 1000) * Area!$G$8 / (Days!B20*86400)</f>
        <v>-404.17692951015539</v>
      </c>
      <c r="C18" s="10">
        <f>('NBS_comp_mm _LakePrc'!C18 / 1000) * Area!$G$8 / (Days!C20*86400)</f>
        <v>86.796236772486864</v>
      </c>
      <c r="D18" s="10">
        <f>('NBS_comp_mm _LakePrc'!D18 / 1000) * Area!$G$8 / (Days!D20*86400)</f>
        <v>2195.1578375149338</v>
      </c>
      <c r="E18" s="10">
        <f>('NBS_comp_mm _LakePrc'!E18 / 1000) * Area!$G$8 / (Days!E20*86400)</f>
        <v>2466.7544135802473</v>
      </c>
      <c r="F18" s="10">
        <f>('NBS_comp_mm _LakePrc'!F18 / 1000) * Area!$G$8 / (Days!F20*86400)</f>
        <v>2754.8421684587815</v>
      </c>
      <c r="G18" s="10">
        <f>('NBS_comp_mm _LakePrc'!G18 / 1000) * Area!$G$8 / (Days!G20*86400)</f>
        <v>1899.8093518518515</v>
      </c>
      <c r="H18" s="10">
        <f>('NBS_comp_mm _LakePrc'!H18 / 1000) * Area!$G$8 / (Days!H20*86400)</f>
        <v>2268.3643130226997</v>
      </c>
      <c r="I18" s="10">
        <f>('NBS_comp_mm _LakePrc'!I18 / 1000) * Area!$G$8 / (Days!I20*86400)</f>
        <v>989.81678614098007</v>
      </c>
      <c r="J18" s="10">
        <f>('NBS_comp_mm _LakePrc'!J18 / 1000) * Area!$G$8 / (Days!J20*86400)</f>
        <v>839.04768518518517</v>
      </c>
      <c r="K18" s="10">
        <f>('NBS_comp_mm _LakePrc'!K18 / 1000) * Area!$G$8 / (Days!K20*86400)</f>
        <v>75.93944444444449</v>
      </c>
      <c r="L18" s="10">
        <f>('NBS_comp_mm _LakePrc'!L18 / 1000) * Area!$G$8 / (Days!L20*86400)</f>
        <v>1.5892283950618504</v>
      </c>
      <c r="M18" s="10">
        <f>('NBS_comp_mm _LakePrc'!M18 / 1000) * Area!$G$8 / (Days!M20*86400)</f>
        <v>-1478.0526105137396</v>
      </c>
      <c r="N18" s="10">
        <f t="shared" si="0"/>
        <v>974.65732711189787</v>
      </c>
    </row>
    <row r="19" spans="1:14" x14ac:dyDescent="0.2">
      <c r="A19">
        <v>1964</v>
      </c>
      <c r="B19" s="10">
        <f>('NBS_comp_mm _LakePrc'!B19 / 1000) * Area!$G$8 / (Days!B21*86400)</f>
        <v>71.291708482676071</v>
      </c>
      <c r="C19" s="10">
        <f>('NBS_comp_mm _LakePrc'!C19 / 1000) * Area!$G$8 / (Days!C21*86400)</f>
        <v>-284.37740740740747</v>
      </c>
      <c r="D19" s="10">
        <f>('NBS_comp_mm _LakePrc'!D19 / 1000) * Area!$G$8 / (Days!D21*86400)</f>
        <v>997.02069295101535</v>
      </c>
      <c r="E19" s="10">
        <f>('NBS_comp_mm _LakePrc'!E19 / 1000) * Area!$G$8 / (Days!E21*86400)</f>
        <v>2971.4991666666674</v>
      </c>
      <c r="F19" s="10">
        <f>('NBS_comp_mm _LakePrc'!F19 / 1000) * Area!$G$8 / (Days!F21*86400)</f>
        <v>3050.6636200716844</v>
      </c>
      <c r="G19" s="10">
        <f>('NBS_comp_mm _LakePrc'!G19 / 1000) * Area!$G$8 / (Days!G21*86400)</f>
        <v>1566.813148148148</v>
      </c>
      <c r="H19" s="10">
        <f>('NBS_comp_mm _LakePrc'!H19 / 1000) * Area!$G$8 / (Days!H21*86400)</f>
        <v>2411.5591935483872</v>
      </c>
      <c r="I19" s="10">
        <f>('NBS_comp_mm _LakePrc'!I19 / 1000) * Area!$G$8 / (Days!I21*86400)</f>
        <v>1212.7255913978497</v>
      </c>
      <c r="J19" s="10">
        <f>('NBS_comp_mm _LakePrc'!J19 / 1000) * Area!$G$8 / (Days!J21*86400)</f>
        <v>1475.2479938271608</v>
      </c>
      <c r="K19" s="10">
        <f>('NBS_comp_mm _LakePrc'!K19 / 1000) * Area!$G$8 / (Days!K21*86400)</f>
        <v>-631.98824372759839</v>
      </c>
      <c r="L19" s="10">
        <f>('NBS_comp_mm _LakePrc'!L19 / 1000) * Area!$G$8 / (Days!L21*86400)</f>
        <v>385.28462962962971</v>
      </c>
      <c r="M19" s="10">
        <f>('NBS_comp_mm _LakePrc'!M19 / 1000) * Area!$G$8 / (Days!M21*86400)</f>
        <v>-1107.0956810035843</v>
      </c>
      <c r="N19" s="10">
        <f t="shared" si="0"/>
        <v>1009.8870343820523</v>
      </c>
    </row>
    <row r="20" spans="1:14" x14ac:dyDescent="0.2">
      <c r="A20">
        <v>1965</v>
      </c>
      <c r="B20" s="10">
        <f>('NBS_comp_mm _LakePrc'!B20 / 1000) * Area!$G$8 / (Days!B22*86400)</f>
        <v>570.24196535244926</v>
      </c>
      <c r="C20" s="10">
        <f>('NBS_comp_mm _LakePrc'!C20 / 1000) * Area!$G$8 / (Days!C22*86400)</f>
        <v>819.70247354497326</v>
      </c>
      <c r="D20" s="10">
        <f>('NBS_comp_mm _LakePrc'!D20 / 1000) * Area!$G$8 / (Days!D22*86400)</f>
        <v>1967.4295459976101</v>
      </c>
      <c r="E20" s="10">
        <f>('NBS_comp_mm _LakePrc'!E20 / 1000) * Area!$G$8 / (Days!E22*86400)</f>
        <v>4389.6129320987657</v>
      </c>
      <c r="F20" s="10">
        <f>('NBS_comp_mm _LakePrc'!F20 / 1000) * Area!$G$8 / (Days!F22*86400)</f>
        <v>3514.5779271206688</v>
      </c>
      <c r="G20" s="10">
        <f>('NBS_comp_mm _LakePrc'!G20 / 1000) * Area!$G$8 / (Days!G22*86400)</f>
        <v>2198.5290123456789</v>
      </c>
      <c r="H20" s="10">
        <f>('NBS_comp_mm _LakePrc'!H20 / 1000) * Area!$G$8 / (Days!H22*86400)</f>
        <v>1756.8720310633214</v>
      </c>
      <c r="I20" s="10">
        <f>('NBS_comp_mm _LakePrc'!I20 / 1000) * Area!$G$8 / (Days!I22*86400)</f>
        <v>2337.929814814815</v>
      </c>
      <c r="J20" s="10">
        <f>('NBS_comp_mm _LakePrc'!J20 / 1000) * Area!$G$8 / (Days!J22*86400)</f>
        <v>4201.4982716049381</v>
      </c>
      <c r="K20" s="10">
        <f>('NBS_comp_mm _LakePrc'!K20 / 1000) * Area!$G$8 / (Days!K22*86400)</f>
        <v>1053.6083512544801</v>
      </c>
      <c r="L20" s="10">
        <f>('NBS_comp_mm _LakePrc'!L20 / 1000) * Area!$G$8 / (Days!L22*86400)</f>
        <v>954.60499999999979</v>
      </c>
      <c r="M20" s="10">
        <f>('NBS_comp_mm _LakePrc'!M20 / 1000) * Area!$G$8 / (Days!M22*86400)</f>
        <v>1621.7359677419358</v>
      </c>
      <c r="N20" s="10">
        <f t="shared" si="0"/>
        <v>2115.5286077449696</v>
      </c>
    </row>
    <row r="21" spans="1:14" x14ac:dyDescent="0.2">
      <c r="A21">
        <v>1966</v>
      </c>
      <c r="B21" s="10">
        <f>('NBS_comp_mm _LakePrc'!B21 / 1000) * Area!$G$8 / (Days!B23*86400)</f>
        <v>480.64756272401462</v>
      </c>
      <c r="C21" s="10">
        <f>('NBS_comp_mm _LakePrc'!C21 / 1000) * Area!$G$8 / (Days!C23*86400)</f>
        <v>1592.5133730158727</v>
      </c>
      <c r="D21" s="10">
        <f>('NBS_comp_mm _LakePrc'!D21 / 1000) * Area!$G$8 / (Days!D23*86400)</f>
        <v>3011.4786618876929</v>
      </c>
      <c r="E21" s="10">
        <f>('NBS_comp_mm _LakePrc'!E21 / 1000) * Area!$G$8 / (Days!E23*86400)</f>
        <v>3203.4159259259268</v>
      </c>
      <c r="F21" s="10">
        <f>('NBS_comp_mm _LakePrc'!F21 / 1000) * Area!$G$8 / (Days!F23*86400)</f>
        <v>2458.879026284349</v>
      </c>
      <c r="G21" s="10">
        <f>('NBS_comp_mm _LakePrc'!G21 / 1000) * Area!$G$8 / (Days!G23*86400)</f>
        <v>2128.1543209876545</v>
      </c>
      <c r="H21" s="10">
        <f>('NBS_comp_mm _LakePrc'!H21 / 1000) * Area!$G$8 / (Days!H23*86400)</f>
        <v>1616.5437813620072</v>
      </c>
      <c r="I21" s="10">
        <f>('NBS_comp_mm _LakePrc'!I21 / 1000) * Area!$G$8 / (Days!I23*86400)</f>
        <v>1307.7094922341698</v>
      </c>
      <c r="J21" s="10">
        <f>('NBS_comp_mm _LakePrc'!J21 / 1000) * Area!$G$8 / (Days!J23*86400)</f>
        <v>-328.92814814814813</v>
      </c>
      <c r="K21" s="10">
        <f>('NBS_comp_mm _LakePrc'!K21 / 1000) * Area!$G$8 / (Days!K23*86400)</f>
        <v>-178.21568697729987</v>
      </c>
      <c r="L21" s="10">
        <f>('NBS_comp_mm _LakePrc'!L21 / 1000) * Area!$G$8 / (Days!L23*86400)</f>
        <v>1173.613240740741</v>
      </c>
      <c r="M21" s="10">
        <f>('NBS_comp_mm _LakePrc'!M21 / 1000) * Area!$G$8 / (Days!M23*86400)</f>
        <v>494.23350059737129</v>
      </c>
      <c r="N21" s="10">
        <f t="shared" si="0"/>
        <v>1413.3370875528626</v>
      </c>
    </row>
    <row r="22" spans="1:14" x14ac:dyDescent="0.2">
      <c r="A22">
        <v>1967</v>
      </c>
      <c r="B22" s="10">
        <f>('NBS_comp_mm _LakePrc'!B22 / 1000) * Area!$G$8 / (Days!B24*86400)</f>
        <v>1050.642514934289</v>
      </c>
      <c r="C22" s="10">
        <f>('NBS_comp_mm _LakePrc'!C22 / 1000) * Area!$G$8 / (Days!C24*86400)</f>
        <v>817.67098544973533</v>
      </c>
      <c r="D22" s="10">
        <f>('NBS_comp_mm _LakePrc'!D22 / 1000) * Area!$G$8 / (Days!D24*86400)</f>
        <v>1658.5626821983274</v>
      </c>
      <c r="E22" s="10">
        <f>('NBS_comp_mm _LakePrc'!E22 / 1000) * Area!$G$8 / (Days!E24*86400)</f>
        <v>5260.960462962963</v>
      </c>
      <c r="F22" s="10">
        <f>('NBS_comp_mm _LakePrc'!F22 / 1000) * Area!$G$8 / (Days!F24*86400)</f>
        <v>2463.8454301075267</v>
      </c>
      <c r="G22" s="10">
        <f>('NBS_comp_mm _LakePrc'!G22 / 1000) * Area!$G$8 / (Days!G24*86400)</f>
        <v>4556.3107716049381</v>
      </c>
      <c r="H22" s="10">
        <f>('NBS_comp_mm _LakePrc'!H22 / 1000) * Area!$G$8 / (Days!H24*86400)</f>
        <v>1764.7205675029866</v>
      </c>
      <c r="I22" s="10">
        <f>('NBS_comp_mm _LakePrc'!I22 / 1000) * Area!$G$8 / (Days!I24*86400)</f>
        <v>1103.8347431302268</v>
      </c>
      <c r="J22" s="10">
        <f>('NBS_comp_mm _LakePrc'!J22 / 1000) * Area!$G$8 / (Days!J24*86400)</f>
        <v>297.95552469135805</v>
      </c>
      <c r="K22" s="10">
        <f>('NBS_comp_mm _LakePrc'!K22 / 1000) * Area!$G$8 / (Days!K24*86400)</f>
        <v>1673.433375149343</v>
      </c>
      <c r="L22" s="10">
        <f>('NBS_comp_mm _LakePrc'!L22 / 1000) * Area!$G$8 / (Days!L24*86400)</f>
        <v>576.88586419753119</v>
      </c>
      <c r="M22" s="10">
        <f>('NBS_comp_mm _LakePrc'!M22 / 1000) * Area!$G$8 / (Days!M24*86400)</f>
        <v>517.7111648745522</v>
      </c>
      <c r="N22" s="10">
        <f t="shared" si="0"/>
        <v>1811.8778405669816</v>
      </c>
    </row>
    <row r="23" spans="1:14" x14ac:dyDescent="0.2">
      <c r="A23">
        <v>1968</v>
      </c>
      <c r="B23" s="10">
        <f>('NBS_comp_mm _LakePrc'!B23 / 1000) * Area!$G$8 / (Days!B25*86400)</f>
        <v>549.39768219832729</v>
      </c>
      <c r="C23" s="10">
        <f>('NBS_comp_mm _LakePrc'!C23 / 1000) * Area!$G$8 / (Days!C25*86400)</f>
        <v>912.18726053639841</v>
      </c>
      <c r="D23" s="10">
        <f>('NBS_comp_mm _LakePrc'!D23 / 1000) * Area!$G$8 / (Days!D25*86400)</f>
        <v>1079.3866547192358</v>
      </c>
      <c r="E23" s="10">
        <f>('NBS_comp_mm _LakePrc'!E23 / 1000) * Area!$G$8 / (Days!E25*86400)</f>
        <v>3324.2332407407407</v>
      </c>
      <c r="F23" s="10">
        <f>('NBS_comp_mm _LakePrc'!F23 / 1000) * Area!$G$8 / (Days!F25*86400)</f>
        <v>2928.036093189964</v>
      </c>
      <c r="G23" s="10">
        <f>('NBS_comp_mm _LakePrc'!G23 / 1000) * Area!$G$8 / (Days!G25*86400)</f>
        <v>4325.2145679012337</v>
      </c>
      <c r="H23" s="10">
        <f>('NBS_comp_mm _LakePrc'!H23 / 1000) * Area!$G$8 / (Days!H25*86400)</f>
        <v>2595.6725149342892</v>
      </c>
      <c r="I23" s="10">
        <f>('NBS_comp_mm _LakePrc'!I23 / 1000) * Area!$G$8 / (Days!I25*86400)</f>
        <v>1490.8639665471926</v>
      </c>
      <c r="J23" s="10">
        <f>('NBS_comp_mm _LakePrc'!J23 / 1000) * Area!$G$8 / (Days!J25*86400)</f>
        <v>2317.8275617283953</v>
      </c>
      <c r="K23" s="10">
        <f>('NBS_comp_mm _LakePrc'!K23 / 1000) * Area!$G$8 / (Days!K25*86400)</f>
        <v>306.24734169653527</v>
      </c>
      <c r="L23" s="10">
        <f>('NBS_comp_mm _LakePrc'!L23 / 1000) * Area!$G$8 / (Days!L25*86400)</f>
        <v>500.5722839506173</v>
      </c>
      <c r="M23" s="10">
        <f>('NBS_comp_mm _LakePrc'!M23 / 1000) * Area!$G$8 / (Days!M25*86400)</f>
        <v>495.10471923536477</v>
      </c>
      <c r="N23" s="10">
        <f t="shared" si="0"/>
        <v>1735.3953239481909</v>
      </c>
    </row>
    <row r="24" spans="1:14" x14ac:dyDescent="0.2">
      <c r="A24">
        <v>1969</v>
      </c>
      <c r="B24" s="10">
        <f>('NBS_comp_mm _LakePrc'!B24 / 1000) * Area!$G$8 / (Days!B26*86400)</f>
        <v>1420.6481541218634</v>
      </c>
      <c r="C24" s="10">
        <f>('NBS_comp_mm _LakePrc'!C24 / 1000) * Area!$G$8 / (Days!C26*86400)</f>
        <v>687.43027116402095</v>
      </c>
      <c r="D24" s="10">
        <f>('NBS_comp_mm _LakePrc'!D24 / 1000) * Area!$G$8 / (Days!D26*86400)</f>
        <v>1130.6486917562727</v>
      </c>
      <c r="E24" s="10">
        <f>('NBS_comp_mm _LakePrc'!E24 / 1000) * Area!$G$8 / (Days!E26*86400)</f>
        <v>4224.0716666666667</v>
      </c>
      <c r="F24" s="10">
        <f>('NBS_comp_mm _LakePrc'!F24 / 1000) * Area!$G$8 / (Days!F26*86400)</f>
        <v>3184.7574313022701</v>
      </c>
      <c r="G24" s="10">
        <f>('NBS_comp_mm _LakePrc'!G24 / 1000) * Area!$G$8 / (Days!G26*86400)</f>
        <v>5393.969845679012</v>
      </c>
      <c r="H24" s="10">
        <f>('NBS_comp_mm _LakePrc'!H24 / 1000) * Area!$G$8 / (Days!H26*86400)</f>
        <v>3324.783201911589</v>
      </c>
      <c r="I24" s="10">
        <f>('NBS_comp_mm _LakePrc'!I24 / 1000) * Area!$G$8 / (Days!I26*86400)</f>
        <v>510.85660095579459</v>
      </c>
      <c r="J24" s="10">
        <f>('NBS_comp_mm _LakePrc'!J24 / 1000) * Area!$G$8 / (Days!J26*86400)</f>
        <v>272.67728395061749</v>
      </c>
      <c r="K24" s="10">
        <f>('NBS_comp_mm _LakePrc'!K24 / 1000) * Area!$G$8 / (Days!K26*86400)</f>
        <v>1654.2000059737156</v>
      </c>
      <c r="L24" s="10">
        <f>('NBS_comp_mm _LakePrc'!L24 / 1000) * Area!$G$8 / (Days!L26*86400)</f>
        <v>96.813703703703666</v>
      </c>
      <c r="M24" s="10">
        <f>('NBS_comp_mm _LakePrc'!M24 / 1000) * Area!$G$8 / (Days!M26*86400)</f>
        <v>-639.83173835125444</v>
      </c>
      <c r="N24" s="10">
        <f t="shared" si="0"/>
        <v>1771.7520932361895</v>
      </c>
    </row>
    <row r="25" spans="1:14" x14ac:dyDescent="0.2">
      <c r="A25">
        <v>1970</v>
      </c>
      <c r="B25" s="10">
        <f>('NBS_comp_mm _LakePrc'!B25 / 1000) * Area!$G$8 / (Days!B27*86400)</f>
        <v>76.400675029868282</v>
      </c>
      <c r="C25" s="10">
        <f>('NBS_comp_mm _LakePrc'!C25 / 1000) * Area!$G$8 / (Days!C27*86400)</f>
        <v>138.09502645502621</v>
      </c>
      <c r="D25" s="10">
        <f>('NBS_comp_mm _LakePrc'!D25 / 1000) * Area!$G$8 / (Days!D27*86400)</f>
        <v>1403.503201911589</v>
      </c>
      <c r="E25" s="10">
        <f>('NBS_comp_mm _LakePrc'!E25 / 1000) * Area!$G$8 / (Days!E27*86400)</f>
        <v>3068.5749074074074</v>
      </c>
      <c r="F25" s="10">
        <f>('NBS_comp_mm _LakePrc'!F25 / 1000) * Area!$G$8 / (Days!F27*86400)</f>
        <v>3644.9515113500606</v>
      </c>
      <c r="G25" s="10">
        <f>('NBS_comp_mm _LakePrc'!G25 / 1000) * Area!$G$8 / (Days!G27*86400)</f>
        <v>2893.8668209876546</v>
      </c>
      <c r="H25" s="10">
        <f>('NBS_comp_mm _LakePrc'!H25 / 1000) * Area!$G$8 / (Days!H27*86400)</f>
        <v>2424.8868160095585</v>
      </c>
      <c r="I25" s="10">
        <f>('NBS_comp_mm _LakePrc'!I25 / 1000) * Area!$G$8 / (Days!I27*86400)</f>
        <v>709.02613500597397</v>
      </c>
      <c r="J25" s="10">
        <f>('NBS_comp_mm _LakePrc'!J25 / 1000) * Area!$G$8 / (Days!J27*86400)</f>
        <v>3149.897160493827</v>
      </c>
      <c r="K25" s="10">
        <f>('NBS_comp_mm _LakePrc'!K25 / 1000) * Area!$G$8 / (Days!K27*86400)</f>
        <v>1272.7836678614099</v>
      </c>
      <c r="L25" s="10">
        <f>('NBS_comp_mm _LakePrc'!L25 / 1000) * Area!$G$8 / (Days!L27*86400)</f>
        <v>893.59620370370351</v>
      </c>
      <c r="M25" s="10">
        <f>('NBS_comp_mm _LakePrc'!M25 / 1000) * Area!$G$8 / (Days!M27*86400)</f>
        <v>360.15927120669079</v>
      </c>
      <c r="N25" s="10">
        <f t="shared" si="0"/>
        <v>1669.6451164518976</v>
      </c>
    </row>
    <row r="26" spans="1:14" x14ac:dyDescent="0.2">
      <c r="A26">
        <v>1971</v>
      </c>
      <c r="B26" s="10">
        <f>('NBS_comp_mm _LakePrc'!B26 / 1000) * Area!$G$8 / (Days!B28*86400)</f>
        <v>620.01687574671439</v>
      </c>
      <c r="C26" s="10">
        <f>('NBS_comp_mm _LakePrc'!C26 / 1000) * Area!$G$8 / (Days!C28*86400)</f>
        <v>2005.65082010582</v>
      </c>
      <c r="D26" s="10">
        <f>('NBS_comp_mm _LakePrc'!D26 / 1000) * Area!$G$8 / (Days!D28*86400)</f>
        <v>2466.5688291517322</v>
      </c>
      <c r="E26" s="10">
        <f>('NBS_comp_mm _LakePrc'!E26 / 1000) * Area!$G$8 / (Days!E28*86400)</f>
        <v>3198.4253086419749</v>
      </c>
      <c r="F26" s="10">
        <f>('NBS_comp_mm _LakePrc'!F26 / 1000) * Area!$G$8 / (Days!F28*86400)</f>
        <v>2670.8593189964154</v>
      </c>
      <c r="G26" s="10">
        <f>('NBS_comp_mm _LakePrc'!G26 / 1000) * Area!$G$8 / (Days!G28*86400)</f>
        <v>2518.1327160493825</v>
      </c>
      <c r="H26" s="10">
        <f>('NBS_comp_mm _LakePrc'!H26 / 1000) * Area!$G$8 / (Days!H28*86400)</f>
        <v>2360.9861648745518</v>
      </c>
      <c r="I26" s="10">
        <f>('NBS_comp_mm _LakePrc'!I26 / 1000) * Area!$G$8 / (Days!I28*86400)</f>
        <v>1547.3182078853044</v>
      </c>
      <c r="J26" s="10">
        <f>('NBS_comp_mm _LakePrc'!J26 / 1000) * Area!$G$8 / (Days!J28*86400)</f>
        <v>1099.4417592592592</v>
      </c>
      <c r="K26" s="10">
        <f>('NBS_comp_mm _LakePrc'!K26 / 1000) * Area!$G$8 / (Days!K28*86400)</f>
        <v>970.21094384707283</v>
      </c>
      <c r="L26" s="10">
        <f>('NBS_comp_mm _LakePrc'!L26 / 1000) * Area!$G$8 / (Days!L28*86400)</f>
        <v>139.02907407407423</v>
      </c>
      <c r="M26" s="10">
        <f>('NBS_comp_mm _LakePrc'!M26 / 1000) * Area!$G$8 / (Days!M28*86400)</f>
        <v>1541.3490262843488</v>
      </c>
      <c r="N26" s="10">
        <f t="shared" si="0"/>
        <v>1761.4990870763875</v>
      </c>
    </row>
    <row r="27" spans="1:14" x14ac:dyDescent="0.2">
      <c r="A27">
        <v>1972</v>
      </c>
      <c r="B27" s="10">
        <f>('NBS_comp_mm _LakePrc'!B27 / 1000) * Area!$G$8 / (Days!B29*86400)</f>
        <v>-55.28361409796878</v>
      </c>
      <c r="C27" s="10">
        <f>('NBS_comp_mm _LakePrc'!C27 / 1000) * Area!$G$8 / (Days!C29*86400)</f>
        <v>569.14971902937395</v>
      </c>
      <c r="D27" s="10">
        <f>('NBS_comp_mm _LakePrc'!D27 / 1000) * Area!$G$8 / (Days!D29*86400)</f>
        <v>2079.4127777777776</v>
      </c>
      <c r="E27" s="10">
        <f>('NBS_comp_mm _LakePrc'!E27 / 1000) * Area!$G$8 / (Days!E29*86400)</f>
        <v>3439.7646913580256</v>
      </c>
      <c r="F27" s="10">
        <f>('NBS_comp_mm _LakePrc'!F27 / 1000) * Area!$G$8 / (Days!F29*86400)</f>
        <v>3011.6155017921146</v>
      </c>
      <c r="G27" s="10">
        <f>('NBS_comp_mm _LakePrc'!G27 / 1000) * Area!$G$8 / (Days!G29*86400)</f>
        <v>2677.2552777777778</v>
      </c>
      <c r="H27" s="10">
        <f>('NBS_comp_mm _LakePrc'!H27 / 1000) * Area!$G$8 / (Days!H29*86400)</f>
        <v>2884.7800477897254</v>
      </c>
      <c r="I27" s="10">
        <f>('NBS_comp_mm _LakePrc'!I27 / 1000) * Area!$G$8 / (Days!I29*86400)</f>
        <v>3821.9306989247311</v>
      </c>
      <c r="J27" s="10">
        <f>('NBS_comp_mm _LakePrc'!J27 / 1000) * Area!$G$8 / (Days!J29*86400)</f>
        <v>3044.5170987654319</v>
      </c>
      <c r="K27" s="10">
        <f>('NBS_comp_mm _LakePrc'!K27 / 1000) * Area!$G$8 / (Days!K29*86400)</f>
        <v>886.64814217443245</v>
      </c>
      <c r="L27" s="10">
        <f>('NBS_comp_mm _LakePrc'!L27 / 1000) * Area!$G$8 / (Days!L29*86400)</f>
        <v>974.70098765432112</v>
      </c>
      <c r="M27" s="10">
        <f>('NBS_comp_mm _LakePrc'!M27 / 1000) * Area!$G$8 / (Days!M29*86400)</f>
        <v>1471.4566129032262</v>
      </c>
      <c r="N27" s="10">
        <f t="shared" si="0"/>
        <v>2067.1623284874136</v>
      </c>
    </row>
    <row r="28" spans="1:14" x14ac:dyDescent="0.2">
      <c r="A28">
        <v>1973</v>
      </c>
      <c r="B28" s="10">
        <f>('NBS_comp_mm _LakePrc'!B28 / 1000) * Area!$G$8 / (Days!B30*86400)</f>
        <v>1866.9411170848264</v>
      </c>
      <c r="C28" s="10">
        <f>('NBS_comp_mm _LakePrc'!C28 / 1000) * Area!$G$8 / (Days!C30*86400)</f>
        <v>1296.3537235449733</v>
      </c>
      <c r="D28" s="10">
        <f>('NBS_comp_mm _LakePrc'!D28 / 1000) * Area!$G$8 / (Days!D30*86400)</f>
        <v>3701.3131541218645</v>
      </c>
      <c r="E28" s="10">
        <f>('NBS_comp_mm _LakePrc'!E28 / 1000) * Area!$G$8 / (Days!E30*86400)</f>
        <v>4740.4882098765429</v>
      </c>
      <c r="F28" s="10">
        <f>('NBS_comp_mm _LakePrc'!F28 / 1000) * Area!$G$8 / (Days!F30*86400)</f>
        <v>5304.4555137395464</v>
      </c>
      <c r="G28" s="10">
        <f>('NBS_comp_mm _LakePrc'!G28 / 1000) * Area!$G$8 / (Days!G30*86400)</f>
        <v>3693.8612962962961</v>
      </c>
      <c r="H28" s="10">
        <f>('NBS_comp_mm _LakePrc'!H28 / 1000) * Area!$G$8 / (Days!H30*86400)</f>
        <v>2357.1253643966547</v>
      </c>
      <c r="I28" s="10">
        <f>('NBS_comp_mm _LakePrc'!I28 / 1000) * Area!$G$8 / (Days!I30*86400)</f>
        <v>2251.7603703703699</v>
      </c>
      <c r="J28" s="10">
        <f>('NBS_comp_mm _LakePrc'!J28 / 1000) * Area!$G$8 / (Days!J30*86400)</f>
        <v>1385.3294753086418</v>
      </c>
      <c r="K28" s="10">
        <f>('NBS_comp_mm _LakePrc'!K28 / 1000) * Area!$G$8 / (Days!K30*86400)</f>
        <v>1705.1244444444444</v>
      </c>
      <c r="L28" s="10">
        <f>('NBS_comp_mm _LakePrc'!L28 / 1000) * Area!$G$8 / (Days!L30*86400)</f>
        <v>340.81037037037032</v>
      </c>
      <c r="M28" s="10">
        <f>('NBS_comp_mm _LakePrc'!M28 / 1000) * Area!$G$8 / (Days!M30*86400)</f>
        <v>532.03954599761062</v>
      </c>
      <c r="N28" s="10">
        <f t="shared" si="0"/>
        <v>2431.3002154626788</v>
      </c>
    </row>
    <row r="29" spans="1:14" x14ac:dyDescent="0.2">
      <c r="A29">
        <v>1974</v>
      </c>
      <c r="B29" s="10">
        <f>('NBS_comp_mm _LakePrc'!B29 / 1000) * Area!$G$8 / (Days!B31*86400)</f>
        <v>1642.133685782557</v>
      </c>
      <c r="C29" s="10">
        <f>('NBS_comp_mm _LakePrc'!C29 / 1000) * Area!$G$8 / (Days!C31*86400)</f>
        <v>1258.2189484126989</v>
      </c>
      <c r="D29" s="10">
        <f>('NBS_comp_mm _LakePrc'!D29 / 1000) * Area!$G$8 / (Days!D31*86400)</f>
        <v>2801.624080047789</v>
      </c>
      <c r="E29" s="10">
        <f>('NBS_comp_mm _LakePrc'!E29 / 1000) * Area!$G$8 / (Days!E31*86400)</f>
        <v>4286.0197222222223</v>
      </c>
      <c r="F29" s="10">
        <f>('NBS_comp_mm _LakePrc'!F29 / 1000) * Area!$G$8 / (Days!F31*86400)</f>
        <v>3889.4666069295104</v>
      </c>
      <c r="G29" s="10">
        <f>('NBS_comp_mm _LakePrc'!G29 / 1000) * Area!$G$8 / (Days!G31*86400)</f>
        <v>4325.7673456790135</v>
      </c>
      <c r="H29" s="10">
        <f>('NBS_comp_mm _LakePrc'!H29 / 1000) * Area!$G$8 / (Days!H31*86400)</f>
        <v>2369.7516069295098</v>
      </c>
      <c r="I29" s="10">
        <f>('NBS_comp_mm _LakePrc'!I29 / 1000) * Area!$G$8 / (Days!I31*86400)</f>
        <v>2245.5288410991639</v>
      </c>
      <c r="J29" s="10">
        <f>('NBS_comp_mm _LakePrc'!J29 / 1000) * Area!$G$8 / (Days!J31*86400)</f>
        <v>672.53932098765438</v>
      </c>
      <c r="K29" s="10">
        <f>('NBS_comp_mm _LakePrc'!K29 / 1000) * Area!$G$8 / (Days!K31*86400)</f>
        <v>752.86450418160121</v>
      </c>
      <c r="L29" s="10">
        <f>('NBS_comp_mm _LakePrc'!L29 / 1000) * Area!$G$8 / (Days!L31*86400)</f>
        <v>707.46462962963005</v>
      </c>
      <c r="M29" s="10">
        <f>('NBS_comp_mm _LakePrc'!M29 / 1000) * Area!$G$8 / (Days!M31*86400)</f>
        <v>165.54292114695318</v>
      </c>
      <c r="N29" s="10">
        <f t="shared" si="0"/>
        <v>2093.0768510873581</v>
      </c>
    </row>
    <row r="30" spans="1:14" x14ac:dyDescent="0.2">
      <c r="A30">
        <v>1975</v>
      </c>
      <c r="B30" s="10">
        <f>('NBS_comp_mm _LakePrc'!B30 / 1000) * Area!$G$8 / (Days!B32*86400)</f>
        <v>815.03387694145761</v>
      </c>
      <c r="C30" s="10">
        <f>('NBS_comp_mm _LakePrc'!C30 / 1000) * Area!$G$8 / (Days!C32*86400)</f>
        <v>1122.388373015873</v>
      </c>
      <c r="D30" s="10">
        <f>('NBS_comp_mm _LakePrc'!D30 / 1000) * Area!$G$8 / (Days!D32*86400)</f>
        <v>2010.9348327359617</v>
      </c>
      <c r="E30" s="10">
        <f>('NBS_comp_mm _LakePrc'!E30 / 1000) * Area!$G$8 / (Days!E32*86400)</f>
        <v>3631.7869444444445</v>
      </c>
      <c r="F30" s="10">
        <f>('NBS_comp_mm _LakePrc'!F30 / 1000) * Area!$G$8 / (Days!F32*86400)</f>
        <v>3578.8571385902032</v>
      </c>
      <c r="G30" s="10">
        <f>('NBS_comp_mm _LakePrc'!G30 / 1000) * Area!$G$8 / (Days!G32*86400)</f>
        <v>4032.3425000000002</v>
      </c>
      <c r="H30" s="10">
        <f>('NBS_comp_mm _LakePrc'!H30 / 1000) * Area!$G$8 / (Days!H32*86400)</f>
        <v>2336.4653225806455</v>
      </c>
      <c r="I30" s="10">
        <f>('NBS_comp_mm _LakePrc'!I30 / 1000) * Area!$G$8 / (Days!I32*86400)</f>
        <v>3588.3960752688172</v>
      </c>
      <c r="J30" s="10">
        <f>('NBS_comp_mm _LakePrc'!J30 / 1000) * Area!$G$8 / (Days!J32*86400)</f>
        <v>1307.717283950617</v>
      </c>
      <c r="K30" s="10">
        <f>('NBS_comp_mm _LakePrc'!K30 / 1000) * Area!$G$8 / (Days!K32*86400)</f>
        <v>219.91247311827954</v>
      </c>
      <c r="L30" s="10">
        <f>('NBS_comp_mm _LakePrc'!L30 / 1000) * Area!$G$8 / (Days!L32*86400)</f>
        <v>1420.7507407407413</v>
      </c>
      <c r="M30" s="10">
        <f>('NBS_comp_mm _LakePrc'!M30 / 1000) * Area!$G$8 / (Days!M32*86400)</f>
        <v>304.15783751493433</v>
      </c>
      <c r="N30" s="10">
        <f t="shared" si="0"/>
        <v>2030.7286165751646</v>
      </c>
    </row>
    <row r="31" spans="1:14" x14ac:dyDescent="0.2">
      <c r="A31">
        <v>1976</v>
      </c>
      <c r="B31" s="10">
        <f>('NBS_comp_mm _LakePrc'!B31 / 1000) * Area!$G$8 / (Days!B33*86400)</f>
        <v>-210.74473715651101</v>
      </c>
      <c r="C31" s="10">
        <f>('NBS_comp_mm _LakePrc'!C31 / 1000) * Area!$G$8 / (Days!C33*86400)</f>
        <v>1876.9024840357599</v>
      </c>
      <c r="D31" s="10">
        <f>('NBS_comp_mm _LakePrc'!D31 / 1000) * Area!$G$8 / (Days!D33*86400)</f>
        <v>4771.5821505376343</v>
      </c>
      <c r="E31" s="10">
        <f>('NBS_comp_mm _LakePrc'!E31 / 1000) * Area!$G$8 / (Days!E33*86400)</f>
        <v>4376.3856790123455</v>
      </c>
      <c r="F31" s="10">
        <f>('NBS_comp_mm _LakePrc'!F31 / 1000) * Area!$G$8 / (Days!F33*86400)</f>
        <v>3881.2412186379929</v>
      </c>
      <c r="G31" s="10">
        <f>('NBS_comp_mm _LakePrc'!G31 / 1000) * Area!$G$8 / (Days!G33*86400)</f>
        <v>1845.6971296296299</v>
      </c>
      <c r="H31" s="10">
        <f>('NBS_comp_mm _LakePrc'!H31 / 1000) * Area!$G$8 / (Days!H33*86400)</f>
        <v>1539.7566188769415</v>
      </c>
      <c r="I31" s="10">
        <f>('NBS_comp_mm _LakePrc'!I31 / 1000) * Area!$G$8 / (Days!I33*86400)</f>
        <v>618.11253285543592</v>
      </c>
      <c r="J31" s="10">
        <f>('NBS_comp_mm _LakePrc'!J31 / 1000) * Area!$G$8 / (Days!J33*86400)</f>
        <v>-234.46731481481487</v>
      </c>
      <c r="K31" s="10">
        <f>('NBS_comp_mm _LakePrc'!K31 / 1000) * Area!$G$8 / (Days!K33*86400)</f>
        <v>-377.72599761051362</v>
      </c>
      <c r="L31" s="10">
        <f>('NBS_comp_mm _LakePrc'!L31 / 1000) * Area!$G$8 / (Days!L33*86400)</f>
        <v>-1439.148796296296</v>
      </c>
      <c r="M31" s="10">
        <f>('NBS_comp_mm _LakePrc'!M31 / 1000) * Area!$G$8 / (Days!M33*86400)</f>
        <v>-1549.1936857825565</v>
      </c>
      <c r="N31" s="10">
        <f t="shared" si="0"/>
        <v>1258.1997734937543</v>
      </c>
    </row>
    <row r="32" spans="1:14" x14ac:dyDescent="0.2">
      <c r="A32">
        <v>1977</v>
      </c>
      <c r="B32" s="10">
        <f>('NBS_comp_mm _LakePrc'!B32 / 1000) * Area!$G$8 / (Days!B34*86400)</f>
        <v>-257.10675627240136</v>
      </c>
      <c r="C32" s="10">
        <f>('NBS_comp_mm _LakePrc'!C32 / 1000) * Area!$G$8 / (Days!C34*86400)</f>
        <v>717.46826058201054</v>
      </c>
      <c r="D32" s="10">
        <f>('NBS_comp_mm _LakePrc'!D32 / 1000) * Area!$G$8 / (Days!D34*86400)</f>
        <v>3649.0980704898448</v>
      </c>
      <c r="E32" s="10">
        <f>('NBS_comp_mm _LakePrc'!E32 / 1000) * Area!$G$8 / (Days!E34*86400)</f>
        <v>3306.3485185185186</v>
      </c>
      <c r="F32" s="10">
        <f>('NBS_comp_mm _LakePrc'!F32 / 1000) * Area!$G$8 / (Days!F34*86400)</f>
        <v>1621.7496356033457</v>
      </c>
      <c r="G32" s="10">
        <f>('NBS_comp_mm _LakePrc'!G32 / 1000) * Area!$G$8 / (Days!G34*86400)</f>
        <v>2641.9262037037033</v>
      </c>
      <c r="H32" s="10">
        <f>('NBS_comp_mm _LakePrc'!H32 / 1000) * Area!$G$8 / (Days!H34*86400)</f>
        <v>2787.0683572281964</v>
      </c>
      <c r="I32" s="10">
        <f>('NBS_comp_mm _LakePrc'!I32 / 1000) * Area!$G$8 / (Days!I34*86400)</f>
        <v>2520.3616367980881</v>
      </c>
      <c r="J32" s="10">
        <f>('NBS_comp_mm _LakePrc'!J32 / 1000) * Area!$G$8 / (Days!J34*86400)</f>
        <v>2733.9896604938267</v>
      </c>
      <c r="K32" s="10">
        <f>('NBS_comp_mm _LakePrc'!K32 / 1000) * Area!$G$8 / (Days!K34*86400)</f>
        <v>862.32651732377519</v>
      </c>
      <c r="L32" s="10">
        <f>('NBS_comp_mm _LakePrc'!L32 / 1000) * Area!$G$8 / (Days!L34*86400)</f>
        <v>851.41231481481486</v>
      </c>
      <c r="M32" s="10">
        <f>('NBS_comp_mm _LakePrc'!M32 / 1000) * Area!$G$8 / (Days!M34*86400)</f>
        <v>195.67100358422925</v>
      </c>
      <c r="N32" s="10">
        <f t="shared" si="0"/>
        <v>1802.5261185723291</v>
      </c>
    </row>
    <row r="33" spans="1:14" x14ac:dyDescent="0.2">
      <c r="A33">
        <v>1978</v>
      </c>
      <c r="B33" s="10">
        <f>('NBS_comp_mm _LakePrc'!B33 / 1000) * Area!$G$8 / (Days!B35*86400)</f>
        <v>287.54706093189958</v>
      </c>
      <c r="C33" s="10">
        <f>('NBS_comp_mm _LakePrc'!C33 / 1000) * Area!$G$8 / (Days!C35*86400)</f>
        <v>317.06392857142833</v>
      </c>
      <c r="D33" s="10">
        <f>('NBS_comp_mm _LakePrc'!D33 / 1000) * Area!$G$8 / (Days!D35*86400)</f>
        <v>1167.6340561529271</v>
      </c>
      <c r="E33" s="10">
        <f>('NBS_comp_mm _LakePrc'!E33 / 1000) * Area!$G$8 / (Days!E35*86400)</f>
        <v>4068.966450617283</v>
      </c>
      <c r="F33" s="10">
        <f>('NBS_comp_mm _LakePrc'!F33 / 1000) * Area!$G$8 / (Days!F35*86400)</f>
        <v>3772.7434289127846</v>
      </c>
      <c r="G33" s="10">
        <f>('NBS_comp_mm _LakePrc'!G33 / 1000) * Area!$G$8 / (Days!G35*86400)</f>
        <v>2974.3989814814813</v>
      </c>
      <c r="H33" s="10">
        <f>('NBS_comp_mm _LakePrc'!H33 / 1000) * Area!$G$8 / (Days!H35*86400)</f>
        <v>3106.283130227001</v>
      </c>
      <c r="I33" s="10">
        <f>('NBS_comp_mm _LakePrc'!I33 / 1000) * Area!$G$8 / (Days!I35*86400)</f>
        <v>3056.9913739545996</v>
      </c>
      <c r="J33" s="10">
        <f>('NBS_comp_mm _LakePrc'!J33 / 1000) * Area!$G$8 / (Days!J35*86400)</f>
        <v>3883.6882407407415</v>
      </c>
      <c r="K33" s="10">
        <f>('NBS_comp_mm _LakePrc'!K33 / 1000) * Area!$G$8 / (Days!K35*86400)</f>
        <v>1104.9342473118277</v>
      </c>
      <c r="L33" s="10">
        <f>('NBS_comp_mm _LakePrc'!L33 / 1000) * Area!$G$8 / (Days!L35*86400)</f>
        <v>116.50182098765426</v>
      </c>
      <c r="M33" s="10">
        <f>('NBS_comp_mm _LakePrc'!M33 / 1000) * Area!$G$8 / (Days!M35*86400)</f>
        <v>-522.09415173237755</v>
      </c>
      <c r="N33" s="10">
        <f t="shared" si="0"/>
        <v>1944.5548806797708</v>
      </c>
    </row>
    <row r="34" spans="1:14" x14ac:dyDescent="0.2">
      <c r="A34">
        <v>1979</v>
      </c>
      <c r="B34" s="10">
        <f>('NBS_comp_mm _LakePrc'!B34 / 1000) * Area!$G$8 / (Days!B36*86400)</f>
        <v>1077.2862305854244</v>
      </c>
      <c r="C34" s="10">
        <f>('NBS_comp_mm _LakePrc'!C34 / 1000) * Area!$G$8 / (Days!C36*86400)</f>
        <v>629.60280423280437</v>
      </c>
      <c r="D34" s="10">
        <f>('NBS_comp_mm _LakePrc'!D34 / 1000) * Area!$G$8 / (Days!D36*86400)</f>
        <v>4209.4474850657098</v>
      </c>
      <c r="E34" s="10">
        <f>('NBS_comp_mm _LakePrc'!E34 / 1000) * Area!$G$8 / (Days!E36*86400)</f>
        <v>4947.1896604938274</v>
      </c>
      <c r="F34" s="10">
        <f>('NBS_comp_mm _LakePrc'!F34 / 1000) * Area!$G$8 / (Days!F36*86400)</f>
        <v>3478.3458124253284</v>
      </c>
      <c r="G34" s="10">
        <f>('NBS_comp_mm _LakePrc'!G34 / 1000) * Area!$G$8 / (Days!G36*86400)</f>
        <v>3129.8608950617286</v>
      </c>
      <c r="H34" s="10">
        <f>('NBS_comp_mm _LakePrc'!H34 / 1000) * Area!$G$8 / (Days!H36*86400)</f>
        <v>2019.7270848267626</v>
      </c>
      <c r="I34" s="10">
        <f>('NBS_comp_mm _LakePrc'!I34 / 1000) * Area!$G$8 / (Days!I36*86400)</f>
        <v>3007.9615053763441</v>
      </c>
      <c r="J34" s="10">
        <f>('NBS_comp_mm _LakePrc'!J34 / 1000) * Area!$G$8 / (Days!J36*86400)</f>
        <v>423.22984567901216</v>
      </c>
      <c r="K34" s="10">
        <f>('NBS_comp_mm _LakePrc'!K34 / 1000) * Area!$G$8 / (Days!K36*86400)</f>
        <v>944.93154121863813</v>
      </c>
      <c r="L34" s="10">
        <f>('NBS_comp_mm _LakePrc'!L34 / 1000) * Area!$G$8 / (Days!L36*86400)</f>
        <v>833.43249999999978</v>
      </c>
      <c r="M34" s="10">
        <f>('NBS_comp_mm _LakePrc'!M34 / 1000) * Area!$G$8 / (Days!M36*86400)</f>
        <v>210.20028673835131</v>
      </c>
      <c r="N34" s="10">
        <f t="shared" si="0"/>
        <v>2075.934637641994</v>
      </c>
    </row>
    <row r="35" spans="1:14" x14ac:dyDescent="0.2">
      <c r="A35">
        <v>1980</v>
      </c>
      <c r="B35" s="10">
        <f>('NBS_comp_mm _LakePrc'!B35 / 1000) * Area!$G$8 / (Days!B37*86400)</f>
        <v>418.07914575866181</v>
      </c>
      <c r="C35" s="10">
        <f>('NBS_comp_mm _LakePrc'!C35 / 1000) * Area!$G$8 / (Days!C37*86400)</f>
        <v>379.89625159642401</v>
      </c>
      <c r="D35" s="10">
        <f>('NBS_comp_mm _LakePrc'!D35 / 1000) * Area!$G$8 / (Days!D37*86400)</f>
        <v>915.44198327359641</v>
      </c>
      <c r="E35" s="10">
        <f>('NBS_comp_mm _LakePrc'!E35 / 1000) * Area!$G$8 / (Days!E37*86400)</f>
        <v>3697.2178086419754</v>
      </c>
      <c r="F35" s="10">
        <f>('NBS_comp_mm _LakePrc'!F35 / 1000) * Area!$G$8 / (Days!F37*86400)</f>
        <v>1986.2920549581841</v>
      </c>
      <c r="G35" s="10">
        <f>('NBS_comp_mm _LakePrc'!G35 / 1000) * Area!$G$8 / (Days!G37*86400)</f>
        <v>3645.6106790123458</v>
      </c>
      <c r="H35" s="10">
        <f>('NBS_comp_mm _LakePrc'!H35 / 1000) * Area!$G$8 / (Days!H37*86400)</f>
        <v>2437.0214097968937</v>
      </c>
      <c r="I35" s="10">
        <f>('NBS_comp_mm _LakePrc'!I35 / 1000) * Area!$G$8 / (Days!I37*86400)</f>
        <v>3290.1899880525689</v>
      </c>
      <c r="J35" s="10">
        <f>('NBS_comp_mm _LakePrc'!J35 / 1000) * Area!$G$8 / (Days!J37*86400)</f>
        <v>2368.0003086419752</v>
      </c>
      <c r="K35" s="10">
        <f>('NBS_comp_mm _LakePrc'!K35 / 1000) * Area!$G$8 / (Days!K37*86400)</f>
        <v>-33.455495818398894</v>
      </c>
      <c r="L35" s="10">
        <f>('NBS_comp_mm _LakePrc'!L35 / 1000) * Area!$G$8 / (Days!L37*86400)</f>
        <v>-268.48098765432104</v>
      </c>
      <c r="M35" s="10">
        <f>('NBS_comp_mm _LakePrc'!M35 / 1000) * Area!$G$8 / (Days!M37*86400)</f>
        <v>-546.61137395459946</v>
      </c>
      <c r="N35" s="10">
        <f t="shared" si="0"/>
        <v>1524.1001476921085</v>
      </c>
    </row>
    <row r="36" spans="1:14" x14ac:dyDescent="0.2">
      <c r="A36">
        <v>1981</v>
      </c>
      <c r="B36" s="10">
        <f>('NBS_comp_mm _LakePrc'!B36 / 1000) * Area!$G$8 / (Days!B38*86400)</f>
        <v>-241.79586618876922</v>
      </c>
      <c r="C36" s="10">
        <f>('NBS_comp_mm _LakePrc'!C36 / 1000) * Area!$G$8 / (Days!C38*86400)</f>
        <v>1719.9169444444447</v>
      </c>
      <c r="D36" s="10">
        <f>('NBS_comp_mm _LakePrc'!D36 / 1000) * Area!$G$8 / (Days!D38*86400)</f>
        <v>1259.8220609318994</v>
      </c>
      <c r="E36" s="10">
        <f>('NBS_comp_mm _LakePrc'!E36 / 1000) * Area!$G$8 / (Days!E38*86400)</f>
        <v>4206.0117592592596</v>
      </c>
      <c r="F36" s="10">
        <f>('NBS_comp_mm _LakePrc'!F36 / 1000) * Area!$G$8 / (Days!F38*86400)</f>
        <v>2593.4998805256869</v>
      </c>
      <c r="G36" s="10">
        <f>('NBS_comp_mm _LakePrc'!G36 / 1000) * Area!$G$8 / (Days!G38*86400)</f>
        <v>3164.2523456790123</v>
      </c>
      <c r="H36" s="10">
        <f>('NBS_comp_mm _LakePrc'!H36 / 1000) * Area!$G$8 / (Days!H38*86400)</f>
        <v>1812.4599940262844</v>
      </c>
      <c r="I36" s="10">
        <f>('NBS_comp_mm _LakePrc'!I36 / 1000) * Area!$G$8 / (Days!I38*86400)</f>
        <v>2345.0119115890079</v>
      </c>
      <c r="J36" s="10">
        <f>('NBS_comp_mm _LakePrc'!J36 / 1000) * Area!$G$8 / (Days!J38*86400)</f>
        <v>1376.0768209876544</v>
      </c>
      <c r="K36" s="10">
        <f>('NBS_comp_mm _LakePrc'!K36 / 1000) * Area!$G$8 / (Days!K38*86400)</f>
        <v>1543.2672461170853</v>
      </c>
      <c r="L36" s="10">
        <f>('NBS_comp_mm _LakePrc'!L36 / 1000) * Area!$G$8 / (Days!L38*86400)</f>
        <v>219.47141975308648</v>
      </c>
      <c r="M36" s="10">
        <f>('NBS_comp_mm _LakePrc'!M36 / 1000) * Area!$G$8 / (Days!M38*86400)</f>
        <v>-678.28476702508942</v>
      </c>
      <c r="N36" s="10">
        <f t="shared" si="0"/>
        <v>1609.9758125082969</v>
      </c>
    </row>
    <row r="37" spans="1:14" x14ac:dyDescent="0.2">
      <c r="A37">
        <v>1982</v>
      </c>
      <c r="B37" s="10">
        <f>('NBS_comp_mm _LakePrc'!B37 / 1000) * Area!$G$8 / (Days!B39*86400)</f>
        <v>-54.00913381123064</v>
      </c>
      <c r="C37" s="10">
        <f>('NBS_comp_mm _LakePrc'!C37 / 1000) * Area!$G$8 / (Days!C39*86400)</f>
        <v>300.89592592592595</v>
      </c>
      <c r="D37" s="10">
        <f>('NBS_comp_mm _LakePrc'!D37 / 1000) * Area!$G$8 / (Days!D39*86400)</f>
        <v>2840.7849223416961</v>
      </c>
      <c r="E37" s="10">
        <f>('NBS_comp_mm _LakePrc'!E37 / 1000) * Area!$G$8 / (Days!E39*86400)</f>
        <v>3870.300216049382</v>
      </c>
      <c r="F37" s="10">
        <f>('NBS_comp_mm _LakePrc'!F37 / 1000) * Area!$G$8 / (Days!F39*86400)</f>
        <v>2843.5765173237755</v>
      </c>
      <c r="G37" s="10">
        <f>('NBS_comp_mm _LakePrc'!G37 / 1000) * Area!$G$8 / (Days!G39*86400)</f>
        <v>2358.7234876543212</v>
      </c>
      <c r="H37" s="10">
        <f>('NBS_comp_mm _LakePrc'!H37 / 1000) * Area!$G$8 / (Days!H39*86400)</f>
        <v>3386.6311170848267</v>
      </c>
      <c r="I37" s="10">
        <f>('NBS_comp_mm _LakePrc'!I37 / 1000) * Area!$G$8 / (Days!I39*86400)</f>
        <v>1859.3357526881723</v>
      </c>
      <c r="J37" s="10">
        <f>('NBS_comp_mm _LakePrc'!J37 / 1000) * Area!$G$8 / (Days!J39*86400)</f>
        <v>1303.3687654320988</v>
      </c>
      <c r="K37" s="10">
        <f>('NBS_comp_mm _LakePrc'!K37 / 1000) * Area!$G$8 / (Days!K39*86400)</f>
        <v>1161.5152807646357</v>
      </c>
      <c r="L37" s="10">
        <f>('NBS_comp_mm _LakePrc'!L37 / 1000) * Area!$G$8 / (Days!L39*86400)</f>
        <v>1789.3823765432098</v>
      </c>
      <c r="M37" s="10">
        <f>('NBS_comp_mm _LakePrc'!M37 / 1000) * Area!$G$8 / (Days!M39*86400)</f>
        <v>2038.9561290322581</v>
      </c>
      <c r="N37" s="10">
        <f t="shared" si="0"/>
        <v>1974.9551130857562</v>
      </c>
    </row>
    <row r="38" spans="1:14" x14ac:dyDescent="0.2">
      <c r="A38">
        <v>1983</v>
      </c>
      <c r="B38" s="10">
        <f>('NBS_comp_mm _LakePrc'!B38 / 1000) * Area!$G$8 / (Days!B40*86400)</f>
        <v>151.63965352449233</v>
      </c>
      <c r="C38" s="10">
        <f>('NBS_comp_mm _LakePrc'!C38 / 1000) * Area!$G$8 / (Days!C40*86400)</f>
        <v>1305.1871825396827</v>
      </c>
      <c r="D38" s="10">
        <f>('NBS_comp_mm _LakePrc'!D38 / 1000) * Area!$G$8 / (Days!D40*86400)</f>
        <v>2500.1591099163679</v>
      </c>
      <c r="E38" s="10">
        <f>('NBS_comp_mm _LakePrc'!E38 / 1000) * Area!$G$8 / (Days!E40*86400)</f>
        <v>3626.2829938271611</v>
      </c>
      <c r="F38" s="10">
        <f>('NBS_comp_mm _LakePrc'!F38 / 1000) * Area!$G$8 / (Days!F40*86400)</f>
        <v>4521.1497132616487</v>
      </c>
      <c r="G38" s="10">
        <f>('NBS_comp_mm _LakePrc'!G38 / 1000) * Area!$G$8 / (Days!G40*86400)</f>
        <v>2141.482160493827</v>
      </c>
      <c r="H38" s="10">
        <f>('NBS_comp_mm _LakePrc'!H38 / 1000) * Area!$G$8 / (Days!H40*86400)</f>
        <v>1947.4808422939072</v>
      </c>
      <c r="I38" s="10">
        <f>('NBS_comp_mm _LakePrc'!I38 / 1000) * Area!$G$8 / (Days!I40*86400)</f>
        <v>1651.5081600955793</v>
      </c>
      <c r="J38" s="10">
        <f>('NBS_comp_mm _LakePrc'!J38 / 1000) * Area!$G$8 / (Days!J40*86400)</f>
        <v>1300.9131790123456</v>
      </c>
      <c r="K38" s="10">
        <f>('NBS_comp_mm _LakePrc'!K38 / 1000) * Area!$G$8 / (Days!K40*86400)</f>
        <v>1270.396738351254</v>
      </c>
      <c r="L38" s="10">
        <f>('NBS_comp_mm _LakePrc'!L38 / 1000) * Area!$G$8 / (Days!L40*86400)</f>
        <v>604.29959876543205</v>
      </c>
      <c r="M38" s="10">
        <f>('NBS_comp_mm _LakePrc'!M38 / 1000) * Area!$G$8 / (Days!M40*86400)</f>
        <v>-1010.834575866189</v>
      </c>
      <c r="N38" s="10">
        <f t="shared" si="0"/>
        <v>1667.472063017959</v>
      </c>
    </row>
    <row r="39" spans="1:14" x14ac:dyDescent="0.2">
      <c r="A39">
        <v>1984</v>
      </c>
      <c r="B39" s="10">
        <f>('NBS_comp_mm _LakePrc'!B39 / 1000) * Area!$G$8 / (Days!B41*86400)</f>
        <v>47.728667861409782</v>
      </c>
      <c r="C39" s="10">
        <f>('NBS_comp_mm _LakePrc'!C39 / 1000) * Area!$G$8 / (Days!C41*86400)</f>
        <v>1794.7331800766283</v>
      </c>
      <c r="D39" s="10">
        <f>('NBS_comp_mm _LakePrc'!D39 / 1000) * Area!$G$8 / (Days!D41*86400)</f>
        <v>1610.3420071684591</v>
      </c>
      <c r="E39" s="10">
        <f>('NBS_comp_mm _LakePrc'!E39 / 1000) * Area!$G$8 / (Days!E41*86400)</f>
        <v>3238.7857407407409</v>
      </c>
      <c r="F39" s="10">
        <f>('NBS_comp_mm _LakePrc'!F39 / 1000) * Area!$G$8 / (Days!F41*86400)</f>
        <v>3433.9231302270014</v>
      </c>
      <c r="G39" s="10">
        <f>('NBS_comp_mm _LakePrc'!G39 / 1000) * Area!$G$8 / (Days!G41*86400)</f>
        <v>3365.707901234568</v>
      </c>
      <c r="H39" s="10">
        <f>('NBS_comp_mm _LakePrc'!H39 / 1000) * Area!$G$8 / (Days!H41*86400)</f>
        <v>2042.1293847072875</v>
      </c>
      <c r="I39" s="10">
        <f>('NBS_comp_mm _LakePrc'!I39 / 1000) * Area!$G$8 / (Days!I41*86400)</f>
        <v>1897.9559976105134</v>
      </c>
      <c r="J39" s="10">
        <f>('NBS_comp_mm _LakePrc'!J39 / 1000) * Area!$G$8 / (Days!J41*86400)</f>
        <v>1734.3344444444449</v>
      </c>
      <c r="K39" s="10">
        <f>('NBS_comp_mm _LakePrc'!K39 / 1000) * Area!$G$8 / (Days!K41*86400)</f>
        <v>2120.4063739546</v>
      </c>
      <c r="L39" s="10">
        <f>('NBS_comp_mm _LakePrc'!L39 / 1000) * Area!$G$8 / (Days!L41*86400)</f>
        <v>1301.5869135802468</v>
      </c>
      <c r="M39" s="10">
        <f>('NBS_comp_mm _LakePrc'!M39 / 1000) * Area!$G$8 / (Days!M41*86400)</f>
        <v>468.10103345280748</v>
      </c>
      <c r="N39" s="10">
        <f t="shared" si="0"/>
        <v>1921.3112312548919</v>
      </c>
    </row>
    <row r="40" spans="1:14" x14ac:dyDescent="0.2">
      <c r="A40">
        <v>1985</v>
      </c>
      <c r="B40" s="10">
        <f>('NBS_comp_mm _LakePrc'!B40 / 1000) * Area!$G$8 / (Days!B42*86400)</f>
        <v>383.11601553166065</v>
      </c>
      <c r="C40" s="10">
        <f>('NBS_comp_mm _LakePrc'!C40 / 1000) * Area!$G$8 / (Days!C42*86400)</f>
        <v>2102.4908465608469</v>
      </c>
      <c r="D40" s="10">
        <f>('NBS_comp_mm _LakePrc'!D40 / 1000) * Area!$G$8 / (Days!D42*86400)</f>
        <v>3928.3762903225816</v>
      </c>
      <c r="E40" s="10">
        <f>('NBS_comp_mm _LakePrc'!E40 / 1000) * Area!$G$8 / (Days!E42*86400)</f>
        <v>4421.1708333333336</v>
      </c>
      <c r="F40" s="10">
        <f>('NBS_comp_mm _LakePrc'!F40 / 1000) * Area!$G$8 / (Days!F42*86400)</f>
        <v>2648.4455854241337</v>
      </c>
      <c r="G40" s="10">
        <f>('NBS_comp_mm _LakePrc'!G40 / 1000) * Area!$G$8 / (Days!G42*86400)</f>
        <v>1993.8768827160491</v>
      </c>
      <c r="H40" s="10">
        <f>('NBS_comp_mm _LakePrc'!H40 / 1000) * Area!$G$8 / (Days!H42*86400)</f>
        <v>2075.1249163679809</v>
      </c>
      <c r="I40" s="10">
        <f>('NBS_comp_mm _LakePrc'!I40 / 1000) * Area!$G$8 / (Days!I42*86400)</f>
        <v>2800.4190860215058</v>
      </c>
      <c r="J40" s="10">
        <f>('NBS_comp_mm _LakePrc'!J40 / 1000) * Area!$G$8 / (Days!J42*86400)</f>
        <v>2157.5245061728397</v>
      </c>
      <c r="K40" s="10">
        <f>('NBS_comp_mm _LakePrc'!K40 / 1000) * Area!$G$8 / (Days!K42*86400)</f>
        <v>2300.1487992831539</v>
      </c>
      <c r="L40" s="10">
        <f>('NBS_comp_mm _LakePrc'!L40 / 1000) * Area!$G$8 / (Days!L42*86400)</f>
        <v>3497.7462345679005</v>
      </c>
      <c r="M40" s="10">
        <f>('NBS_comp_mm _LakePrc'!M40 / 1000) * Area!$G$8 / (Days!M42*86400)</f>
        <v>-39.530681003584306</v>
      </c>
      <c r="N40" s="10">
        <f t="shared" si="0"/>
        <v>2355.7424429415337</v>
      </c>
    </row>
    <row r="41" spans="1:14" x14ac:dyDescent="0.2">
      <c r="A41">
        <v>1986</v>
      </c>
      <c r="B41" s="10">
        <f>('NBS_comp_mm _LakePrc'!B41 / 1000) * Area!$G$8 / (Days!B43*86400)</f>
        <v>683.4652986857825</v>
      </c>
      <c r="C41" s="10">
        <f>('NBS_comp_mm _LakePrc'!C41 / 1000) * Area!$G$8 / (Days!C43*86400)</f>
        <v>1375.3846560846559</v>
      </c>
      <c r="D41" s="10">
        <f>('NBS_comp_mm _LakePrc'!D41 / 1000) * Area!$G$8 / (Days!D43*86400)</f>
        <v>2868.2757228195937</v>
      </c>
      <c r="E41" s="10">
        <f>('NBS_comp_mm _LakePrc'!E41 / 1000) * Area!$G$8 / (Days!E43*86400)</f>
        <v>3563.1071296296295</v>
      </c>
      <c r="F41" s="10">
        <f>('NBS_comp_mm _LakePrc'!F41 / 1000) * Area!$G$8 / (Days!F43*86400)</f>
        <v>2375.0540681003586</v>
      </c>
      <c r="G41" s="10">
        <f>('NBS_comp_mm _LakePrc'!G41 / 1000) * Area!$G$8 / (Days!G43*86400)</f>
        <v>3499.8415740740743</v>
      </c>
      <c r="H41" s="10">
        <f>('NBS_comp_mm _LakePrc'!H41 / 1000) * Area!$G$8 / (Days!H43*86400)</f>
        <v>3388.9178972520908</v>
      </c>
      <c r="I41" s="10">
        <f>('NBS_comp_mm _LakePrc'!I41 / 1000) * Area!$G$8 / (Days!I43*86400)</f>
        <v>1654.2556929510151</v>
      </c>
      <c r="J41" s="10">
        <f>('NBS_comp_mm _LakePrc'!J41 / 1000) * Area!$G$8 / (Days!J43*86400)</f>
        <v>6184.3064197530866</v>
      </c>
      <c r="K41" s="10">
        <f>('NBS_comp_mm _LakePrc'!K41 / 1000) * Area!$G$8 / (Days!K43*86400)</f>
        <v>2950.0602747909193</v>
      </c>
      <c r="L41" s="10">
        <f>('NBS_comp_mm _LakePrc'!L41 / 1000) * Area!$G$8 / (Days!L43*86400)</f>
        <v>-635.57503086419763</v>
      </c>
      <c r="M41" s="10">
        <f>('NBS_comp_mm _LakePrc'!M41 / 1000) * Area!$G$8 / (Days!M43*86400)</f>
        <v>-363.00974910394251</v>
      </c>
      <c r="N41" s="10">
        <f t="shared" si="0"/>
        <v>2295.3403295144221</v>
      </c>
    </row>
    <row r="42" spans="1:14" x14ac:dyDescent="0.2">
      <c r="A42">
        <v>1987</v>
      </c>
      <c r="B42" s="10">
        <f>('NBS_comp_mm _LakePrc'!B42 / 1000) * Area!$G$8 / (Days!B44*86400)</f>
        <v>286.49995221027461</v>
      </c>
      <c r="C42" s="10">
        <f>('NBS_comp_mm _LakePrc'!C42 / 1000) * Area!$G$8 / (Days!C44*86400)</f>
        <v>436.52722883597886</v>
      </c>
      <c r="D42" s="10">
        <f>('NBS_comp_mm _LakePrc'!D42 / 1000) * Area!$G$8 / (Days!D44*86400)</f>
        <v>1244.2061230585425</v>
      </c>
      <c r="E42" s="10">
        <f>('NBS_comp_mm _LakePrc'!E42 / 1000) * Area!$G$8 / (Days!E44*86400)</f>
        <v>2538.5332716049384</v>
      </c>
      <c r="F42" s="10">
        <f>('NBS_comp_mm _LakePrc'!F42 / 1000) * Area!$G$8 / (Days!F44*86400)</f>
        <v>2276.4846117084826</v>
      </c>
      <c r="G42" s="10">
        <f>('NBS_comp_mm _LakePrc'!G42 / 1000) * Area!$G$8 / (Days!G44*86400)</f>
        <v>1904.4738271604938</v>
      </c>
      <c r="H42" s="10">
        <f>('NBS_comp_mm _LakePrc'!H42 / 1000) * Area!$G$8 / (Days!H44*86400)</f>
        <v>1669.856427718041</v>
      </c>
      <c r="I42" s="10">
        <f>('NBS_comp_mm _LakePrc'!I42 / 1000) * Area!$G$8 / (Days!I44*86400)</f>
        <v>3124.6346296296301</v>
      </c>
      <c r="J42" s="10">
        <f>('NBS_comp_mm _LakePrc'!J42 / 1000) * Area!$G$8 / (Days!J44*86400)</f>
        <v>1655.9809567901234</v>
      </c>
      <c r="K42" s="10">
        <f>('NBS_comp_mm _LakePrc'!K42 / 1000) * Area!$G$8 / (Days!K44*86400)</f>
        <v>73.895663082437054</v>
      </c>
      <c r="L42" s="10">
        <f>('NBS_comp_mm _LakePrc'!L42 / 1000) * Area!$G$8 / (Days!L44*86400)</f>
        <v>857.33746913580228</v>
      </c>
      <c r="M42" s="10">
        <f>('NBS_comp_mm _LakePrc'!M42 / 1000) * Area!$G$8 / (Days!M44*86400)</f>
        <v>1103.2045161290323</v>
      </c>
      <c r="N42" s="10">
        <f t="shared" si="0"/>
        <v>1430.9695564219817</v>
      </c>
    </row>
    <row r="43" spans="1:14" x14ac:dyDescent="0.2">
      <c r="A43">
        <v>1988</v>
      </c>
      <c r="B43" s="10">
        <f>('NBS_comp_mm _LakePrc'!B43 / 1000) * Area!$G$8 / (Days!B45*86400)</f>
        <v>67.707562724014366</v>
      </c>
      <c r="C43" s="10">
        <f>('NBS_comp_mm _LakePrc'!C43 / 1000) * Area!$G$8 / (Days!C45*86400)</f>
        <v>557.7131609195402</v>
      </c>
      <c r="D43" s="10">
        <f>('NBS_comp_mm _LakePrc'!D43 / 1000) * Area!$G$8 / (Days!D45*86400)</f>
        <v>1863.8629749103943</v>
      </c>
      <c r="E43" s="10">
        <f>('NBS_comp_mm _LakePrc'!E43 / 1000) * Area!$G$8 / (Days!E45*86400)</f>
        <v>3542.6423456790121</v>
      </c>
      <c r="F43" s="10">
        <f>('NBS_comp_mm _LakePrc'!F43 / 1000) * Area!$G$8 / (Days!F45*86400)</f>
        <v>1293.2489366786142</v>
      </c>
      <c r="G43" s="10">
        <f>('NBS_comp_mm _LakePrc'!G43 / 1000) * Area!$G$8 / (Days!G45*86400)</f>
        <v>1007.6898148148148</v>
      </c>
      <c r="H43" s="10">
        <f>('NBS_comp_mm _LakePrc'!H43 / 1000) * Area!$G$8 / (Days!H45*86400)</f>
        <v>1546.1280525686977</v>
      </c>
      <c r="I43" s="10">
        <f>('NBS_comp_mm _LakePrc'!I43 / 1000) * Area!$G$8 / (Days!I45*86400)</f>
        <v>1389.4659498207886</v>
      </c>
      <c r="J43" s="10">
        <f>('NBS_comp_mm _LakePrc'!J43 / 1000) * Area!$G$8 / (Days!J45*86400)</f>
        <v>1501.261851851852</v>
      </c>
      <c r="K43" s="10">
        <f>('NBS_comp_mm _LakePrc'!K43 / 1000) * Area!$G$8 / (Days!K45*86400)</f>
        <v>775.32556152927123</v>
      </c>
      <c r="L43" s="10">
        <f>('NBS_comp_mm _LakePrc'!L43 / 1000) * Area!$G$8 / (Days!L45*86400)</f>
        <v>3161.5414506172838</v>
      </c>
      <c r="M43" s="10">
        <f>('NBS_comp_mm _LakePrc'!M43 / 1000) * Area!$G$8 / (Days!M45*86400)</f>
        <v>-495.94064516128986</v>
      </c>
      <c r="N43" s="10">
        <f t="shared" si="0"/>
        <v>1350.8872514127493</v>
      </c>
    </row>
    <row r="44" spans="1:14" x14ac:dyDescent="0.2">
      <c r="A44">
        <v>1989</v>
      </c>
      <c r="B44" s="10">
        <f>('NBS_comp_mm _LakePrc'!B44 / 1000) * Area!$G$8 / (Days!B46*86400)</f>
        <v>317.69911589008336</v>
      </c>
      <c r="C44" s="10">
        <f>('NBS_comp_mm _LakePrc'!C44 / 1000) * Area!$G$8 / (Days!C46*86400)</f>
        <v>-180.40702380952385</v>
      </c>
      <c r="D44" s="10">
        <f>('NBS_comp_mm _LakePrc'!D44 / 1000) * Area!$G$8 / (Days!D46*86400)</f>
        <v>2017.9341397849462</v>
      </c>
      <c r="E44" s="10">
        <f>('NBS_comp_mm _LakePrc'!E44 / 1000) * Area!$G$8 / (Days!E46*86400)</f>
        <v>2267.9166358024686</v>
      </c>
      <c r="F44" s="10">
        <f>('NBS_comp_mm _LakePrc'!F44 / 1000) * Area!$G$8 / (Days!F46*86400)</f>
        <v>3061.0069713261651</v>
      </c>
      <c r="G44" s="10">
        <f>('NBS_comp_mm _LakePrc'!G44 / 1000) * Area!$G$8 / (Days!G46*86400)</f>
        <v>3610.8353703703706</v>
      </c>
      <c r="H44" s="10">
        <f>('NBS_comp_mm _LakePrc'!H44 / 1000) * Area!$G$8 / (Days!H46*86400)</f>
        <v>2144.9571684587813</v>
      </c>
      <c r="I44" s="10">
        <f>('NBS_comp_mm _LakePrc'!I44 / 1000) * Area!$G$8 / (Days!I46*86400)</f>
        <v>2170.5473357228198</v>
      </c>
      <c r="J44" s="10">
        <f>('NBS_comp_mm _LakePrc'!J44 / 1000) * Area!$G$8 / (Days!J46*86400)</f>
        <v>444.31583333333333</v>
      </c>
      <c r="K44" s="10">
        <f>('NBS_comp_mm _LakePrc'!K44 / 1000) * Area!$G$8 / (Days!K46*86400)</f>
        <v>482.18423536439667</v>
      </c>
      <c r="L44" s="10">
        <f>('NBS_comp_mm _LakePrc'!L44 / 1000) * Area!$G$8 / (Days!L46*86400)</f>
        <v>-229.55123456790113</v>
      </c>
      <c r="M44" s="10">
        <f>('NBS_comp_mm _LakePrc'!M44 / 1000) * Area!$G$8 / (Days!M46*86400)</f>
        <v>-1017.2895101553164</v>
      </c>
      <c r="N44" s="10">
        <f t="shared" si="0"/>
        <v>1257.5124197933853</v>
      </c>
    </row>
    <row r="45" spans="1:14" x14ac:dyDescent="0.2">
      <c r="A45">
        <v>1990</v>
      </c>
      <c r="B45" s="10">
        <f>('NBS_comp_mm _LakePrc'!B45 / 1000) * Area!$G$8 / (Days!B47*86400)</f>
        <v>1582.8845340501791</v>
      </c>
      <c r="C45" s="10">
        <f>('NBS_comp_mm _LakePrc'!C45 / 1000) * Area!$G$8 / (Days!C47*86400)</f>
        <v>851.76205687830668</v>
      </c>
      <c r="D45" s="10">
        <f>('NBS_comp_mm _LakePrc'!D45 / 1000) * Area!$G$8 / (Days!D47*86400)</f>
        <v>2885.5880764635604</v>
      </c>
      <c r="E45" s="10">
        <f>('NBS_comp_mm _LakePrc'!E45 / 1000) * Area!$G$8 / (Days!E47*86400)</f>
        <v>2121.0759567901237</v>
      </c>
      <c r="F45" s="10">
        <f>('NBS_comp_mm _LakePrc'!F45 / 1000) * Area!$G$8 / (Days!F47*86400)</f>
        <v>4512.1487335722823</v>
      </c>
      <c r="G45" s="10">
        <f>('NBS_comp_mm _LakePrc'!G45 / 1000) * Area!$G$8 / (Days!G47*86400)</f>
        <v>4954.6163271604928</v>
      </c>
      <c r="H45" s="10">
        <f>('NBS_comp_mm _LakePrc'!H45 / 1000) * Area!$G$8 / (Days!H47*86400)</f>
        <v>2311.3640561529273</v>
      </c>
      <c r="I45" s="10">
        <f>('NBS_comp_mm _LakePrc'!I45 / 1000) * Area!$G$8 / (Days!I47*86400)</f>
        <v>2644.9357706093183</v>
      </c>
      <c r="J45" s="10">
        <f>('NBS_comp_mm _LakePrc'!J45 / 1000) * Area!$G$8 / (Days!J47*86400)</f>
        <v>1969.0967901234565</v>
      </c>
      <c r="K45" s="10">
        <f>('NBS_comp_mm _LakePrc'!K45 / 1000) * Area!$G$8 / (Days!K47*86400)</f>
        <v>1878.2444862604532</v>
      </c>
      <c r="L45" s="10">
        <f>('NBS_comp_mm _LakePrc'!L45 / 1000) * Area!$G$8 / (Days!L47*86400)</f>
        <v>1935.3287654320984</v>
      </c>
      <c r="M45" s="10">
        <f>('NBS_comp_mm _LakePrc'!M45 / 1000) * Area!$G$8 / (Days!M47*86400)</f>
        <v>275.22228195937896</v>
      </c>
      <c r="N45" s="10">
        <f t="shared" si="0"/>
        <v>2326.8556529543816</v>
      </c>
    </row>
    <row r="46" spans="1:14" x14ac:dyDescent="0.2">
      <c r="A46">
        <v>1991</v>
      </c>
      <c r="B46" s="10">
        <f>('NBS_comp_mm _LakePrc'!B46 / 1000) * Area!$G$8 / (Days!B48*86400)</f>
        <v>126.31005973715634</v>
      </c>
      <c r="C46" s="10">
        <f>('NBS_comp_mm _LakePrc'!C46 / 1000) * Area!$G$8 / (Days!C48*86400)</f>
        <v>852.86765211640227</v>
      </c>
      <c r="D46" s="10">
        <f>('NBS_comp_mm _LakePrc'!D46 / 1000) * Area!$G$8 / (Days!D48*86400)</f>
        <v>3322.4363261648746</v>
      </c>
      <c r="E46" s="10">
        <f>('NBS_comp_mm _LakePrc'!E46 / 1000) * Area!$G$8 / (Days!E48*86400)</f>
        <v>4584.513641975308</v>
      </c>
      <c r="F46" s="10">
        <f>('NBS_comp_mm _LakePrc'!F46 / 1000) * Area!$G$8 / (Days!F48*86400)</f>
        <v>3552.5939307048984</v>
      </c>
      <c r="G46" s="10">
        <f>('NBS_comp_mm _LakePrc'!G46 / 1000) * Area!$G$8 / (Days!G48*86400)</f>
        <v>2165.405185185185</v>
      </c>
      <c r="H46" s="10">
        <f>('NBS_comp_mm _LakePrc'!H46 / 1000) * Area!$G$8 / (Days!H48*86400)</f>
        <v>2888.3972102747907</v>
      </c>
      <c r="I46" s="10">
        <f>('NBS_comp_mm _LakePrc'!I46 / 1000) * Area!$G$8 / (Days!I48*86400)</f>
        <v>1199.4216308243729</v>
      </c>
      <c r="J46" s="10">
        <f>('NBS_comp_mm _LakePrc'!J46 / 1000) * Area!$G$8 / (Days!J48*86400)</f>
        <v>724.29669753086387</v>
      </c>
      <c r="K46" s="10">
        <f>('NBS_comp_mm _LakePrc'!K46 / 1000) * Area!$G$8 / (Days!K48*86400)</f>
        <v>3072.5270609319</v>
      </c>
      <c r="L46" s="10">
        <f>('NBS_comp_mm _LakePrc'!L46 / 1000) * Area!$G$8 / (Days!L48*86400)</f>
        <v>1003.9846604938277</v>
      </c>
      <c r="M46" s="10">
        <f>('NBS_comp_mm _LakePrc'!M46 / 1000) * Area!$G$8 / (Days!M48*86400)</f>
        <v>802.86403823177977</v>
      </c>
      <c r="N46" s="10">
        <f t="shared" si="0"/>
        <v>2024.6348411809468</v>
      </c>
    </row>
    <row r="47" spans="1:14" x14ac:dyDescent="0.2">
      <c r="A47">
        <v>1992</v>
      </c>
      <c r="B47" s="10">
        <f>('NBS_comp_mm _LakePrc'!B47 / 1000) * Area!$G$8 / (Days!B49*86400)</f>
        <v>620.7574970131426</v>
      </c>
      <c r="C47" s="10">
        <f>('NBS_comp_mm _LakePrc'!C47 / 1000) * Area!$G$8 / (Days!C49*86400)</f>
        <v>1187.4642911877397</v>
      </c>
      <c r="D47" s="10">
        <f>('NBS_comp_mm _LakePrc'!D47 / 1000) * Area!$G$8 / (Days!D49*86400)</f>
        <v>2091.9721326164877</v>
      </c>
      <c r="E47" s="10">
        <f>('NBS_comp_mm _LakePrc'!E47 / 1000) * Area!$G$8 / (Days!E49*86400)</f>
        <v>3480.7189814814815</v>
      </c>
      <c r="F47" s="10">
        <f>('NBS_comp_mm _LakePrc'!F47 / 1000) * Area!$G$8 / (Days!F49*86400)</f>
        <v>1882.7591517323779</v>
      </c>
      <c r="G47" s="10">
        <f>('NBS_comp_mm _LakePrc'!G47 / 1000) * Area!$G$8 / (Days!G49*86400)</f>
        <v>1819.6531481481486</v>
      </c>
      <c r="H47" s="10">
        <f>('NBS_comp_mm _LakePrc'!H47 / 1000) * Area!$G$8 / (Days!H49*86400)</f>
        <v>2810.0276821983275</v>
      </c>
      <c r="I47" s="10">
        <f>('NBS_comp_mm _LakePrc'!I47 / 1000) * Area!$G$8 / (Days!I49*86400)</f>
        <v>1487.3295340501791</v>
      </c>
      <c r="J47" s="10">
        <f>('NBS_comp_mm _LakePrc'!J47 / 1000) * Area!$G$8 / (Days!J49*86400)</f>
        <v>2773.5133333333333</v>
      </c>
      <c r="K47" s="10">
        <f>('NBS_comp_mm _LakePrc'!K47 / 1000) * Area!$G$8 / (Days!K49*86400)</f>
        <v>657.30804659498176</v>
      </c>
      <c r="L47" s="10">
        <f>('NBS_comp_mm _LakePrc'!L47 / 1000) * Area!$G$8 / (Days!L49*86400)</f>
        <v>3300.8691975308639</v>
      </c>
      <c r="M47" s="10">
        <f>('NBS_comp_mm _LakePrc'!M47 / 1000) * Area!$G$8 / (Days!M49*86400)</f>
        <v>755.09356033452866</v>
      </c>
      <c r="N47" s="10">
        <f t="shared" si="0"/>
        <v>1905.622213018466</v>
      </c>
    </row>
    <row r="48" spans="1:14" x14ac:dyDescent="0.2">
      <c r="A48">
        <v>1993</v>
      </c>
      <c r="B48" s="10">
        <f>('NBS_comp_mm _LakePrc'!B48 / 1000) * Area!$G$8 / (Days!B50*86400)</f>
        <v>1726.8214516129033</v>
      </c>
      <c r="C48" s="10">
        <f>('NBS_comp_mm _LakePrc'!C48 / 1000) * Area!$G$8 / (Days!C50*86400)</f>
        <v>280.67325396825407</v>
      </c>
      <c r="D48" s="10">
        <f>('NBS_comp_mm _LakePrc'!D48 / 1000) * Area!$G$8 / (Days!D50*86400)</f>
        <v>1839.8774313022695</v>
      </c>
      <c r="E48" s="10">
        <f>('NBS_comp_mm _LakePrc'!E48 / 1000) * Area!$G$8 / (Days!E50*86400)</f>
        <v>5686.7004938271602</v>
      </c>
      <c r="F48" s="10">
        <f>('NBS_comp_mm _LakePrc'!F48 / 1000) * Area!$G$8 / (Days!F50*86400)</f>
        <v>3704.4745400238949</v>
      </c>
      <c r="G48" s="10">
        <f>('NBS_comp_mm _LakePrc'!G48 / 1000) * Area!$G$8 / (Days!G50*86400)</f>
        <v>5729.8240432098755</v>
      </c>
      <c r="H48" s="10">
        <f>('NBS_comp_mm _LakePrc'!H48 / 1000) * Area!$G$8 / (Days!H50*86400)</f>
        <v>3780.1466308243726</v>
      </c>
      <c r="I48" s="10">
        <f>('NBS_comp_mm _LakePrc'!I48 / 1000) * Area!$G$8 / (Days!I50*86400)</f>
        <v>2835.4107885304661</v>
      </c>
      <c r="J48" s="10">
        <f>('NBS_comp_mm _LakePrc'!J48 / 1000) * Area!$G$8 / (Days!J50*86400)</f>
        <v>2152.8271913580247</v>
      </c>
      <c r="K48" s="10">
        <f>('NBS_comp_mm _LakePrc'!K48 / 1000) * Area!$G$8 / (Days!K50*86400)</f>
        <v>809.00940860215087</v>
      </c>
      <c r="L48" s="10">
        <f>('NBS_comp_mm _LakePrc'!L48 / 1000) * Area!$G$8 / (Days!L50*86400)</f>
        <v>629.48577160493812</v>
      </c>
      <c r="M48" s="10">
        <f>('NBS_comp_mm _LakePrc'!M48 / 1000) * Area!$G$8 / (Days!M50*86400)</f>
        <v>-377.69199522102764</v>
      </c>
      <c r="N48" s="10">
        <f t="shared" si="0"/>
        <v>2399.7965841369401</v>
      </c>
    </row>
    <row r="49" spans="1:14" x14ac:dyDescent="0.2">
      <c r="A49">
        <v>1994</v>
      </c>
      <c r="B49" s="10">
        <f>('NBS_comp_mm _LakePrc'!B49 / 1000) * Area!$G$8 / (Days!B51*86400)</f>
        <v>394.20454002389459</v>
      </c>
      <c r="C49" s="10">
        <f>('NBS_comp_mm _LakePrc'!C49 / 1000) * Area!$G$8 / (Days!C51*86400)</f>
        <v>1633.922486772487</v>
      </c>
      <c r="D49" s="10">
        <f>('NBS_comp_mm _LakePrc'!D49 / 1000) * Area!$G$8 / (Days!D51*86400)</f>
        <v>2004.5476702508963</v>
      </c>
      <c r="E49" s="10">
        <f>('NBS_comp_mm _LakePrc'!E49 / 1000) * Area!$G$8 / (Days!E51*86400)</f>
        <v>3204.2767592592591</v>
      </c>
      <c r="F49" s="10">
        <f>('NBS_comp_mm _LakePrc'!F49 / 1000) * Area!$G$8 / (Days!F51*86400)</f>
        <v>2223.9598924731181</v>
      </c>
      <c r="G49" s="10">
        <f>('NBS_comp_mm _LakePrc'!G49 / 1000) * Area!$G$8 / (Days!G51*86400)</f>
        <v>2854.908117283951</v>
      </c>
      <c r="H49" s="10">
        <f>('NBS_comp_mm _LakePrc'!H49 / 1000) * Area!$G$8 / (Days!H51*86400)</f>
        <v>3528.2618637992832</v>
      </c>
      <c r="I49" s="10">
        <f>('NBS_comp_mm _LakePrc'!I49 / 1000) * Area!$G$8 / (Days!I51*86400)</f>
        <v>2917.6914695340502</v>
      </c>
      <c r="J49" s="10">
        <f>('NBS_comp_mm _LakePrc'!J49 / 1000) * Area!$G$8 / (Days!J51*86400)</f>
        <v>1995.4841358024692</v>
      </c>
      <c r="K49" s="10">
        <f>('NBS_comp_mm _LakePrc'!K49 / 1000) * Area!$G$8 / (Days!K51*86400)</f>
        <v>579.18863201911597</v>
      </c>
      <c r="L49" s="10">
        <f>('NBS_comp_mm _LakePrc'!L49 / 1000) * Area!$G$8 / (Days!L51*86400)</f>
        <v>1310.8086111111113</v>
      </c>
      <c r="M49" s="10">
        <f>('NBS_comp_mm _LakePrc'!M49 / 1000) * Area!$G$8 / (Days!M51*86400)</f>
        <v>93.022508960573376</v>
      </c>
      <c r="N49" s="10">
        <f t="shared" si="0"/>
        <v>1895.0230572741839</v>
      </c>
    </row>
    <row r="50" spans="1:14" x14ac:dyDescent="0.2">
      <c r="A50">
        <v>1995</v>
      </c>
      <c r="B50" s="10">
        <f>('NBS_comp_mm _LakePrc'!B50 / 1000) * Area!$G$8 / (Days!B52*86400)</f>
        <v>663.57456391875758</v>
      </c>
      <c r="C50" s="10">
        <f>('NBS_comp_mm _LakePrc'!C50 / 1000) * Area!$G$8 / (Days!C52*86400)</f>
        <v>199.29911375661379</v>
      </c>
      <c r="D50" s="10">
        <f>('NBS_comp_mm _LakePrc'!D50 / 1000) * Area!$G$8 / (Days!D52*86400)</f>
        <v>1965.4603106332142</v>
      </c>
      <c r="E50" s="10">
        <f>('NBS_comp_mm _LakePrc'!E50 / 1000) * Area!$G$8 / (Days!E52*86400)</f>
        <v>2969.0100925925935</v>
      </c>
      <c r="F50" s="10">
        <f>('NBS_comp_mm _LakePrc'!F50 / 1000) * Area!$G$8 / (Days!F52*86400)</f>
        <v>2876.9385842293905</v>
      </c>
      <c r="G50" s="10">
        <f>('NBS_comp_mm _LakePrc'!G50 / 1000) * Area!$G$8 / (Days!G52*86400)</f>
        <v>1737.3172839506174</v>
      </c>
      <c r="H50" s="10">
        <f>('NBS_comp_mm _LakePrc'!H50 / 1000) * Area!$G$8 / (Days!H52*86400)</f>
        <v>2104.7136379928315</v>
      </c>
      <c r="I50" s="10">
        <f>('NBS_comp_mm _LakePrc'!I50 / 1000) * Area!$G$8 / (Days!I52*86400)</f>
        <v>2795.4294205495817</v>
      </c>
      <c r="J50" s="10">
        <f>('NBS_comp_mm _LakePrc'!J50 / 1000) * Area!$G$8 / (Days!J52*86400)</f>
        <v>9.1021296296296637</v>
      </c>
      <c r="K50" s="10">
        <f>('NBS_comp_mm _LakePrc'!K50 / 1000) * Area!$G$8 / (Days!K52*86400)</f>
        <v>1985.3281780167267</v>
      </c>
      <c r="L50" s="10">
        <f>('NBS_comp_mm _LakePrc'!L50 / 1000) * Area!$G$8 / (Days!L52*86400)</f>
        <v>341.07317901234552</v>
      </c>
      <c r="M50" s="10">
        <f>('NBS_comp_mm _LakePrc'!M50 / 1000) * Area!$G$8 / (Days!M52*86400)</f>
        <v>9.5692951015407535E-2</v>
      </c>
      <c r="N50" s="10">
        <f t="shared" si="0"/>
        <v>1470.6118489361097</v>
      </c>
    </row>
    <row r="51" spans="1:14" x14ac:dyDescent="0.2">
      <c r="A51">
        <v>1996</v>
      </c>
      <c r="B51" s="10">
        <f>('NBS_comp_mm _LakePrc'!B51 / 1000) * Area!$G$8 / (Days!B53*86400)</f>
        <v>1053.8132258064516</v>
      </c>
      <c r="C51" s="10">
        <f>('NBS_comp_mm _LakePrc'!C51 / 1000) * Area!$G$8 / (Days!C53*86400)</f>
        <v>1001.4035759897831</v>
      </c>
      <c r="D51" s="10">
        <f>('NBS_comp_mm _LakePrc'!D51 / 1000) * Area!$G$8 / (Days!D53*86400)</f>
        <v>1215.9297371565112</v>
      </c>
      <c r="E51" s="10">
        <f>('NBS_comp_mm _LakePrc'!E51 / 1000) * Area!$G$8 / (Days!E53*86400)</f>
        <v>3645.8474999999999</v>
      </c>
      <c r="F51" s="10">
        <f>('NBS_comp_mm _LakePrc'!F51 / 1000) * Area!$G$8 / (Days!F53*86400)</f>
        <v>3806.8403285543609</v>
      </c>
      <c r="G51" s="10">
        <f>('NBS_comp_mm _LakePrc'!G51 / 1000) * Area!$G$8 / (Days!G53*86400)</f>
        <v>5351.158148148148</v>
      </c>
      <c r="H51" s="10">
        <f>('NBS_comp_mm _LakePrc'!H51 / 1000) * Area!$G$8 / (Days!H53*86400)</f>
        <v>3164.7634229390678</v>
      </c>
      <c r="I51" s="10">
        <f>('NBS_comp_mm _LakePrc'!I51 / 1000) * Area!$G$8 / (Days!I53*86400)</f>
        <v>1694.4872700119474</v>
      </c>
      <c r="J51" s="10">
        <f>('NBS_comp_mm _LakePrc'!J51 / 1000) * Area!$G$8 / (Days!J53*86400)</f>
        <v>1255.3800617283948</v>
      </c>
      <c r="K51" s="10">
        <f>('NBS_comp_mm _LakePrc'!K51 / 1000) * Area!$G$8 / (Days!K53*86400)</f>
        <v>1368.6289665471925</v>
      </c>
      <c r="L51" s="10">
        <f>('NBS_comp_mm _LakePrc'!L51 / 1000) * Area!$G$8 / (Days!L53*86400)</f>
        <v>-166.69086419753094</v>
      </c>
      <c r="M51" s="10">
        <f>('NBS_comp_mm _LakePrc'!M51 / 1000) * Area!$G$8 / (Days!M53*86400)</f>
        <v>845.53482676224633</v>
      </c>
      <c r="N51" s="10">
        <f t="shared" si="0"/>
        <v>2019.758016620548</v>
      </c>
    </row>
    <row r="52" spans="1:14" x14ac:dyDescent="0.2">
      <c r="A52">
        <v>1997</v>
      </c>
      <c r="B52" s="10">
        <f>('NBS_comp_mm _LakePrc'!B52 / 1000) * Area!$G$8 / (Days!B54*86400)</f>
        <v>1652.4042174432498</v>
      </c>
      <c r="C52" s="10">
        <f>('NBS_comp_mm _LakePrc'!C52 / 1000) * Area!$G$8 / (Days!C54*86400)</f>
        <v>2622.4935780423275</v>
      </c>
      <c r="D52" s="10">
        <f>('NBS_comp_mm _LakePrc'!D52 / 1000) * Area!$G$8 / (Days!D54*86400)</f>
        <v>2264.3632437275987</v>
      </c>
      <c r="E52" s="10">
        <f>('NBS_comp_mm _LakePrc'!E52 / 1000) * Area!$G$8 / (Days!E54*86400)</f>
        <v>2647.0074382716048</v>
      </c>
      <c r="F52" s="10">
        <f>('NBS_comp_mm _LakePrc'!F52 / 1000) * Area!$G$8 / (Days!F54*86400)</f>
        <v>3286.9217801672639</v>
      </c>
      <c r="G52" s="10">
        <f>('NBS_comp_mm _LakePrc'!G52 / 1000) * Area!$G$8 / (Days!G54*86400)</f>
        <v>3592.1262037037036</v>
      </c>
      <c r="H52" s="10">
        <f>('NBS_comp_mm _LakePrc'!H52 / 1000) * Area!$G$8 / (Days!H54*86400)</f>
        <v>2247.5698088410986</v>
      </c>
      <c r="I52" s="10">
        <f>('NBS_comp_mm _LakePrc'!I52 / 1000) * Area!$G$8 / (Days!I54*86400)</f>
        <v>2389.7941636798087</v>
      </c>
      <c r="J52" s="10">
        <f>('NBS_comp_mm _LakePrc'!J52 / 1000) * Area!$G$8 / (Days!J54*86400)</f>
        <v>1242.5760802469133</v>
      </c>
      <c r="K52" s="10">
        <f>('NBS_comp_mm _LakePrc'!K52 / 1000) * Area!$G$8 / (Days!K54*86400)</f>
        <v>203.91279569892461</v>
      </c>
      <c r="L52" s="10">
        <f>('NBS_comp_mm _LakePrc'!L52 / 1000) * Area!$G$8 / (Days!L54*86400)</f>
        <v>168.93046296296257</v>
      </c>
      <c r="M52" s="10">
        <f>('NBS_comp_mm _LakePrc'!M52 / 1000) * Area!$G$8 / (Days!M54*86400)</f>
        <v>-34.201421744325145</v>
      </c>
      <c r="N52" s="10">
        <f t="shared" si="0"/>
        <v>1856.9915292534276</v>
      </c>
    </row>
    <row r="53" spans="1:14" x14ac:dyDescent="0.2">
      <c r="A53">
        <v>1998</v>
      </c>
      <c r="B53" s="10">
        <f>('NBS_comp_mm _LakePrc'!B53 / 1000) * Area!$G$8 / (Days!B55*86400)</f>
        <v>1390.2802927120672</v>
      </c>
      <c r="C53" s="10">
        <f>('NBS_comp_mm _LakePrc'!C53 / 1000) * Area!$G$8 / (Days!C55*86400)</f>
        <v>1640.6982473544977</v>
      </c>
      <c r="D53" s="10">
        <f>('NBS_comp_mm _LakePrc'!D53 / 1000) * Area!$G$8 / (Days!D55*86400)</f>
        <v>3064.4540919952215</v>
      </c>
      <c r="E53" s="10">
        <f>('NBS_comp_mm _LakePrc'!E53 / 1000) * Area!$G$8 / (Days!E55*86400)</f>
        <v>3720.1509259259251</v>
      </c>
      <c r="F53" s="10">
        <f>('NBS_comp_mm _LakePrc'!F53 / 1000) * Area!$G$8 / (Days!F55*86400)</f>
        <v>2157.4701911589009</v>
      </c>
      <c r="G53" s="10">
        <f>('NBS_comp_mm _LakePrc'!G53 / 1000) * Area!$G$8 / (Days!G55*86400)</f>
        <v>2402.1590432098765</v>
      </c>
      <c r="H53" s="10">
        <f>('NBS_comp_mm _LakePrc'!H53 / 1000) * Area!$G$8 / (Days!H55*86400)</f>
        <v>874.26878733572278</v>
      </c>
      <c r="I53" s="10">
        <f>('NBS_comp_mm _LakePrc'!I53 / 1000) * Area!$G$8 / (Days!I55*86400)</f>
        <v>2103.1058064516128</v>
      </c>
      <c r="J53" s="10">
        <f>('NBS_comp_mm _LakePrc'!J53 / 1000) * Area!$G$8 / (Days!J55*86400)</f>
        <v>627.04209876543223</v>
      </c>
      <c r="K53" s="10">
        <f>('NBS_comp_mm _LakePrc'!K53 / 1000) * Area!$G$8 / (Days!K55*86400)</f>
        <v>641.5595161290322</v>
      </c>
      <c r="L53" s="10">
        <f>('NBS_comp_mm _LakePrc'!L53 / 1000) * Area!$G$8 / (Days!L55*86400)</f>
        <v>264.75327160493839</v>
      </c>
      <c r="M53" s="10">
        <f>('NBS_comp_mm _LakePrc'!M53 / 1000) * Area!$G$8 / (Days!M55*86400)</f>
        <v>-849.5559916367979</v>
      </c>
      <c r="N53" s="10">
        <f t="shared" si="0"/>
        <v>1503.0321900838692</v>
      </c>
    </row>
    <row r="54" spans="1:14" x14ac:dyDescent="0.2">
      <c r="A54">
        <v>1999</v>
      </c>
      <c r="B54" s="10">
        <f>('NBS_comp_mm _LakePrc'!B54 / 1000) * Area!$G$8 / (Days!B56*86400)</f>
        <v>674.16118876941425</v>
      </c>
      <c r="C54" s="10">
        <f>('NBS_comp_mm _LakePrc'!C54 / 1000) * Area!$G$8 / (Days!C56*86400)</f>
        <v>1066.3132936507932</v>
      </c>
      <c r="D54" s="10">
        <f>('NBS_comp_mm _LakePrc'!D54 / 1000) * Area!$G$8 / (Days!D56*86400)</f>
        <v>510.49973118279598</v>
      </c>
      <c r="E54" s="10">
        <f>('NBS_comp_mm _LakePrc'!E54 / 1000) * Area!$G$8 / (Days!E56*86400)</f>
        <v>3696.7339197530864</v>
      </c>
      <c r="F54" s="10">
        <f>('NBS_comp_mm _LakePrc'!F54 / 1000) * Area!$G$8 / (Days!F56*86400)</f>
        <v>3065.4396535244928</v>
      </c>
      <c r="G54" s="10">
        <f>('NBS_comp_mm _LakePrc'!G54 / 1000) * Area!$G$8 / (Days!G56*86400)</f>
        <v>2890.0950617283956</v>
      </c>
      <c r="H54" s="10">
        <f>('NBS_comp_mm _LakePrc'!H54 / 1000) * Area!$G$8 / (Days!H56*86400)</f>
        <v>3322.8125149342891</v>
      </c>
      <c r="I54" s="10">
        <f>('NBS_comp_mm _LakePrc'!I54 / 1000) * Area!$G$8 / (Days!I56*86400)</f>
        <v>742.0000059737157</v>
      </c>
      <c r="J54" s="10">
        <f>('NBS_comp_mm _LakePrc'!J54 / 1000) * Area!$G$8 / (Days!J56*86400)</f>
        <v>325.87848765432091</v>
      </c>
      <c r="K54" s="10">
        <f>('NBS_comp_mm _LakePrc'!K54 / 1000) * Area!$G$8 / (Days!K56*86400)</f>
        <v>-406.88530465949805</v>
      </c>
      <c r="L54" s="10">
        <f>('NBS_comp_mm _LakePrc'!L54 / 1000) * Area!$G$8 / (Days!L56*86400)</f>
        <v>-464.13728395061707</v>
      </c>
      <c r="M54" s="10">
        <f>('NBS_comp_mm _LakePrc'!M54 / 1000) * Area!$G$8 / (Days!M56*86400)</f>
        <v>-112.41554958183973</v>
      </c>
      <c r="N54" s="10">
        <f t="shared" si="0"/>
        <v>1275.8746432482792</v>
      </c>
    </row>
    <row r="55" spans="1:14" x14ac:dyDescent="0.2">
      <c r="A55">
        <v>2000</v>
      </c>
      <c r="B55" s="10">
        <f>('NBS_comp_mm _LakePrc'!B55 / 1000) * Area!$G$8 / (Days!B57*86400)</f>
        <v>-769.16570489844662</v>
      </c>
      <c r="C55" s="10">
        <f>('NBS_comp_mm _LakePrc'!C55 / 1000) * Area!$G$8 / (Days!C57*86400)</f>
        <v>753.67750957854412</v>
      </c>
      <c r="D55" s="10">
        <f>('NBS_comp_mm _LakePrc'!D55 / 1000) * Area!$G$8 / (Days!D57*86400)</f>
        <v>1564.870047789725</v>
      </c>
      <c r="E55" s="10">
        <f>('NBS_comp_mm _LakePrc'!E55 / 1000) * Area!$G$8 / (Days!E57*86400)</f>
        <v>2334.9156172839507</v>
      </c>
      <c r="F55" s="10">
        <f>('NBS_comp_mm _LakePrc'!F55 / 1000) * Area!$G$8 / (Days!F57*86400)</f>
        <v>3936.5714575866191</v>
      </c>
      <c r="G55" s="10">
        <f>('NBS_comp_mm _LakePrc'!G55 / 1000) * Area!$G$8 / (Days!G57*86400)</f>
        <v>2982.2617901234566</v>
      </c>
      <c r="H55" s="10">
        <f>('NBS_comp_mm _LakePrc'!H55 / 1000) * Area!$G$8 / (Days!H57*86400)</f>
        <v>2416.6099641577061</v>
      </c>
      <c r="I55" s="10">
        <f>('NBS_comp_mm _LakePrc'!I55 / 1000) * Area!$G$8 / (Days!I57*86400)</f>
        <v>1671.9456332138591</v>
      </c>
      <c r="J55" s="10">
        <f>('NBS_comp_mm _LakePrc'!J55 / 1000) * Area!$G$8 / (Days!J57*86400)</f>
        <v>2216.059537037037</v>
      </c>
      <c r="K55" s="10">
        <f>('NBS_comp_mm _LakePrc'!K55 / 1000) * Area!$G$8 / (Days!K57*86400)</f>
        <v>331.41498805256856</v>
      </c>
      <c r="L55" s="10">
        <f>('NBS_comp_mm _LakePrc'!L55 / 1000) * Area!$G$8 / (Days!L57*86400)</f>
        <v>543.59518518518485</v>
      </c>
      <c r="M55" s="10">
        <f>('NBS_comp_mm _LakePrc'!M55 / 1000) * Area!$G$8 / (Days!M57*86400)</f>
        <v>-623.53510155316633</v>
      </c>
      <c r="N55" s="10">
        <f t="shared" si="0"/>
        <v>1446.6017436297534</v>
      </c>
    </row>
    <row r="56" spans="1:14" x14ac:dyDescent="0.2">
      <c r="A56">
        <v>2001</v>
      </c>
      <c r="B56" s="10">
        <f>('NBS_comp_mm _LakePrc'!B56 / 1000) * Area!$G$8 / (Days!B58*86400)</f>
        <v>200.12541218637975</v>
      </c>
      <c r="C56" s="10">
        <f>('NBS_comp_mm _LakePrc'!C56 / 1000) * Area!$G$8 / (Days!C58*86400)</f>
        <v>1805.9010317460318</v>
      </c>
      <c r="D56" s="10">
        <f>('NBS_comp_mm _LakePrc'!D56 / 1000) * Area!$G$8 / (Days!D58*86400)</f>
        <v>1008.0465890083632</v>
      </c>
      <c r="E56" s="10">
        <f>('NBS_comp_mm _LakePrc'!E56 / 1000) * Area!$G$8 / (Days!E58*86400)</f>
        <v>3848.6183024691359</v>
      </c>
      <c r="F56" s="10">
        <f>('NBS_comp_mm _LakePrc'!F56 / 1000) * Area!$G$8 / (Days!F58*86400)</f>
        <v>4296.5213799283156</v>
      </c>
      <c r="G56" s="10">
        <f>('NBS_comp_mm _LakePrc'!G56 / 1000) * Area!$G$8 / (Days!G58*86400)</f>
        <v>3277.508950617284</v>
      </c>
      <c r="H56" s="10">
        <f>('NBS_comp_mm _LakePrc'!H56 / 1000) * Area!$G$8 / (Days!H58*86400)</f>
        <v>1012.0904420549582</v>
      </c>
      <c r="I56" s="10">
        <f>('NBS_comp_mm _LakePrc'!I56 / 1000) * Area!$G$8 / (Days!I58*86400)</f>
        <v>2245.2676224611705</v>
      </c>
      <c r="J56" s="10">
        <f>('NBS_comp_mm _LakePrc'!J56 / 1000) * Area!$G$8 / (Days!J58*86400)</f>
        <v>2064.2083950617284</v>
      </c>
      <c r="K56" s="10">
        <f>('NBS_comp_mm _LakePrc'!K56 / 1000) * Area!$G$8 / (Days!K58*86400)</f>
        <v>2423.1278972520909</v>
      </c>
      <c r="L56" s="10">
        <f>('NBS_comp_mm _LakePrc'!L56 / 1000) * Area!$G$8 / (Days!L58*86400)</f>
        <v>1549.3640740740739</v>
      </c>
      <c r="M56" s="10">
        <f>('NBS_comp_mm _LakePrc'!M56 / 1000) * Area!$G$8 / (Days!M58*86400)</f>
        <v>134.13187574671451</v>
      </c>
      <c r="N56" s="10">
        <f t="shared" si="0"/>
        <v>1988.7426643838542</v>
      </c>
    </row>
    <row r="57" spans="1:14" x14ac:dyDescent="0.2">
      <c r="A57">
        <v>2002</v>
      </c>
      <c r="B57" s="10">
        <f>('NBS_comp_mm _LakePrc'!B57 / 1000) * Area!$G$8 / (Days!B59*86400)</f>
        <v>-271.8725149342892</v>
      </c>
      <c r="C57" s="10">
        <f>('NBS_comp_mm _LakePrc'!C57 / 1000) * Area!$G$8 / (Days!C59*86400)</f>
        <v>684.18002645502634</v>
      </c>
      <c r="D57" s="10">
        <f>('NBS_comp_mm _LakePrc'!D57 / 1000) * Area!$G$8 / (Days!D59*86400)</f>
        <v>2301.9804360812427</v>
      </c>
      <c r="E57" s="10">
        <f>('NBS_comp_mm _LakePrc'!E57 / 1000) * Area!$G$8 / (Days!E59*86400)</f>
        <v>4242.09</v>
      </c>
      <c r="F57" s="10">
        <f>('NBS_comp_mm _LakePrc'!F57 / 1000) * Area!$G$8 / (Days!F59*86400)</f>
        <v>3858.9829749103951</v>
      </c>
      <c r="G57" s="10">
        <f>('NBS_comp_mm _LakePrc'!G57 / 1000) * Area!$G$8 / (Days!G59*86400)</f>
        <v>3549.5706790123463</v>
      </c>
      <c r="H57" s="10">
        <f>('NBS_comp_mm _LakePrc'!H57 / 1000) * Area!$G$8 / (Days!H59*86400)</f>
        <v>1728.1414575866188</v>
      </c>
      <c r="I57" s="10">
        <f>('NBS_comp_mm _LakePrc'!I57 / 1000) * Area!$G$8 / (Days!I59*86400)</f>
        <v>2280.9361529271209</v>
      </c>
      <c r="J57" s="10">
        <f>('NBS_comp_mm _LakePrc'!J57 / 1000) * Area!$G$8 / (Days!J59*86400)</f>
        <v>544.73157407407416</v>
      </c>
      <c r="K57" s="10">
        <f>('NBS_comp_mm _LakePrc'!K57 / 1000) * Area!$G$8 / (Days!K59*86400)</f>
        <v>663.79048984468352</v>
      </c>
      <c r="L57" s="10">
        <f>('NBS_comp_mm _LakePrc'!L57 / 1000) * Area!$G$8 / (Days!L59*86400)</f>
        <v>-511.35123456790149</v>
      </c>
      <c r="M57" s="10">
        <f>('NBS_comp_mm _LakePrc'!M57 / 1000) * Area!$G$8 / (Days!M59*86400)</f>
        <v>-844.37341696535225</v>
      </c>
      <c r="N57" s="10">
        <f t="shared" si="0"/>
        <v>1518.9005520353303</v>
      </c>
    </row>
    <row r="58" spans="1:14" x14ac:dyDescent="0.2">
      <c r="A58">
        <v>2003</v>
      </c>
      <c r="B58" s="10">
        <f>('NBS_comp_mm _LakePrc'!B58 / 1000) * Area!$G$8 / (Days!B60*86400)</f>
        <v>-1206.1825985663081</v>
      </c>
      <c r="C58" s="10">
        <f>('NBS_comp_mm _LakePrc'!C58 / 1000) * Area!$G$8 / (Days!C60*86400)</f>
        <v>223.18717592592577</v>
      </c>
      <c r="D58" s="10">
        <f>('NBS_comp_mm _LakePrc'!D58 / 1000) * Area!$G$8 / (Days!D60*86400)</f>
        <v>1685.7081421744324</v>
      </c>
      <c r="E58" s="10">
        <f>('NBS_comp_mm _LakePrc'!E58 / 1000) * Area!$G$8 / (Days!E60*86400)</f>
        <v>3337.2349999999992</v>
      </c>
      <c r="F58" s="10">
        <f>('NBS_comp_mm _LakePrc'!F58 / 1000) * Area!$G$8 / (Days!F60*86400)</f>
        <v>3650.4387156511352</v>
      </c>
      <c r="G58" s="10">
        <f>('NBS_comp_mm _LakePrc'!G58 / 1000) * Area!$G$8 / (Days!G60*86400)</f>
        <v>2071.3758024691356</v>
      </c>
      <c r="H58" s="10">
        <f>('NBS_comp_mm _LakePrc'!H58 / 1000) * Area!$G$8 / (Days!H60*86400)</f>
        <v>2423.0890262843491</v>
      </c>
      <c r="I58" s="10">
        <f>('NBS_comp_mm _LakePrc'!I58 / 1000) * Area!$G$8 / (Days!I60*86400)</f>
        <v>1223.2902270011948</v>
      </c>
      <c r="J58" s="10">
        <f>('NBS_comp_mm _LakePrc'!J58 / 1000) * Area!$G$8 / (Days!J60*86400)</f>
        <v>299.60518518518512</v>
      </c>
      <c r="K58" s="10">
        <f>('NBS_comp_mm _LakePrc'!K58 / 1000) * Area!$G$8 / (Days!K60*86400)</f>
        <v>555.3982078853046</v>
      </c>
      <c r="L58" s="10">
        <f>('NBS_comp_mm _LakePrc'!L58 / 1000) * Area!$G$8 / (Days!L60*86400)</f>
        <v>2232.8084259259253</v>
      </c>
      <c r="M58" s="10">
        <f>('NBS_comp_mm _LakePrc'!M58 / 1000) * Area!$G$8 / (Days!M60*86400)</f>
        <v>-22.892383512544686</v>
      </c>
      <c r="N58" s="10">
        <f t="shared" si="0"/>
        <v>1372.7550772019777</v>
      </c>
    </row>
    <row r="59" spans="1:14" x14ac:dyDescent="0.2">
      <c r="A59">
        <v>2004</v>
      </c>
      <c r="B59" s="10">
        <f>('NBS_comp_mm _LakePrc'!B59 / 1000) * Area!$G$8 / (Days!B61*86400)</f>
        <v>-607.12283154121872</v>
      </c>
      <c r="C59" s="10">
        <f>('NBS_comp_mm _LakePrc'!C59 / 1000) * Area!$G$8 / (Days!C61*86400)</f>
        <v>927.22722222222239</v>
      </c>
      <c r="D59" s="10">
        <f>('NBS_comp_mm _LakePrc'!D59 / 1000) * Area!$G$8 / (Days!D61*86400)</f>
        <v>3872.0720131421745</v>
      </c>
      <c r="E59" s="10">
        <f>('NBS_comp_mm _LakePrc'!E59 / 1000) * Area!$G$8 / (Days!E61*86400)</f>
        <v>3038.8679629629632</v>
      </c>
      <c r="F59" s="10">
        <f>('NBS_comp_mm _LakePrc'!F59 / 1000) * Area!$G$8 / (Days!F61*86400)</f>
        <v>6301.0453524492232</v>
      </c>
      <c r="G59" s="10">
        <f>('NBS_comp_mm _LakePrc'!G59 / 1000) * Area!$G$8 / (Days!G61*86400)</f>
        <v>4154.3229938271606</v>
      </c>
      <c r="H59" s="10">
        <f>('NBS_comp_mm _LakePrc'!H59 / 1000) * Area!$G$8 / (Days!H61*86400)</f>
        <v>2179.0570310633216</v>
      </c>
      <c r="I59" s="10">
        <f>('NBS_comp_mm _LakePrc'!I59 / 1000) * Area!$G$8 / (Days!I61*86400)</f>
        <v>1419.1726224611712</v>
      </c>
      <c r="J59" s="10">
        <f>('NBS_comp_mm _LakePrc'!J59 / 1000) * Area!$G$8 / (Days!J61*86400)</f>
        <v>124.9766666666665</v>
      </c>
      <c r="K59" s="10">
        <f>('NBS_comp_mm _LakePrc'!K59 / 1000) * Area!$G$8 / (Days!K61*86400)</f>
        <v>1174.4451792114694</v>
      </c>
      <c r="L59" s="10">
        <f>('NBS_comp_mm _LakePrc'!L59 / 1000) * Area!$G$8 / (Days!L61*86400)</f>
        <v>959.88901234567925</v>
      </c>
      <c r="M59" s="10">
        <f>('NBS_comp_mm _LakePrc'!M59 / 1000) * Area!$G$8 / (Days!M61*86400)</f>
        <v>132.79134408602138</v>
      </c>
      <c r="N59" s="10">
        <f t="shared" si="0"/>
        <v>1973.0620474080713</v>
      </c>
    </row>
    <row r="60" spans="1:14" x14ac:dyDescent="0.2">
      <c r="A60">
        <v>2005</v>
      </c>
      <c r="B60" s="10">
        <f>('NBS_comp_mm _LakePrc'!B60 / 1000) * Area!$G$8 / (Days!B62*86400)</f>
        <v>1009.7519414575867</v>
      </c>
      <c r="C60" s="10">
        <f>('NBS_comp_mm _LakePrc'!C60 / 1000) * Area!$G$8 / (Days!C62*86400)</f>
        <v>1853.6708928571429</v>
      </c>
      <c r="D60" s="10">
        <f>('NBS_comp_mm _LakePrc'!D60 / 1000) * Area!$G$8 / (Days!D62*86400)</f>
        <v>1479.9875209080049</v>
      </c>
      <c r="E60" s="10">
        <f>('NBS_comp_mm _LakePrc'!E60 / 1000) * Area!$G$8 / (Days!E62*86400)</f>
        <v>2172.2340740740742</v>
      </c>
      <c r="F60" s="10">
        <f>('NBS_comp_mm _LakePrc'!F60 / 1000) * Area!$G$8 / (Days!F62*86400)</f>
        <v>1971.7770489844684</v>
      </c>
      <c r="G60" s="10">
        <f>('NBS_comp_mm _LakePrc'!G60 / 1000) * Area!$G$8 / (Days!G62*86400)</f>
        <v>1539.508734567901</v>
      </c>
      <c r="H60" s="10">
        <f>('NBS_comp_mm _LakePrc'!H60 / 1000) * Area!$G$8 / (Days!H62*86400)</f>
        <v>1505.969318996416</v>
      </c>
      <c r="I60" s="10">
        <f>('NBS_comp_mm _LakePrc'!I60 / 1000) * Area!$G$8 / (Days!I62*86400)</f>
        <v>1228.4322043010754</v>
      </c>
      <c r="J60" s="10">
        <f>('NBS_comp_mm _LakePrc'!J60 / 1000) * Area!$G$8 / (Days!J62*86400)</f>
        <v>1240.9530864197529</v>
      </c>
      <c r="K60" s="10">
        <f>('NBS_comp_mm _LakePrc'!K60 / 1000) * Area!$G$8 / (Days!K62*86400)</f>
        <v>-90.264223416965393</v>
      </c>
      <c r="L60" s="10">
        <f>('NBS_comp_mm _LakePrc'!L60 / 1000) * Area!$G$8 / (Days!L62*86400)</f>
        <v>1278.6474382716049</v>
      </c>
      <c r="M60" s="10">
        <f>('NBS_comp_mm _LakePrc'!M60 / 1000) * Area!$G$8 / (Days!M62*86400)</f>
        <v>-566.14614695340481</v>
      </c>
      <c r="N60" s="10">
        <f t="shared" si="0"/>
        <v>1218.7101575389713</v>
      </c>
    </row>
    <row r="61" spans="1:14" x14ac:dyDescent="0.2">
      <c r="A61">
        <v>2006</v>
      </c>
      <c r="B61" s="10">
        <f>('NBS_comp_mm _LakePrc'!B61 / 1000) * Area!$G$8 / (Days!B63*86400)</f>
        <v>1563.7362664277177</v>
      </c>
      <c r="C61" s="10">
        <f>('NBS_comp_mm _LakePrc'!C61 / 1000) * Area!$G$8 / (Days!C63*86400)</f>
        <v>528.16974867724878</v>
      </c>
      <c r="D61" s="10">
        <f>('NBS_comp_mm _LakePrc'!D61 / 1000) * Area!$G$8 / (Days!D63*86400)</f>
        <v>2168.4029151732375</v>
      </c>
      <c r="E61" s="10">
        <f>('NBS_comp_mm _LakePrc'!E61 / 1000) * Area!$G$8 / (Days!E63*86400)</f>
        <v>3013.2136728395062</v>
      </c>
      <c r="F61" s="10">
        <f>('NBS_comp_mm _LakePrc'!F61 / 1000) * Area!$G$8 / (Days!F63*86400)</f>
        <v>4214.5684707287937</v>
      </c>
      <c r="G61" s="10">
        <f>('NBS_comp_mm _LakePrc'!G61 / 1000) * Area!$G$8 / (Days!G63*86400)</f>
        <v>1645.0610493827164</v>
      </c>
      <c r="H61" s="10">
        <f>('NBS_comp_mm _LakePrc'!H61 / 1000) * Area!$G$8 / (Days!H63*86400)</f>
        <v>2258.2796594982078</v>
      </c>
      <c r="I61" s="10">
        <f>('NBS_comp_mm _LakePrc'!I61 / 1000) * Area!$G$8 / (Days!I63*86400)</f>
        <v>1371.1792114695336</v>
      </c>
      <c r="J61" s="10">
        <f>('NBS_comp_mm _LakePrc'!J61 / 1000) * Area!$G$8 / (Days!J63*86400)</f>
        <v>1320.7775925925926</v>
      </c>
      <c r="K61" s="10">
        <f>('NBS_comp_mm _LakePrc'!K61 / 1000) * Area!$G$8 / (Days!K63*86400)</f>
        <v>1407.5944563918756</v>
      </c>
      <c r="L61" s="10">
        <f>('NBS_comp_mm _LakePrc'!L61 / 1000) * Area!$G$8 / (Days!L63*86400)</f>
        <v>1072.4618827160493</v>
      </c>
      <c r="M61" s="10">
        <f>('NBS_comp_mm _LakePrc'!M61 / 1000) * Area!$G$8 / (Days!M63*86400)</f>
        <v>1661.0832556750295</v>
      </c>
      <c r="N61" s="10">
        <f t="shared" ref="N61:N70" si="1">AVERAGE(B61:M61)</f>
        <v>1852.0440151310422</v>
      </c>
    </row>
    <row r="62" spans="1:14" x14ac:dyDescent="0.2">
      <c r="A62">
        <v>2007</v>
      </c>
      <c r="B62" s="10">
        <f>('NBS_comp_mm _LakePrc'!B62 / 1000) * Area!$G$8 / (Days!B64*86400)</f>
        <v>317.1842712066906</v>
      </c>
      <c r="C62" s="10">
        <f>('NBS_comp_mm _LakePrc'!C62 / 1000) * Area!$G$8 / (Days!C64*86400)</f>
        <v>-26.938154761904748</v>
      </c>
      <c r="D62" s="10">
        <f>('NBS_comp_mm _LakePrc'!D62 / 1000) * Area!$G$8 / (Days!D64*86400)</f>
        <v>3251.2757407407407</v>
      </c>
      <c r="E62" s="10">
        <f>('NBS_comp_mm _LakePrc'!E62 / 1000) * Area!$G$8 / (Days!E64*86400)</f>
        <v>3103.9486419753089</v>
      </c>
      <c r="F62" s="10">
        <f>('NBS_comp_mm _LakePrc'!F62 / 1000) * Area!$G$8 / (Days!F64*86400)</f>
        <v>2243.8578434886499</v>
      </c>
      <c r="G62" s="10">
        <f>('NBS_comp_mm _LakePrc'!G62 / 1000) * Area!$G$8 / (Days!G64*86400)</f>
        <v>2305.8047222222222</v>
      </c>
      <c r="H62" s="10">
        <f>('NBS_comp_mm _LakePrc'!H62 / 1000) * Area!$G$8 / (Days!H64*86400)</f>
        <v>1641.6491218637989</v>
      </c>
      <c r="I62" s="10">
        <f>('NBS_comp_mm _LakePrc'!I62 / 1000) * Area!$G$8 / (Days!I64*86400)</f>
        <v>2687.2319115890082</v>
      </c>
      <c r="J62" s="10">
        <f>('NBS_comp_mm _LakePrc'!J62 / 1000) * Area!$G$8 / (Days!J64*86400)</f>
        <v>579.79620370370367</v>
      </c>
      <c r="K62" s="10">
        <f>('NBS_comp_mm _LakePrc'!K62 / 1000) * Area!$G$8 / (Days!K64*86400)</f>
        <v>1471.6955197132618</v>
      </c>
      <c r="L62" s="10">
        <f>('NBS_comp_mm _LakePrc'!L62 / 1000) * Area!$G$8 / (Days!L64*86400)</f>
        <v>-1048.4429629629631</v>
      </c>
      <c r="M62" s="10">
        <f>('NBS_comp_mm _LakePrc'!M62 / 1000) * Area!$G$8 / (Days!M64*86400)</f>
        <v>360.9799880525685</v>
      </c>
      <c r="N62" s="10">
        <f t="shared" si="1"/>
        <v>1407.3369039025904</v>
      </c>
    </row>
    <row r="63" spans="1:14" x14ac:dyDescent="0.2">
      <c r="A63">
        <v>2008</v>
      </c>
      <c r="B63" s="10">
        <f>('NBS_comp_mm _LakePrc'!B63 / 1000) * Area!$G$8 / (Days!B65*86400)</f>
        <v>1714.1383154121861</v>
      </c>
      <c r="C63" s="10">
        <f>('NBS_comp_mm _LakePrc'!C63 / 1000) * Area!$G$8 / (Days!C65*86400)</f>
        <v>2269.5649169859516</v>
      </c>
      <c r="D63" s="10">
        <f>('NBS_comp_mm _LakePrc'!D63 / 1000) * Area!$G$8 / (Days!D65*86400)</f>
        <v>1984.8655197132614</v>
      </c>
      <c r="E63" s="10">
        <f>('NBS_comp_mm _LakePrc'!E63 / 1000) * Area!$G$8 / (Days!E65*86400)</f>
        <v>5306.8611111111113</v>
      </c>
      <c r="F63" s="10">
        <f>('NBS_comp_mm _LakePrc'!F63 / 1000) * Area!$G$8 / (Days!F65*86400)</f>
        <v>2838.3872640382319</v>
      </c>
      <c r="G63" s="10">
        <f>('NBS_comp_mm _LakePrc'!G63 / 1000) * Area!$G$8 / (Days!G65*86400)</f>
        <v>4961.9710802469126</v>
      </c>
      <c r="H63" s="10">
        <f>('NBS_comp_mm _LakePrc'!H63 / 1000) * Area!$G$8 / (Days!H65*86400)</f>
        <v>2834.1010215053761</v>
      </c>
      <c r="I63" s="10">
        <f>('NBS_comp_mm _LakePrc'!I63 / 1000) * Area!$G$8 / (Days!I65*86400)</f>
        <v>654.75081839904419</v>
      </c>
      <c r="J63" s="10">
        <f>('NBS_comp_mm _LakePrc'!J63 / 1000) * Area!$G$8 / (Days!J65*86400)</f>
        <v>2915.4344753086416</v>
      </c>
      <c r="K63" s="10">
        <f>('NBS_comp_mm _LakePrc'!K63 / 1000) * Area!$G$8 / (Days!K65*86400)</f>
        <v>417.67884109916332</v>
      </c>
      <c r="L63" s="10">
        <f>('NBS_comp_mm _LakePrc'!L63 / 1000) * Area!$G$8 / (Days!L65*86400)</f>
        <v>90.875617283950803</v>
      </c>
      <c r="M63" s="10">
        <f>('NBS_comp_mm _LakePrc'!M63 / 1000) * Area!$G$8 / (Days!M65*86400)</f>
        <v>1358.1783393070491</v>
      </c>
      <c r="N63" s="10">
        <f t="shared" si="1"/>
        <v>2278.9006100342399</v>
      </c>
    </row>
    <row r="64" spans="1:14" x14ac:dyDescent="0.2">
      <c r="A64">
        <v>2009</v>
      </c>
      <c r="B64" s="10">
        <f>('NBS_comp_mm _LakePrc'!B64 / 1000) * Area!$G$8 / (Days!B66*86400)</f>
        <v>461.79088410991602</v>
      </c>
      <c r="C64" s="10">
        <f>('NBS_comp_mm _LakePrc'!C64 / 1000) * Area!$G$8 / (Days!C66*86400)</f>
        <v>2272.7200396825392</v>
      </c>
      <c r="D64" s="10">
        <f>('NBS_comp_mm _LakePrc'!D64 / 1000) * Area!$G$8 / (Days!D66*86400)</f>
        <v>3156.9390681003588</v>
      </c>
      <c r="E64" s="10">
        <f>('NBS_comp_mm _LakePrc'!E64 / 1000) * Area!$G$8 / (Days!E66*86400)</f>
        <v>3968.727962962962</v>
      </c>
      <c r="F64" s="10">
        <f>('NBS_comp_mm _LakePrc'!F64 / 1000) * Area!$G$8 / (Days!F66*86400)</f>
        <v>3590.4304420549583</v>
      </c>
      <c r="G64" s="10">
        <f>('NBS_comp_mm _LakePrc'!G64 / 1000) * Area!$G$8 / (Days!G66*86400)</f>
        <v>3395.6361111111119</v>
      </c>
      <c r="H64" s="10">
        <f>('NBS_comp_mm _LakePrc'!H64 / 1000) * Area!$G$8 / (Days!H66*86400)</f>
        <v>1537.943303464755</v>
      </c>
      <c r="I64" s="10">
        <f>('NBS_comp_mm _LakePrc'!I64 / 1000) * Area!$G$8 / (Days!I66*86400)</f>
        <v>2829.446517323775</v>
      </c>
      <c r="J64" s="10">
        <f>('NBS_comp_mm _LakePrc'!J64 / 1000) * Area!$G$8 / (Days!J66*86400)</f>
        <v>717.06598765432102</v>
      </c>
      <c r="K64" s="10">
        <f>('NBS_comp_mm _LakePrc'!K64 / 1000) * Area!$G$8 / (Days!K66*86400)</f>
        <v>3082.8366786140973</v>
      </c>
      <c r="L64" s="10">
        <f>('NBS_comp_mm _LakePrc'!L64 / 1000) * Area!$G$8 / (Days!L66*86400)</f>
        <v>942.4320987654321</v>
      </c>
      <c r="M64" s="10">
        <f>('NBS_comp_mm _LakePrc'!M64 / 1000) * Area!$G$8 / (Days!M66*86400)</f>
        <v>755.14346475507784</v>
      </c>
      <c r="N64" s="10">
        <f t="shared" si="1"/>
        <v>2225.9260465499419</v>
      </c>
    </row>
    <row r="65" spans="1:14" x14ac:dyDescent="0.2">
      <c r="A65">
        <v>2010</v>
      </c>
      <c r="B65" s="10">
        <f>('NBS_comp_mm _LakePrc'!B65 / 1000) * Area!$G$8 / (Days!B67*86400)</f>
        <v>140.29409796893671</v>
      </c>
      <c r="C65" s="10">
        <f>('NBS_comp_mm _LakePrc'!C65 / 1000) * Area!$G$8 / (Days!C67*86400)</f>
        <v>944.52986111111113</v>
      </c>
      <c r="D65" s="10">
        <f>('NBS_comp_mm _LakePrc'!D65 / 1000) * Area!$G$8 / (Days!D67*86400)</f>
        <v>1753.5239307048985</v>
      </c>
      <c r="E65" s="10">
        <f>('NBS_comp_mm _LakePrc'!E65 / 1000) * Area!$G$8 / (Days!E67*86400)</f>
        <v>2634.01274691358</v>
      </c>
      <c r="F65" s="10">
        <f>('NBS_comp_mm _LakePrc'!F65 / 1000) * Area!$G$8 / (Days!F67*86400)</f>
        <v>3059.86770609319</v>
      </c>
      <c r="G65" s="10">
        <f>('NBS_comp_mm _LakePrc'!G65 / 1000) * Area!$G$8 / (Days!G67*86400)</f>
        <v>4941.2855864197527</v>
      </c>
      <c r="H65" s="10">
        <f>('NBS_comp_mm _LakePrc'!H65 / 1000) * Area!$G$8 / (Days!H67*86400)</f>
        <v>4047.5830047789727</v>
      </c>
      <c r="I65" s="10">
        <f>('NBS_comp_mm _LakePrc'!I65 / 1000) * Area!$G$8 / (Days!I67*86400)</f>
        <v>1689.2753166069294</v>
      </c>
      <c r="J65" s="10">
        <f>('NBS_comp_mm _LakePrc'!J65 / 1000) * Area!$G$8 / (Days!J67*86400)</f>
        <v>2295.4623765432093</v>
      </c>
      <c r="K65" s="10">
        <f>('NBS_comp_mm _LakePrc'!K65 / 1000) * Area!$G$8 / (Days!K67*86400)</f>
        <v>574.79436081242534</v>
      </c>
      <c r="L65" s="10">
        <f>('NBS_comp_mm _LakePrc'!L65 / 1000) * Area!$G$8 / (Days!L67*86400)</f>
        <v>112.87333333333324</v>
      </c>
      <c r="M65" s="10">
        <f>('NBS_comp_mm _LakePrc'!M65 / 1000) * Area!$G$8 / (Days!M67*86400)</f>
        <v>-358.34214456391891</v>
      </c>
      <c r="N65" s="10">
        <f t="shared" si="1"/>
        <v>1819.5966813935349</v>
      </c>
    </row>
    <row r="66" spans="1:14" x14ac:dyDescent="0.2">
      <c r="A66">
        <v>2011</v>
      </c>
      <c r="B66" s="10">
        <f>('NBS_comp_mm _LakePrc'!B66 / 1000) * Area!$G$8 / (Days!B68*86400)</f>
        <v>-21.559916367980755</v>
      </c>
      <c r="C66" s="10">
        <f>('NBS_comp_mm _LakePrc'!C66 / 1000) * Area!$G$8 / (Days!C68*86400)</f>
        <v>921.90850529100544</v>
      </c>
      <c r="D66" s="10">
        <f>('NBS_comp_mm _LakePrc'!D66 / 1000) * Area!$G$8 / (Days!D68*86400)</f>
        <v>2315.6718219832733</v>
      </c>
      <c r="E66" s="10">
        <f>('NBS_comp_mm _LakePrc'!E66 / 1000) * Area!$G$8 / (Days!E68*86400)</f>
        <v>5618.4992901234555</v>
      </c>
      <c r="F66" s="10">
        <f>('NBS_comp_mm _LakePrc'!F66 / 1000) * Area!$G$8 / (Days!F68*86400)</f>
        <v>4319.2527956989243</v>
      </c>
      <c r="G66" s="10">
        <f>('NBS_comp_mm _LakePrc'!G66 / 1000) * Area!$G$8 / (Days!G68*86400)</f>
        <v>3448.7107407407416</v>
      </c>
      <c r="H66" s="10">
        <f>('NBS_comp_mm _LakePrc'!H66 / 1000) * Area!$G$8 / (Days!H68*86400)</f>
        <v>2288.7444922341692</v>
      </c>
      <c r="I66" s="10">
        <f>('NBS_comp_mm _LakePrc'!I66 / 1000) * Area!$G$8 / (Days!I68*86400)</f>
        <v>710.92356630824395</v>
      </c>
      <c r="J66" s="10">
        <f>('NBS_comp_mm _LakePrc'!J66 / 1000) * Area!$G$8 / (Days!J68*86400)</f>
        <v>789.92135802469147</v>
      </c>
      <c r="K66" s="10">
        <f>('NBS_comp_mm _LakePrc'!K66 / 1000) * Area!$G$8 / (Days!K68*86400)</f>
        <v>775.18256869772995</v>
      </c>
      <c r="L66" s="10">
        <f>('NBS_comp_mm _LakePrc'!L66 / 1000) * Area!$G$8 / (Days!L68*86400)</f>
        <v>1223.7974999999999</v>
      </c>
      <c r="M66" s="10">
        <f>('NBS_comp_mm _LakePrc'!M66 / 1000) * Area!$G$8 / (Days!M68*86400)</f>
        <v>439.86850657108693</v>
      </c>
      <c r="N66" s="10">
        <f t="shared" si="1"/>
        <v>1902.5767691087783</v>
      </c>
    </row>
    <row r="67" spans="1:14" x14ac:dyDescent="0.2">
      <c r="A67">
        <v>2012</v>
      </c>
      <c r="B67" s="10">
        <f>('NBS_comp_mm _LakePrc'!B67 / 1000) * Area!$G$8 / (Days!B69*86400)</f>
        <v>284.32811230585429</v>
      </c>
      <c r="C67" s="10">
        <f>('NBS_comp_mm _LakePrc'!C67 / 1000) * Area!$G$8 / (Days!C69*86400)</f>
        <v>453.33355683269468</v>
      </c>
      <c r="D67" s="10">
        <f>('NBS_comp_mm _LakePrc'!D67 / 1000) * Area!$G$8 / (Days!D69*86400)</f>
        <v>2983.9899522102751</v>
      </c>
      <c r="E67" s="10">
        <f>('NBS_comp_mm _LakePrc'!E67 / 1000) * Area!$G$8 / (Days!E69*86400)</f>
        <v>1626.4139506172844</v>
      </c>
      <c r="F67" s="10">
        <f>('NBS_comp_mm _LakePrc'!F67 / 1000) * Area!$G$8 / (Days!F69*86400)</f>
        <v>2422.9122043010757</v>
      </c>
      <c r="G67" s="10">
        <f>('NBS_comp_mm _LakePrc'!G67 / 1000) * Area!$G$8 / (Days!G69*86400)</f>
        <v>1400.8757098765432</v>
      </c>
      <c r="H67" s="10">
        <f>('NBS_comp_mm _LakePrc'!H67 / 1000) * Area!$G$8 / (Days!H69*86400)</f>
        <v>1295.2725328554359</v>
      </c>
      <c r="I67" s="10">
        <f>('NBS_comp_mm _LakePrc'!I67 / 1000) * Area!$G$8 / (Days!I69*86400)</f>
        <v>-56.816021505376199</v>
      </c>
      <c r="J67" s="10">
        <f>('NBS_comp_mm _LakePrc'!J67 / 1000) * Area!$G$8 / (Days!J69*86400)</f>
        <v>-600.08620370370409</v>
      </c>
      <c r="K67" s="10">
        <f>('NBS_comp_mm _LakePrc'!K67 / 1000) * Area!$G$8 / (Days!K69*86400)</f>
        <v>1612.6376881720435</v>
      </c>
      <c r="L67" s="10">
        <f>('NBS_comp_mm _LakePrc'!L67 / 1000) * Area!$G$8 / (Days!L69*86400)</f>
        <v>-685.94117283950629</v>
      </c>
      <c r="M67" s="10">
        <f>('NBS_comp_mm _LakePrc'!M67 / 1000) * Area!$G$8 / (Days!M69*86400)</f>
        <v>547.11397252090796</v>
      </c>
      <c r="N67" s="10">
        <f t="shared" si="1"/>
        <v>940.33619013696068</v>
      </c>
    </row>
    <row r="68" spans="1:14" x14ac:dyDescent="0.2">
      <c r="A68">
        <v>2013</v>
      </c>
      <c r="B68" s="10">
        <f>('NBS_comp_mm _LakePrc'!B68 / 1000) * Area!$G$8 / (Days!B70*86400)</f>
        <v>256.78812425328533</v>
      </c>
      <c r="C68" s="10">
        <f>('NBS_comp_mm _LakePrc'!C68 / 1000) * Area!$G$8 / (Days!C70*86400)</f>
        <v>1511.0480952380956</v>
      </c>
      <c r="D68" s="10">
        <f>('NBS_comp_mm _LakePrc'!D68 / 1000) * Area!$G$8 / (Days!D70*86400)</f>
        <v>1364.5828076463563</v>
      </c>
      <c r="E68" s="10">
        <f>('NBS_comp_mm _LakePrc'!E68 / 1000) * Area!$G$8 / (Days!E70*86400)</f>
        <v>5697.3189197530874</v>
      </c>
      <c r="F68" s="10">
        <f>('NBS_comp_mm _LakePrc'!F68 / 1000) * Area!$G$8 / (Days!F70*86400)</f>
        <v>3595.4450657108723</v>
      </c>
      <c r="G68" s="10">
        <f>('NBS_comp_mm _LakePrc'!G68 / 1000) * Area!$G$8 / (Days!G70*86400)</f>
        <v>3001.4220370370372</v>
      </c>
      <c r="H68" s="10">
        <f>('NBS_comp_mm _LakePrc'!H68 / 1000) * Area!$G$8 / (Days!H70*86400)</f>
        <v>1541.5350059737157</v>
      </c>
      <c r="I68" s="10">
        <f>('NBS_comp_mm _LakePrc'!I68 / 1000) * Area!$G$8 / (Days!I70*86400)</f>
        <v>1377.2635244922342</v>
      </c>
      <c r="J68" s="10">
        <f>('NBS_comp_mm _LakePrc'!J68 / 1000) * Area!$G$8 / (Days!J70*86400)</f>
        <v>338.00114197530871</v>
      </c>
      <c r="K68" s="10">
        <f>('NBS_comp_mm _LakePrc'!K68 / 1000) * Area!$G$8 / (Days!K70*86400)</f>
        <v>1149.4539008363201</v>
      </c>
      <c r="L68" s="10">
        <f>('NBS_comp_mm _LakePrc'!L68 / 1000) * Area!$G$8 / (Days!L70*86400)</f>
        <v>1510.0370061728402</v>
      </c>
      <c r="M68" s="10">
        <f>('NBS_comp_mm _LakePrc'!M68 / 1000) * Area!$G$8 / (Days!M70*86400)</f>
        <v>-594.6882676224609</v>
      </c>
      <c r="N68" s="10">
        <f t="shared" si="1"/>
        <v>1729.0172801222245</v>
      </c>
    </row>
    <row r="69" spans="1:14" x14ac:dyDescent="0.2">
      <c r="A69">
        <v>2014</v>
      </c>
      <c r="B69" s="10">
        <f>('NBS_comp_mm _LakePrc'!B69 / 1000) * Area!$G$8 / (Days!B71*86400)</f>
        <v>160.43118279569887</v>
      </c>
      <c r="C69" s="10">
        <f>('NBS_comp_mm _LakePrc'!C69 / 1000) * Area!$G$8 / (Days!C71*86400)</f>
        <v>592.92830687830678</v>
      </c>
      <c r="D69" s="10">
        <f>('NBS_comp_mm _LakePrc'!D69 / 1000) * Area!$G$8 / (Days!D71*86400)</f>
        <v>1175.7204301075269</v>
      </c>
      <c r="E69" s="10">
        <f>('NBS_comp_mm _LakePrc'!E69 / 1000) * Area!$G$8 / (Days!E71*86400)</f>
        <v>3722.1782407407409</v>
      </c>
      <c r="F69" s="10">
        <f>('NBS_comp_mm _LakePrc'!F69 / 1000) * Area!$G$8 / (Days!F71*86400)</f>
        <v>3454.4972222222223</v>
      </c>
      <c r="G69" s="10">
        <f>('NBS_comp_mm _LakePrc'!G69 / 1000) * Area!$G$8 / (Days!G71*86400)</f>
        <v>3591.8265432098765</v>
      </c>
      <c r="H69" s="10">
        <f>('NBS_comp_mm _LakePrc'!H69 / 1000) * Area!$G$8 / (Days!H71*86400)</f>
        <v>1753.6103046594978</v>
      </c>
      <c r="I69" s="10">
        <f>('NBS_comp_mm _LakePrc'!I69 / 1000) * Area!$G$8 / (Days!I71*86400)</f>
        <v>1843.0197132616488</v>
      </c>
      <c r="J69" s="10">
        <f>('NBS_comp_mm _LakePrc'!J69 / 1000) * Area!$G$8 / (Days!J71*86400)</f>
        <v>1791.190895061728</v>
      </c>
      <c r="K69" s="10">
        <f>('NBS_comp_mm _LakePrc'!K69 / 1000) * Area!$G$8 / (Days!K71*86400)</f>
        <v>2554.7652628434889</v>
      </c>
      <c r="L69" s="10">
        <f>('NBS_comp_mm _LakePrc'!L69 / 1000) * Area!$G$8 / (Days!L71*86400)</f>
        <v>451.34320987654291</v>
      </c>
      <c r="M69" s="10">
        <f>('NBS_comp_mm _LakePrc'!M69 / 1000) * Area!$G$8 / (Days!M71*86400)</f>
        <v>383.20104540023897</v>
      </c>
      <c r="N69" s="10">
        <f t="shared" si="1"/>
        <v>1789.5593630881265</v>
      </c>
    </row>
    <row r="70" spans="1:14" x14ac:dyDescent="0.2">
      <c r="A70">
        <v>2015</v>
      </c>
      <c r="B70" s="10">
        <f>('NBS_comp_mm _LakePrc'!B70 / 1000) * Area!$G$8 / (Days!B72*86400)</f>
        <v>-181.25289725209083</v>
      </c>
      <c r="C70" s="10">
        <f>('NBS_comp_mm _LakePrc'!C70 / 1000) * Area!$G$8 / (Days!C72*86400)</f>
        <v>-47.151521164021155</v>
      </c>
      <c r="D70" s="10">
        <f>('NBS_comp_mm _LakePrc'!D70 / 1000) * Area!$G$8 / (Days!D72*86400)</f>
        <v>778.30000000000007</v>
      </c>
      <c r="E70" s="10">
        <f>('NBS_comp_mm _LakePrc'!E70 / 1000) * Area!$G$8 / (Days!E72*86400)</f>
        <v>2723.7526234567899</v>
      </c>
      <c r="F70" s="10">
        <f>('NBS_comp_mm _LakePrc'!F70 / 1000) * Area!$G$8 / (Days!F72*86400)</f>
        <v>3160.1336618876944</v>
      </c>
      <c r="G70" s="10">
        <f>('NBS_comp_mm _LakePrc'!G70 / 1000) * Area!$G$8 / (Days!G72*86400)</f>
        <v>2845.4049382716044</v>
      </c>
      <c r="H70" s="10">
        <f>('NBS_comp_mm _LakePrc'!H70 / 1000) * Area!$G$8 / (Days!H72*86400)</f>
        <v>1348.3889784946239</v>
      </c>
      <c r="I70" s="10">
        <f>('NBS_comp_mm _LakePrc'!I70 / 1000) * Area!$G$8 / (Days!I72*86400)</f>
        <v>957.89411589008341</v>
      </c>
      <c r="J70" s="10">
        <f>('NBS_comp_mm _LakePrc'!J70 / 1000) * Area!$G$8 / (Days!J72*86400)</f>
        <v>1657.3524691358025</v>
      </c>
      <c r="K70" s="10">
        <f>('NBS_comp_mm _LakePrc'!K70 / 1000) * Area!$G$8 / (Days!K72*86400)</f>
        <v>14.04268219832729</v>
      </c>
      <c r="L70" s="10">
        <f>('NBS_comp_mm _LakePrc'!L70 / 1000) * Area!$G$8 / (Days!L72*86400)</f>
        <v>1374.9831790123453</v>
      </c>
      <c r="M70" s="10">
        <f>('NBS_comp_mm _LakePrc'!M70 / 1000) * Area!$G$8 / (Days!M72*86400)</f>
        <v>2460.1926523297493</v>
      </c>
      <c r="N70" s="10">
        <f t="shared" si="1"/>
        <v>1424.3367401884091</v>
      </c>
    </row>
    <row r="71" spans="1:14" x14ac:dyDescent="0.2">
      <c r="N71" s="10"/>
    </row>
    <row r="72" spans="1:14" x14ac:dyDescent="0.2">
      <c r="N72" s="10"/>
    </row>
    <row r="73" spans="1:14" x14ac:dyDescent="0.2">
      <c r="A73" s="8" t="s">
        <v>42</v>
      </c>
      <c r="B73" s="10">
        <f>AVERAGE(B5:B70)</f>
        <v>425.48090709967056</v>
      </c>
      <c r="C73" s="10">
        <f t="shared" ref="C73:N73" si="2">AVERAGE(C5:C55)</f>
        <v>945.97712790799574</v>
      </c>
      <c r="D73" s="10">
        <f t="shared" si="2"/>
        <v>2101.2343387916694</v>
      </c>
      <c r="E73" s="10">
        <f t="shared" si="2"/>
        <v>3660.7894831759868</v>
      </c>
      <c r="F73" s="10">
        <f t="shared" si="2"/>
        <v>3092.8719447372741</v>
      </c>
      <c r="G73" s="10">
        <f t="shared" si="2"/>
        <v>2996.5605961026381</v>
      </c>
      <c r="H73" s="10">
        <f t="shared" si="2"/>
        <v>2474.5248750204983</v>
      </c>
      <c r="I73" s="10">
        <f t="shared" si="2"/>
        <v>1928.2067736078905</v>
      </c>
      <c r="J73" s="10">
        <f t="shared" si="2"/>
        <v>1419.2651827644638</v>
      </c>
      <c r="K73" s="10">
        <f t="shared" si="2"/>
        <v>899.22270492187306</v>
      </c>
      <c r="L73" s="10">
        <f t="shared" si="2"/>
        <v>499.20044359719196</v>
      </c>
      <c r="M73" s="10">
        <f t="shared" si="2"/>
        <v>-92.878828566073949</v>
      </c>
      <c r="N73" s="10">
        <f t="shared" si="2"/>
        <v>1700.0569751049802</v>
      </c>
    </row>
    <row r="74" spans="1:14" x14ac:dyDescent="0.2">
      <c r="A74" s="8" t="s">
        <v>43</v>
      </c>
      <c r="B74" s="10">
        <f>MAX(B5:B70)</f>
        <v>1926.201200716846</v>
      </c>
      <c r="C74" s="10">
        <f t="shared" ref="C74:N74" si="3">MAX(C5:C55)</f>
        <v>2622.4935780423275</v>
      </c>
      <c r="D74" s="10">
        <f t="shared" si="3"/>
        <v>4771.5821505376343</v>
      </c>
      <c r="E74" s="10">
        <f t="shared" si="3"/>
        <v>5686.7004938271602</v>
      </c>
      <c r="F74" s="10">
        <f t="shared" si="3"/>
        <v>6094.0806511350056</v>
      </c>
      <c r="G74" s="10">
        <f t="shared" si="3"/>
        <v>5729.8240432098755</v>
      </c>
      <c r="H74" s="10">
        <f t="shared" si="3"/>
        <v>4573.7859498207881</v>
      </c>
      <c r="I74" s="10">
        <f t="shared" si="3"/>
        <v>3821.9306989247311</v>
      </c>
      <c r="J74" s="10">
        <f t="shared" si="3"/>
        <v>6184.3064197530866</v>
      </c>
      <c r="K74" s="10">
        <f t="shared" si="3"/>
        <v>3085.1521266427712</v>
      </c>
      <c r="L74" s="10">
        <f t="shared" si="3"/>
        <v>3497.7462345679005</v>
      </c>
      <c r="M74" s="10">
        <f t="shared" si="3"/>
        <v>2038.9561290322581</v>
      </c>
      <c r="N74" s="10">
        <f t="shared" si="3"/>
        <v>2431.3002154626788</v>
      </c>
    </row>
    <row r="75" spans="1:14" x14ac:dyDescent="0.2">
      <c r="A75" s="8" t="s">
        <v>44</v>
      </c>
      <c r="B75" s="10">
        <f>MIN(B5:B70)</f>
        <v>-1206.1825985663081</v>
      </c>
      <c r="C75" s="10">
        <f t="shared" ref="C75:N75" si="4">MIN(C5:C55)</f>
        <v>-284.37740740740747</v>
      </c>
      <c r="D75" s="10">
        <f t="shared" si="4"/>
        <v>510.49973118279598</v>
      </c>
      <c r="E75" s="10">
        <f t="shared" si="4"/>
        <v>2121.0759567901237</v>
      </c>
      <c r="F75" s="10">
        <f t="shared" si="4"/>
        <v>1293.2489366786142</v>
      </c>
      <c r="G75" s="10">
        <f t="shared" si="4"/>
        <v>1007.6898148148148</v>
      </c>
      <c r="H75" s="10">
        <f t="shared" si="4"/>
        <v>874.26878733572278</v>
      </c>
      <c r="I75" s="10">
        <f t="shared" si="4"/>
        <v>479.97287335722831</v>
      </c>
      <c r="J75" s="10">
        <f t="shared" si="4"/>
        <v>-699.34604938271582</v>
      </c>
      <c r="K75" s="10">
        <f t="shared" si="4"/>
        <v>-2003.2708602150537</v>
      </c>
      <c r="L75" s="10">
        <f t="shared" si="4"/>
        <v>-1439.148796296296</v>
      </c>
      <c r="M75" s="10">
        <f t="shared" si="4"/>
        <v>-1840.2587634408599</v>
      </c>
      <c r="N75" s="10">
        <f t="shared" si="4"/>
        <v>791.83551002967897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E70" sqref="E70"/>
    </sheetView>
  </sheetViews>
  <sheetFormatPr defaultRowHeight="12.75" x14ac:dyDescent="0.2"/>
  <sheetData>
    <row r="1" spans="1:14" x14ac:dyDescent="0.2">
      <c r="A1" t="s">
        <v>46</v>
      </c>
    </row>
    <row r="2" spans="1:14" x14ac:dyDescent="0.2">
      <c r="A2" t="s">
        <v>16</v>
      </c>
    </row>
    <row r="3" spans="1:14" x14ac:dyDescent="0.2">
      <c r="N3" s="26" t="s">
        <v>95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98</v>
      </c>
    </row>
    <row r="5" spans="1:14" x14ac:dyDescent="0.2">
      <c r="A5">
        <v>1950</v>
      </c>
      <c r="B5" s="10">
        <f>(NBS_comp_mm_LandPrc!B5 / 1000) * Area!$G$8 / (Days!B7*86400)</f>
        <v>1121.4586559139789</v>
      </c>
      <c r="C5" s="10">
        <f>(NBS_comp_mm_LandPrc!C5 / 1000) * Area!$G$8 / (Days!C7*86400)</f>
        <v>1088.9444510582014</v>
      </c>
      <c r="D5" s="10">
        <f>(NBS_comp_mm_LandPrc!D5 / 1000) * Area!$G$8 / (Days!D7*86400)</f>
        <v>2306.8487514934286</v>
      </c>
      <c r="E5" s="10">
        <f>(NBS_comp_mm_LandPrc!E5 / 1000) * Area!$G$8 / (Days!E7*86400)</f>
        <v>4800.4174382716046</v>
      </c>
      <c r="F5" s="10">
        <f>(NBS_comp_mm_LandPrc!F5 / 1000) * Area!$G$8 / (Days!F7*86400)</f>
        <v>2996.4743847072882</v>
      </c>
      <c r="G5" s="10">
        <f>(NBS_comp_mm_LandPrc!G5 / 1000) * Area!$G$8 / (Days!G7*86400)</f>
        <v>3397.7255864197537</v>
      </c>
      <c r="H5" s="10">
        <f>(NBS_comp_mm_LandPrc!H5 / 1000) * Area!$G$8 / (Days!H7*86400)</f>
        <v>3317.3837514934289</v>
      </c>
      <c r="I5" s="10">
        <f>(NBS_comp_mm_LandPrc!I5 / 1000) * Area!$G$8 / (Days!I7*86400)</f>
        <v>1227.8291756272404</v>
      </c>
      <c r="J5" s="10">
        <f>(NBS_comp_mm_LandPrc!J5 / 1000) * Area!$G$8 / (Days!J7*86400)</f>
        <v>1334.6645987654319</v>
      </c>
      <c r="K5" s="10">
        <f>(NBS_comp_mm_LandPrc!K5 / 1000) * Area!$G$8 / (Days!K7*86400)</f>
        <v>300.29844683393071</v>
      </c>
      <c r="L5" s="10">
        <f>(NBS_comp_mm_LandPrc!L5 / 1000) * Area!$G$8 / (Days!L7*86400)</f>
        <v>-987.09564814814792</v>
      </c>
      <c r="M5" s="10">
        <f>(NBS_comp_mm_LandPrc!M5 / 1000) * Area!$G$8 / (Days!M7*86400)</f>
        <v>-318.87706690561538</v>
      </c>
      <c r="N5" s="10">
        <f t="shared" ref="N5:N61" si="0">AVERAGE(B5:M5)</f>
        <v>1715.5060437942109</v>
      </c>
    </row>
    <row r="6" spans="1:14" x14ac:dyDescent="0.2">
      <c r="A6">
        <v>1951</v>
      </c>
      <c r="B6" s="10">
        <f>(NBS_comp_mm_LandPrc!B6 / 1000) * Area!$G$8 / (Days!B8*86400)</f>
        <v>770.61744922341711</v>
      </c>
      <c r="C6" s="10">
        <f>(NBS_comp_mm_LandPrc!C6 / 1000) * Area!$G$8 / (Days!C8*86400)</f>
        <v>1507.7792129629634</v>
      </c>
      <c r="D6" s="10">
        <f>(NBS_comp_mm_LandPrc!D6 / 1000) * Area!$G$8 / (Days!D8*86400)</f>
        <v>2299.0218100358425</v>
      </c>
      <c r="E6" s="10">
        <f>(NBS_comp_mm_LandPrc!E6 / 1000) * Area!$G$8 / (Days!E8*86400)</f>
        <v>5186.3090740740745</v>
      </c>
      <c r="F6" s="10">
        <f>(NBS_comp_mm_LandPrc!F6 / 1000) * Area!$G$8 / (Days!F8*86400)</f>
        <v>3094.5739187574677</v>
      </c>
      <c r="G6" s="10">
        <f>(NBS_comp_mm_LandPrc!G6 / 1000) * Area!$G$8 / (Days!G8*86400)</f>
        <v>3255.5949382716044</v>
      </c>
      <c r="H6" s="10">
        <f>(NBS_comp_mm_LandPrc!H6 / 1000) * Area!$G$8 / (Days!H8*86400)</f>
        <v>3624.1263082437276</v>
      </c>
      <c r="I6" s="10">
        <f>(NBS_comp_mm_LandPrc!I6 / 1000) * Area!$G$8 / (Days!I8*86400)</f>
        <v>2541.7862604540023</v>
      </c>
      <c r="J6" s="10">
        <f>(NBS_comp_mm_LandPrc!J6 / 1000) * Area!$G$8 / (Days!J8*86400)</f>
        <v>1354.9153086419753</v>
      </c>
      <c r="K6" s="10">
        <f>(NBS_comp_mm_LandPrc!K6 / 1000) * Area!$G$8 / (Days!K8*86400)</f>
        <v>2567.9012186379928</v>
      </c>
      <c r="L6" s="10">
        <f>(NBS_comp_mm_LandPrc!L6 / 1000) * Area!$G$8 / (Days!L8*86400)</f>
        <v>422.09123456790121</v>
      </c>
      <c r="M6" s="10">
        <f>(NBS_comp_mm_LandPrc!M6 / 1000) * Area!$G$8 / (Days!M8*86400)</f>
        <v>560.12429510155323</v>
      </c>
      <c r="N6" s="10">
        <f t="shared" si="0"/>
        <v>2265.4034190810435</v>
      </c>
    </row>
    <row r="7" spans="1:14" x14ac:dyDescent="0.2">
      <c r="A7">
        <v>1952</v>
      </c>
      <c r="B7" s="10">
        <f>(NBS_comp_mm_LandPrc!B7 / 1000) * Area!$G$8 / (Days!B9*86400)</f>
        <v>1850.0236320191163</v>
      </c>
      <c r="C7" s="10">
        <f>(NBS_comp_mm_LandPrc!C7 / 1000) * Area!$G$8 / (Days!C9*86400)</f>
        <v>1086.602688378033</v>
      </c>
      <c r="D7" s="10">
        <f>(NBS_comp_mm_LandPrc!D7 / 1000) * Area!$G$8 / (Days!D9*86400)</f>
        <v>2292.9932676224612</v>
      </c>
      <c r="E7" s="10">
        <f>(NBS_comp_mm_LandPrc!E7 / 1000) * Area!$G$8 / (Days!E9*86400)</f>
        <v>4000.3645679012352</v>
      </c>
      <c r="F7" s="10">
        <f>(NBS_comp_mm_LandPrc!F7 / 1000) * Area!$G$8 / (Days!F9*86400)</f>
        <v>2966.290531660693</v>
      </c>
      <c r="G7" s="10">
        <f>(NBS_comp_mm_LandPrc!G7 / 1000) * Area!$G$8 / (Days!G9*86400)</f>
        <v>2790.5874691358026</v>
      </c>
      <c r="H7" s="10">
        <f>(NBS_comp_mm_LandPrc!H7 / 1000) * Area!$G$8 / (Days!H9*86400)</f>
        <v>4268.6440740740745</v>
      </c>
      <c r="I7" s="10">
        <f>(NBS_comp_mm_LandPrc!I7 / 1000) * Area!$G$8 / (Days!I9*86400)</f>
        <v>2042.0198446833931</v>
      </c>
      <c r="J7" s="10">
        <f>(NBS_comp_mm_LandPrc!J7 / 1000) * Area!$G$8 / (Days!J9*86400)</f>
        <v>-175.72851851851848</v>
      </c>
      <c r="K7" s="10">
        <f>(NBS_comp_mm_LandPrc!K7 / 1000) * Area!$G$8 / (Days!K9*86400)</f>
        <v>-2004.9972640382314</v>
      </c>
      <c r="L7" s="10">
        <f>(NBS_comp_mm_LandPrc!L7 / 1000) * Area!$G$8 / (Days!L9*86400)</f>
        <v>468.97163580246922</v>
      </c>
      <c r="M7" s="10">
        <f>(NBS_comp_mm_LandPrc!M7 / 1000) * Area!$G$8 / (Days!M9*86400)</f>
        <v>72.928369175627168</v>
      </c>
      <c r="N7" s="10">
        <f t="shared" si="0"/>
        <v>1638.2250248246798</v>
      </c>
    </row>
    <row r="8" spans="1:14" x14ac:dyDescent="0.2">
      <c r="A8">
        <v>1953</v>
      </c>
      <c r="B8" s="10">
        <f>(NBS_comp_mm_LandPrc!B8 / 1000) * Area!$G$8 / (Days!B10*86400)</f>
        <v>217.97638590203115</v>
      </c>
      <c r="C8" s="10">
        <f>(NBS_comp_mm_LandPrc!C8 / 1000) * Area!$G$8 / (Days!C10*86400)</f>
        <v>1305.0852380952379</v>
      </c>
      <c r="D8" s="10">
        <f>(NBS_comp_mm_LandPrc!D8 / 1000) * Area!$G$8 / (Days!D10*86400)</f>
        <v>2054.4407228195942</v>
      </c>
      <c r="E8" s="10">
        <f>(NBS_comp_mm_LandPrc!E8 / 1000) * Area!$G$8 / (Days!E10*86400)</f>
        <v>3440.246975308642</v>
      </c>
      <c r="F8" s="10">
        <f>(NBS_comp_mm_LandPrc!F8 / 1000) * Area!$G$8 / (Days!F10*86400)</f>
        <v>2915.4576821983273</v>
      </c>
      <c r="G8" s="10">
        <f>(NBS_comp_mm_LandPrc!G8 / 1000) * Area!$G$8 / (Days!G10*86400)</f>
        <v>3379.0067283950616</v>
      </c>
      <c r="H8" s="10">
        <f>(NBS_comp_mm_LandPrc!H8 / 1000) * Area!$G$8 / (Days!H10*86400)</f>
        <v>2292.3980943847073</v>
      </c>
      <c r="I8" s="10">
        <f>(NBS_comp_mm_LandPrc!I8 / 1000) * Area!$G$8 / (Days!I10*86400)</f>
        <v>1513.0282198327361</v>
      </c>
      <c r="J8" s="10">
        <f>(NBS_comp_mm_LandPrc!J8 / 1000) * Area!$G$8 / (Days!J10*86400)</f>
        <v>-398.25839506172809</v>
      </c>
      <c r="K8" s="10">
        <f>(NBS_comp_mm_LandPrc!K8 / 1000) * Area!$G$8 / (Days!K10*86400)</f>
        <v>-190.91357228195923</v>
      </c>
      <c r="L8" s="10">
        <f>(NBS_comp_mm_LandPrc!L8 / 1000) * Area!$G$8 / (Days!L10*86400)</f>
        <v>-832.85098765432076</v>
      </c>
      <c r="M8" s="10">
        <f>(NBS_comp_mm_LandPrc!M8 / 1000) * Area!$G$8 / (Days!M10*86400)</f>
        <v>-1040.0912246117084</v>
      </c>
      <c r="N8" s="10">
        <f t="shared" si="0"/>
        <v>1221.2938222772184</v>
      </c>
    </row>
    <row r="9" spans="1:14" x14ac:dyDescent="0.2">
      <c r="A9">
        <v>1954</v>
      </c>
      <c r="B9" s="10">
        <f>(NBS_comp_mm_LandPrc!B9 / 1000) * Area!$G$8 / (Days!B11*86400)</f>
        <v>-747.48721027479087</v>
      </c>
      <c r="C9" s="10">
        <f>(NBS_comp_mm_LandPrc!C9 / 1000) * Area!$G$8 / (Days!C11*86400)</f>
        <v>1493.0794642857143</v>
      </c>
      <c r="D9" s="10">
        <f>(NBS_comp_mm_LandPrc!D9 / 1000) * Area!$G$8 / (Days!D11*86400)</f>
        <v>1149.8292831541223</v>
      </c>
      <c r="E9" s="10">
        <f>(NBS_comp_mm_LandPrc!E9 / 1000) * Area!$G$8 / (Days!E11*86400)</f>
        <v>4165.4835802469124</v>
      </c>
      <c r="F9" s="10">
        <f>(NBS_comp_mm_LandPrc!F9 / 1000) * Area!$G$8 / (Days!F11*86400)</f>
        <v>2578.8712365591396</v>
      </c>
      <c r="G9" s="10">
        <f>(NBS_comp_mm_LandPrc!G9 / 1000) * Area!$G$8 / (Days!G11*86400)</f>
        <v>4476.8400925925916</v>
      </c>
      <c r="H9" s="10">
        <f>(NBS_comp_mm_LandPrc!H9 / 1000) * Area!$G$8 / (Days!H11*86400)</f>
        <v>2098.6807765830345</v>
      </c>
      <c r="I9" s="10">
        <f>(NBS_comp_mm_LandPrc!I9 / 1000) * Area!$G$8 / (Days!I11*86400)</f>
        <v>767.54597371565114</v>
      </c>
      <c r="J9" s="10">
        <f>(NBS_comp_mm_LandPrc!J9 / 1000) * Area!$G$8 / (Days!J11*86400)</f>
        <v>1946.8227777777777</v>
      </c>
      <c r="K9" s="10">
        <f>(NBS_comp_mm_LandPrc!K9 / 1000) * Area!$G$8 / (Days!K11*86400)</f>
        <v>3222.1854301075268</v>
      </c>
      <c r="L9" s="10">
        <f>(NBS_comp_mm_LandPrc!L9 / 1000) * Area!$G$8 / (Days!L11*86400)</f>
        <v>73.183518518518312</v>
      </c>
      <c r="M9" s="10">
        <f>(NBS_comp_mm_LandPrc!M9 / 1000) * Area!$G$8 / (Days!M11*86400)</f>
        <v>-546.97459976105108</v>
      </c>
      <c r="N9" s="10">
        <f t="shared" si="0"/>
        <v>1723.1716936254288</v>
      </c>
    </row>
    <row r="10" spans="1:14" x14ac:dyDescent="0.2">
      <c r="A10">
        <v>1955</v>
      </c>
      <c r="B10" s="10">
        <f>(NBS_comp_mm_LandPrc!B10 / 1000) * Area!$G$8 / (Days!B12*86400)</f>
        <v>-479.52868578255664</v>
      </c>
      <c r="C10" s="10">
        <f>(NBS_comp_mm_LandPrc!C10 / 1000) * Area!$G$8 / (Days!C12*86400)</f>
        <v>680.84841269841274</v>
      </c>
      <c r="D10" s="10">
        <f>(NBS_comp_mm_LandPrc!D10 / 1000) * Area!$G$8 / (Days!D12*86400)</f>
        <v>1573.7089426523298</v>
      </c>
      <c r="E10" s="10">
        <f>(NBS_comp_mm_LandPrc!E10 / 1000) * Area!$G$8 / (Days!E12*86400)</f>
        <v>3497.1887345679011</v>
      </c>
      <c r="F10" s="10">
        <f>(NBS_comp_mm_LandPrc!F10 / 1000) * Area!$G$8 / (Days!F12*86400)</f>
        <v>2628.9677120669053</v>
      </c>
      <c r="G10" s="10">
        <f>(NBS_comp_mm_LandPrc!G10 / 1000) * Area!$G$8 / (Days!G12*86400)</f>
        <v>2496.3627160493829</v>
      </c>
      <c r="H10" s="10">
        <f>(NBS_comp_mm_LandPrc!H10 / 1000) * Area!$G$8 / (Days!H12*86400)</f>
        <v>1894.2922879330945</v>
      </c>
      <c r="I10" s="10">
        <f>(NBS_comp_mm_LandPrc!I10 / 1000) * Area!$G$8 / (Days!I12*86400)</f>
        <v>939.41209080047804</v>
      </c>
      <c r="J10" s="10">
        <f>(NBS_comp_mm_LandPrc!J10 / 1000) * Area!$G$8 / (Days!J12*86400)</f>
        <v>-714.28663580246894</v>
      </c>
      <c r="K10" s="10">
        <f>(NBS_comp_mm_LandPrc!K10 / 1000) * Area!$G$8 / (Days!K12*86400)</f>
        <v>1116.768315412186</v>
      </c>
      <c r="L10" s="10">
        <f>(NBS_comp_mm_LandPrc!L10 / 1000) * Area!$G$8 / (Days!L12*86400)</f>
        <v>-1352.9567592592593</v>
      </c>
      <c r="M10" s="10">
        <f>(NBS_comp_mm_LandPrc!M10 / 1000) * Area!$G$8 / (Days!M12*86400)</f>
        <v>-1572.8476642771807</v>
      </c>
      <c r="N10" s="10">
        <f t="shared" si="0"/>
        <v>892.32745558826889</v>
      </c>
    </row>
    <row r="11" spans="1:14" x14ac:dyDescent="0.2">
      <c r="A11">
        <v>1956</v>
      </c>
      <c r="B11" s="10">
        <f>(NBS_comp_mm_LandPrc!B11 / 1000) * Area!$G$8 / (Days!B13*86400)</f>
        <v>-323.32425925925952</v>
      </c>
      <c r="C11" s="10">
        <f>(NBS_comp_mm_LandPrc!C11 / 1000) * Area!$G$8 / (Days!C13*86400)</f>
        <v>341.08751596424003</v>
      </c>
      <c r="D11" s="10">
        <f>(NBS_comp_mm_LandPrc!D11 / 1000) * Area!$G$8 / (Days!D13*86400)</f>
        <v>1574.6339665471921</v>
      </c>
      <c r="E11" s="10">
        <f>(NBS_comp_mm_LandPrc!E11 / 1000) * Area!$G$8 / (Days!E13*86400)</f>
        <v>3101.183240740741</v>
      </c>
      <c r="F11" s="10">
        <f>(NBS_comp_mm_LandPrc!F11 / 1000) * Area!$G$8 / (Days!F13*86400)</f>
        <v>4363.8771505376353</v>
      </c>
      <c r="G11" s="10">
        <f>(NBS_comp_mm_LandPrc!G11 / 1000) * Area!$G$8 / (Days!G13*86400)</f>
        <v>2805.6554938271606</v>
      </c>
      <c r="H11" s="10">
        <f>(NBS_comp_mm_LandPrc!H11 / 1000) * Area!$G$8 / (Days!H13*86400)</f>
        <v>3020.2214575866187</v>
      </c>
      <c r="I11" s="10">
        <f>(NBS_comp_mm_LandPrc!I11 / 1000) * Area!$G$8 / (Days!I13*86400)</f>
        <v>2314.2707228195936</v>
      </c>
      <c r="J11" s="10">
        <f>(NBS_comp_mm_LandPrc!J11 / 1000) * Area!$G$8 / (Days!J13*86400)</f>
        <v>-231.91746913580266</v>
      </c>
      <c r="K11" s="10">
        <f>(NBS_comp_mm_LandPrc!K11 / 1000) * Area!$G$8 / (Days!K13*86400)</f>
        <v>-219.87327359617692</v>
      </c>
      <c r="L11" s="10">
        <f>(NBS_comp_mm_LandPrc!L11 / 1000) * Area!$G$8 / (Days!L13*86400)</f>
        <v>-1007.0757098765434</v>
      </c>
      <c r="M11" s="10">
        <f>(NBS_comp_mm_LandPrc!M11 / 1000) * Area!$G$8 / (Days!M13*86400)</f>
        <v>-996.43892473118296</v>
      </c>
      <c r="N11" s="10">
        <f t="shared" si="0"/>
        <v>1228.5249926186846</v>
      </c>
    </row>
    <row r="12" spans="1:14" x14ac:dyDescent="0.2">
      <c r="A12">
        <v>1957</v>
      </c>
      <c r="B12" s="10">
        <f>(NBS_comp_mm_LandPrc!B12 / 1000) * Area!$G$8 / (Days!B14*86400)</f>
        <v>-662.95716248506574</v>
      </c>
      <c r="C12" s="10">
        <f>(NBS_comp_mm_LandPrc!C12 / 1000) * Area!$G$8 / (Days!C14*86400)</f>
        <v>617.14801587301599</v>
      </c>
      <c r="D12" s="10">
        <f>(NBS_comp_mm_LandPrc!D12 / 1000) * Area!$G$8 / (Days!D14*86400)</f>
        <v>1018.3952031063319</v>
      </c>
      <c r="E12" s="10">
        <f>(NBS_comp_mm_LandPrc!E12 / 1000) * Area!$G$8 / (Days!E14*86400)</f>
        <v>3222.7354320987656</v>
      </c>
      <c r="F12" s="10">
        <f>(NBS_comp_mm_LandPrc!F12 / 1000) * Area!$G$8 / (Days!F14*86400)</f>
        <v>3489.4715531660686</v>
      </c>
      <c r="G12" s="10">
        <f>(NBS_comp_mm_LandPrc!G12 / 1000) * Area!$G$8 / (Days!G14*86400)</f>
        <v>3007.9577160493827</v>
      </c>
      <c r="H12" s="10">
        <f>(NBS_comp_mm_LandPrc!H12 / 1000) * Area!$G$8 / (Days!H14*86400)</f>
        <v>2656.3394862604546</v>
      </c>
      <c r="I12" s="10">
        <f>(NBS_comp_mm_LandPrc!I12 / 1000) * Area!$G$8 / (Days!I14*86400)</f>
        <v>1249.974062126643</v>
      </c>
      <c r="J12" s="10">
        <f>(NBS_comp_mm_LandPrc!J12 / 1000) * Area!$G$8 / (Days!J14*86400)</f>
        <v>409.60839506172829</v>
      </c>
      <c r="K12" s="10">
        <f>(NBS_comp_mm_LandPrc!K12 / 1000) * Area!$G$8 / (Days!K14*86400)</f>
        <v>342.51740740740752</v>
      </c>
      <c r="L12" s="10">
        <f>(NBS_comp_mm_LandPrc!L12 / 1000) * Area!$G$8 / (Days!L14*86400)</f>
        <v>633.87540123456813</v>
      </c>
      <c r="M12" s="10">
        <f>(NBS_comp_mm_LandPrc!M12 / 1000) * Area!$G$8 / (Days!M14*86400)</f>
        <v>-275.35548387096765</v>
      </c>
      <c r="N12" s="10">
        <f t="shared" si="0"/>
        <v>1309.1425021690277</v>
      </c>
    </row>
    <row r="13" spans="1:14" x14ac:dyDescent="0.2">
      <c r="A13">
        <v>1958</v>
      </c>
      <c r="B13" s="10">
        <f>(NBS_comp_mm_LandPrc!B13 / 1000) * Area!$G$8 / (Days!B15*86400)</f>
        <v>11.263428912783677</v>
      </c>
      <c r="C13" s="10">
        <f>(NBS_comp_mm_LandPrc!C13 / 1000) * Area!$G$8 / (Days!C15*86400)</f>
        <v>-400.30457671957663</v>
      </c>
      <c r="D13" s="10">
        <f>(NBS_comp_mm_LandPrc!D13 / 1000) * Area!$G$8 / (Days!D15*86400)</f>
        <v>985.148512544803</v>
      </c>
      <c r="E13" s="10">
        <f>(NBS_comp_mm_LandPrc!E13 / 1000) * Area!$G$8 / (Days!E15*86400)</f>
        <v>2149.7569135802469</v>
      </c>
      <c r="F13" s="10">
        <f>(NBS_comp_mm_LandPrc!F13 / 1000) * Area!$G$8 / (Days!F15*86400)</f>
        <v>1598.6575268817203</v>
      </c>
      <c r="G13" s="10">
        <f>(NBS_comp_mm_LandPrc!G13 / 1000) * Area!$G$8 / (Days!G15*86400)</f>
        <v>2398.3937345679014</v>
      </c>
      <c r="H13" s="10">
        <f>(NBS_comp_mm_LandPrc!H13 / 1000) * Area!$G$8 / (Days!H15*86400)</f>
        <v>2609.6176821983272</v>
      </c>
      <c r="I13" s="10">
        <f>(NBS_comp_mm_LandPrc!I13 / 1000) * Area!$G$8 / (Days!I15*86400)</f>
        <v>1451.8120549581843</v>
      </c>
      <c r="J13" s="10">
        <f>(NBS_comp_mm_LandPrc!J13 / 1000) * Area!$G$8 / (Days!J15*86400)</f>
        <v>1244.1453395061726</v>
      </c>
      <c r="K13" s="10">
        <f>(NBS_comp_mm_LandPrc!K13 / 1000) * Area!$G$8 / (Days!K15*86400)</f>
        <v>399.54940860215044</v>
      </c>
      <c r="L13" s="10">
        <f>(NBS_comp_mm_LandPrc!L13 / 1000) * Area!$G$8 / (Days!L15*86400)</f>
        <v>-319.57206790123416</v>
      </c>
      <c r="M13" s="10">
        <f>(NBS_comp_mm_LandPrc!M13 / 1000) * Area!$G$8 / (Days!M15*86400)</f>
        <v>-1938.6637813620068</v>
      </c>
      <c r="N13" s="10">
        <f t="shared" si="0"/>
        <v>849.15034798078921</v>
      </c>
    </row>
    <row r="14" spans="1:14" x14ac:dyDescent="0.2">
      <c r="A14">
        <v>1959</v>
      </c>
      <c r="B14" s="10">
        <f>(NBS_comp_mm_LandPrc!B14 / 1000) * Area!$G$8 / (Days!B16*86400)</f>
        <v>-159.39197132616493</v>
      </c>
      <c r="C14" s="10">
        <f>(NBS_comp_mm_LandPrc!C14 / 1000) * Area!$G$8 / (Days!C16*86400)</f>
        <v>954.64618386243365</v>
      </c>
      <c r="D14" s="10">
        <f>(NBS_comp_mm_LandPrc!D14 / 1000) * Area!$G$8 / (Days!D16*86400)</f>
        <v>2167.2103942652329</v>
      </c>
      <c r="E14" s="10">
        <f>(NBS_comp_mm_LandPrc!E14 / 1000) * Area!$G$8 / (Days!E16*86400)</f>
        <v>4191.9425308641976</v>
      </c>
      <c r="F14" s="10">
        <f>(NBS_comp_mm_LandPrc!F14 / 1000) * Area!$G$8 / (Days!F16*86400)</f>
        <v>3349.1273655913978</v>
      </c>
      <c r="G14" s="10">
        <f>(NBS_comp_mm_LandPrc!G14 / 1000) * Area!$G$8 / (Days!G16*86400)</f>
        <v>1859.6313888888885</v>
      </c>
      <c r="H14" s="10">
        <f>(NBS_comp_mm_LandPrc!H14 / 1000) * Area!$G$8 / (Days!H16*86400)</f>
        <v>2628.0938649940267</v>
      </c>
      <c r="I14" s="10">
        <f>(NBS_comp_mm_LandPrc!I14 / 1000) * Area!$G$8 / (Days!I16*86400)</f>
        <v>3329.8285483870968</v>
      </c>
      <c r="J14" s="10">
        <f>(NBS_comp_mm_LandPrc!J14 / 1000) * Area!$G$8 / (Days!J16*86400)</f>
        <v>1620.787592592593</v>
      </c>
      <c r="K14" s="10">
        <f>(NBS_comp_mm_LandPrc!K14 / 1000) * Area!$G$8 / (Days!K16*86400)</f>
        <v>2109.7025866188765</v>
      </c>
      <c r="L14" s="10">
        <f>(NBS_comp_mm_LandPrc!L14 / 1000) * Area!$G$8 / (Days!L16*86400)</f>
        <v>-232.28484567901245</v>
      </c>
      <c r="M14" s="10">
        <f>(NBS_comp_mm_LandPrc!M14 / 1000) * Area!$G$8 / (Days!M16*86400)</f>
        <v>969.07045400238917</v>
      </c>
      <c r="N14" s="10">
        <f t="shared" si="0"/>
        <v>1899.0303410884969</v>
      </c>
    </row>
    <row r="15" spans="1:14" x14ac:dyDescent="0.2">
      <c r="A15">
        <v>1960</v>
      </c>
      <c r="B15" s="10">
        <f>(NBS_comp_mm_LandPrc!B15 / 1000) * Area!$G$8 / (Days!B17*86400)</f>
        <v>1404.1939187574669</v>
      </c>
      <c r="C15" s="10">
        <f>(NBS_comp_mm_LandPrc!C15 / 1000) * Area!$G$8 / (Days!C17*86400)</f>
        <v>1019.0492911877393</v>
      </c>
      <c r="D15" s="10">
        <f>(NBS_comp_mm_LandPrc!D15 / 1000) * Area!$G$8 / (Days!D17*86400)</f>
        <v>536.80449223416963</v>
      </c>
      <c r="E15" s="10">
        <f>(NBS_comp_mm_LandPrc!E15 / 1000) * Area!$G$8 / (Days!E17*86400)</f>
        <v>4830.6136728395068</v>
      </c>
      <c r="F15" s="10">
        <f>(NBS_comp_mm_LandPrc!F15 / 1000) * Area!$G$8 / (Days!F17*86400)</f>
        <v>6185.5800537634404</v>
      </c>
      <c r="G15" s="10">
        <f>(NBS_comp_mm_LandPrc!G15 / 1000) * Area!$G$8 / (Days!G17*86400)</f>
        <v>3792.1267592592594</v>
      </c>
      <c r="H15" s="10">
        <f>(NBS_comp_mm_LandPrc!H15 / 1000) * Area!$G$8 / (Days!H17*86400)</f>
        <v>2856.1855734767023</v>
      </c>
      <c r="I15" s="10">
        <f>(NBS_comp_mm_LandPrc!I15 / 1000) * Area!$G$8 / (Days!I17*86400)</f>
        <v>2515.8710573476706</v>
      </c>
      <c r="J15" s="10">
        <f>(NBS_comp_mm_LandPrc!J15 / 1000) * Area!$G$8 / (Days!J17*86400)</f>
        <v>1441.9532716049382</v>
      </c>
      <c r="K15" s="10">
        <f>(NBS_comp_mm_LandPrc!K15 / 1000) * Area!$G$8 / (Days!K17*86400)</f>
        <v>382.44412783751505</v>
      </c>
      <c r="L15" s="10">
        <f>(NBS_comp_mm_LandPrc!L15 / 1000) * Area!$G$8 / (Days!L17*86400)</f>
        <v>342.61111111111109</v>
      </c>
      <c r="M15" s="10">
        <f>(NBS_comp_mm_LandPrc!M15 / 1000) * Area!$G$8 / (Days!M17*86400)</f>
        <v>-1857.6652090800474</v>
      </c>
      <c r="N15" s="10">
        <f t="shared" si="0"/>
        <v>1954.1473433616227</v>
      </c>
    </row>
    <row r="16" spans="1:14" x14ac:dyDescent="0.2">
      <c r="A16">
        <v>1961</v>
      </c>
      <c r="B16" s="10">
        <f>(NBS_comp_mm_LandPrc!B16 / 1000) * Area!$G$8 / (Days!B18*86400)</f>
        <v>-573.65965949820793</v>
      </c>
      <c r="C16" s="10">
        <f>(NBS_comp_mm_LandPrc!C16 / 1000) * Area!$G$8 / (Days!C18*86400)</f>
        <v>898.33281084656107</v>
      </c>
      <c r="D16" s="10">
        <f>(NBS_comp_mm_LandPrc!D16 / 1000) * Area!$G$8 / (Days!D18*86400)</f>
        <v>2467.3762903225811</v>
      </c>
      <c r="E16" s="10">
        <f>(NBS_comp_mm_LandPrc!E16 / 1000) * Area!$G$8 / (Days!E18*86400)</f>
        <v>3169.97401234568</v>
      </c>
      <c r="F16" s="10">
        <f>(NBS_comp_mm_LandPrc!F16 / 1000) * Area!$G$8 / (Days!F18*86400)</f>
        <v>2280.1142592592591</v>
      </c>
      <c r="G16" s="10">
        <f>(NBS_comp_mm_LandPrc!G16 / 1000) * Area!$G$8 / (Days!G18*86400)</f>
        <v>2612.026419753086</v>
      </c>
      <c r="H16" s="10">
        <f>(NBS_comp_mm_LandPrc!H16 / 1000) * Area!$G$8 / (Days!H18*86400)</f>
        <v>2273.2814516129033</v>
      </c>
      <c r="I16" s="10">
        <f>(NBS_comp_mm_LandPrc!I16 / 1000) * Area!$G$8 / (Days!I18*86400)</f>
        <v>1354.3764277180405</v>
      </c>
      <c r="J16" s="10">
        <f>(NBS_comp_mm_LandPrc!J16 / 1000) * Area!$G$8 / (Days!J18*86400)</f>
        <v>2538.0968827160491</v>
      </c>
      <c r="K16" s="10">
        <f>(NBS_comp_mm_LandPrc!K16 / 1000) * Area!$G$8 / (Days!K18*86400)</f>
        <v>952.18891278375168</v>
      </c>
      <c r="L16" s="10">
        <f>(NBS_comp_mm_LandPrc!L16 / 1000) * Area!$G$8 / (Days!L18*86400)</f>
        <v>662.70064814814805</v>
      </c>
      <c r="M16" s="10">
        <f>(NBS_comp_mm_LandPrc!M16 / 1000) * Area!$G$8 / (Days!M18*86400)</f>
        <v>-794.05442652329714</v>
      </c>
      <c r="N16" s="10">
        <f t="shared" si="0"/>
        <v>1486.7295024570465</v>
      </c>
    </row>
    <row r="17" spans="1:14" x14ac:dyDescent="0.2">
      <c r="A17">
        <v>1962</v>
      </c>
      <c r="B17" s="10">
        <f>(NBS_comp_mm_LandPrc!B17 / 1000) * Area!$G$8 / (Days!B19*86400)</f>
        <v>-33.829265232974841</v>
      </c>
      <c r="C17" s="10">
        <f>(NBS_comp_mm_LandPrc!C17 / 1000) * Area!$G$8 / (Days!C19*86400)</f>
        <v>1132.4499603174606</v>
      </c>
      <c r="D17" s="10">
        <f>(NBS_comp_mm_LandPrc!D17 / 1000) * Area!$G$8 / (Days!D19*86400)</f>
        <v>2025.7473058542414</v>
      </c>
      <c r="E17" s="10">
        <f>(NBS_comp_mm_LandPrc!E17 / 1000) * Area!$G$8 / (Days!E19*86400)</f>
        <v>3009.4095987654323</v>
      </c>
      <c r="F17" s="10">
        <f>(NBS_comp_mm_LandPrc!F17 / 1000) * Area!$G$8 / (Days!F19*86400)</f>
        <v>3247.5065830346475</v>
      </c>
      <c r="G17" s="10">
        <f>(NBS_comp_mm_LandPrc!G17 / 1000) * Area!$G$8 / (Days!G19*86400)</f>
        <v>2755.1725308641976</v>
      </c>
      <c r="H17" s="10">
        <f>(NBS_comp_mm_LandPrc!H17 / 1000) * Area!$G$8 / (Days!H19*86400)</f>
        <v>1987.8104599761052</v>
      </c>
      <c r="I17" s="10">
        <f>(NBS_comp_mm_LandPrc!I17 / 1000) * Area!$G$8 / (Days!I19*86400)</f>
        <v>1733.2210513739547</v>
      </c>
      <c r="J17" s="10">
        <f>(NBS_comp_mm_LandPrc!J17 / 1000) * Area!$G$8 / (Days!J19*86400)</f>
        <v>543.41203703703673</v>
      </c>
      <c r="K17" s="10">
        <f>(NBS_comp_mm_LandPrc!K17 / 1000) * Area!$G$8 / (Days!K19*86400)</f>
        <v>688.06278375149373</v>
      </c>
      <c r="L17" s="10">
        <f>(NBS_comp_mm_LandPrc!L17 / 1000) * Area!$G$8 / (Days!L19*86400)</f>
        <v>-549.80558641975313</v>
      </c>
      <c r="M17" s="10">
        <f>(NBS_comp_mm_LandPrc!M17 / 1000) * Area!$G$8 / (Days!M19*86400)</f>
        <v>-1212.2214396654722</v>
      </c>
      <c r="N17" s="10">
        <f t="shared" si="0"/>
        <v>1277.2446683046976</v>
      </c>
    </row>
    <row r="18" spans="1:14" x14ac:dyDescent="0.2">
      <c r="A18">
        <v>1963</v>
      </c>
      <c r="B18" s="10">
        <f>(NBS_comp_mm_LandPrc!B18 / 1000) * Area!$G$8 / (Days!B20*86400)</f>
        <v>-586.95993428912789</v>
      </c>
      <c r="C18" s="10">
        <f>(NBS_comp_mm_LandPrc!C18 / 1000) * Area!$G$8 / (Days!C20*86400)</f>
        <v>-28.125224867724818</v>
      </c>
      <c r="D18" s="10">
        <f>(NBS_comp_mm_LandPrc!D18 / 1000) * Area!$G$8 / (Days!D20*86400)</f>
        <v>2130.2018936678614</v>
      </c>
      <c r="E18" s="10">
        <f>(NBS_comp_mm_LandPrc!E18 / 1000) * Area!$G$8 / (Days!E20*86400)</f>
        <v>2370.6440740740741</v>
      </c>
      <c r="F18" s="10">
        <f>(NBS_comp_mm_LandPrc!F18 / 1000) * Area!$G$8 / (Days!F20*86400)</f>
        <v>2838.572753882916</v>
      </c>
      <c r="G18" s="10">
        <f>(NBS_comp_mm_LandPrc!G18 / 1000) * Area!$G$8 / (Days!G20*86400)</f>
        <v>2292.0554938271607</v>
      </c>
      <c r="H18" s="10">
        <f>(NBS_comp_mm_LandPrc!H18 / 1000) * Area!$G$8 / (Days!H20*86400)</f>
        <v>2206.2137753882912</v>
      </c>
      <c r="I18" s="10">
        <f>(NBS_comp_mm_LandPrc!I18 / 1000) * Area!$G$8 / (Days!I20*86400)</f>
        <v>1042.0405017921146</v>
      </c>
      <c r="J18" s="10">
        <f>(NBS_comp_mm_LandPrc!J18 / 1000) * Area!$G$8 / (Days!J20*86400)</f>
        <v>796.00987654320988</v>
      </c>
      <c r="K18" s="10">
        <f>(NBS_comp_mm_LandPrc!K18 / 1000) * Area!$G$8 / (Days!K20*86400)</f>
        <v>61.912413381123137</v>
      </c>
      <c r="L18" s="10">
        <f>(NBS_comp_mm_LandPrc!L18 / 1000) * Area!$G$8 / (Days!L20*86400)</f>
        <v>-230.99333333333334</v>
      </c>
      <c r="M18" s="10">
        <f>(NBS_comp_mm_LandPrc!M18 / 1000) * Area!$G$8 / (Days!M20*86400)</f>
        <v>-1808.2273416965352</v>
      </c>
      <c r="N18" s="10">
        <f t="shared" si="0"/>
        <v>923.61207903083596</v>
      </c>
    </row>
    <row r="19" spans="1:14" x14ac:dyDescent="0.2">
      <c r="A19">
        <v>1964</v>
      </c>
      <c r="B19" s="10">
        <f>(NBS_comp_mm_LandPrc!B19 / 1000) * Area!$G$8 / (Days!B21*86400)</f>
        <v>-85.37943847072907</v>
      </c>
      <c r="C19" s="10">
        <f>(NBS_comp_mm_LandPrc!C19 / 1000) * Area!$G$8 / (Days!C21*86400)</f>
        <v>-319.44126436781619</v>
      </c>
      <c r="D19" s="10">
        <f>(NBS_comp_mm_LandPrc!D19 / 1000) * Area!$G$8 / (Days!D21*86400)</f>
        <v>837.97574074074078</v>
      </c>
      <c r="E19" s="10">
        <f>(NBS_comp_mm_LandPrc!E19 / 1000) * Area!$G$8 / (Days!E21*86400)</f>
        <v>2806.0377469135797</v>
      </c>
      <c r="F19" s="10">
        <f>(NBS_comp_mm_LandPrc!F19 / 1000) * Area!$G$8 / (Days!F21*86400)</f>
        <v>3312.6454002389487</v>
      </c>
      <c r="G19" s="10">
        <f>(NBS_comp_mm_LandPrc!G19 / 1000) * Area!$G$8 / (Days!G21*86400)</f>
        <v>1799.6187037037034</v>
      </c>
      <c r="H19" s="10">
        <f>(NBS_comp_mm_LandPrc!H19 / 1000) * Area!$G$8 / (Days!H21*86400)</f>
        <v>2360.198679808841</v>
      </c>
      <c r="I19" s="10">
        <f>(NBS_comp_mm_LandPrc!I19 / 1000) * Area!$G$8 / (Days!I21*86400)</f>
        <v>1438.0212903225804</v>
      </c>
      <c r="J19" s="10">
        <f>(NBS_comp_mm_LandPrc!J19 / 1000) * Area!$G$8 / (Days!J21*86400)</f>
        <v>1440.6839506172837</v>
      </c>
      <c r="K19" s="10">
        <f>(NBS_comp_mm_LandPrc!K19 / 1000) * Area!$G$8 / (Days!K21*86400)</f>
        <v>-637.81485663082424</v>
      </c>
      <c r="L19" s="10">
        <f>(NBS_comp_mm_LandPrc!L19 / 1000) * Area!$G$8 / (Days!L21*86400)</f>
        <v>256.39419753086395</v>
      </c>
      <c r="M19" s="10">
        <f>(NBS_comp_mm_LandPrc!M19 / 1000) * Area!$G$8 / (Days!M21*86400)</f>
        <v>-1175.9360334528076</v>
      </c>
      <c r="N19" s="10">
        <f t="shared" si="0"/>
        <v>1002.7503430795304</v>
      </c>
    </row>
    <row r="20" spans="1:14" x14ac:dyDescent="0.2">
      <c r="A20">
        <v>1965</v>
      </c>
      <c r="B20" s="10">
        <f>(NBS_comp_mm_LandPrc!B20 / 1000) * Area!$G$8 / (Days!B22*86400)</f>
        <v>276.96911589008357</v>
      </c>
      <c r="C20" s="10">
        <f>(NBS_comp_mm_LandPrc!C20 / 1000) * Area!$G$8 / (Days!C22*86400)</f>
        <v>796.28812169312164</v>
      </c>
      <c r="D20" s="10">
        <f>(NBS_comp_mm_LandPrc!D20 / 1000) * Area!$G$8 / (Days!D22*86400)</f>
        <v>1915.4216308243724</v>
      </c>
      <c r="E20" s="10">
        <f>(NBS_comp_mm_LandPrc!E20 / 1000) * Area!$G$8 / (Days!E22*86400)</f>
        <v>4264.5133950617274</v>
      </c>
      <c r="F20" s="10">
        <f>(NBS_comp_mm_LandPrc!F20 / 1000) * Area!$G$8 / (Days!F22*86400)</f>
        <v>3637.5841995221022</v>
      </c>
      <c r="G20" s="10">
        <f>(NBS_comp_mm_LandPrc!G20 / 1000) * Area!$G$8 / (Days!G22*86400)</f>
        <v>2306.4580246913579</v>
      </c>
      <c r="H20" s="10">
        <f>(NBS_comp_mm_LandPrc!H20 / 1000) * Area!$G$8 / (Days!H22*86400)</f>
        <v>1593.726869772999</v>
      </c>
      <c r="I20" s="10">
        <f>(NBS_comp_mm_LandPrc!I20 / 1000) * Area!$G$8 / (Days!I22*86400)</f>
        <v>2273.8370728793311</v>
      </c>
      <c r="J20" s="10">
        <f>(NBS_comp_mm_LandPrc!J20 / 1000) * Area!$G$8 / (Days!J22*86400)</f>
        <v>3888.860925925926</v>
      </c>
      <c r="K20" s="10">
        <f>(NBS_comp_mm_LandPrc!K20 / 1000) * Area!$G$8 / (Days!K22*86400)</f>
        <v>815.796224611708</v>
      </c>
      <c r="L20" s="10">
        <f>(NBS_comp_mm_LandPrc!L20 / 1000) * Area!$G$8 / (Days!L22*86400)</f>
        <v>1018.3812345679014</v>
      </c>
      <c r="M20" s="10">
        <f>(NBS_comp_mm_LandPrc!M20 / 1000) * Area!$G$8 / (Days!M22*86400)</f>
        <v>1681.7285005973713</v>
      </c>
      <c r="N20" s="10">
        <f t="shared" si="0"/>
        <v>2039.1304430031669</v>
      </c>
    </row>
    <row r="21" spans="1:14" x14ac:dyDescent="0.2">
      <c r="A21">
        <v>1966</v>
      </c>
      <c r="B21" s="10">
        <f>(NBS_comp_mm_LandPrc!B21 / 1000) * Area!$G$8 / (Days!B23*86400)</f>
        <v>170.75807646356029</v>
      </c>
      <c r="C21" s="10">
        <f>(NBS_comp_mm_LandPrc!C21 / 1000) * Area!$G$8 / (Days!C23*86400)</f>
        <v>1390.3853968253966</v>
      </c>
      <c r="D21" s="10">
        <f>(NBS_comp_mm_LandPrc!D21 / 1000) * Area!$G$8 / (Days!D23*86400)</f>
        <v>2995.0778255675027</v>
      </c>
      <c r="E21" s="10">
        <f>(NBS_comp_mm_LandPrc!E21 / 1000) * Area!$G$8 / (Days!E23*86400)</f>
        <v>3124.0301234567905</v>
      </c>
      <c r="F21" s="10">
        <f>(NBS_comp_mm_LandPrc!F21 / 1000) * Area!$G$8 / (Days!F23*86400)</f>
        <v>2257.5371804062124</v>
      </c>
      <c r="G21" s="10">
        <f>(NBS_comp_mm_LandPrc!G21 / 1000) * Area!$G$8 / (Days!G23*86400)</f>
        <v>2410.0185185185182</v>
      </c>
      <c r="H21" s="10">
        <f>(NBS_comp_mm_LandPrc!H21 / 1000) * Area!$G$8 / (Days!H23*86400)</f>
        <v>1543.6032198327359</v>
      </c>
      <c r="I21" s="10">
        <f>(NBS_comp_mm_LandPrc!I21 / 1000) * Area!$G$8 / (Days!I23*86400)</f>
        <v>1688.5973357228197</v>
      </c>
      <c r="J21" s="10">
        <f>(NBS_comp_mm_LandPrc!J21 / 1000) * Area!$G$8 / (Days!J23*86400)</f>
        <v>-207.39651234567893</v>
      </c>
      <c r="K21" s="10">
        <f>(NBS_comp_mm_LandPrc!K21 / 1000) * Area!$G$8 / (Days!K23*86400)</f>
        <v>-155.55663679808816</v>
      </c>
      <c r="L21" s="10">
        <f>(NBS_comp_mm_LandPrc!L21 / 1000) * Area!$G$8 / (Days!L23*86400)</f>
        <v>870.78762345678956</v>
      </c>
      <c r="M21" s="10">
        <f>(NBS_comp_mm_LandPrc!M21 / 1000) * Area!$G$8 / (Days!M23*86400)</f>
        <v>583.14329749103922</v>
      </c>
      <c r="N21" s="10">
        <f t="shared" si="0"/>
        <v>1389.2487873831333</v>
      </c>
    </row>
    <row r="22" spans="1:14" x14ac:dyDescent="0.2">
      <c r="A22">
        <v>1967</v>
      </c>
      <c r="B22" s="10">
        <f>(NBS_comp_mm_LandPrc!B22 / 1000) * Area!$G$8 / (Days!B24*86400)</f>
        <v>965.18552568697692</v>
      </c>
      <c r="C22" s="10">
        <f>(NBS_comp_mm_LandPrc!C22 / 1000) * Area!$G$8 / (Days!C24*86400)</f>
        <v>525.23050925925895</v>
      </c>
      <c r="D22" s="10">
        <f>(NBS_comp_mm_LandPrc!D22 / 1000) * Area!$G$8 / (Days!D24*86400)</f>
        <v>1563.394671445639</v>
      </c>
      <c r="E22" s="10">
        <f>(NBS_comp_mm_LandPrc!E22 / 1000) * Area!$G$8 / (Days!E24*86400)</f>
        <v>5382.4920987654323</v>
      </c>
      <c r="F22" s="10">
        <f>(NBS_comp_mm_LandPrc!F22 / 1000) * Area!$G$8 / (Days!F24*86400)</f>
        <v>2467.7298387096776</v>
      </c>
      <c r="G22" s="10">
        <f>(NBS_comp_mm_LandPrc!G22 / 1000) * Area!$G$8 / (Days!G24*86400)</f>
        <v>4642.3863888888891</v>
      </c>
      <c r="H22" s="10">
        <f>(NBS_comp_mm_LandPrc!H22 / 1000) * Area!$G$8 / (Days!H24*86400)</f>
        <v>1807.0174611708487</v>
      </c>
      <c r="I22" s="10">
        <f>(NBS_comp_mm_LandPrc!I22 / 1000) * Area!$G$8 / (Days!I24*86400)</f>
        <v>1224.0356093189964</v>
      </c>
      <c r="J22" s="10">
        <f>(NBS_comp_mm_LandPrc!J22 / 1000) * Area!$G$8 / (Days!J24*86400)</f>
        <v>290.15074074074062</v>
      </c>
      <c r="K22" s="10">
        <f>(NBS_comp_mm_LandPrc!K22 / 1000) * Area!$G$8 / (Days!K24*86400)</f>
        <v>1860.7481899641577</v>
      </c>
      <c r="L22" s="10">
        <f>(NBS_comp_mm_LandPrc!L22 / 1000) * Area!$G$8 / (Days!L24*86400)</f>
        <v>444.20453703703703</v>
      </c>
      <c r="M22" s="10">
        <f>(NBS_comp_mm_LandPrc!M22 / 1000) * Area!$G$8 / (Days!M24*86400)</f>
        <v>557.41845280764676</v>
      </c>
      <c r="N22" s="10">
        <f t="shared" si="0"/>
        <v>1810.8328353162751</v>
      </c>
    </row>
    <row r="23" spans="1:14" x14ac:dyDescent="0.2">
      <c r="A23">
        <v>1968</v>
      </c>
      <c r="B23" s="10">
        <f>(NBS_comp_mm_LandPrc!B23 / 1000) * Area!$G$8 / (Days!B25*86400)</f>
        <v>454.66127240143362</v>
      </c>
      <c r="C23" s="10">
        <f>(NBS_comp_mm_LandPrc!C23 / 1000) * Area!$G$8 / (Days!C25*86400)</f>
        <v>868.81880587484022</v>
      </c>
      <c r="D23" s="10">
        <f>(NBS_comp_mm_LandPrc!D23 / 1000) * Area!$G$8 / (Days!D25*86400)</f>
        <v>1173.2598626045401</v>
      </c>
      <c r="E23" s="10">
        <f>(NBS_comp_mm_LandPrc!E23 / 1000) * Area!$G$8 / (Days!E25*86400)</f>
        <v>3373.960864197531</v>
      </c>
      <c r="F23" s="10">
        <f>(NBS_comp_mm_LandPrc!F23 / 1000) * Area!$G$8 / (Days!F25*86400)</f>
        <v>3186.5650657108727</v>
      </c>
      <c r="G23" s="10">
        <f>(NBS_comp_mm_LandPrc!G23 / 1000) * Area!$G$8 / (Days!G25*86400)</f>
        <v>4925.5139506172836</v>
      </c>
      <c r="H23" s="10">
        <f>(NBS_comp_mm_LandPrc!H23 / 1000) * Area!$G$8 / (Days!H25*86400)</f>
        <v>2764.2126881720428</v>
      </c>
      <c r="I23" s="10">
        <f>(NBS_comp_mm_LandPrc!I23 / 1000) * Area!$G$8 / (Days!I25*86400)</f>
        <v>1293.8381302270016</v>
      </c>
      <c r="J23" s="10">
        <f>(NBS_comp_mm_LandPrc!J23 / 1000) * Area!$G$8 / (Days!J25*86400)</f>
        <v>2624.6670679012336</v>
      </c>
      <c r="K23" s="10">
        <f>(NBS_comp_mm_LandPrc!K23 / 1000) * Area!$G$8 / (Days!K25*86400)</f>
        <v>501.11517323775388</v>
      </c>
      <c r="L23" s="10">
        <f>(NBS_comp_mm_LandPrc!L23 / 1000) * Area!$G$8 / (Days!L25*86400)</f>
        <v>284.49126543209883</v>
      </c>
      <c r="M23" s="10">
        <f>(NBS_comp_mm_LandPrc!M23 / 1000) * Area!$G$8 / (Days!M25*86400)</f>
        <v>329.58575268817202</v>
      </c>
      <c r="N23" s="10">
        <f t="shared" si="0"/>
        <v>1815.0574915887339</v>
      </c>
    </row>
    <row r="24" spans="1:14" x14ac:dyDescent="0.2">
      <c r="A24">
        <v>1969</v>
      </c>
      <c r="B24" s="10">
        <f>(NBS_comp_mm_LandPrc!B24 / 1000) * Area!$G$8 / (Days!B26*86400)</f>
        <v>1390.4360872162486</v>
      </c>
      <c r="C24" s="10">
        <f>(NBS_comp_mm_LandPrc!C24 / 1000) * Area!$G$8 / (Days!C26*86400)</f>
        <v>665.44945105820079</v>
      </c>
      <c r="D24" s="10">
        <f>(NBS_comp_mm_LandPrc!D24 / 1000) * Area!$G$8 / (Days!D26*86400)</f>
        <v>1081.2303823178017</v>
      </c>
      <c r="E24" s="10">
        <f>(NBS_comp_mm_LandPrc!E24 / 1000) * Area!$G$8 / (Days!E26*86400)</f>
        <v>4249.4929629629632</v>
      </c>
      <c r="F24" s="10">
        <f>(NBS_comp_mm_LandPrc!F24 / 1000) * Area!$G$8 / (Days!F26*86400)</f>
        <v>3266.9774133811229</v>
      </c>
      <c r="G24" s="10">
        <f>(NBS_comp_mm_LandPrc!G24 / 1000) * Area!$G$8 / (Days!G26*86400)</f>
        <v>5023.354104938272</v>
      </c>
      <c r="H24" s="10">
        <f>(NBS_comp_mm_LandPrc!H24 / 1000) * Area!$G$8 / (Days!H26*86400)</f>
        <v>3346.5790501792117</v>
      </c>
      <c r="I24" s="10">
        <f>(NBS_comp_mm_LandPrc!I24 / 1000) * Area!$G$8 / (Days!I26*86400)</f>
        <v>482.37093787335732</v>
      </c>
      <c r="J24" s="10">
        <f>(NBS_comp_mm_LandPrc!J24 / 1000) * Area!$G$8 / (Days!J26*86400)</f>
        <v>30.728981481481803</v>
      </c>
      <c r="K24" s="10">
        <f>(NBS_comp_mm_LandPrc!K24 / 1000) * Area!$G$8 / (Days!K26*86400)</f>
        <v>1363.0851612903227</v>
      </c>
      <c r="L24" s="10">
        <f>(NBS_comp_mm_LandPrc!L24 / 1000) * Area!$G$8 / (Days!L26*86400)</f>
        <v>158.3600000000001</v>
      </c>
      <c r="M24" s="10">
        <f>(NBS_comp_mm_LandPrc!M24 / 1000) * Area!$G$8 / (Days!M26*86400)</f>
        <v>-752.04798685782544</v>
      </c>
      <c r="N24" s="10">
        <f t="shared" si="0"/>
        <v>1692.1680454867635</v>
      </c>
    </row>
    <row r="25" spans="1:14" x14ac:dyDescent="0.2">
      <c r="A25">
        <v>1970</v>
      </c>
      <c r="B25" s="10">
        <f>(NBS_comp_mm_LandPrc!B25 / 1000) * Area!$G$8 / (Days!B27*86400)</f>
        <v>-185.79690561529281</v>
      </c>
      <c r="C25" s="10">
        <f>(NBS_comp_mm_LandPrc!C25 / 1000) * Area!$G$8 / (Days!C27*86400)</f>
        <v>60.684312169312044</v>
      </c>
      <c r="D25" s="10">
        <f>(NBS_comp_mm_LandPrc!D25 / 1000) * Area!$G$8 / (Days!D27*86400)</f>
        <v>1429.1834587813619</v>
      </c>
      <c r="E25" s="10">
        <f>(NBS_comp_mm_LandPrc!E25 / 1000) * Area!$G$8 / (Days!E27*86400)</f>
        <v>2929.6497530864199</v>
      </c>
      <c r="F25" s="10">
        <f>(NBS_comp_mm_LandPrc!F25 / 1000) * Area!$G$8 / (Days!F27*86400)</f>
        <v>3992.1744802867383</v>
      </c>
      <c r="G25" s="10">
        <f>(NBS_comp_mm_LandPrc!G25 / 1000) * Area!$G$8 / (Days!G27*86400)</f>
        <v>2879.149228395062</v>
      </c>
      <c r="H25" s="10">
        <f>(NBS_comp_mm_LandPrc!H25 / 1000) * Area!$G$8 / (Days!H27*86400)</f>
        <v>2897.4898626045392</v>
      </c>
      <c r="I25" s="10">
        <f>(NBS_comp_mm_LandPrc!I25 / 1000) * Area!$G$8 / (Days!I27*86400)</f>
        <v>726.72177419354841</v>
      </c>
      <c r="J25" s="10">
        <f>(NBS_comp_mm_LandPrc!J25 / 1000) * Area!$G$8 / (Days!J27*86400)</f>
        <v>2684.2860493827166</v>
      </c>
      <c r="K25" s="10">
        <f>(NBS_comp_mm_LandPrc!K25 / 1000) * Area!$G$8 / (Days!K27*86400)</f>
        <v>1556.3454958183993</v>
      </c>
      <c r="L25" s="10">
        <f>(NBS_comp_mm_LandPrc!L25 / 1000) * Area!$G$8 / (Days!L27*86400)</f>
        <v>930.1671913580243</v>
      </c>
      <c r="M25" s="10">
        <f>(NBS_comp_mm_LandPrc!M25 / 1000) * Area!$G$8 / (Days!M27*86400)</f>
        <v>202.84072281959388</v>
      </c>
      <c r="N25" s="10">
        <f t="shared" si="0"/>
        <v>1675.2412852733689</v>
      </c>
    </row>
    <row r="26" spans="1:14" x14ac:dyDescent="0.2">
      <c r="A26">
        <v>1971</v>
      </c>
      <c r="B26" s="10">
        <f>(NBS_comp_mm_LandPrc!B26 / 1000) * Area!$G$8 / (Days!B28*86400)</f>
        <v>477.80436081242516</v>
      </c>
      <c r="C26" s="10">
        <f>(NBS_comp_mm_LandPrc!C26 / 1000) * Area!$G$8 / (Days!C28*86400)</f>
        <v>2134.907599206349</v>
      </c>
      <c r="D26" s="10">
        <f>(NBS_comp_mm_LandPrc!D26 / 1000) * Area!$G$8 / (Days!D28*86400)</f>
        <v>2431.1775507765833</v>
      </c>
      <c r="E26" s="10">
        <f>(NBS_comp_mm_LandPrc!E26 / 1000) * Area!$G$8 / (Days!E28*86400)</f>
        <v>3200.65524691358</v>
      </c>
      <c r="F26" s="10">
        <f>(NBS_comp_mm_LandPrc!F26 / 1000) * Area!$G$8 / (Days!F28*86400)</f>
        <v>2717.6880227001193</v>
      </c>
      <c r="G26" s="10">
        <f>(NBS_comp_mm_LandPrc!G26 / 1000) * Area!$G$8 / (Days!G28*86400)</f>
        <v>2600.8634259259261</v>
      </c>
      <c r="H26" s="10">
        <f>(NBS_comp_mm_LandPrc!H26 / 1000) * Area!$G$8 / (Days!H28*86400)</f>
        <v>2468.8864038231782</v>
      </c>
      <c r="I26" s="10">
        <f>(NBS_comp_mm_LandPrc!I26 / 1000) * Area!$G$8 / (Days!I28*86400)</f>
        <v>1487.9730764635606</v>
      </c>
      <c r="J26" s="10">
        <f>(NBS_comp_mm_LandPrc!J26 / 1000) * Area!$G$8 / (Days!J28*86400)</f>
        <v>1480.3152160493823</v>
      </c>
      <c r="K26" s="10">
        <f>(NBS_comp_mm_LandPrc!K26 / 1000) * Area!$G$8 / (Days!K28*86400)</f>
        <v>1073.7951732377539</v>
      </c>
      <c r="L26" s="10">
        <f>(NBS_comp_mm_LandPrc!L26 / 1000) * Area!$G$8 / (Days!L28*86400)</f>
        <v>39.796820987654733</v>
      </c>
      <c r="M26" s="10">
        <f>(NBS_comp_mm_LandPrc!M26 / 1000) * Area!$G$8 / (Days!M28*86400)</f>
        <v>1274.4038351254478</v>
      </c>
      <c r="N26" s="10">
        <f t="shared" si="0"/>
        <v>1782.3555610018304</v>
      </c>
    </row>
    <row r="27" spans="1:14" x14ac:dyDescent="0.2">
      <c r="A27">
        <v>1972</v>
      </c>
      <c r="B27" s="10">
        <f>(NBS_comp_mm_LandPrc!B27 / 1000) * Area!$G$8 / (Days!B29*86400)</f>
        <v>-31.545561529271179</v>
      </c>
      <c r="C27" s="10">
        <f>(NBS_comp_mm_LandPrc!C27 / 1000) * Area!$G$8 / (Days!C29*86400)</f>
        <v>518.63008301404841</v>
      </c>
      <c r="D27" s="10">
        <f>(NBS_comp_mm_LandPrc!D27 / 1000) * Area!$G$8 / (Days!D29*86400)</f>
        <v>2145.0161230585427</v>
      </c>
      <c r="E27" s="10">
        <f>(NBS_comp_mm_LandPrc!E27 / 1000) * Area!$G$8 / (Days!E29*86400)</f>
        <v>3425.2700925925924</v>
      </c>
      <c r="F27" s="10">
        <f>(NBS_comp_mm_LandPrc!F27 / 1000) * Area!$G$8 / (Days!F29*86400)</f>
        <v>3224.3947729988045</v>
      </c>
      <c r="G27" s="10">
        <f>(NBS_comp_mm_LandPrc!G27 / 1000) * Area!$G$8 / (Days!G29*86400)</f>
        <v>2244.4242592592595</v>
      </c>
      <c r="H27" s="10">
        <f>(NBS_comp_mm_LandPrc!H27 / 1000) * Area!$G$8 / (Days!H29*86400)</f>
        <v>2791.122640382318</v>
      </c>
      <c r="I27" s="10">
        <f>(NBS_comp_mm_LandPrc!I27 / 1000) * Area!$G$8 / (Days!I29*86400)</f>
        <v>3640.8740979689369</v>
      </c>
      <c r="J27" s="10">
        <f>(NBS_comp_mm_LandPrc!J27 / 1000) * Area!$G$8 / (Days!J29*86400)</f>
        <v>2896.2262037037035</v>
      </c>
      <c r="K27" s="10">
        <f>(NBS_comp_mm_LandPrc!K27 / 1000) * Area!$G$8 / (Days!K29*86400)</f>
        <v>889.02194743130224</v>
      </c>
      <c r="L27" s="10">
        <f>(NBS_comp_mm_LandPrc!L27 / 1000) * Area!$G$8 / (Days!L29*86400)</f>
        <v>1108.0512962962962</v>
      </c>
      <c r="M27" s="10">
        <f>(NBS_comp_mm_LandPrc!M27 / 1000) * Area!$G$8 / (Days!M29*86400)</f>
        <v>1575.6882437275985</v>
      </c>
      <c r="N27" s="10">
        <f t="shared" si="0"/>
        <v>2035.5978499086777</v>
      </c>
    </row>
    <row r="28" spans="1:14" x14ac:dyDescent="0.2">
      <c r="A28">
        <v>1973</v>
      </c>
      <c r="B28" s="10">
        <f>(NBS_comp_mm_LandPrc!B28 / 1000) * Area!$G$8 / (Days!B30*86400)</f>
        <v>1867.5885185185184</v>
      </c>
      <c r="C28" s="10">
        <f>(NBS_comp_mm_LandPrc!C28 / 1000) * Area!$G$8 / (Days!C30*86400)</f>
        <v>1255.0202248677249</v>
      </c>
      <c r="D28" s="10">
        <f>(NBS_comp_mm_LandPrc!D28 / 1000) * Area!$G$8 / (Days!D30*86400)</f>
        <v>4115.4342712066909</v>
      </c>
      <c r="E28" s="10">
        <f>(NBS_comp_mm_LandPrc!E28 / 1000) * Area!$G$8 / (Days!E30*86400)</f>
        <v>4514.3724691358029</v>
      </c>
      <c r="F28" s="10">
        <f>(NBS_comp_mm_LandPrc!F28 / 1000) * Area!$G$8 / (Days!F30*86400)</f>
        <v>5705.844402628436</v>
      </c>
      <c r="G28" s="10">
        <f>(NBS_comp_mm_LandPrc!G28 / 1000) * Area!$G$8 / (Days!G30*86400)</f>
        <v>3667.1020370370361</v>
      </c>
      <c r="H28" s="10">
        <f>(NBS_comp_mm_LandPrc!H28 / 1000) * Area!$G$8 / (Days!H30*86400)</f>
        <v>2491.5690621266431</v>
      </c>
      <c r="I28" s="10">
        <f>(NBS_comp_mm_LandPrc!I28 / 1000) * Area!$G$8 / (Days!I30*86400)</f>
        <v>2264.0609976105138</v>
      </c>
      <c r="J28" s="10">
        <f>(NBS_comp_mm_LandPrc!J28 / 1000) * Area!$G$8 / (Days!J30*86400)</f>
        <v>1260.6759259259256</v>
      </c>
      <c r="K28" s="10">
        <f>(NBS_comp_mm_LandPrc!K28 / 1000) * Area!$G$8 / (Days!K30*86400)</f>
        <v>1481.9867502986856</v>
      </c>
      <c r="L28" s="10">
        <f>(NBS_comp_mm_LandPrc!L28 / 1000) * Area!$G$8 / (Days!L30*86400)</f>
        <v>359.31885802469162</v>
      </c>
      <c r="M28" s="10">
        <f>(NBS_comp_mm_LandPrc!M28 / 1000) * Area!$G$8 / (Days!M30*86400)</f>
        <v>335.87691158900839</v>
      </c>
      <c r="N28" s="10">
        <f t="shared" si="0"/>
        <v>2443.2375357474734</v>
      </c>
    </row>
    <row r="29" spans="1:14" x14ac:dyDescent="0.2">
      <c r="A29">
        <v>1974</v>
      </c>
      <c r="B29" s="10">
        <f>(NBS_comp_mm_LandPrc!B29 / 1000) * Area!$G$8 / (Days!B31*86400)</f>
        <v>1356.6296535244924</v>
      </c>
      <c r="C29" s="10">
        <f>(NBS_comp_mm_LandPrc!C29 / 1000) * Area!$G$8 / (Days!C31*86400)</f>
        <v>1207.0896494708995</v>
      </c>
      <c r="D29" s="10">
        <f>(NBS_comp_mm_LandPrc!D29 / 1000) * Area!$G$8 / (Days!D31*86400)</f>
        <v>2808.7454958183989</v>
      </c>
      <c r="E29" s="10">
        <f>(NBS_comp_mm_LandPrc!E29 / 1000) * Area!$G$8 / (Days!E31*86400)</f>
        <v>4158.0212654320985</v>
      </c>
      <c r="F29" s="10">
        <f>(NBS_comp_mm_LandPrc!F29 / 1000) * Area!$G$8 / (Days!F31*86400)</f>
        <v>3983.7714157706091</v>
      </c>
      <c r="G29" s="10">
        <f>(NBS_comp_mm_LandPrc!G29 / 1000) * Area!$G$8 / (Days!G31*86400)</f>
        <v>4042.5651851851853</v>
      </c>
      <c r="H29" s="10">
        <f>(NBS_comp_mm_LandPrc!H29 / 1000) * Area!$G$8 / (Days!H31*86400)</f>
        <v>2271.1307885304659</v>
      </c>
      <c r="I29" s="10">
        <f>(NBS_comp_mm_LandPrc!I29 / 1000) * Area!$G$8 / (Days!I31*86400)</f>
        <v>2518.30064516129</v>
      </c>
      <c r="J29" s="10">
        <f>(NBS_comp_mm_LandPrc!J29 / 1000) * Area!$G$8 / (Days!J31*86400)</f>
        <v>735.64657407407412</v>
      </c>
      <c r="K29" s="10">
        <f>(NBS_comp_mm_LandPrc!K29 / 1000) * Area!$G$8 / (Days!K31*86400)</f>
        <v>631.80043608124242</v>
      </c>
      <c r="L29" s="10">
        <f>(NBS_comp_mm_LandPrc!L29 / 1000) * Area!$G$8 / (Days!L31*86400)</f>
        <v>768.56493827160534</v>
      </c>
      <c r="M29" s="10">
        <f>(NBS_comp_mm_LandPrc!M29 / 1000) * Area!$G$8 / (Days!M31*86400)</f>
        <v>-30.188112305854315</v>
      </c>
      <c r="N29" s="10">
        <f t="shared" si="0"/>
        <v>2037.6731612512085</v>
      </c>
    </row>
    <row r="30" spans="1:14" x14ac:dyDescent="0.2">
      <c r="A30">
        <v>1975</v>
      </c>
      <c r="B30" s="10">
        <f>(NBS_comp_mm_LandPrc!B30 / 1000) * Area!$G$8 / (Days!B32*86400)</f>
        <v>766.47876941457582</v>
      </c>
      <c r="C30" s="10">
        <f>(NBS_comp_mm_LandPrc!C30 / 1000) * Area!$G$8 / (Days!C32*86400)</f>
        <v>1175.1901256613758</v>
      </c>
      <c r="D30" s="10">
        <f>(NBS_comp_mm_LandPrc!D30 / 1000) * Area!$G$8 / (Days!D32*86400)</f>
        <v>1958.2795161290323</v>
      </c>
      <c r="E30" s="10">
        <f>(NBS_comp_mm_LandPrc!E30 / 1000) * Area!$G$8 / (Days!E32*86400)</f>
        <v>3811.5199691358034</v>
      </c>
      <c r="F30" s="10">
        <f>(NBS_comp_mm_LandPrc!F30 / 1000) * Area!$G$8 / (Days!F32*86400)</f>
        <v>3605.8321983273595</v>
      </c>
      <c r="G30" s="10">
        <f>(NBS_comp_mm_LandPrc!G30 / 1000) * Area!$G$8 / (Days!G32*86400)</f>
        <v>4034.5724382716048</v>
      </c>
      <c r="H30" s="10">
        <f>(NBS_comp_mm_LandPrc!H30 / 1000) * Area!$G$8 / (Days!H32*86400)</f>
        <v>2028.3022401433691</v>
      </c>
      <c r="I30" s="10">
        <f>(NBS_comp_mm_LandPrc!I30 / 1000) * Area!$G$8 / (Days!I32*86400)</f>
        <v>4021.0760334528077</v>
      </c>
      <c r="J30" s="10">
        <f>(NBS_comp_mm_LandPrc!J30 / 1000) * Area!$G$8 / (Days!J32*86400)</f>
        <v>1585.7905864197526</v>
      </c>
      <c r="K30" s="10">
        <f>(NBS_comp_mm_LandPrc!K30 / 1000) * Area!$G$8 / (Days!K32*86400)</f>
        <v>148.05091397849463</v>
      </c>
      <c r="L30" s="10">
        <f>(NBS_comp_mm_LandPrc!L30 / 1000) * Area!$G$8 / (Days!L32*86400)</f>
        <v>1271.3448765432099</v>
      </c>
      <c r="M30" s="10">
        <f>(NBS_comp_mm_LandPrc!M30 / 1000) * Area!$G$8 / (Days!M32*86400)</f>
        <v>500.53627240143368</v>
      </c>
      <c r="N30" s="10">
        <f t="shared" si="0"/>
        <v>2075.5811616565688</v>
      </c>
    </row>
    <row r="31" spans="1:14" x14ac:dyDescent="0.2">
      <c r="A31">
        <v>1976</v>
      </c>
      <c r="B31" s="10">
        <f>(NBS_comp_mm_LandPrc!B31 / 1000) * Area!$G$8 / (Days!B33*86400)</f>
        <v>-264.04745519713259</v>
      </c>
      <c r="C31" s="10">
        <f>(NBS_comp_mm_LandPrc!C31 / 1000) * Area!$G$8 / (Days!C33*86400)</f>
        <v>2011.6215134099616</v>
      </c>
      <c r="D31" s="10">
        <f>(NBS_comp_mm_LandPrc!D31 / 1000) * Area!$G$8 / (Days!D33*86400)</f>
        <v>4442.9180227001198</v>
      </c>
      <c r="E31" s="10">
        <f>(NBS_comp_mm_LandPrc!E31 / 1000) * Area!$G$8 / (Days!E33*86400)</f>
        <v>4426.1133024691362</v>
      </c>
      <c r="F31" s="10">
        <f>(NBS_comp_mm_LandPrc!F31 / 1000) * Area!$G$8 / (Days!F33*86400)</f>
        <v>3892.0312425328552</v>
      </c>
      <c r="G31" s="10">
        <f>(NBS_comp_mm_LandPrc!G31 / 1000) * Area!$G$8 / (Days!G33*86400)</f>
        <v>2301.9425000000001</v>
      </c>
      <c r="H31" s="10">
        <f>(NBS_comp_mm_LandPrc!H31 / 1000) * Area!$G$8 / (Days!H33*86400)</f>
        <v>1841.4456869772998</v>
      </c>
      <c r="I31" s="10">
        <f>(NBS_comp_mm_LandPrc!I31 / 1000) * Area!$G$8 / (Days!I33*86400)</f>
        <v>535.89255077658288</v>
      </c>
      <c r="J31" s="10">
        <f>(NBS_comp_mm_LandPrc!J31 / 1000) * Area!$G$8 / (Days!J33*86400)</f>
        <v>-262.34154320987659</v>
      </c>
      <c r="K31" s="10">
        <f>(NBS_comp_mm_LandPrc!K31 / 1000) * Area!$G$8 / (Days!K33*86400)</f>
        <v>-545.61876941457581</v>
      </c>
      <c r="L31" s="10">
        <f>(NBS_comp_mm_LandPrc!L31 / 1000) * Area!$G$8 / (Days!L33*86400)</f>
        <v>-1470.1449382716048</v>
      </c>
      <c r="M31" s="10">
        <f>(NBS_comp_mm_LandPrc!M31 / 1000) * Area!$G$8 / (Days!M33*86400)</f>
        <v>-1578.1109498207886</v>
      </c>
      <c r="N31" s="10">
        <f t="shared" si="0"/>
        <v>1277.6417635793312</v>
      </c>
    </row>
    <row r="32" spans="1:14" x14ac:dyDescent="0.2">
      <c r="A32">
        <v>1977</v>
      </c>
      <c r="B32" s="10">
        <f>(NBS_comp_mm_LandPrc!B32 / 1000) * Area!$G$8 / (Days!B34*86400)</f>
        <v>-373.20741338112288</v>
      </c>
      <c r="C32" s="10">
        <f>(NBS_comp_mm_LandPrc!C32 / 1000) * Area!$G$8 / (Days!C34*86400)</f>
        <v>714.12335317460327</v>
      </c>
      <c r="D32" s="10">
        <f>(NBS_comp_mm_LandPrc!D32 / 1000) * Area!$G$8 / (Days!D34*86400)</f>
        <v>3598.8165591397842</v>
      </c>
      <c r="E32" s="10">
        <f>(NBS_comp_mm_LandPrc!E32 / 1000) * Area!$G$8 / (Days!E34*86400)</f>
        <v>3495.4472839506166</v>
      </c>
      <c r="F32" s="10">
        <f>(NBS_comp_mm_LandPrc!F32 / 1000) * Area!$G$8 / (Days!F34*86400)</f>
        <v>1691.2373894862606</v>
      </c>
      <c r="G32" s="10">
        <f>(NBS_comp_mm_LandPrc!G32 / 1000) * Area!$G$8 / (Days!G34*86400)</f>
        <v>2626.5396296296294</v>
      </c>
      <c r="H32" s="10">
        <f>(NBS_comp_mm_LandPrc!H32 / 1000) * Area!$G$8 / (Days!H34*86400)</f>
        <v>2603.2063500597374</v>
      </c>
      <c r="I32" s="10">
        <f>(NBS_comp_mm_LandPrc!I32 / 1000) * Area!$G$8 / (Days!I34*86400)</f>
        <v>2432.5308422939065</v>
      </c>
      <c r="J32" s="10">
        <f>(NBS_comp_mm_LandPrc!J32 / 1000) * Area!$G$8 / (Days!J34*86400)</f>
        <v>2865.3330246913583</v>
      </c>
      <c r="K32" s="10">
        <f>(NBS_comp_mm_LandPrc!K32 / 1000) * Area!$G$8 / (Days!K34*86400)</f>
        <v>714.28738948626062</v>
      </c>
      <c r="L32" s="10">
        <f>(NBS_comp_mm_LandPrc!L32 / 1000) * Area!$G$8 / (Days!L34*86400)</f>
        <v>864.34595679012386</v>
      </c>
      <c r="M32" s="10">
        <f>(NBS_comp_mm_LandPrc!M32 / 1000) * Area!$G$8 / (Days!M34*86400)</f>
        <v>138.91547789725206</v>
      </c>
      <c r="N32" s="10">
        <f t="shared" si="0"/>
        <v>1780.9646536015341</v>
      </c>
    </row>
    <row r="33" spans="1:14" x14ac:dyDescent="0.2">
      <c r="A33">
        <v>1978</v>
      </c>
      <c r="B33" s="10">
        <f>(NBS_comp_mm_LandPrc!B33 / 1000) * Area!$G$8 / (Days!B35*86400)</f>
        <v>309.99031063321388</v>
      </c>
      <c r="C33" s="10">
        <f>(NBS_comp_mm_LandPrc!C33 / 1000) * Area!$G$8 / (Days!C35*86400)</f>
        <v>202.85923280423253</v>
      </c>
      <c r="D33" s="10">
        <f>(NBS_comp_mm_LandPrc!D33 / 1000) * Area!$G$8 / (Days!D35*86400)</f>
        <v>1288.9139247311828</v>
      </c>
      <c r="E33" s="10">
        <f>(NBS_comp_mm_LandPrc!E33 / 1000) * Area!$G$8 / (Days!E35*86400)</f>
        <v>3878.9757098765431</v>
      </c>
      <c r="F33" s="10">
        <f>(NBS_comp_mm_LandPrc!F33 / 1000) * Area!$G$8 / (Days!F35*86400)</f>
        <v>3725.0515232974913</v>
      </c>
      <c r="G33" s="10">
        <f>(NBS_comp_mm_LandPrc!G33 / 1000) * Area!$G$8 / (Days!G35*86400)</f>
        <v>3070.9553086419755</v>
      </c>
      <c r="H33" s="10">
        <f>(NBS_comp_mm_LandPrc!H33 / 1000) * Area!$G$8 / (Days!H35*86400)</f>
        <v>3196.2719295101551</v>
      </c>
      <c r="I33" s="10">
        <f>(NBS_comp_mm_LandPrc!I33 / 1000) * Area!$G$8 / (Days!I35*86400)</f>
        <v>3197.909086021506</v>
      </c>
      <c r="J33" s="10">
        <f>(NBS_comp_mm_LandPrc!J33 / 1000) * Area!$G$8 / (Days!J35*86400)</f>
        <v>3549.6434876543208</v>
      </c>
      <c r="K33" s="10">
        <f>(NBS_comp_mm_LandPrc!K33 / 1000) * Area!$G$8 / (Days!K35*86400)</f>
        <v>918.69843488649906</v>
      </c>
      <c r="L33" s="10">
        <f>(NBS_comp_mm_LandPrc!L33 / 1000) * Area!$G$8 / (Days!L35*86400)</f>
        <v>133.003364197531</v>
      </c>
      <c r="M33" s="10">
        <f>(NBS_comp_mm_LandPrc!M33 / 1000) * Area!$G$8 / (Days!M35*86400)</f>
        <v>-510.22512544802879</v>
      </c>
      <c r="N33" s="10">
        <f t="shared" si="0"/>
        <v>1913.5039322338855</v>
      </c>
    </row>
    <row r="34" spans="1:14" x14ac:dyDescent="0.2">
      <c r="A34">
        <v>1979</v>
      </c>
      <c r="B34" s="10">
        <f>(NBS_comp_mm_LandPrc!B34 / 1000) * Area!$G$8 / (Days!B36*86400)</f>
        <v>706.10940860215067</v>
      </c>
      <c r="C34" s="10">
        <f>(NBS_comp_mm_LandPrc!C34 / 1000) * Area!$G$8 / (Days!C36*86400)</f>
        <v>579.42919312169306</v>
      </c>
      <c r="D34" s="10">
        <f>(NBS_comp_mm_LandPrc!D34 / 1000) * Area!$G$8 / (Days!D36*86400)</f>
        <v>4157.871170848267</v>
      </c>
      <c r="E34" s="10">
        <f>(NBS_comp_mm_LandPrc!E34 / 1000) * Area!$G$8 / (Days!E36*86400)</f>
        <v>4754.0770061728399</v>
      </c>
      <c r="F34" s="10">
        <f>(NBS_comp_mm_LandPrc!F34 / 1000) * Area!$G$8 / (Days!F36*86400)</f>
        <v>3721.9845519713263</v>
      </c>
      <c r="G34" s="10">
        <f>(NBS_comp_mm_LandPrc!G34 / 1000) * Area!$G$8 / (Days!G36*86400)</f>
        <v>3682.6625925925928</v>
      </c>
      <c r="H34" s="10">
        <f>(NBS_comp_mm_LandPrc!H34 / 1000) * Area!$G$8 / (Days!H36*86400)</f>
        <v>2459.312658303465</v>
      </c>
      <c r="I34" s="10">
        <f>(NBS_comp_mm_LandPrc!I34 / 1000) * Area!$G$8 / (Days!I36*86400)</f>
        <v>3239.5154181600956</v>
      </c>
      <c r="J34" s="10">
        <f>(NBS_comp_mm_LandPrc!J34 / 1000) * Area!$G$8 / (Days!J36*86400)</f>
        <v>563.49296296296279</v>
      </c>
      <c r="K34" s="10">
        <f>(NBS_comp_mm_LandPrc!K34 / 1000) * Area!$G$8 / (Days!K36*86400)</f>
        <v>1140.4467741935487</v>
      </c>
      <c r="L34" s="10">
        <f>(NBS_comp_mm_LandPrc!L34 / 1000) * Area!$G$8 / (Days!L36*86400)</f>
        <v>987.96722222222218</v>
      </c>
      <c r="M34" s="10">
        <f>(NBS_comp_mm_LandPrc!M34 / 1000) * Area!$G$8 / (Days!M36*86400)</f>
        <v>184.30422939068126</v>
      </c>
      <c r="N34" s="10">
        <f t="shared" si="0"/>
        <v>2181.4310990451536</v>
      </c>
    </row>
    <row r="35" spans="1:14" x14ac:dyDescent="0.2">
      <c r="A35">
        <v>1980</v>
      </c>
      <c r="B35" s="10">
        <f>(NBS_comp_mm_LandPrc!B35 / 1000) * Area!$G$8 / (Days!B37*86400)</f>
        <v>408.58392473118278</v>
      </c>
      <c r="C35" s="10">
        <f>(NBS_comp_mm_LandPrc!C35 / 1000) * Area!$G$8 / (Days!C37*86400)</f>
        <v>315.53561941251598</v>
      </c>
      <c r="D35" s="10">
        <f>(NBS_comp_mm_LandPrc!D35 / 1000) * Area!$G$8 / (Days!D37*86400)</f>
        <v>1107.5044086021505</v>
      </c>
      <c r="E35" s="10">
        <f>(NBS_comp_mm_LandPrc!E35 / 1000) * Area!$G$8 / (Days!E37*86400)</f>
        <v>3582.3759876543204</v>
      </c>
      <c r="F35" s="10">
        <f>(NBS_comp_mm_LandPrc!F35 / 1000) * Area!$G$8 / (Days!F37*86400)</f>
        <v>2273.7382915173239</v>
      </c>
      <c r="G35" s="10">
        <f>(NBS_comp_mm_LandPrc!G35 / 1000) * Area!$G$8 / (Days!G37*86400)</f>
        <v>3770.7102160493828</v>
      </c>
      <c r="H35" s="10">
        <f>(NBS_comp_mm_LandPrc!H35 / 1000) * Area!$G$8 / (Days!H37*86400)</f>
        <v>2662.9645101553165</v>
      </c>
      <c r="I35" s="10">
        <f>(NBS_comp_mm_LandPrc!I35 / 1000) * Area!$G$8 / (Days!I37*86400)</f>
        <v>3661.798410991637</v>
      </c>
      <c r="J35" s="10">
        <f>(NBS_comp_mm_LandPrc!J35 / 1000) * Area!$G$8 / (Days!J37*86400)</f>
        <v>2873.7503086419747</v>
      </c>
      <c r="K35" s="10">
        <f>(NBS_comp_mm_LandPrc!K35 / 1000) * Area!$G$8 / (Days!K37*86400)</f>
        <v>76.818548387096925</v>
      </c>
      <c r="L35" s="10">
        <f>(NBS_comp_mm_LandPrc!L35 / 1000) * Area!$G$8 / (Days!L37*86400)</f>
        <v>-241.49873456790141</v>
      </c>
      <c r="M35" s="10">
        <f>(NBS_comp_mm_LandPrc!M35 / 1000) * Area!$G$8 / (Days!M37*86400)</f>
        <v>-435.90572879330927</v>
      </c>
      <c r="N35" s="10">
        <f t="shared" si="0"/>
        <v>1671.3646468984743</v>
      </c>
    </row>
    <row r="36" spans="1:14" x14ac:dyDescent="0.2">
      <c r="A36">
        <v>1981</v>
      </c>
      <c r="B36" s="10">
        <f>(NBS_comp_mm_LandPrc!B36 / 1000) * Area!$G$8 / (Days!B38*86400)</f>
        <v>-199.0673715651134</v>
      </c>
      <c r="C36" s="10">
        <f>(NBS_comp_mm_LandPrc!C36 / 1000) * Area!$G$8 / (Days!C38*86400)</f>
        <v>1808.7959126984126</v>
      </c>
      <c r="D36" s="10">
        <f>(NBS_comp_mm_LandPrc!D36 / 1000) * Area!$G$8 / (Days!D38*86400)</f>
        <v>1288.5235244922337</v>
      </c>
      <c r="E36" s="10">
        <f>(NBS_comp_mm_LandPrc!E36 / 1000) * Area!$G$8 / (Days!E38*86400)</f>
        <v>4494.1197839506176</v>
      </c>
      <c r="F36" s="10">
        <f>(NBS_comp_mm_LandPrc!F36 / 1000) * Area!$G$8 / (Days!F38*86400)</f>
        <v>2984.0987455197132</v>
      </c>
      <c r="G36" s="10">
        <f>(NBS_comp_mm_LandPrc!G36 / 1000) * Area!$G$8 / (Days!G38*86400)</f>
        <v>3921.7623765432099</v>
      </c>
      <c r="H36" s="10">
        <f>(NBS_comp_mm_LandPrc!H36 / 1000) * Area!$G$8 / (Days!H38*86400)</f>
        <v>1944.0982855436082</v>
      </c>
      <c r="I36" s="10">
        <f>(NBS_comp_mm_LandPrc!I36 / 1000) * Area!$G$8 / (Days!I38*86400)</f>
        <v>2445.1433333333339</v>
      </c>
      <c r="J36" s="10">
        <f>(NBS_comp_mm_LandPrc!J36 / 1000) * Area!$G$8 / (Days!J38*86400)</f>
        <v>1337.0529012345678</v>
      </c>
      <c r="K36" s="10">
        <f>(NBS_comp_mm_LandPrc!K36 / 1000) * Area!$G$8 / (Days!K38*86400)</f>
        <v>1800.9330167264043</v>
      </c>
      <c r="L36" s="10">
        <f>(NBS_comp_mm_LandPrc!L36 / 1000) * Area!$G$8 / (Days!L38*86400)</f>
        <v>167.51385802469147</v>
      </c>
      <c r="M36" s="10">
        <f>(NBS_comp_mm_LandPrc!M36 / 1000) * Area!$G$8 / (Days!M38*86400)</f>
        <v>-635.98787335722807</v>
      </c>
      <c r="N36" s="10">
        <f t="shared" si="0"/>
        <v>1779.7488744287045</v>
      </c>
    </row>
    <row r="37" spans="1:14" x14ac:dyDescent="0.2">
      <c r="A37">
        <v>1982</v>
      </c>
      <c r="B37" s="10">
        <f>(NBS_comp_mm_LandPrc!B37 / 1000) * Area!$G$8 / (Days!B39*86400)</f>
        <v>-104.07484468339298</v>
      </c>
      <c r="C37" s="10">
        <f>(NBS_comp_mm_LandPrc!C37 / 1000) * Area!$G$8 / (Days!C39*86400)</f>
        <v>515.20892195767192</v>
      </c>
      <c r="D37" s="10">
        <f>(NBS_comp_mm_LandPrc!D37 / 1000) * Area!$G$8 / (Days!D39*86400)</f>
        <v>2932.9317264038227</v>
      </c>
      <c r="E37" s="10">
        <f>(NBS_comp_mm_LandPrc!E37 / 1000) * Area!$G$8 / (Days!E39*86400)</f>
        <v>3895.0525308641968</v>
      </c>
      <c r="F37" s="10">
        <f>(NBS_comp_mm_LandPrc!F37 / 1000) * Area!$G$8 / (Days!F39*86400)</f>
        <v>3112.4639127837513</v>
      </c>
      <c r="G37" s="10">
        <f>(NBS_comp_mm_LandPrc!G37 / 1000) * Area!$G$8 / (Days!G39*86400)</f>
        <v>2734.9140740740741</v>
      </c>
      <c r="H37" s="10">
        <f>(NBS_comp_mm_LandPrc!H37 / 1000) * Area!$G$8 / (Days!H39*86400)</f>
        <v>4010.9418996415779</v>
      </c>
      <c r="I37" s="10">
        <f>(NBS_comp_mm_LandPrc!I37 / 1000) * Area!$G$8 / (Days!I39*86400)</f>
        <v>1985.7948327359618</v>
      </c>
      <c r="J37" s="10">
        <f>(NBS_comp_mm_LandPrc!J37 / 1000) * Area!$G$8 / (Days!J39*86400)</f>
        <v>1677.3294135802466</v>
      </c>
      <c r="K37" s="10">
        <f>(NBS_comp_mm_LandPrc!K37 / 1000) * Area!$G$8 / (Days!K39*86400)</f>
        <v>1025.3451792114697</v>
      </c>
      <c r="L37" s="10">
        <f>(NBS_comp_mm_LandPrc!L37 / 1000) * Area!$G$8 / (Days!L39*86400)</f>
        <v>1867.8762037037036</v>
      </c>
      <c r="M37" s="10">
        <f>(NBS_comp_mm_LandPrc!M37 / 1000) * Area!$G$8 / (Days!M39*86400)</f>
        <v>2008.7440621266423</v>
      </c>
      <c r="N37" s="10">
        <f t="shared" si="0"/>
        <v>2138.543992699977</v>
      </c>
    </row>
    <row r="38" spans="1:14" x14ac:dyDescent="0.2">
      <c r="A38">
        <v>1983</v>
      </c>
      <c r="B38" s="10">
        <f>(NBS_comp_mm_LandPrc!B38 / 1000) * Area!$G$8 / (Days!B40*86400)</f>
        <v>242.7074551971327</v>
      </c>
      <c r="C38" s="10">
        <f>(NBS_comp_mm_LandPrc!C38 / 1000) * Area!$G$8 / (Days!C40*86400)</f>
        <v>1124.8011044973548</v>
      </c>
      <c r="D38" s="10">
        <f>(NBS_comp_mm_LandPrc!D38 / 1000) * Area!$G$8 / (Days!D40*86400)</f>
        <v>2536.4135902031067</v>
      </c>
      <c r="E38" s="10">
        <f>(NBS_comp_mm_LandPrc!E38 / 1000) * Area!$G$8 / (Days!E40*86400)</f>
        <v>3561.8377777777778</v>
      </c>
      <c r="F38" s="10">
        <f>(NBS_comp_mm_LandPrc!F38 / 1000) * Area!$G$8 / (Days!F40*86400)</f>
        <v>4828.2337933094377</v>
      </c>
      <c r="G38" s="10">
        <f>(NBS_comp_mm_LandPrc!G38 / 1000) * Area!$G$8 / (Days!G40*86400)</f>
        <v>2570.0762962962958</v>
      </c>
      <c r="H38" s="10">
        <f>(NBS_comp_mm_LandPrc!H38 / 1000) * Area!$G$8 / (Days!H40*86400)</f>
        <v>2197.8093966547194</v>
      </c>
      <c r="I38" s="10">
        <f>(NBS_comp_mm_LandPrc!I38 / 1000) * Area!$G$8 / (Days!I40*86400)</f>
        <v>1942.6230047789725</v>
      </c>
      <c r="J38" s="10">
        <f>(NBS_comp_mm_LandPrc!J38 / 1000) * Area!$G$8 / (Days!J40*86400)</f>
        <v>1670.1909567901234</v>
      </c>
      <c r="K38" s="10">
        <f>(NBS_comp_mm_LandPrc!K38 / 1000) * Area!$G$8 / (Days!K40*86400)</f>
        <v>1450.1585364396653</v>
      </c>
      <c r="L38" s="10">
        <f>(NBS_comp_mm_LandPrc!L38 / 1000) * Area!$G$8 / (Days!L40*86400)</f>
        <v>576.87135802469106</v>
      </c>
      <c r="M38" s="10">
        <f>(NBS_comp_mm_LandPrc!M38 / 1000) * Area!$G$8 / (Days!M40*86400)</f>
        <v>-1118.519014336918</v>
      </c>
      <c r="N38" s="10">
        <f t="shared" si="0"/>
        <v>1798.60035463603</v>
      </c>
    </row>
    <row r="39" spans="1:14" x14ac:dyDescent="0.2">
      <c r="A39">
        <v>1984</v>
      </c>
      <c r="B39" s="10">
        <f>(NBS_comp_mm_LandPrc!B39 / 1000) * Area!$G$8 / (Days!B41*86400)</f>
        <v>-13.774468339307091</v>
      </c>
      <c r="C39" s="10">
        <f>(NBS_comp_mm_LandPrc!C39 / 1000) * Area!$G$8 / (Days!C41*86400)</f>
        <v>1926.2226436781609</v>
      </c>
      <c r="D39" s="10">
        <f>(NBS_comp_mm_LandPrc!D39 / 1000) * Area!$G$8 / (Days!D41*86400)</f>
        <v>1672.7083452807647</v>
      </c>
      <c r="E39" s="10">
        <f>(NBS_comp_mm_LandPrc!E39 / 1000) * Area!$G$8 / (Days!E41*86400)</f>
        <v>3172.1105864197543</v>
      </c>
      <c r="F39" s="10">
        <f>(NBS_comp_mm_LandPrc!F39 / 1000) * Area!$G$8 / (Days!F41*86400)</f>
        <v>3374.3621983273597</v>
      </c>
      <c r="G39" s="10">
        <f>(NBS_comp_mm_LandPrc!G39 / 1000) * Area!$G$8 / (Days!G41*86400)</f>
        <v>3437.957901234568</v>
      </c>
      <c r="H39" s="10">
        <f>(NBS_comp_mm_LandPrc!H39 / 1000) * Area!$G$8 / (Days!H41*86400)</f>
        <v>2205.0587455197128</v>
      </c>
      <c r="I39" s="10">
        <f>(NBS_comp_mm_LandPrc!I39 / 1000) * Area!$G$8 / (Days!I41*86400)</f>
        <v>1866.0175268817204</v>
      </c>
      <c r="J39" s="10">
        <f>(NBS_comp_mm_LandPrc!J39 / 1000) * Area!$G$8 / (Days!J41*86400)</f>
        <v>2049.424722222222</v>
      </c>
      <c r="K39" s="10">
        <f>(NBS_comp_mm_LandPrc!K39 / 1000) * Area!$G$8 / (Days!K41*86400)</f>
        <v>2197.0155436081241</v>
      </c>
      <c r="L39" s="10">
        <f>(NBS_comp_mm_LandPrc!L39 / 1000) * Area!$G$8 / (Days!L41*86400)</f>
        <v>1209.490462962963</v>
      </c>
      <c r="M39" s="10">
        <f>(NBS_comp_mm_LandPrc!M39 / 1000) * Area!$G$8 / (Days!M41*86400)</f>
        <v>637.72020908004765</v>
      </c>
      <c r="N39" s="10">
        <f t="shared" si="0"/>
        <v>1977.8595347396747</v>
      </c>
    </row>
    <row r="40" spans="1:14" x14ac:dyDescent="0.2">
      <c r="A40">
        <v>1985</v>
      </c>
      <c r="B40" s="10">
        <f>(NBS_comp_mm_LandPrc!B40 / 1000) * Area!$G$8 / (Days!B42*86400)</f>
        <v>306.93844683393064</v>
      </c>
      <c r="C40" s="10">
        <f>(NBS_comp_mm_LandPrc!C40 / 1000) * Area!$G$8 / (Days!C42*86400)</f>
        <v>2028.1861177248677</v>
      </c>
      <c r="D40" s="10">
        <f>(NBS_comp_mm_LandPrc!D40 / 1000) * Area!$G$8 / (Days!D42*86400)</f>
        <v>4079.4366248506576</v>
      </c>
      <c r="E40" s="10">
        <f>(NBS_comp_mm_LandPrc!E40 / 1000) * Area!$G$8 / (Days!E42*86400)</f>
        <v>4579.0504629629622</v>
      </c>
      <c r="F40" s="10">
        <f>(NBS_comp_mm_LandPrc!F40 / 1000) * Area!$G$8 / (Days!F42*86400)</f>
        <v>2852.5928375149347</v>
      </c>
      <c r="G40" s="10">
        <f>(NBS_comp_mm_LandPrc!G40 / 1000) * Area!$G$8 / (Days!G42*86400)</f>
        <v>2127.4501851851851</v>
      </c>
      <c r="H40" s="10">
        <f>(NBS_comp_mm_LandPrc!H40 / 1000) * Area!$G$8 / (Days!H42*86400)</f>
        <v>2303.010221027479</v>
      </c>
      <c r="I40" s="10">
        <f>(NBS_comp_mm_LandPrc!I40 / 1000) * Area!$G$8 / (Days!I42*86400)</f>
        <v>3047.5106332138589</v>
      </c>
      <c r="J40" s="10">
        <f>(NBS_comp_mm_LandPrc!J40 / 1000) * Area!$G$8 / (Days!J42*86400)</f>
        <v>2581.4357716049385</v>
      </c>
      <c r="K40" s="10">
        <f>(NBS_comp_mm_LandPrc!K40 / 1000) * Area!$G$8 / (Days!K42*86400)</f>
        <v>2209.2967980884114</v>
      </c>
      <c r="L40" s="10">
        <f>(NBS_comp_mm_LandPrc!L40 / 1000) * Area!$G$8 / (Days!L42*86400)</f>
        <v>3309.9854320987647</v>
      </c>
      <c r="M40" s="10">
        <f>(NBS_comp_mm_LandPrc!M40 / 1000) * Area!$G$8 / (Days!M42*86400)</f>
        <v>-284.03262246117123</v>
      </c>
      <c r="N40" s="10">
        <f t="shared" si="0"/>
        <v>2428.4050757204018</v>
      </c>
    </row>
    <row r="41" spans="1:14" x14ac:dyDescent="0.2">
      <c r="A41">
        <v>1986</v>
      </c>
      <c r="B41" s="10">
        <f>(NBS_comp_mm_LandPrc!B41 / 1000) * Area!$G$8 / (Days!B43*86400)</f>
        <v>609.01413381123075</v>
      </c>
      <c r="C41" s="10">
        <f>(NBS_comp_mm_LandPrc!C41 / 1000) * Area!$G$8 / (Days!C43*86400)</f>
        <v>1430.5756283068781</v>
      </c>
      <c r="D41" s="10">
        <f>(NBS_comp_mm_LandPrc!D41 / 1000) * Area!$G$8 / (Days!D43*86400)</f>
        <v>2986.102783751493</v>
      </c>
      <c r="E41" s="10">
        <f>(NBS_comp_mm_LandPrc!E41 / 1000) * Area!$G$8 / (Days!E43*86400)</f>
        <v>3642.269938271605</v>
      </c>
      <c r="F41" s="10">
        <f>(NBS_comp_mm_LandPrc!F41 / 1000) * Area!$G$8 / (Days!F43*86400)</f>
        <v>2374.838267622461</v>
      </c>
      <c r="G41" s="10">
        <f>(NBS_comp_mm_LandPrc!G41 / 1000) * Area!$G$8 / (Days!G43*86400)</f>
        <v>3684.2574691358027</v>
      </c>
      <c r="H41" s="10">
        <f>(NBS_comp_mm_LandPrc!H41 / 1000) * Area!$G$8 / (Days!H43*86400)</f>
        <v>3560.0476762246117</v>
      </c>
      <c r="I41" s="10">
        <f>(NBS_comp_mm_LandPrc!I41 / 1000) * Area!$G$8 / (Days!I43*86400)</f>
        <v>1627.4964336917567</v>
      </c>
      <c r="J41" s="10">
        <f>(NBS_comp_mm_LandPrc!J41 / 1000) * Area!$G$8 / (Days!J43*86400)</f>
        <v>6083.5132098765434</v>
      </c>
      <c r="K41" s="10">
        <f>(NBS_comp_mm_LandPrc!K41 / 1000) * Area!$G$8 / (Days!K43*86400)</f>
        <v>3112.9896356033451</v>
      </c>
      <c r="L41" s="10">
        <f>(NBS_comp_mm_LandPrc!L41 / 1000) * Area!$G$8 / (Days!L43*86400)</f>
        <v>-599.89601851851876</v>
      </c>
      <c r="M41" s="10">
        <f>(NBS_comp_mm_LandPrc!M41 / 1000) * Area!$G$8 / (Days!M43*86400)</f>
        <v>-358.90954002389475</v>
      </c>
      <c r="N41" s="10">
        <f t="shared" si="0"/>
        <v>2346.0249681461096</v>
      </c>
    </row>
    <row r="42" spans="1:14" x14ac:dyDescent="0.2">
      <c r="A42">
        <v>1987</v>
      </c>
      <c r="B42" s="10">
        <f>(NBS_comp_mm_LandPrc!B42 / 1000) * Area!$G$8 / (Days!B44*86400)</f>
        <v>249.59807048984433</v>
      </c>
      <c r="C42" s="10">
        <f>(NBS_comp_mm_LandPrc!C42 / 1000) * Area!$G$8 / (Days!C44*86400)</f>
        <v>417.6523941798942</v>
      </c>
      <c r="D42" s="10">
        <f>(NBS_comp_mm_LandPrc!D42 / 1000) * Area!$G$8 / (Days!D44*86400)</f>
        <v>1271.6127837514932</v>
      </c>
      <c r="E42" s="10">
        <f>(NBS_comp_mm_LandPrc!E42 / 1000) * Area!$G$8 / (Days!E44*86400)</f>
        <v>2368.3889814814811</v>
      </c>
      <c r="F42" s="10">
        <f>(NBS_comp_mm_LandPrc!F42 / 1000) * Area!$G$8 / (Days!F44*86400)</f>
        <v>2353.3095818399047</v>
      </c>
      <c r="G42" s="10">
        <f>(NBS_comp_mm_LandPrc!G42 / 1000) * Area!$G$8 / (Days!G44*86400)</f>
        <v>1975.8318518518518</v>
      </c>
      <c r="H42" s="10">
        <f>(NBS_comp_mm_LandPrc!H42 / 1000) * Area!$G$8 / (Days!H44*86400)</f>
        <v>1983.4145221027479</v>
      </c>
      <c r="I42" s="10">
        <f>(NBS_comp_mm_LandPrc!I42 / 1000) * Area!$G$8 / (Days!I44*86400)</f>
        <v>2807.1921266427717</v>
      </c>
      <c r="J42" s="10">
        <f>(NBS_comp_mm_LandPrc!J42 / 1000) * Area!$G$8 / (Days!J44*86400)</f>
        <v>1718.6422222222222</v>
      </c>
      <c r="K42" s="10">
        <f>(NBS_comp_mm_LandPrc!K42 / 1000) * Area!$G$8 / (Days!K44*86400)</f>
        <v>-39.399587813620293</v>
      </c>
      <c r="L42" s="10">
        <f>(NBS_comp_mm_LandPrc!L42 / 1000) * Area!$G$8 / (Days!L44*86400)</f>
        <v>830.35521604938288</v>
      </c>
      <c r="M42" s="10">
        <f>(NBS_comp_mm_LandPrc!M42 / 1000) * Area!$G$8 / (Days!M44*86400)</f>
        <v>942.64896057347687</v>
      </c>
      <c r="N42" s="10">
        <f t="shared" si="0"/>
        <v>1406.6039269476212</v>
      </c>
    </row>
    <row r="43" spans="1:14" x14ac:dyDescent="0.2">
      <c r="A43">
        <v>1988</v>
      </c>
      <c r="B43" s="10">
        <f>(NBS_comp_mm_LandPrc!B43 / 1000) * Area!$G$8 / (Days!B45*86400)</f>
        <v>-83.352771804062115</v>
      </c>
      <c r="C43" s="10">
        <f>(NBS_comp_mm_LandPrc!C43 / 1000) * Area!$G$8 / (Days!C45*86400)</f>
        <v>494.50594508301413</v>
      </c>
      <c r="D43" s="10">
        <f>(NBS_comp_mm_LandPrc!D43 / 1000) * Area!$G$8 / (Days!D45*86400)</f>
        <v>1900.7648566308244</v>
      </c>
      <c r="E43" s="10">
        <f>(NBS_comp_mm_LandPrc!E43 / 1000) * Area!$G$8 / (Days!E45*86400)</f>
        <v>3274.8267592592588</v>
      </c>
      <c r="F43" s="10">
        <f>(NBS_comp_mm_LandPrc!F43 / 1000) * Area!$G$8 / (Days!F45*86400)</f>
        <v>1441.935465949821</v>
      </c>
      <c r="G43" s="10">
        <f>(NBS_comp_mm_LandPrc!G43 / 1000) * Area!$G$8 / (Days!G45*86400)</f>
        <v>988.28935185185185</v>
      </c>
      <c r="H43" s="10">
        <f>(NBS_comp_mm_LandPrc!H43 / 1000) * Area!$G$8 / (Days!H45*86400)</f>
        <v>1895.724826762246</v>
      </c>
      <c r="I43" s="10">
        <f>(NBS_comp_mm_LandPrc!I43 / 1000) * Area!$G$8 / (Days!I45*86400)</f>
        <v>1972.5588410991634</v>
      </c>
      <c r="J43" s="10">
        <f>(NBS_comp_mm_LandPrc!J43 / 1000) * Area!$G$8 / (Days!J45*86400)</f>
        <v>1961.9670987654317</v>
      </c>
      <c r="K43" s="10">
        <f>(NBS_comp_mm_LandPrc!K43 / 1000) * Area!$G$8 / (Days!K45*86400)</f>
        <v>849.56092592592597</v>
      </c>
      <c r="L43" s="10">
        <f>(NBS_comp_mm_LandPrc!L43 / 1000) * Area!$G$8 / (Days!L45*86400)</f>
        <v>3059.8562654320986</v>
      </c>
      <c r="M43" s="10">
        <f>(NBS_comp_mm_LandPrc!M43 / 1000) * Area!$G$8 / (Days!M45*86400)</f>
        <v>-433.14270609318959</v>
      </c>
      <c r="N43" s="10">
        <f t="shared" si="0"/>
        <v>1443.6245715718653</v>
      </c>
    </row>
    <row r="44" spans="1:14" x14ac:dyDescent="0.2">
      <c r="A44">
        <v>1989</v>
      </c>
      <c r="B44" s="10">
        <f>(NBS_comp_mm_LandPrc!B44 / 1000) * Area!$G$8 / (Days!B46*86400)</f>
        <v>348.990185185185</v>
      </c>
      <c r="C44" s="10">
        <f>(NBS_comp_mm_LandPrc!C44 / 1000) * Area!$G$8 / (Days!C46*86400)</f>
        <v>-294.37279761904756</v>
      </c>
      <c r="D44" s="10">
        <f>(NBS_comp_mm_LandPrc!D44 / 1000) * Area!$G$8 / (Days!D46*86400)</f>
        <v>1965.9262246117089</v>
      </c>
      <c r="E44" s="10">
        <f>(NBS_comp_mm_LandPrc!E44 / 1000) * Area!$G$8 / (Days!E46*86400)</f>
        <v>2348.1944135802473</v>
      </c>
      <c r="F44" s="10">
        <f>(NBS_comp_mm_LandPrc!F44 / 1000) * Area!$G$8 / (Days!F46*86400)</f>
        <v>3467.3592712066907</v>
      </c>
      <c r="G44" s="10">
        <f>(NBS_comp_mm_LandPrc!G44 / 1000) * Area!$G$8 / (Days!G46*86400)</f>
        <v>3970.5244135802477</v>
      </c>
      <c r="H44" s="10">
        <f>(NBS_comp_mm_LandPrc!H44 / 1000) * Area!$G$8 / (Days!H46*86400)</f>
        <v>1972.1009856630822</v>
      </c>
      <c r="I44" s="10">
        <f>(NBS_comp_mm_LandPrc!I44 / 1000) * Area!$G$8 / (Days!I46*86400)</f>
        <v>2164.5049223416963</v>
      </c>
      <c r="J44" s="10">
        <f>(NBS_comp_mm_LandPrc!J44 / 1000) * Area!$G$8 / (Days!J46*86400)</f>
        <v>448.9987037037036</v>
      </c>
      <c r="K44" s="10">
        <f>(NBS_comp_mm_LandPrc!K44 / 1000) * Area!$G$8 / (Days!K46*86400)</f>
        <v>436.43453405017914</v>
      </c>
      <c r="L44" s="10">
        <f>(NBS_comp_mm_LandPrc!L44 / 1000) * Area!$G$8 / (Days!L46*86400)</f>
        <v>-85.497222222222263</v>
      </c>
      <c r="M44" s="10">
        <f>(NBS_comp_mm_LandPrc!M44 / 1000) * Area!$G$8 / (Days!M46*86400)</f>
        <v>-1173.5290561529271</v>
      </c>
      <c r="N44" s="10">
        <f t="shared" si="0"/>
        <v>1297.4695481607121</v>
      </c>
    </row>
    <row r="45" spans="1:14" x14ac:dyDescent="0.2">
      <c r="A45">
        <v>1990</v>
      </c>
      <c r="B45" s="10">
        <f>(NBS_comp_mm_LandPrc!B45 / 1000) * Area!$G$8 / (Days!B47*86400)</f>
        <v>1323.7081600955794</v>
      </c>
      <c r="C45" s="10">
        <f>(NBS_comp_mm_LandPrc!C45 / 1000) * Area!$G$8 / (Days!C47*86400)</f>
        <v>984.36374338624319</v>
      </c>
      <c r="D45" s="10">
        <f>(NBS_comp_mm_LandPrc!D45 / 1000) * Area!$G$8 / (Days!D47*86400)</f>
        <v>2732.1539366786137</v>
      </c>
      <c r="E45" s="10">
        <f>(NBS_comp_mm_LandPrc!E45 / 1000) * Area!$G$8 / (Days!E47*86400)</f>
        <v>2173.7025000000003</v>
      </c>
      <c r="F45" s="10">
        <f>(NBS_comp_mm_LandPrc!F45 / 1000) * Area!$G$8 / (Days!F47*86400)</f>
        <v>4470.2834408602157</v>
      </c>
      <c r="G45" s="10">
        <f>(NBS_comp_mm_LandPrc!G45 / 1000) * Area!$G$8 / (Days!G47*86400)</f>
        <v>4685.9087654320983</v>
      </c>
      <c r="H45" s="10">
        <f>(NBS_comp_mm_LandPrc!H45 / 1000) * Area!$G$8 / (Days!H47*86400)</f>
        <v>2466.9562007168456</v>
      </c>
      <c r="I45" s="10">
        <f>(NBS_comp_mm_LandPrc!I45 / 1000) * Area!$G$8 / (Days!I47*86400)</f>
        <v>2687.2326642771809</v>
      </c>
      <c r="J45" s="10">
        <f>(NBS_comp_mm_LandPrc!J45 / 1000) * Area!$G$8 / (Days!J47*86400)</f>
        <v>2077.0258024691357</v>
      </c>
      <c r="K45" s="10">
        <f>(NBS_comp_mm_LandPrc!K45 / 1000) * Area!$G$8 / (Days!K47*86400)</f>
        <v>1974.0598984468331</v>
      </c>
      <c r="L45" s="10">
        <f>(NBS_comp_mm_LandPrc!L45 / 1000) * Area!$G$8 / (Days!L47*86400)</f>
        <v>1699.1783024691358</v>
      </c>
      <c r="M45" s="10">
        <f>(NBS_comp_mm_LandPrc!M45 / 1000) * Area!$G$8 / (Days!M47*86400)</f>
        <v>352.9104540023896</v>
      </c>
      <c r="N45" s="10">
        <f t="shared" si="0"/>
        <v>2302.290322402856</v>
      </c>
    </row>
    <row r="46" spans="1:14" x14ac:dyDescent="0.2">
      <c r="A46">
        <v>1991</v>
      </c>
      <c r="B46" s="10">
        <f>(NBS_comp_mm_LandPrc!B46 / 1000) * Area!$G$8 / (Days!B48*86400)</f>
        <v>81.855161290322343</v>
      </c>
      <c r="C46" s="10">
        <f>(NBS_comp_mm_LandPrc!C46 / 1000) * Area!$G$8 / (Days!C48*86400)</f>
        <v>878.43230158730194</v>
      </c>
      <c r="D46" s="10">
        <f>(NBS_comp_mm_LandPrc!D46 / 1000) * Area!$G$8 / (Days!D48*86400)</f>
        <v>3225.5419115890086</v>
      </c>
      <c r="E46" s="10">
        <f>(NBS_comp_mm_LandPrc!E46 / 1000) * Area!$G$8 / (Days!E48*86400)</f>
        <v>4697.7945061728396</v>
      </c>
      <c r="F46" s="10">
        <f>(NBS_comp_mm_LandPrc!F46 / 1000) * Area!$G$8 / (Days!F48*86400)</f>
        <v>3768.3944086021506</v>
      </c>
      <c r="G46" s="10">
        <f>(NBS_comp_mm_LandPrc!G46 / 1000) * Area!$G$8 / (Days!G48*86400)</f>
        <v>2485.8473148148146</v>
      </c>
      <c r="H46" s="10">
        <f>(NBS_comp_mm_LandPrc!H46 / 1000) * Area!$G$8 / (Days!H48*86400)</f>
        <v>3041.1839486260455</v>
      </c>
      <c r="I46" s="10">
        <f>(NBS_comp_mm_LandPrc!I46 / 1000) * Area!$G$8 / (Days!I48*86400)</f>
        <v>1456.0083990442056</v>
      </c>
      <c r="J46" s="10">
        <f>(NBS_comp_mm_LandPrc!J46 / 1000) * Area!$G$8 / (Days!J48*86400)</f>
        <v>683.71182098765405</v>
      </c>
      <c r="K46" s="10">
        <f>(NBS_comp_mm_LandPrc!K46 / 1000) * Area!$G$8 / (Days!K48*86400)</f>
        <v>2892.7652628434885</v>
      </c>
      <c r="L46" s="10">
        <f>(NBS_comp_mm_LandPrc!L46 / 1000) * Area!$G$8 / (Days!L48*86400)</f>
        <v>1302.7963888888889</v>
      </c>
      <c r="M46" s="10">
        <f>(NBS_comp_mm_LandPrc!M46 / 1000) * Area!$G$8 / (Days!M48*86400)</f>
        <v>795.09522102747906</v>
      </c>
      <c r="N46" s="10">
        <f t="shared" si="0"/>
        <v>2109.1188871228501</v>
      </c>
    </row>
    <row r="47" spans="1:14" x14ac:dyDescent="0.2">
      <c r="A47">
        <v>1992</v>
      </c>
      <c r="B47" s="10">
        <f>(NBS_comp_mm_LandPrc!B47 / 1000) * Area!$G$8 / (Days!B49*86400)</f>
        <v>616.87308841099195</v>
      </c>
      <c r="C47" s="10">
        <f>(NBS_comp_mm_LandPrc!C47 / 1000) * Area!$G$8 / (Days!C49*86400)</f>
        <v>1111.569495530013</v>
      </c>
      <c r="D47" s="10">
        <f>(NBS_comp_mm_LandPrc!D47 / 1000) * Area!$G$8 / (Days!D49*86400)</f>
        <v>2169.6603046594978</v>
      </c>
      <c r="E47" s="10">
        <f>(NBS_comp_mm_LandPrc!E47 / 1000) * Area!$G$8 / (Days!E49*86400)</f>
        <v>3535.5754629629628</v>
      </c>
      <c r="F47" s="10">
        <f>(NBS_comp_mm_LandPrc!F47 / 1000) * Area!$G$8 / (Days!F49*86400)</f>
        <v>2195.8856451612905</v>
      </c>
      <c r="G47" s="10">
        <f>(NBS_comp_mm_LandPrc!G47 / 1000) * Area!$G$8 / (Days!G49*86400)</f>
        <v>1768.8105555555555</v>
      </c>
      <c r="H47" s="10">
        <f>(NBS_comp_mm_LandPrc!H47 / 1000) * Area!$G$8 / (Days!H49*86400)</f>
        <v>3180.9887037037033</v>
      </c>
      <c r="I47" s="10">
        <f>(NBS_comp_mm_LandPrc!I47 / 1000) * Area!$G$8 / (Days!I49*86400)</f>
        <v>1576.4551314217442</v>
      </c>
      <c r="J47" s="10">
        <f>(NBS_comp_mm_LandPrc!J47 / 1000) * Area!$G$8 / (Days!J49*86400)</f>
        <v>3220.8389506172834</v>
      </c>
      <c r="K47" s="10">
        <f>(NBS_comp_mm_LandPrc!K47 / 1000) * Area!$G$8 / (Days!K49*86400)</f>
        <v>656.01324372759848</v>
      </c>
      <c r="L47" s="10">
        <f>(NBS_comp_mm_LandPrc!L47 / 1000) * Area!$G$8 / (Days!L49*86400)</f>
        <v>3004.9563888888893</v>
      </c>
      <c r="M47" s="10">
        <f>(NBS_comp_mm_LandPrc!M47 / 1000) * Area!$G$8 / (Days!M49*86400)</f>
        <v>792.21124253285609</v>
      </c>
      <c r="N47" s="10">
        <f t="shared" si="0"/>
        <v>1985.8198510976988</v>
      </c>
    </row>
    <row r="48" spans="1:14" x14ac:dyDescent="0.2">
      <c r="A48">
        <v>1993</v>
      </c>
      <c r="B48" s="10">
        <f>(NBS_comp_mm_LandPrc!B48 / 1000) * Area!$G$8 / (Days!B50*86400)</f>
        <v>1719.7000358422938</v>
      </c>
      <c r="C48" s="10">
        <f>(NBS_comp_mm_LandPrc!C48 / 1000) * Area!$G$8 / (Days!C50*86400)</f>
        <v>258.93135582010598</v>
      </c>
      <c r="D48" s="10">
        <f>(NBS_comp_mm_LandPrc!D48 / 1000) * Area!$G$8 / (Days!D50*86400)</f>
        <v>1746.004223416965</v>
      </c>
      <c r="E48" s="10">
        <f>(NBS_comp_mm_LandPrc!E48 / 1000) * Area!$G$8 / (Days!E50*86400)</f>
        <v>5283.973641975309</v>
      </c>
      <c r="F48" s="10">
        <f>(NBS_comp_mm_LandPrc!F48 / 1000) * Area!$G$8 / (Days!F50*86400)</f>
        <v>3923.2962246117086</v>
      </c>
      <c r="G48" s="10">
        <f>(NBS_comp_mm_LandPrc!G48 / 1000) * Area!$G$8 / (Days!G50*86400)</f>
        <v>5845.5578395061711</v>
      </c>
      <c r="H48" s="10">
        <f>(NBS_comp_mm_LandPrc!H48 / 1000) * Area!$G$8 / (Days!H50*86400)</f>
        <v>3824.8173297491039</v>
      </c>
      <c r="I48" s="10">
        <f>(NBS_comp_mm_LandPrc!I48 / 1000) * Area!$G$8 / (Days!I50*86400)</f>
        <v>2858.0698387096768</v>
      </c>
      <c r="J48" s="10">
        <f>(NBS_comp_mm_LandPrc!J48 / 1000) * Area!$G$8 / (Days!J50*86400)</f>
        <v>2200.3248765432099</v>
      </c>
      <c r="K48" s="10">
        <f>(NBS_comp_mm_LandPrc!K48 / 1000) * Area!$G$8 / (Days!K50*86400)</f>
        <v>1059.5537634408602</v>
      </c>
      <c r="L48" s="10">
        <f>(NBS_comp_mm_LandPrc!L48 / 1000) * Area!$G$8 / (Days!L50*86400)</f>
        <v>429.01432098765423</v>
      </c>
      <c r="M48" s="10">
        <f>(NBS_comp_mm_LandPrc!M48 / 1000) * Area!$G$8 / (Days!M50*86400)</f>
        <v>-477.60761648745518</v>
      </c>
      <c r="N48" s="10">
        <f t="shared" si="0"/>
        <v>2389.3029861763007</v>
      </c>
    </row>
    <row r="49" spans="1:14" x14ac:dyDescent="0.2">
      <c r="A49">
        <v>1994</v>
      </c>
      <c r="B49" s="10">
        <f>(NBS_comp_mm_LandPrc!B49 / 1000) * Area!$G$8 / (Days!B51*86400)</f>
        <v>106.32670250896052</v>
      </c>
      <c r="C49" s="10">
        <f>(NBS_comp_mm_LandPrc!C49 / 1000) * Area!$G$8 / (Days!C51*86400)</f>
        <v>1160.8570105820108</v>
      </c>
      <c r="D49" s="10">
        <f>(NBS_comp_mm_LandPrc!D49 / 1000) * Area!$G$8 / (Days!D51*86400)</f>
        <v>2048.1393667861412</v>
      </c>
      <c r="E49" s="10">
        <f>(NBS_comp_mm_LandPrc!E49 / 1000) * Area!$G$8 / (Days!E51*86400)</f>
        <v>3350.3377160493828</v>
      </c>
      <c r="F49" s="10">
        <f>(NBS_comp_mm_LandPrc!F49 / 1000) * Area!$G$8 / (Days!F51*86400)</f>
        <v>2364.8776045400241</v>
      </c>
      <c r="G49" s="10">
        <f>(NBS_comp_mm_LandPrc!G49 / 1000) * Area!$G$8 / (Days!G51*86400)</f>
        <v>3116.0338888888887</v>
      </c>
      <c r="H49" s="10">
        <f>(NBS_comp_mm_LandPrc!H49 / 1000) * Area!$G$8 / (Days!H51*86400)</f>
        <v>4017.697347670251</v>
      </c>
      <c r="I49" s="10">
        <f>(NBS_comp_mm_LandPrc!I49 / 1000) * Area!$G$8 / (Days!I51*86400)</f>
        <v>3078.2470250896058</v>
      </c>
      <c r="J49" s="10">
        <f>(NBS_comp_mm_LandPrc!J49 / 1000) * Area!$G$8 / (Days!J51*86400)</f>
        <v>2017.7835185185186</v>
      </c>
      <c r="K49" s="10">
        <f>(NBS_comp_mm_LandPrc!K49 / 1000) * Area!$G$8 / (Days!K51*86400)</f>
        <v>724.20655316606928</v>
      </c>
      <c r="L49" s="10">
        <f>(NBS_comp_mm_LandPrc!L49 / 1000) * Area!$G$8 / (Days!L51*86400)</f>
        <v>1197.9737345679011</v>
      </c>
      <c r="M49" s="10">
        <f>(NBS_comp_mm_LandPrc!M49 / 1000) * Area!$G$8 / (Days!M51*86400)</f>
        <v>131.21919354838721</v>
      </c>
      <c r="N49" s="10">
        <f t="shared" si="0"/>
        <v>1942.8083051596786</v>
      </c>
    </row>
    <row r="50" spans="1:14" x14ac:dyDescent="0.2">
      <c r="A50">
        <v>1995</v>
      </c>
      <c r="B50" s="10">
        <f>(NBS_comp_mm_LandPrc!B50 / 1000) * Area!$G$8 / (Days!B52*86400)</f>
        <v>377.85473118279589</v>
      </c>
      <c r="C50" s="10">
        <f>(NBS_comp_mm_LandPrc!C50 / 1000) * Area!$G$8 / (Days!C52*86400)</f>
        <v>68.369880952380868</v>
      </c>
      <c r="D50" s="10">
        <f>(NBS_comp_mm_LandPrc!D50 / 1000) * Area!$G$8 / (Days!D52*86400)</f>
        <v>1953.1596833930705</v>
      </c>
      <c r="E50" s="10">
        <f>(NBS_comp_mm_LandPrc!E50 / 1000) * Area!$G$8 / (Days!E52*86400)</f>
        <v>2776.1204320987649</v>
      </c>
      <c r="F50" s="10">
        <f>(NBS_comp_mm_LandPrc!F50 / 1000) * Area!$G$8 / (Days!F52*86400)</f>
        <v>3049.5789665471921</v>
      </c>
      <c r="G50" s="10">
        <f>(NBS_comp_mm_LandPrc!G50 / 1000) * Area!$G$8 / (Days!G52*86400)</f>
        <v>2189.1027777777776</v>
      </c>
      <c r="H50" s="10">
        <f>(NBS_comp_mm_LandPrc!H50 / 1000) * Area!$G$8 / (Days!H52*86400)</f>
        <v>2238.5099342891281</v>
      </c>
      <c r="I50" s="10">
        <f>(NBS_comp_mm_LandPrc!I50 / 1000) * Area!$G$8 / (Days!I52*86400)</f>
        <v>3364.7110812425331</v>
      </c>
      <c r="J50" s="10">
        <f>(NBS_comp_mm_LandPrc!J50 / 1000) * Area!$G$8 / (Days!J52*86400)</f>
        <v>-13.866234567901225</v>
      </c>
      <c r="K50" s="10">
        <f>(NBS_comp_mm_LandPrc!K50 / 1000) * Area!$G$8 / (Days!K52*86400)</f>
        <v>1949.5052986857822</v>
      </c>
      <c r="L50" s="10">
        <f>(NBS_comp_mm_LandPrc!L50 / 1000) * Area!$G$8 / (Days!L52*86400)</f>
        <v>377.42117283950586</v>
      </c>
      <c r="M50" s="10">
        <f>(NBS_comp_mm_LandPrc!M50 / 1000) * Area!$G$8 / (Days!M52*86400)</f>
        <v>-556.66954002389525</v>
      </c>
      <c r="N50" s="10">
        <f t="shared" si="0"/>
        <v>1481.1498487014278</v>
      </c>
    </row>
    <row r="51" spans="1:14" x14ac:dyDescent="0.2">
      <c r="A51">
        <v>1996</v>
      </c>
      <c r="B51" s="10">
        <f>(NBS_comp_mm_LandPrc!B51 / 1000) * Area!$G$8 / (Days!B53*86400)</f>
        <v>1004.6107168458782</v>
      </c>
      <c r="C51" s="10">
        <f>(NBS_comp_mm_LandPrc!C51 / 1000) * Area!$G$8 / (Days!C53*86400)</f>
        <v>990.56146232439357</v>
      </c>
      <c r="D51" s="10">
        <f>(NBS_comp_mm_LandPrc!D51 / 1000) * Area!$G$8 / (Days!D53*86400)</f>
        <v>1225.209157706093</v>
      </c>
      <c r="E51" s="10">
        <f>(NBS_comp_mm_LandPrc!E51 / 1000) * Area!$G$8 / (Days!E53*86400)</f>
        <v>3890.4717283950617</v>
      </c>
      <c r="F51" s="10">
        <f>(NBS_comp_mm_LandPrc!F51 / 1000) * Area!$G$8 / (Days!F53*86400)</f>
        <v>3709.7301135005982</v>
      </c>
      <c r="G51" s="10">
        <f>(NBS_comp_mm_LandPrc!G51 / 1000) * Area!$G$8 / (Days!G53*86400)</f>
        <v>5505.6928703703707</v>
      </c>
      <c r="H51" s="10">
        <f>(NBS_comp_mm_LandPrc!H51 / 1000) * Area!$G$8 / (Days!H53*86400)</f>
        <v>3160.4474133811227</v>
      </c>
      <c r="I51" s="10">
        <f>(NBS_comp_mm_LandPrc!I51 / 1000) * Area!$G$8 / (Days!I53*86400)</f>
        <v>1947.4054301075269</v>
      </c>
      <c r="J51" s="10">
        <f>(NBS_comp_mm_LandPrc!J51 / 1000) * Area!$G$8 / (Days!J53*86400)</f>
        <v>1112.2180246913579</v>
      </c>
      <c r="K51" s="10">
        <f>(NBS_comp_mm_LandPrc!K51 / 1000) * Area!$G$8 / (Days!K53*86400)</f>
        <v>1254.4705137395458</v>
      </c>
      <c r="L51" s="10">
        <f>(NBS_comp_mm_LandPrc!L51 / 1000) * Area!$G$8 / (Days!L53*86400)</f>
        <v>-11.487160493827076</v>
      </c>
      <c r="M51" s="10">
        <f>(NBS_comp_mm_LandPrc!M51 / 1000) * Area!$G$8 / (Days!M53*86400)</f>
        <v>859.99345878136239</v>
      </c>
      <c r="N51" s="10">
        <f t="shared" si="0"/>
        <v>2054.1103107791237</v>
      </c>
    </row>
    <row r="52" spans="1:14" x14ac:dyDescent="0.2">
      <c r="A52">
        <v>1997</v>
      </c>
      <c r="B52" s="10">
        <f>(NBS_comp_mm_LandPrc!B52 / 1000) * Area!$G$8 / (Days!B54*86400)</f>
        <v>1558.3152090800477</v>
      </c>
      <c r="C52" s="10">
        <f>(NBS_comp_mm_LandPrc!C52 / 1000) * Area!$G$8 / (Days!C54*86400)</f>
        <v>2411.2865674603172</v>
      </c>
      <c r="D52" s="10">
        <f>(NBS_comp_mm_LandPrc!D52 / 1000) * Area!$G$8 / (Days!D54*86400)</f>
        <v>2507.1387813620067</v>
      </c>
      <c r="E52" s="10">
        <f>(NBS_comp_mm_LandPrc!E52 / 1000) * Area!$G$8 / (Days!E54*86400)</f>
        <v>2558.9248765432103</v>
      </c>
      <c r="F52" s="10">
        <f>(NBS_comp_mm_LandPrc!F52 / 1000) * Area!$G$8 / (Days!F54*86400)</f>
        <v>3404.317240143369</v>
      </c>
      <c r="G52" s="10">
        <f>(NBS_comp_mm_LandPrc!G52 / 1000) * Area!$G$8 / (Days!G54*86400)</f>
        <v>3489.3260493827161</v>
      </c>
      <c r="H52" s="10">
        <f>(NBS_comp_mm_LandPrc!H52 / 1000) * Area!$G$8 / (Days!H54*86400)</f>
        <v>2489.6979450418162</v>
      </c>
      <c r="I52" s="10">
        <f>(NBS_comp_mm_LandPrc!I52 / 1000) * Area!$G$8 / (Days!I54*86400)</f>
        <v>2521.4324551971331</v>
      </c>
      <c r="J52" s="10">
        <f>(NBS_comp_mm_LandPrc!J52 / 1000) * Area!$G$8 / (Days!J54*86400)</f>
        <v>1478.2805555555556</v>
      </c>
      <c r="K52" s="10">
        <f>(NBS_comp_mm_LandPrc!K52 / 1000) * Area!$G$8 / (Days!K54*86400)</f>
        <v>338.14069295101535</v>
      </c>
      <c r="L52" s="10">
        <f>(NBS_comp_mm_LandPrc!L52 / 1000) * Area!$G$8 / (Days!L54*86400)</f>
        <v>-123.41444444444451</v>
      </c>
      <c r="M52" s="10">
        <f>(NBS_comp_mm_LandPrc!M52 / 1000) * Area!$G$8 / (Days!M54*86400)</f>
        <v>-163.68170848267641</v>
      </c>
      <c r="N52" s="10">
        <f t="shared" si="0"/>
        <v>1872.4803516491727</v>
      </c>
    </row>
    <row r="53" spans="1:14" x14ac:dyDescent="0.2">
      <c r="A53">
        <v>1998</v>
      </c>
      <c r="B53" s="10">
        <f>(NBS_comp_mm_LandPrc!B53 / 1000) * Area!$G$8 / (Days!B55*86400)</f>
        <v>1407.3285304659503</v>
      </c>
      <c r="C53" s="10">
        <f>(NBS_comp_mm_LandPrc!C53 / 1000) * Area!$G$8 / (Days!C55*86400)</f>
        <v>1771.866402116402</v>
      </c>
      <c r="D53" s="10">
        <f>(NBS_comp_mm_LandPrc!D53 / 1000) * Area!$G$8 / (Days!D55*86400)</f>
        <v>2993.8873357228194</v>
      </c>
      <c r="E53" s="10">
        <f>(NBS_comp_mm_LandPrc!E53 / 1000) * Area!$G$8 / (Days!E55*86400)</f>
        <v>3522.8013888888891</v>
      </c>
      <c r="F53" s="10">
        <f>(NBS_comp_mm_LandPrc!F53 / 1000) * Area!$G$8 / (Days!F55*86400)</f>
        <v>2103.9516726403826</v>
      </c>
      <c r="G53" s="10">
        <f>(NBS_comp_mm_LandPrc!G53 / 1000) * Area!$G$8 / (Days!G55*86400)</f>
        <v>2542.8681481481476</v>
      </c>
      <c r="H53" s="10">
        <f>(NBS_comp_mm_LandPrc!H53 / 1000) * Area!$G$8 / (Days!H55*86400)</f>
        <v>908.1494623655916</v>
      </c>
      <c r="I53" s="10">
        <f>(NBS_comp_mm_LandPrc!I53 / 1000) * Area!$G$8 / (Days!I55*86400)</f>
        <v>1776.3838829151737</v>
      </c>
      <c r="J53" s="10">
        <f>(NBS_comp_mm_LandPrc!J53 / 1000) * Area!$G$8 / (Days!J55*86400)</f>
        <v>633.28592592592611</v>
      </c>
      <c r="K53" s="10">
        <f>(NBS_comp_mm_LandPrc!K53 / 1000) * Area!$G$8 / (Days!K55*86400)</f>
        <v>630.12209080047774</v>
      </c>
      <c r="L53" s="10">
        <f>(NBS_comp_mm_LandPrc!L53 / 1000) * Area!$G$8 / (Days!L55*86400)</f>
        <v>54.470092592592579</v>
      </c>
      <c r="M53" s="10">
        <f>(NBS_comp_mm_LandPrc!M53 / 1000) * Area!$G$8 / (Days!M55*86400)</f>
        <v>-942.35019713261647</v>
      </c>
      <c r="N53" s="10">
        <f t="shared" si="0"/>
        <v>1450.2303946208115</v>
      </c>
    </row>
    <row r="54" spans="1:14" x14ac:dyDescent="0.2">
      <c r="A54">
        <v>1999</v>
      </c>
      <c r="B54" s="10">
        <f>(NBS_comp_mm_LandPrc!B54 / 1000) * Area!$G$8 / (Days!B56*86400)</f>
        <v>463.53992234169635</v>
      </c>
      <c r="C54" s="10">
        <f>(NBS_comp_mm_LandPrc!C54 / 1000) * Area!$G$8 / (Days!C56*86400)</f>
        <v>1161.1653108465607</v>
      </c>
      <c r="D54" s="10">
        <f>(NBS_comp_mm_LandPrc!D54 / 1000) * Area!$G$8 / (Days!D56*86400)</f>
        <v>643.21702508960573</v>
      </c>
      <c r="E54" s="10">
        <f>(NBS_comp_mm_LandPrc!E54 / 1000) * Area!$G$8 / (Days!E56*86400)</f>
        <v>3781.0255864197538</v>
      </c>
      <c r="F54" s="10">
        <f>(NBS_comp_mm_LandPrc!F54 / 1000) * Area!$G$8 / (Days!F56*86400)</f>
        <v>3106.4417443249699</v>
      </c>
      <c r="G54" s="10">
        <f>(NBS_comp_mm_LandPrc!G54 / 1000) * Area!$G$8 / (Days!G56*86400)</f>
        <v>3005.8288580246917</v>
      </c>
      <c r="H54" s="10">
        <f>(NBS_comp_mm_LandPrc!H54 / 1000) * Area!$G$8 / (Days!H56*86400)</f>
        <v>3912.8110215053762</v>
      </c>
      <c r="I54" s="10">
        <f>(NBS_comp_mm_LandPrc!I54 / 1000) * Area!$G$8 / (Days!I56*86400)</f>
        <v>884.42832138590222</v>
      </c>
      <c r="J54" s="10">
        <f>(NBS_comp_mm_LandPrc!J54 / 1000) * Area!$G$8 / (Days!J56*86400)</f>
        <v>159.30209876543202</v>
      </c>
      <c r="K54" s="10">
        <f>(NBS_comp_mm_LandPrc!K54 / 1000) * Area!$G$8 / (Days!K56*86400)</f>
        <v>-278.48402031063307</v>
      </c>
      <c r="L54" s="10">
        <f>(NBS_comp_mm_LandPrc!L54 / 1000) * Area!$G$8 / (Days!L56*86400)</f>
        <v>-342.159660493827</v>
      </c>
      <c r="M54" s="10">
        <f>(NBS_comp_mm_LandPrc!M54 / 1000) * Area!$G$8 / (Days!M56*86400)</f>
        <v>-500.64060931899644</v>
      </c>
      <c r="N54" s="10">
        <f t="shared" si="0"/>
        <v>1333.0396332150444</v>
      </c>
    </row>
    <row r="55" spans="1:14" x14ac:dyDescent="0.2">
      <c r="A55">
        <v>2000</v>
      </c>
      <c r="B55" s="10">
        <f>(NBS_comp_mm_LandPrc!B55 / 1000) * Area!$G$8 / (Days!B57*86400)</f>
        <v>-776.07132019115852</v>
      </c>
      <c r="C55" s="10">
        <f>(NBS_comp_mm_LandPrc!C55 / 1000) * Area!$G$8 / (Days!C57*86400)</f>
        <v>768.21055555555552</v>
      </c>
      <c r="D55" s="10">
        <f>(NBS_comp_mm_LandPrc!D55 / 1000) * Area!$G$8 / (Days!D57*86400)</f>
        <v>1574.5810692951015</v>
      </c>
      <c r="E55" s="10">
        <f>(NBS_comp_mm_LandPrc!E55 / 1000) * Area!$G$8 / (Days!E57*86400)</f>
        <v>2258.2057407407406</v>
      </c>
      <c r="F55" s="10">
        <f>(NBS_comp_mm_LandPrc!F55 / 1000) * Area!$G$8 / (Days!F57*86400)</f>
        <v>3900.5327777777779</v>
      </c>
      <c r="G55" s="10">
        <f>(NBS_comp_mm_LandPrc!G55 / 1000) * Area!$G$8 / (Days!G57*86400)</f>
        <v>3491.5796913580248</v>
      </c>
      <c r="H55" s="10">
        <f>(NBS_comp_mm_LandPrc!H55 / 1000) * Area!$G$8 / (Days!H57*86400)</f>
        <v>2310.6519295101552</v>
      </c>
      <c r="I55" s="10">
        <f>(NBS_comp_mm_LandPrc!I55 / 1000) * Area!$G$8 / (Days!I57*86400)</f>
        <v>1656.8395997610514</v>
      </c>
      <c r="J55" s="10">
        <f>(NBS_comp_mm_LandPrc!J55 / 1000) * Area!$G$8 / (Days!J57*86400)</f>
        <v>1877.7779012345682</v>
      </c>
      <c r="K55" s="10">
        <f>(NBS_comp_mm_LandPrc!K55 / 1000) * Area!$G$8 / (Days!K57*86400)</f>
        <v>341.126009557945</v>
      </c>
      <c r="L55" s="10">
        <f>(NBS_comp_mm_LandPrc!L55 / 1000) * Area!$G$8 / (Days!L57*86400)</f>
        <v>361.40922839506163</v>
      </c>
      <c r="M55" s="10">
        <f>(NBS_comp_mm_LandPrc!M55 / 1000) * Area!$G$8 / (Days!M57*86400)</f>
        <v>-859.8366248506569</v>
      </c>
      <c r="N55" s="10">
        <f t="shared" si="0"/>
        <v>1408.7505465120139</v>
      </c>
    </row>
    <row r="56" spans="1:14" x14ac:dyDescent="0.2">
      <c r="A56">
        <v>2001</v>
      </c>
      <c r="B56" s="10">
        <f>(NBS_comp_mm_LandPrc!B56 / 1000) * Area!$G$8 / (Days!B58*86400)</f>
        <v>77.982341696535116</v>
      </c>
      <c r="C56" s="10">
        <f>(NBS_comp_mm_LandPrc!C56 / 1000) * Area!$G$8 / (Days!C58*86400)</f>
        <v>1735.6579761904761</v>
      </c>
      <c r="D56" s="10">
        <f>(NBS_comp_mm_LandPrc!D56 / 1000) * Area!$G$8 / (Days!D58*86400)</f>
        <v>1011.7151971326165</v>
      </c>
      <c r="E56" s="10">
        <f>(NBS_comp_mm_LandPrc!E56 / 1000) * Area!$G$8 / (Days!E58*86400)</f>
        <v>3993.5642901234573</v>
      </c>
      <c r="F56" s="10">
        <f>(NBS_comp_mm_LandPrc!F56 / 1000) * Area!$G$8 / (Days!F58*86400)</f>
        <v>4472.6145698924738</v>
      </c>
      <c r="G56" s="10">
        <f>(NBS_comp_mm_LandPrc!G56 / 1000) * Area!$G$8 / (Days!G58*86400)</f>
        <v>3469.729629629629</v>
      </c>
      <c r="H56" s="10">
        <f>(NBS_comp_mm_LandPrc!H56 / 1000) * Area!$G$8 / (Days!H58*86400)</f>
        <v>1310.758303464755</v>
      </c>
      <c r="I56" s="10">
        <f>(NBS_comp_mm_LandPrc!I56 / 1000) * Area!$G$8 / (Days!I58*86400)</f>
        <v>2075.0010454002386</v>
      </c>
      <c r="J56" s="10">
        <f>(NBS_comp_mm_LandPrc!J56 / 1000) * Area!$G$8 / (Days!J58*86400)</f>
        <v>1457.4421913580252</v>
      </c>
      <c r="K56" s="10">
        <f>(NBS_comp_mm_LandPrc!K56 / 1000) * Area!$G$8 / (Days!K58*86400)</f>
        <v>2178.410155316607</v>
      </c>
      <c r="L56" s="10">
        <f>(NBS_comp_mm_LandPrc!L56 / 1000) * Area!$G$8 / (Days!L58*86400)</f>
        <v>1489.1557407407402</v>
      </c>
      <c r="M56" s="10">
        <f>(NBS_comp_mm_LandPrc!M56 / 1000) * Area!$G$8 / (Days!M58*86400)</f>
        <v>291.8820250896058</v>
      </c>
      <c r="N56" s="10">
        <f t="shared" si="0"/>
        <v>1963.6594555029303</v>
      </c>
    </row>
    <row r="57" spans="1:14" x14ac:dyDescent="0.2">
      <c r="A57">
        <v>2002</v>
      </c>
      <c r="B57" s="10">
        <f>(NBS_comp_mm_LandPrc!B57 / 1000) * Area!$G$8 / (Days!B59*86400)</f>
        <v>-235.18643369175624</v>
      </c>
      <c r="C57" s="10">
        <f>(NBS_comp_mm_LandPrc!C57 / 1000) * Area!$G$8 / (Days!C59*86400)</f>
        <v>763.26319444444437</v>
      </c>
      <c r="D57" s="10">
        <f>(NBS_comp_mm_LandPrc!D57 / 1000) * Area!$G$8 / (Days!D59*86400)</f>
        <v>2041.7250597371565</v>
      </c>
      <c r="E57" s="10">
        <f>(NBS_comp_mm_LandPrc!E57 / 1000) * Area!$G$8 / (Days!E59*86400)</f>
        <v>4215.1077469135807</v>
      </c>
      <c r="F57" s="10">
        <f>(NBS_comp_mm_LandPrc!F57 / 1000) * Area!$G$8 / (Days!F59*86400)</f>
        <v>3771.5837813620074</v>
      </c>
      <c r="G57" s="10">
        <f>(NBS_comp_mm_LandPrc!G57 / 1000) * Area!$G$8 / (Days!G59*86400)</f>
        <v>3554.9225308641976</v>
      </c>
      <c r="H57" s="10">
        <f>(NBS_comp_mm_LandPrc!H57 / 1000) * Area!$G$8 / (Days!H59*86400)</f>
        <v>2067.1640083632019</v>
      </c>
      <c r="I57" s="10">
        <f>(NBS_comp_mm_LandPrc!I57 / 1000) * Area!$G$8 / (Days!I59*86400)</f>
        <v>2048.5190382317801</v>
      </c>
      <c r="J57" s="10">
        <f>(NBS_comp_mm_LandPrc!J57 / 1000) * Area!$G$8 / (Days!J59*86400)</f>
        <v>686.10966049382739</v>
      </c>
      <c r="K57" s="10">
        <f>(NBS_comp_mm_LandPrc!K57 / 1000) * Area!$G$8 / (Days!K59*86400)</f>
        <v>648.46865591397852</v>
      </c>
      <c r="L57" s="10">
        <f>(NBS_comp_mm_LandPrc!L57 / 1000) * Area!$G$8 / (Days!L59*86400)</f>
        <v>-532.0896604938273</v>
      </c>
      <c r="M57" s="10">
        <f>(NBS_comp_mm_LandPrc!M57 / 1000) * Area!$G$8 / (Days!M59*86400)</f>
        <v>-843.51021505376343</v>
      </c>
      <c r="N57" s="10">
        <f t="shared" si="0"/>
        <v>1515.5064472570691</v>
      </c>
    </row>
    <row r="58" spans="1:14" x14ac:dyDescent="0.2">
      <c r="A58">
        <v>2003</v>
      </c>
      <c r="B58" s="10">
        <f>(NBS_comp_mm_LandPrc!B58 / 1000) * Area!$G$8 / (Days!B60*86400)</f>
        <v>-1119.4308064516126</v>
      </c>
      <c r="C58" s="10">
        <f>(NBS_comp_mm_LandPrc!C58 / 1000) * Area!$G$8 / (Days!C60*86400)</f>
        <v>-4.2665277777777924</v>
      </c>
      <c r="D58" s="10">
        <f>(NBS_comp_mm_LandPrc!D58 / 1000) * Area!$G$8 / (Days!D60*86400)</f>
        <v>1634.9950298685783</v>
      </c>
      <c r="E58" s="10">
        <f>(NBS_comp_mm_LandPrc!E58 / 1000) * Area!$G$8 / (Days!E60*86400)</f>
        <v>3141.000432098765</v>
      </c>
      <c r="F58" s="10">
        <f>(NBS_comp_mm_LandPrc!F58 / 1000) * Area!$G$8 / (Days!F60*86400)</f>
        <v>3910.4782915173237</v>
      </c>
      <c r="G58" s="10">
        <f>(NBS_comp_mm_LandPrc!G58 / 1000) * Area!$G$8 / (Days!G60*86400)</f>
        <v>2241.5200925925924</v>
      </c>
      <c r="H58" s="10">
        <f>(NBS_comp_mm_LandPrc!H58 / 1000) * Area!$G$8 / (Days!H60*86400)</f>
        <v>2301.8091577060932</v>
      </c>
      <c r="I58" s="10">
        <f>(NBS_comp_mm_LandPrc!I58 / 1000) * Area!$G$8 / (Days!I60*86400)</f>
        <v>1654.2437813620068</v>
      </c>
      <c r="J58" s="10">
        <f>(NBS_comp_mm_LandPrc!J58 / 1000) * Area!$G$8 / (Days!J60*86400)</f>
        <v>809.81506172839522</v>
      </c>
      <c r="K58" s="10">
        <f>(NBS_comp_mm_LandPrc!K58 / 1000) * Area!$G$8 / (Days!K60*86400)</f>
        <v>396.78485663082444</v>
      </c>
      <c r="L58" s="10">
        <f>(NBS_comp_mm_LandPrc!L58 / 1000) * Area!$G$8 / (Days!L60*86400)</f>
        <v>1806.6672222222214</v>
      </c>
      <c r="M58" s="10">
        <f>(NBS_comp_mm_LandPrc!M58 / 1000) * Area!$G$8 / (Days!M60*86400)</f>
        <v>-88.711529271206501</v>
      </c>
      <c r="N58" s="10">
        <f t="shared" si="0"/>
        <v>1390.4087551855171</v>
      </c>
    </row>
    <row r="59" spans="1:14" x14ac:dyDescent="0.2">
      <c r="A59">
        <v>2004</v>
      </c>
      <c r="B59" s="10">
        <f>(NBS_comp_mm_LandPrc!B59 / 1000) * Area!$G$8 / (Days!B61*86400)</f>
        <v>-542.81428912783747</v>
      </c>
      <c r="C59" s="10">
        <f>(NBS_comp_mm_LandPrc!C59 / 1000) * Area!$G$8 / (Days!C61*86400)</f>
        <v>864.94273946360113</v>
      </c>
      <c r="D59" s="10">
        <f>(NBS_comp_mm_LandPrc!D59 / 1000) * Area!$G$8 / (Days!D61*86400)</f>
        <v>3611.1692353643957</v>
      </c>
      <c r="E59" s="10">
        <f>(NBS_comp_mm_LandPrc!E59 / 1000) * Area!$G$8 / (Days!E61*86400)</f>
        <v>2972.4158024691365</v>
      </c>
      <c r="F59" s="10">
        <f>(NBS_comp_mm_LandPrc!F59 / 1000) * Area!$G$8 / (Days!F61*86400)</f>
        <v>6032.1579569892483</v>
      </c>
      <c r="G59" s="10">
        <f>(NBS_comp_mm_LandPrc!G59 / 1000) * Area!$G$8 / (Days!G61*86400)</f>
        <v>4218.9912037037038</v>
      </c>
      <c r="H59" s="10">
        <f>(NBS_comp_mm_LandPrc!H59 / 1000) * Area!$G$8 / (Days!H61*86400)</f>
        <v>2237.7547610513739</v>
      </c>
      <c r="I59" s="10">
        <f>(NBS_comp_mm_LandPrc!I59 / 1000) * Area!$G$8 / (Days!I61*86400)</f>
        <v>1257.1064635603343</v>
      </c>
      <c r="J59" s="10">
        <f>(NBS_comp_mm_LandPrc!J59 / 1000) * Area!$G$8 / (Days!J61*86400)</f>
        <v>217.96509259259244</v>
      </c>
      <c r="K59" s="10">
        <f>(NBS_comp_mm_LandPrc!K59 / 1000) * Area!$G$8 / (Days!K61*86400)</f>
        <v>1191.7092174432496</v>
      </c>
      <c r="L59" s="10">
        <f>(NBS_comp_mm_LandPrc!L59 / 1000) * Area!$G$8 / (Days!L61*86400)</f>
        <v>828.5456481481483</v>
      </c>
      <c r="M59" s="10">
        <f>(NBS_comp_mm_LandPrc!M59 / 1000) * Area!$G$8 / (Days!M61*86400)</f>
        <v>24.243703703703574</v>
      </c>
      <c r="N59" s="10">
        <f t="shared" si="0"/>
        <v>1909.515627946804</v>
      </c>
    </row>
    <row r="60" spans="1:14" x14ac:dyDescent="0.2">
      <c r="A60">
        <v>2005</v>
      </c>
      <c r="B60" s="10">
        <f>(NBS_comp_mm_LandPrc!B60 / 1000) * Area!$G$8 / (Days!B62*86400)</f>
        <v>959.47043010752725</v>
      </c>
      <c r="C60" s="10">
        <f>(NBS_comp_mm_LandPrc!C60 / 1000) * Area!$G$8 / (Days!C62*86400)</f>
        <v>1769.5703637566139</v>
      </c>
      <c r="D60" s="10">
        <f>(NBS_comp_mm_LandPrc!D60 / 1000) * Area!$G$8 / (Days!D62*86400)</f>
        <v>1458.1916726403824</v>
      </c>
      <c r="E60" s="10">
        <f>(NBS_comp_mm_LandPrc!E60 / 1000) * Area!$G$8 / (Days!E62*86400)</f>
        <v>2196.094413580247</v>
      </c>
      <c r="F60" s="10">
        <f>(NBS_comp_mm_LandPrc!F60 / 1000) * Area!$G$8 / (Days!F62*86400)</f>
        <v>1957.3184169653525</v>
      </c>
      <c r="G60" s="10">
        <f>(NBS_comp_mm_LandPrc!G60 / 1000) * Area!$G$8 / (Days!G62*86400)</f>
        <v>2127.3204629629627</v>
      </c>
      <c r="H60" s="10">
        <f>(NBS_comp_mm_LandPrc!H60 / 1000) * Area!$G$8 / (Days!H62*86400)</f>
        <v>1886.6413620071687</v>
      </c>
      <c r="I60" s="10">
        <f>(NBS_comp_mm_LandPrc!I60 / 1000) * Area!$G$8 / (Days!I62*86400)</f>
        <v>1111.6841457586618</v>
      </c>
      <c r="J60" s="10">
        <f>(NBS_comp_mm_LandPrc!J60 / 1000) * Area!$G$8 / (Days!J62*86400)</f>
        <v>1288.6737654320989</v>
      </c>
      <c r="K60" s="10">
        <f>(NBS_comp_mm_LandPrc!K60 / 1000) * Area!$G$8 / (Days!K62*86400)</f>
        <v>144.52669653524478</v>
      </c>
      <c r="L60" s="10">
        <f>(NBS_comp_mm_LandPrc!L60 / 1000) * Area!$G$8 / (Days!L62*86400)</f>
        <v>940.81179012345729</v>
      </c>
      <c r="M60" s="10">
        <f>(NBS_comp_mm_LandPrc!M60 / 1000) * Area!$G$8 / (Days!M62*86400)</f>
        <v>-491.47918160095571</v>
      </c>
      <c r="N60" s="10">
        <f t="shared" si="0"/>
        <v>1279.0686948557297</v>
      </c>
    </row>
    <row r="61" spans="1:14" x14ac:dyDescent="0.2">
      <c r="A61">
        <v>2006</v>
      </c>
      <c r="B61" s="10">
        <f>(NBS_comp_mm_LandPrc!B61 / 1000) * Area!$G$8 / (Days!B63*86400)</f>
        <v>1491.0115053763445</v>
      </c>
      <c r="C61" s="10">
        <f>(NBS_comp_mm_LandPrc!C61 / 1000) * Area!$G$8 / (Days!C63*86400)</f>
        <v>597.93496031746008</v>
      </c>
      <c r="D61" s="10">
        <f>(NBS_comp_mm_LandPrc!D61 / 1000) * Area!$G$8 / (Days!D63*86400)</f>
        <v>2175.524330943847</v>
      </c>
      <c r="E61" s="10">
        <f>(NBS_comp_mm_LandPrc!E61 / 1000) * Area!$G$8 / (Days!E63*86400)</f>
        <v>2661.1064197530864</v>
      </c>
      <c r="F61" s="10">
        <f>(NBS_comp_mm_LandPrc!F61 / 1000) * Area!$G$8 / (Days!F63*86400)</f>
        <v>4428.2109438470734</v>
      </c>
      <c r="G61" s="10">
        <f>(NBS_comp_mm_LandPrc!G61 / 1000) * Area!$G$8 / (Days!G63*86400)</f>
        <v>1940.30487654321</v>
      </c>
      <c r="H61" s="10">
        <f>(NBS_comp_mm_LandPrc!H61 / 1000) * Area!$G$8 / (Days!H63*86400)</f>
        <v>2641.7571087216247</v>
      </c>
      <c r="I61" s="10">
        <f>(NBS_comp_mm_LandPrc!I61 / 1000) * Area!$G$8 / (Days!I63*86400)</f>
        <v>1430.5243428912784</v>
      </c>
      <c r="J61" s="10">
        <f>(NBS_comp_mm_LandPrc!J61 / 1000) * Area!$G$8 / (Days!J63*86400)</f>
        <v>1087.7490432098766</v>
      </c>
      <c r="K61" s="10">
        <f>(NBS_comp_mm_LandPrc!K61 / 1000) * Area!$G$8 / (Days!K63*86400)</f>
        <v>1232.7960692951015</v>
      </c>
      <c r="L61" s="10">
        <f>(NBS_comp_mm_LandPrc!L61 / 1000) * Area!$G$8 / (Days!L63*86400)</f>
        <v>992.85308641975325</v>
      </c>
      <c r="M61" s="10">
        <f>(NBS_comp_mm_LandPrc!M61 / 1000) * Area!$G$8 / (Days!M63*86400)</f>
        <v>1462.762616487455</v>
      </c>
      <c r="N61" s="10">
        <f t="shared" si="0"/>
        <v>1845.2112753171759</v>
      </c>
    </row>
    <row r="62" spans="1:14" x14ac:dyDescent="0.2">
      <c r="A62">
        <v>2007</v>
      </c>
      <c r="B62" s="10">
        <f>(NBS_comp_mm_LandPrc!B62 / 1000) * Area!$G$8 / (Days!B64*86400)</f>
        <v>437.38513739545988</v>
      </c>
      <c r="C62" s="10">
        <f>(NBS_comp_mm_LandPrc!C62 / 1000) * Area!$G$8 / (Days!C64*86400)</f>
        <v>-63.254292328042219</v>
      </c>
      <c r="D62" s="10">
        <f>(NBS_comp_mm_LandPrc!D62 / 1000) * Area!$G$8 / (Days!D64*86400)</f>
        <v>3152.870722819594</v>
      </c>
      <c r="E62" s="10">
        <f>(NBS_comp_mm_LandPrc!E62 / 1000) * Area!$G$8 / (Days!E64*86400)</f>
        <v>3121.3421604938267</v>
      </c>
      <c r="F62" s="10">
        <f>(NBS_comp_mm_LandPrc!F62 / 1000) * Area!$G$8 / (Days!F64*86400)</f>
        <v>2312.9139964157707</v>
      </c>
      <c r="G62" s="10">
        <f>(NBS_comp_mm_LandPrc!G62 / 1000) * Area!$G$8 / (Days!G64*86400)</f>
        <v>2291.3101234567898</v>
      </c>
      <c r="H62" s="10">
        <f>(NBS_comp_mm_LandPrc!H62 / 1000) * Area!$G$8 / (Days!H64*86400)</f>
        <v>1532.0224790919954</v>
      </c>
      <c r="I62" s="10">
        <f>(NBS_comp_mm_LandPrc!I62 / 1000) * Area!$G$8 / (Days!I64*86400)</f>
        <v>2648.8194265232974</v>
      </c>
      <c r="J62" s="10">
        <f>(NBS_comp_mm_LandPrc!J62 / 1000) * Area!$G$8 / (Days!J64*86400)</f>
        <v>726.74913580246891</v>
      </c>
      <c r="K62" s="10">
        <f>(NBS_comp_mm_LandPrc!K62 / 1000) * Area!$G$8 / (Days!K64*86400)</f>
        <v>1778.7795997610515</v>
      </c>
      <c r="L62" s="10">
        <f>(NBS_comp_mm_LandPrc!L62 / 1000) * Area!$G$8 / (Days!L64*86400)</f>
        <v>-902.15901234567934</v>
      </c>
      <c r="M62" s="10">
        <f>(NBS_comp_mm_LandPrc!M62 / 1000) * Area!$G$8 / (Days!M64*86400)</f>
        <v>385.14964157706083</v>
      </c>
      <c r="N62" s="10">
        <f t="shared" ref="N62:N70" si="1">AVERAGE(B62:M62)</f>
        <v>1451.8274265552991</v>
      </c>
    </row>
    <row r="63" spans="1:14" x14ac:dyDescent="0.2">
      <c r="A63">
        <v>2008</v>
      </c>
      <c r="B63" s="10">
        <f>(NBS_comp_mm_LandPrc!B63 / 1000) * Area!$G$8 / (Days!B65*86400)</f>
        <v>1546.2455436081245</v>
      </c>
      <c r="C63" s="10">
        <f>(NBS_comp_mm_LandPrc!C63 / 1000) * Area!$G$8 / (Days!C65*86400)</f>
        <v>2020.4269859514686</v>
      </c>
      <c r="D63" s="10">
        <f>(NBS_comp_mm_LandPrc!D63 / 1000) * Area!$G$8 / (Days!D65*86400)</f>
        <v>1936.7420131421745</v>
      </c>
      <c r="E63" s="10">
        <f>(NBS_comp_mm_LandPrc!E63 / 1000) * Area!$G$8 / (Days!E65*86400)</f>
        <v>5046.6273148148148</v>
      </c>
      <c r="F63" s="10">
        <f>(NBS_comp_mm_LandPrc!F63 / 1000) * Area!$G$8 / (Days!F65*86400)</f>
        <v>2712.1439844683391</v>
      </c>
      <c r="G63" s="10">
        <f>(NBS_comp_mm_LandPrc!G63 / 1000) * Area!$G$8 / (Days!G65*86400)</f>
        <v>4860.062901234568</v>
      </c>
      <c r="H63" s="10">
        <f>(NBS_comp_mm_LandPrc!H63 / 1000) * Area!$G$8 / (Days!H65*86400)</f>
        <v>2923.2266188769413</v>
      </c>
      <c r="I63" s="10">
        <f>(NBS_comp_mm_LandPrc!I63 / 1000) * Area!$G$8 / (Days!I65*86400)</f>
        <v>712.8011469534049</v>
      </c>
      <c r="J63" s="10">
        <f>(NBS_comp_mm_LandPrc!J63 / 1000) * Area!$G$8 / (Days!J65*86400)</f>
        <v>2863.0309259259261</v>
      </c>
      <c r="K63" s="10">
        <f>(NBS_comp_mm_LandPrc!K63 / 1000) * Area!$G$8 / (Days!K65*86400)</f>
        <v>357.68630824372758</v>
      </c>
      <c r="L63" s="10">
        <f>(NBS_comp_mm_LandPrc!L63 / 1000) * Area!$G$8 / (Days!L65*86400)</f>
        <v>21.524537037036914</v>
      </c>
      <c r="M63" s="10">
        <f>(NBS_comp_mm_LandPrc!M63 / 1000) * Area!$G$8 / (Days!M65*86400)</f>
        <v>1036.8514277180404</v>
      </c>
      <c r="N63" s="10">
        <f t="shared" si="1"/>
        <v>2169.7808089978803</v>
      </c>
    </row>
    <row r="64" spans="1:14" x14ac:dyDescent="0.2">
      <c r="A64">
        <v>2009</v>
      </c>
      <c r="B64" s="10">
        <f>(NBS_comp_mm_LandPrc!B64 / 1000) * Area!$G$8 / (Days!B66*86400)</f>
        <v>343.53222222222212</v>
      </c>
      <c r="C64" s="10">
        <f>(NBS_comp_mm_LandPrc!C64 / 1000) * Area!$G$8 / (Days!C66*86400)</f>
        <v>2152.0644510582006</v>
      </c>
      <c r="D64" s="10">
        <f>(NBS_comp_mm_LandPrc!D64 / 1000) * Area!$G$8 / (Days!D66*86400)</f>
        <v>3107.0891577060934</v>
      </c>
      <c r="E64" s="10">
        <f>(NBS_comp_mm_LandPrc!E64 / 1000) * Area!$G$8 / (Days!E66*86400)</f>
        <v>4109.6600617283939</v>
      </c>
      <c r="F64" s="10">
        <f>(NBS_comp_mm_LandPrc!F64 / 1000) * Area!$G$8 / (Days!F66*86400)</f>
        <v>3629.490328554361</v>
      </c>
      <c r="G64" s="10">
        <f>(NBS_comp_mm_LandPrc!G64 / 1000) * Area!$G$8 / (Days!G66*86400)</f>
        <v>3175.3182098765433</v>
      </c>
      <c r="H64" s="10">
        <f>(NBS_comp_mm_LandPrc!H64 / 1000) * Area!$G$8 / (Days!H66*86400)</f>
        <v>1670.6605973715655</v>
      </c>
      <c r="I64" s="10">
        <f>(NBS_comp_mm_LandPrc!I64 / 1000) * Area!$G$8 / (Days!I66*86400)</f>
        <v>2754.9953524492239</v>
      </c>
      <c r="J64" s="10">
        <f>(NBS_comp_mm_LandPrc!J64 / 1000) * Area!$G$8 / (Days!J66*86400)</f>
        <v>690.30672839506155</v>
      </c>
      <c r="K64" s="10">
        <f>(NBS_comp_mm_LandPrc!K64 / 1000) * Area!$G$8 / (Days!K66*86400)</f>
        <v>2619.0814516129035</v>
      </c>
      <c r="L64" s="10">
        <f>(NBS_comp_mm_LandPrc!L64 / 1000) * Area!$G$8 / (Days!L66*86400)</f>
        <v>805.73688271604919</v>
      </c>
      <c r="M64" s="10">
        <f>(NBS_comp_mm_LandPrc!M64 / 1000) * Area!$G$8 / (Days!M66*86400)</f>
        <v>228.3744982078853</v>
      </c>
      <c r="N64" s="10">
        <f t="shared" si="1"/>
        <v>2107.1924951582091</v>
      </c>
    </row>
    <row r="65" spans="1:14" x14ac:dyDescent="0.2">
      <c r="A65">
        <v>2010</v>
      </c>
      <c r="B65" s="10">
        <f>(NBS_comp_mm_LandPrc!B65 / 1000) * Area!$G$8 / (Days!B67*86400)</f>
        <v>58.28991636798068</v>
      </c>
      <c r="C65" s="10">
        <f>(NBS_comp_mm_LandPrc!C65 / 1000) * Area!$G$8 / (Days!C67*86400)</f>
        <v>798.07070105820117</v>
      </c>
      <c r="D65" s="10">
        <f>(NBS_comp_mm_LandPrc!D65 / 1000) * Area!$G$8 / (Days!D67*86400)</f>
        <v>1790.6416129032259</v>
      </c>
      <c r="E65" s="10">
        <f>(NBS_comp_mm_LandPrc!E65 / 1000) * Area!$G$8 / (Days!E67*86400)</f>
        <v>2489.0667592592595</v>
      </c>
      <c r="F65" s="10">
        <f>(NBS_comp_mm_LandPrc!F65 / 1000) * Area!$G$8 / (Days!F67*86400)</f>
        <v>3051.4514874551969</v>
      </c>
      <c r="G65" s="10">
        <f>(NBS_comp_mm_LandPrc!G65 / 1000) * Area!$G$8 / (Days!G67*86400)</f>
        <v>4983.4314197530875</v>
      </c>
      <c r="H65" s="10">
        <f>(NBS_comp_mm_LandPrc!H65 / 1000) * Area!$G$8 / (Days!H67*86400)</f>
        <v>4209.0017622461164</v>
      </c>
      <c r="I65" s="10">
        <f>(NBS_comp_mm_LandPrc!I65 / 1000) * Area!$G$8 / (Days!I67*86400)</f>
        <v>1653.0208363201916</v>
      </c>
      <c r="J65" s="10">
        <f>(NBS_comp_mm_LandPrc!J65 / 1000) * Area!$G$8 / (Days!J67*86400)</f>
        <v>2393.5796604938273</v>
      </c>
      <c r="K65" s="10">
        <f>(NBS_comp_mm_LandPrc!K65 / 1000) * Area!$G$8 / (Days!K67*86400)</f>
        <v>694.34782556750315</v>
      </c>
      <c r="L65" s="10">
        <f>(NBS_comp_mm_LandPrc!L65 / 1000) * Area!$G$8 / (Days!L67*86400)</f>
        <v>265.62410493827167</v>
      </c>
      <c r="M65" s="10">
        <f>(NBS_comp_mm_LandPrc!M65 / 1000) * Area!$G$8 / (Days!M67*86400)</f>
        <v>-590.9750597371567</v>
      </c>
      <c r="N65" s="10">
        <f t="shared" si="1"/>
        <v>1816.2959188854757</v>
      </c>
    </row>
    <row r="66" spans="1:14" x14ac:dyDescent="0.2">
      <c r="A66">
        <v>2011</v>
      </c>
      <c r="B66" s="10">
        <f>(NBS_comp_mm_LandPrc!B66 / 1000) * Area!$G$8 / (Days!B68*86400)</f>
        <v>-147.80319593787311</v>
      </c>
      <c r="C66" s="10">
        <f>(NBS_comp_mm_LandPrc!C66 / 1000) * Area!$G$8 / (Days!C68*86400)</f>
        <v>1015.8048346560846</v>
      </c>
      <c r="D66" s="10">
        <f>(NBS_comp_mm_LandPrc!D66 / 1000) * Area!$G$8 / (Days!D68*86400)</f>
        <v>2363.5795280764632</v>
      </c>
      <c r="E66" s="10">
        <f>(NBS_comp_mm_LandPrc!E66 / 1000) * Area!$G$8 / (Days!E68*86400)</f>
        <v>5598.8758333333326</v>
      </c>
      <c r="F66" s="10">
        <f>(NBS_comp_mm_LandPrc!F66 / 1000) * Area!$G$8 / (Days!F68*86400)</f>
        <v>4491.4615770609316</v>
      </c>
      <c r="G66" s="10">
        <f>(NBS_comp_mm_LandPrc!G66 / 1000) * Area!$G$8 / (Days!G68*86400)</f>
        <v>3655.8720061728395</v>
      </c>
      <c r="H66" s="10">
        <f>(NBS_comp_mm_LandPrc!H66 / 1000) * Area!$G$8 / (Days!H68*86400)</f>
        <v>2399.4501373954595</v>
      </c>
      <c r="I66" s="10">
        <f>(NBS_comp_mm_LandPrc!I66 / 1000) * Area!$G$8 / (Days!I68*86400)</f>
        <v>859.39429510155355</v>
      </c>
      <c r="J66" s="10">
        <f>(NBS_comp_mm_LandPrc!J66 / 1000) * Area!$G$8 / (Days!J68*86400)</f>
        <v>784.56950617283974</v>
      </c>
      <c r="K66" s="10">
        <f>(NBS_comp_mm_LandPrc!K66 / 1000) * Area!$G$8 / (Days!K68*86400)</f>
        <v>828.05368578255673</v>
      </c>
      <c r="L66" s="10">
        <f>(NBS_comp_mm_LandPrc!L66 / 1000) * Area!$G$8 / (Days!L68*86400)</f>
        <v>1201.0521296296297</v>
      </c>
      <c r="M66" s="10">
        <f>(NBS_comp_mm_LandPrc!M66 / 1000) * Area!$G$8 / (Days!M68*86400)</f>
        <v>472.02277777777766</v>
      </c>
      <c r="N66" s="10">
        <f t="shared" si="1"/>
        <v>1960.1944262684658</v>
      </c>
    </row>
    <row r="67" spans="1:14" x14ac:dyDescent="0.2">
      <c r="A67">
        <v>2012</v>
      </c>
      <c r="B67" s="10">
        <f>(NBS_comp_mm_LandPrc!B67 / 1000) * Area!$G$8 / (Days!B69*86400)</f>
        <v>301.59215053763472</v>
      </c>
      <c r="C67" s="10">
        <f>(NBS_comp_mm_LandPrc!C67 / 1000) * Area!$G$8 / (Days!C69*86400)</f>
        <v>556.91034482758641</v>
      </c>
      <c r="D67" s="10">
        <f>(NBS_comp_mm_LandPrc!D67 / 1000) * Area!$G$8 / (Days!D69*86400)</f>
        <v>2935.8664456391884</v>
      </c>
      <c r="E67" s="10">
        <f>(NBS_comp_mm_LandPrc!E67 / 1000) * Area!$G$8 / (Days!E69*86400)</f>
        <v>1595.8637962962964</v>
      </c>
      <c r="F67" s="10">
        <f>(NBS_comp_mm_LandPrc!F67 / 1000) * Area!$G$8 / (Days!F69*86400)</f>
        <v>2681.4411768219829</v>
      </c>
      <c r="G67" s="10">
        <f>(NBS_comp_mm_LandPrc!G67 / 1000) * Area!$G$8 / (Days!G69*86400)</f>
        <v>1479.592530864197</v>
      </c>
      <c r="H67" s="10">
        <f>(NBS_comp_mm_LandPrc!H67 / 1000) * Area!$G$8 / (Days!H69*86400)</f>
        <v>1513.2310155316604</v>
      </c>
      <c r="I67" s="10">
        <f>(NBS_comp_mm_LandPrc!I67 / 1000) * Area!$G$8 / (Days!I69*86400)</f>
        <v>190.70712664277193</v>
      </c>
      <c r="J67" s="10">
        <f>(NBS_comp_mm_LandPrc!J67 / 1000) * Area!$G$8 / (Days!J69*86400)</f>
        <v>-625.95348765432118</v>
      </c>
      <c r="K67" s="10">
        <f>(NBS_comp_mm_LandPrc!K67 / 1000) * Area!$G$8 / (Days!K69*86400)</f>
        <v>1372.0201553166071</v>
      </c>
      <c r="L67" s="10">
        <f>(NBS_comp_mm_LandPrc!L67 / 1000) * Area!$G$8 / (Days!L69*86400)</f>
        <v>-652.26910493827165</v>
      </c>
      <c r="M67" s="10">
        <f>(NBS_comp_mm_LandPrc!M67 / 1000) * Area!$G$8 / (Days!M69*86400)</f>
        <v>390.22702508960549</v>
      </c>
      <c r="N67" s="10">
        <f t="shared" si="1"/>
        <v>978.2690979145782</v>
      </c>
    </row>
    <row r="68" spans="1:14" x14ac:dyDescent="0.2">
      <c r="A68">
        <v>2013</v>
      </c>
      <c r="B68" s="10">
        <f>(NBS_comp_mm_LandPrc!B68 / 1000) * Area!$G$8 / (Days!B70*86400)</f>
        <v>241.68209080047762</v>
      </c>
      <c r="C68" s="10">
        <f>(NBS_comp_mm_LandPrc!C68 / 1000) * Area!$G$8 / (Days!C70*86400)</f>
        <v>1235.3321560846564</v>
      </c>
      <c r="D68" s="10">
        <f>(NBS_comp_mm_LandPrc!D68 / 1000) * Area!$G$8 / (Days!D70*86400)</f>
        <v>1242.0081362007174</v>
      </c>
      <c r="E68" s="10">
        <f>(NBS_comp_mm_LandPrc!E68 / 1000) * Area!$G$8 / (Days!E70*86400)</f>
        <v>5844.2718518518532</v>
      </c>
      <c r="F68" s="10">
        <f>(NBS_comp_mm_LandPrc!F68 / 1000) * Area!$G$8 / (Days!F70*86400)</f>
        <v>3696.6554898446834</v>
      </c>
      <c r="G68" s="10">
        <f>(NBS_comp_mm_LandPrc!G68 / 1000) * Area!$G$8 / (Days!G70*86400)</f>
        <v>3301.7947222222224</v>
      </c>
      <c r="H68" s="10">
        <f>(NBS_comp_mm_LandPrc!H68 / 1000) * Area!$G$8 / (Days!H70*86400)</f>
        <v>1583.8318996415771</v>
      </c>
      <c r="I68" s="10">
        <f>(NBS_comp_mm_LandPrc!I68 / 1000) * Area!$G$8 / (Days!I70*86400)</f>
        <v>1527.4606571087215</v>
      </c>
      <c r="J68" s="10">
        <f>(NBS_comp_mm_LandPrc!J68 / 1000) * Area!$G$8 / (Days!J70*86400)</f>
        <v>247.46564814814846</v>
      </c>
      <c r="K68" s="10">
        <f>(NBS_comp_mm_LandPrc!K68 / 1000) * Area!$G$8 / (Days!K70*86400)</f>
        <v>940.55903823177994</v>
      </c>
      <c r="L68" s="10">
        <f>(NBS_comp_mm_LandPrc!L68 / 1000) * Area!$G$8 / (Days!L70*86400)</f>
        <v>1219.9220370370376</v>
      </c>
      <c r="M68" s="10">
        <f>(NBS_comp_mm_LandPrc!M68 / 1000) * Area!$G$8 / (Days!M70*86400)</f>
        <v>-517.64749701314202</v>
      </c>
      <c r="N68" s="10">
        <f t="shared" si="1"/>
        <v>1713.6113525132275</v>
      </c>
    </row>
    <row r="69" spans="1:14" x14ac:dyDescent="0.2">
      <c r="A69">
        <v>2014</v>
      </c>
      <c r="B69" s="10">
        <f>(NBS_comp_mm_LandPrc!B69 / 1000) * Area!$G$8 / (Days!B71*86400)</f>
        <v>30.735095579450274</v>
      </c>
      <c r="C69" s="10">
        <f>(NBS_comp_mm_LandPrc!C69 / 1000) * Area!$G$8 / (Days!C71*86400)</f>
        <v>619.68756613756602</v>
      </c>
      <c r="D69" s="10">
        <f>(NBS_comp_mm_LandPrc!D69 / 1000) * Area!$G$8 / (Days!D71*86400)</f>
        <v>1115.5120967741934</v>
      </c>
      <c r="E69" s="10">
        <f>(NBS_comp_mm_LandPrc!E69 / 1000) * Area!$G$8 / (Days!E71*86400)</f>
        <v>3766.5540123456799</v>
      </c>
      <c r="F69" s="10">
        <f>(NBS_comp_mm_LandPrc!F69 / 1000) * Area!$G$8 / (Days!F71*86400)</f>
        <v>3533.0485961768213</v>
      </c>
      <c r="G69" s="10">
        <f>(NBS_comp_mm_LandPrc!G69 / 1000) * Area!$G$8 / (Days!G71*86400)</f>
        <v>3725.8458333333333</v>
      </c>
      <c r="H69" s="10">
        <f>(NBS_comp_mm_LandPrc!H69 / 1000) * Area!$G$8 / (Days!H71*86400)</f>
        <v>1800.0074074074073</v>
      </c>
      <c r="I69" s="10">
        <f>(NBS_comp_mm_LandPrc!I69 / 1000) * Area!$G$8 / (Days!I71*86400)</f>
        <v>1991.0588410991641</v>
      </c>
      <c r="J69" s="10">
        <f>(NBS_comp_mm_LandPrc!J69 / 1000) * Area!$G$8 / (Days!J71*86400)</f>
        <v>1784.2780864197528</v>
      </c>
      <c r="K69" s="10">
        <f>(NBS_comp_mm_LandPrc!K69 / 1000) * Area!$G$8 / (Days!K71*86400)</f>
        <v>1942.7551075268825</v>
      </c>
      <c r="L69" s="10">
        <f>(NBS_comp_mm_LandPrc!L69 / 1000) * Area!$G$8 / (Days!L71*86400)</f>
        <v>409.42037037037016</v>
      </c>
      <c r="M69" s="10">
        <f>(NBS_comp_mm_LandPrc!M69 / 1000) * Area!$G$8 / (Days!M71*86400)</f>
        <v>479.87965949820835</v>
      </c>
      <c r="N69" s="10">
        <f t="shared" si="1"/>
        <v>1766.5652227224025</v>
      </c>
    </row>
    <row r="70" spans="1:14" x14ac:dyDescent="0.2">
      <c r="A70">
        <v>2015</v>
      </c>
      <c r="B70" s="10">
        <f>(NBS_comp_mm_LandPrc!B70 / 1000) * Area!$G$8 / (Days!B72*86400)</f>
        <v>-119.10235961768228</v>
      </c>
      <c r="C70" s="10">
        <f>(NBS_comp_mm_LandPrc!C70 / 1000) * Area!$G$8 / (Days!C72*86400)</f>
        <v>-190.26577380952384</v>
      </c>
      <c r="D70" s="10">
        <f>(NBS_comp_mm_LandPrc!D70 / 1000) * Area!$G$8 / (Days!D72*86400)</f>
        <v>751.9723416965353</v>
      </c>
      <c r="E70" s="10">
        <f>(NBS_comp_mm_LandPrc!E70 / 1000) * Area!$G$8 / (Days!E72*86400)</f>
        <v>2674.2479938271599</v>
      </c>
      <c r="F70" s="10">
        <f>(NBS_comp_mm_LandPrc!F70 / 1000) * Area!$G$8 / (Days!F72*86400)</f>
        <v>3638.3475209080048</v>
      </c>
      <c r="G70" s="10">
        <f>(NBS_comp_mm_LandPrc!G70 / 1000) * Area!$G$8 / (Days!G72*86400)</f>
        <v>3384.6040123456792</v>
      </c>
      <c r="H70" s="10">
        <f>(NBS_comp_mm_LandPrc!H70 / 1000) * Area!$G$8 / (Days!H72*86400)</f>
        <v>1610.8023596176824</v>
      </c>
      <c r="I70" s="10">
        <f>(NBS_comp_mm_LandPrc!I70 / 1000) * Area!$G$8 / (Days!I72*86400)</f>
        <v>1021.1236559139785</v>
      </c>
      <c r="J70" s="10">
        <f>(NBS_comp_mm_LandPrc!J70 / 1000) * Area!$G$8 / (Days!J72*86400)</f>
        <v>1490.7760802469136</v>
      </c>
      <c r="K70" s="10">
        <f>(NBS_comp_mm_LandPrc!K70 / 1000) * Area!$G$8 / (Days!K72*86400)</f>
        <v>-17.679988052568746</v>
      </c>
      <c r="L70" s="10">
        <f>(NBS_comp_mm_LandPrc!L70 / 1000) * Area!$G$8 / (Days!L72*86400)</f>
        <v>1156.4492283950613</v>
      </c>
      <c r="M70" s="10">
        <f>(NBS_comp_mm_LandPrc!M70 / 1000) * Area!$G$8 / (Days!M72*86400)</f>
        <v>2129.802120669056</v>
      </c>
      <c r="N70" s="10">
        <f t="shared" si="1"/>
        <v>1460.9230993450246</v>
      </c>
    </row>
    <row r="71" spans="1:14" x14ac:dyDescent="0.2">
      <c r="N71" s="10"/>
    </row>
    <row r="72" spans="1:14" x14ac:dyDescent="0.2">
      <c r="N72" s="10"/>
    </row>
    <row r="73" spans="1:14" x14ac:dyDescent="0.2">
      <c r="A73" s="8" t="s">
        <v>42</v>
      </c>
      <c r="B73" s="10">
        <f t="shared" ref="B73:N73" si="2">AVERAGE(B5:B70)</f>
        <v>342.18519233554184</v>
      </c>
      <c r="C73" s="10">
        <f t="shared" si="2"/>
        <v>919.50780314087785</v>
      </c>
      <c r="D73" s="10">
        <f t="shared" si="2"/>
        <v>2082.0499589080782</v>
      </c>
      <c r="E73" s="10">
        <f t="shared" si="2"/>
        <v>3622.7857398054621</v>
      </c>
      <c r="F73" s="10">
        <f t="shared" si="2"/>
        <v>3307.6080626154007</v>
      </c>
      <c r="G73" s="10">
        <f t="shared" si="2"/>
        <v>3171.1547699214366</v>
      </c>
      <c r="H73" s="10">
        <f t="shared" si="2"/>
        <v>2487.4631199992759</v>
      </c>
      <c r="I73" s="10">
        <f t="shared" si="2"/>
        <v>1920.4982566706494</v>
      </c>
      <c r="J73" s="10">
        <f t="shared" si="2"/>
        <v>1377.0990053310891</v>
      </c>
      <c r="K73" s="10">
        <f t="shared" si="2"/>
        <v>946.25554568987343</v>
      </c>
      <c r="L73" s="10">
        <f t="shared" si="2"/>
        <v>488.06504910213255</v>
      </c>
      <c r="M73" s="10">
        <f t="shared" si="2"/>
        <v>-68.072099670540553</v>
      </c>
      <c r="N73" s="10">
        <f t="shared" si="2"/>
        <v>1716.38336698744</v>
      </c>
    </row>
    <row r="74" spans="1:14" x14ac:dyDescent="0.2">
      <c r="A74" s="8" t="s">
        <v>43</v>
      </c>
      <c r="B74" s="10">
        <f t="shared" ref="B74:N74" si="3">MAX(B5:B70)</f>
        <v>1867.5885185185184</v>
      </c>
      <c r="C74" s="10">
        <f t="shared" si="3"/>
        <v>2411.2865674603172</v>
      </c>
      <c r="D74" s="10">
        <f t="shared" si="3"/>
        <v>4442.9180227001198</v>
      </c>
      <c r="E74" s="10">
        <f t="shared" si="3"/>
        <v>5844.2718518518532</v>
      </c>
      <c r="F74" s="10">
        <f t="shared" si="3"/>
        <v>6185.5800537634404</v>
      </c>
      <c r="G74" s="10">
        <f t="shared" si="3"/>
        <v>5845.5578395061711</v>
      </c>
      <c r="H74" s="10">
        <f t="shared" si="3"/>
        <v>4268.6440740740745</v>
      </c>
      <c r="I74" s="10">
        <f t="shared" si="3"/>
        <v>4021.0760334528077</v>
      </c>
      <c r="J74" s="10">
        <f t="shared" si="3"/>
        <v>6083.5132098765434</v>
      </c>
      <c r="K74" s="10">
        <f t="shared" si="3"/>
        <v>3222.1854301075268</v>
      </c>
      <c r="L74" s="10">
        <f t="shared" si="3"/>
        <v>3309.9854320987647</v>
      </c>
      <c r="M74" s="10">
        <f t="shared" si="3"/>
        <v>2129.802120669056</v>
      </c>
      <c r="N74" s="10">
        <f t="shared" si="3"/>
        <v>2443.2375357474734</v>
      </c>
    </row>
    <row r="75" spans="1:14" x14ac:dyDescent="0.2">
      <c r="A75" s="8" t="s">
        <v>44</v>
      </c>
      <c r="B75" s="10">
        <f t="shared" ref="B75:N75" si="4">MIN(B5:B70)</f>
        <v>-1119.4308064516126</v>
      </c>
      <c r="C75" s="10">
        <f t="shared" si="4"/>
        <v>-400.30457671957663</v>
      </c>
      <c r="D75" s="10">
        <f t="shared" si="4"/>
        <v>536.80449223416963</v>
      </c>
      <c r="E75" s="10">
        <f t="shared" si="4"/>
        <v>1595.8637962962964</v>
      </c>
      <c r="F75" s="10">
        <f t="shared" si="4"/>
        <v>1441.935465949821</v>
      </c>
      <c r="G75" s="10">
        <f t="shared" si="4"/>
        <v>988.28935185185185</v>
      </c>
      <c r="H75" s="10">
        <f t="shared" si="4"/>
        <v>908.1494623655916</v>
      </c>
      <c r="I75" s="10">
        <f t="shared" si="4"/>
        <v>190.70712664277193</v>
      </c>
      <c r="J75" s="10">
        <f t="shared" si="4"/>
        <v>-714.28663580246894</v>
      </c>
      <c r="K75" s="10">
        <f t="shared" si="4"/>
        <v>-2004.9972640382314</v>
      </c>
      <c r="L75" s="10">
        <f t="shared" si="4"/>
        <v>-1470.1449382716048</v>
      </c>
      <c r="M75" s="10">
        <f t="shared" si="4"/>
        <v>-1938.6637813620068</v>
      </c>
      <c r="N75" s="10">
        <f t="shared" si="4"/>
        <v>849.15034798078921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"/>
  <sheetViews>
    <sheetView tabSelected="1" topLeftCell="A43" workbookViewId="0">
      <selection activeCell="A52" sqref="A52"/>
    </sheetView>
  </sheetViews>
  <sheetFormatPr defaultRowHeight="12.75" x14ac:dyDescent="0.2"/>
  <cols>
    <col min="1" max="1" width="9.140625" style="9"/>
  </cols>
  <sheetData>
    <row r="1" spans="1:14" x14ac:dyDescent="0.2">
      <c r="A1" s="9" t="s">
        <v>50</v>
      </c>
    </row>
    <row r="2" spans="1:14" x14ac:dyDescent="0.2">
      <c r="A2" s="21"/>
    </row>
    <row r="4" spans="1:14" x14ac:dyDescent="0.2">
      <c r="A4" s="1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4" x14ac:dyDescent="0.2">
      <c r="A5">
        <v>1900</v>
      </c>
      <c r="B5" s="2">
        <v>35.1</v>
      </c>
      <c r="C5" s="2">
        <v>69.3</v>
      </c>
      <c r="D5" s="2">
        <v>33.299999999999997</v>
      </c>
      <c r="E5" s="2">
        <v>52.1</v>
      </c>
      <c r="F5" s="2">
        <v>74.400000000000006</v>
      </c>
      <c r="G5" s="2">
        <v>55.9</v>
      </c>
      <c r="H5" s="2">
        <v>132.80000000000001</v>
      </c>
      <c r="I5" s="2">
        <v>75.900000000000006</v>
      </c>
      <c r="J5" s="2">
        <v>99.1</v>
      </c>
      <c r="K5" s="2">
        <v>76.2</v>
      </c>
      <c r="L5" s="2">
        <v>80.5</v>
      </c>
      <c r="M5" s="2">
        <v>24.1</v>
      </c>
      <c r="N5" s="2"/>
    </row>
    <row r="6" spans="1:14" x14ac:dyDescent="0.2">
      <c r="A6">
        <v>1901</v>
      </c>
      <c r="B6" s="2">
        <v>39.1</v>
      </c>
      <c r="C6" s="2">
        <v>33</v>
      </c>
      <c r="D6" s="2">
        <v>63.2</v>
      </c>
      <c r="E6" s="2">
        <v>17.5</v>
      </c>
      <c r="F6" s="2">
        <v>50.5</v>
      </c>
      <c r="G6" s="2">
        <v>63</v>
      </c>
      <c r="H6" s="2">
        <v>99.1</v>
      </c>
      <c r="I6" s="2">
        <v>49.3</v>
      </c>
      <c r="J6" s="2">
        <v>70.400000000000006</v>
      </c>
      <c r="K6" s="2">
        <v>69.900000000000006</v>
      </c>
      <c r="L6" s="2">
        <v>31</v>
      </c>
      <c r="M6" s="2">
        <v>51.3</v>
      </c>
      <c r="N6" s="2"/>
    </row>
    <row r="7" spans="1:14" x14ac:dyDescent="0.2">
      <c r="A7">
        <v>1902</v>
      </c>
      <c r="B7" s="2">
        <v>15.5</v>
      </c>
      <c r="C7" s="2">
        <v>37.1</v>
      </c>
      <c r="D7" s="2">
        <v>63.2</v>
      </c>
      <c r="E7" s="2">
        <v>43.7</v>
      </c>
      <c r="F7" s="2">
        <v>110.2</v>
      </c>
      <c r="G7" s="2">
        <v>116.3</v>
      </c>
      <c r="H7" s="2">
        <v>136.9</v>
      </c>
      <c r="I7" s="2">
        <v>31.5</v>
      </c>
      <c r="J7" s="2">
        <v>83.3</v>
      </c>
      <c r="K7" s="2">
        <v>48.3</v>
      </c>
      <c r="L7" s="2">
        <v>62.7</v>
      </c>
      <c r="M7" s="2">
        <v>52.3</v>
      </c>
      <c r="N7" s="2"/>
    </row>
    <row r="8" spans="1:14" x14ac:dyDescent="0.2">
      <c r="A8">
        <v>1903</v>
      </c>
      <c r="B8" s="2">
        <v>36.799999999999997</v>
      </c>
      <c r="C8" s="2">
        <v>42.9</v>
      </c>
      <c r="D8" s="2">
        <v>71.599999999999994</v>
      </c>
      <c r="E8" s="2">
        <v>72.900000000000006</v>
      </c>
      <c r="F8" s="2">
        <v>61.2</v>
      </c>
      <c r="G8" s="2">
        <v>47</v>
      </c>
      <c r="H8" s="2">
        <v>101.1</v>
      </c>
      <c r="I8" s="2">
        <v>113.5</v>
      </c>
      <c r="J8" s="2">
        <v>79.5</v>
      </c>
      <c r="K8" s="2">
        <v>46.7</v>
      </c>
      <c r="L8" s="2">
        <v>38.6</v>
      </c>
      <c r="M8" s="2">
        <v>49.8</v>
      </c>
      <c r="N8" s="2"/>
    </row>
    <row r="9" spans="1:14" x14ac:dyDescent="0.2">
      <c r="A9">
        <v>1904</v>
      </c>
      <c r="B9" s="2">
        <v>33</v>
      </c>
      <c r="C9" s="2">
        <v>49.8</v>
      </c>
      <c r="D9" s="2">
        <v>91.7</v>
      </c>
      <c r="E9" s="2">
        <v>52.8</v>
      </c>
      <c r="F9" s="2">
        <v>120.6</v>
      </c>
      <c r="G9" s="2">
        <v>43.2</v>
      </c>
      <c r="H9" s="2">
        <v>69.599999999999994</v>
      </c>
      <c r="I9" s="2">
        <v>75.900000000000006</v>
      </c>
      <c r="J9" s="2">
        <v>96.3</v>
      </c>
      <c r="K9" s="2">
        <v>75.2</v>
      </c>
      <c r="L9" s="2">
        <v>6.6</v>
      </c>
      <c r="M9" s="2">
        <v>52.6</v>
      </c>
      <c r="N9" s="2"/>
    </row>
    <row r="10" spans="1:14" x14ac:dyDescent="0.2">
      <c r="A10">
        <v>1905</v>
      </c>
      <c r="B10" s="2">
        <v>42.7</v>
      </c>
      <c r="C10" s="2">
        <v>43.4</v>
      </c>
      <c r="D10" s="2">
        <v>63.2</v>
      </c>
      <c r="E10" s="2">
        <v>45.5</v>
      </c>
      <c r="F10" s="2">
        <v>116.8</v>
      </c>
      <c r="G10" s="2">
        <v>111.5</v>
      </c>
      <c r="H10" s="2">
        <v>120.9</v>
      </c>
      <c r="I10" s="2">
        <v>86.1</v>
      </c>
      <c r="J10" s="2">
        <v>73.400000000000006</v>
      </c>
      <c r="K10" s="2">
        <v>83.6</v>
      </c>
      <c r="L10" s="2">
        <v>49.3</v>
      </c>
      <c r="M10" s="2">
        <v>41.4</v>
      </c>
      <c r="N10" s="2"/>
    </row>
    <row r="11" spans="1:14" x14ac:dyDescent="0.2">
      <c r="A11">
        <v>1906</v>
      </c>
      <c r="B11" s="2">
        <v>71.099999999999994</v>
      </c>
      <c r="C11" s="2">
        <v>47</v>
      </c>
      <c r="D11" s="2">
        <v>62.7</v>
      </c>
      <c r="E11" s="2">
        <v>56.1</v>
      </c>
      <c r="F11" s="2">
        <v>59.2</v>
      </c>
      <c r="G11" s="2">
        <v>69.599999999999994</v>
      </c>
      <c r="H11" s="2">
        <v>59.2</v>
      </c>
      <c r="I11" s="2">
        <v>58.2</v>
      </c>
      <c r="J11" s="2">
        <v>74.400000000000006</v>
      </c>
      <c r="K11" s="2">
        <v>85.3</v>
      </c>
      <c r="L11" s="2">
        <v>127.3</v>
      </c>
      <c r="M11" s="2">
        <v>59.4</v>
      </c>
      <c r="N11" s="2"/>
    </row>
    <row r="12" spans="1:14" x14ac:dyDescent="0.2">
      <c r="A12">
        <v>1907</v>
      </c>
      <c r="B12" s="2">
        <v>81.3</v>
      </c>
      <c r="C12" s="2">
        <v>19</v>
      </c>
      <c r="D12" s="2">
        <v>62.2</v>
      </c>
      <c r="E12" s="2">
        <v>71.400000000000006</v>
      </c>
      <c r="F12" s="2">
        <v>72.099999999999994</v>
      </c>
      <c r="G12" s="2">
        <v>85.3</v>
      </c>
      <c r="H12" s="2">
        <v>90.2</v>
      </c>
      <c r="I12" s="2">
        <v>87.1</v>
      </c>
      <c r="J12" s="2">
        <v>115.6</v>
      </c>
      <c r="K12" s="2">
        <v>27.9</v>
      </c>
      <c r="L12" s="2">
        <v>55.9</v>
      </c>
      <c r="M12" s="2">
        <v>65.3</v>
      </c>
      <c r="N12" s="2"/>
    </row>
    <row r="13" spans="1:14" x14ac:dyDescent="0.2">
      <c r="A13">
        <v>1908</v>
      </c>
      <c r="B13" s="2">
        <v>42.9</v>
      </c>
      <c r="C13" s="2">
        <v>75.900000000000006</v>
      </c>
      <c r="D13" s="2">
        <v>63.2</v>
      </c>
      <c r="E13" s="2">
        <v>77.5</v>
      </c>
      <c r="F13" s="2">
        <v>111.8</v>
      </c>
      <c r="G13" s="2">
        <v>52.1</v>
      </c>
      <c r="H13" s="2">
        <v>74.400000000000006</v>
      </c>
      <c r="I13" s="2">
        <v>57.7</v>
      </c>
      <c r="J13" s="2">
        <v>43.9</v>
      </c>
      <c r="K13" s="2">
        <v>23.4</v>
      </c>
      <c r="L13" s="2">
        <v>62.2</v>
      </c>
      <c r="M13" s="2">
        <v>55.6</v>
      </c>
      <c r="N13" s="2"/>
    </row>
    <row r="14" spans="1:14" x14ac:dyDescent="0.2">
      <c r="A14">
        <v>1909</v>
      </c>
      <c r="B14" s="2">
        <v>48.5</v>
      </c>
      <c r="C14" s="2">
        <v>57.9</v>
      </c>
      <c r="D14" s="2">
        <v>42.7</v>
      </c>
      <c r="E14" s="2">
        <v>136.1</v>
      </c>
      <c r="F14" s="2">
        <v>87.4</v>
      </c>
      <c r="G14" s="2">
        <v>89.2</v>
      </c>
      <c r="H14" s="2">
        <v>62.7</v>
      </c>
      <c r="I14" s="2">
        <v>59.9</v>
      </c>
      <c r="J14" s="2">
        <v>66.3</v>
      </c>
      <c r="K14" s="2">
        <v>34.299999999999997</v>
      </c>
      <c r="L14" s="2">
        <v>69.3</v>
      </c>
      <c r="M14" s="2">
        <v>96.8</v>
      </c>
      <c r="N14" s="2"/>
    </row>
    <row r="15" spans="1:14" x14ac:dyDescent="0.2">
      <c r="A15">
        <v>1910</v>
      </c>
      <c r="B15" s="2">
        <v>46.7</v>
      </c>
      <c r="C15" s="2">
        <v>34.5</v>
      </c>
      <c r="D15" s="2">
        <v>19</v>
      </c>
      <c r="E15" s="2">
        <v>85.3</v>
      </c>
      <c r="F15" s="2">
        <v>73.900000000000006</v>
      </c>
      <c r="G15" s="2">
        <v>27.9</v>
      </c>
      <c r="H15" s="2">
        <v>48.5</v>
      </c>
      <c r="I15" s="2">
        <v>104.6</v>
      </c>
      <c r="J15" s="2">
        <v>86.9</v>
      </c>
      <c r="K15" s="2">
        <v>78.7</v>
      </c>
      <c r="L15" s="2">
        <v>59.9</v>
      </c>
      <c r="M15" s="2">
        <v>32</v>
      </c>
      <c r="N15" s="2"/>
    </row>
    <row r="16" spans="1:14" x14ac:dyDescent="0.2">
      <c r="A16">
        <v>1911</v>
      </c>
      <c r="B16" s="2">
        <v>40.6</v>
      </c>
      <c r="C16" s="2">
        <v>53.1</v>
      </c>
      <c r="D16" s="2">
        <v>24.4</v>
      </c>
      <c r="E16" s="2">
        <v>64.5</v>
      </c>
      <c r="F16" s="2">
        <v>104.4</v>
      </c>
      <c r="G16" s="2">
        <v>73.900000000000006</v>
      </c>
      <c r="H16" s="2">
        <v>53.1</v>
      </c>
      <c r="I16" s="2">
        <v>75.400000000000006</v>
      </c>
      <c r="J16" s="2">
        <v>108.7</v>
      </c>
      <c r="K16" s="2">
        <v>128.30000000000001</v>
      </c>
      <c r="L16" s="2">
        <v>86.1</v>
      </c>
      <c r="M16" s="2">
        <v>55.6</v>
      </c>
      <c r="N16" s="2"/>
    </row>
    <row r="17" spans="1:14" x14ac:dyDescent="0.2">
      <c r="A17">
        <v>1912</v>
      </c>
      <c r="B17" s="2">
        <v>43.9</v>
      </c>
      <c r="C17" s="2">
        <v>36.6</v>
      </c>
      <c r="D17" s="2">
        <v>25.7</v>
      </c>
      <c r="E17" s="2">
        <v>45</v>
      </c>
      <c r="F17" s="2">
        <v>138.9</v>
      </c>
      <c r="G17" s="2">
        <v>34.799999999999997</v>
      </c>
      <c r="H17" s="2">
        <v>143.5</v>
      </c>
      <c r="I17" s="2">
        <v>105.2</v>
      </c>
      <c r="J17" s="2">
        <v>104.1</v>
      </c>
      <c r="K17" s="2">
        <v>72.400000000000006</v>
      </c>
      <c r="L17" s="2">
        <v>61.2</v>
      </c>
      <c r="M17" s="2">
        <v>42.9</v>
      </c>
      <c r="N17" s="2"/>
    </row>
    <row r="18" spans="1:14" x14ac:dyDescent="0.2">
      <c r="A18">
        <v>1913</v>
      </c>
      <c r="B18" s="2">
        <v>41.4</v>
      </c>
      <c r="C18" s="2">
        <v>41.1</v>
      </c>
      <c r="D18" s="2">
        <v>74.400000000000006</v>
      </c>
      <c r="E18" s="2">
        <v>58.2</v>
      </c>
      <c r="F18" s="2">
        <v>103.9</v>
      </c>
      <c r="G18" s="2">
        <v>63</v>
      </c>
      <c r="H18" s="2">
        <v>96.5</v>
      </c>
      <c r="I18" s="2">
        <v>46.7</v>
      </c>
      <c r="J18" s="2">
        <v>68.099999999999994</v>
      </c>
      <c r="K18" s="2">
        <v>79.5</v>
      </c>
      <c r="L18" s="2">
        <v>45.7</v>
      </c>
      <c r="M18" s="2">
        <v>11.9</v>
      </c>
      <c r="N18" s="2"/>
    </row>
    <row r="19" spans="1:14" x14ac:dyDescent="0.2">
      <c r="A19">
        <v>1914</v>
      </c>
      <c r="B19" s="2">
        <v>54.4</v>
      </c>
      <c r="C19" s="2">
        <v>29.5</v>
      </c>
      <c r="D19" s="2">
        <v>48.5</v>
      </c>
      <c r="E19" s="2">
        <v>59.9</v>
      </c>
      <c r="F19" s="2">
        <v>89.9</v>
      </c>
      <c r="G19" s="2">
        <v>129.80000000000001</v>
      </c>
      <c r="H19" s="2">
        <v>70.400000000000006</v>
      </c>
      <c r="I19" s="2">
        <v>79.5</v>
      </c>
      <c r="J19" s="2">
        <v>69.599999999999994</v>
      </c>
      <c r="K19" s="2">
        <v>71.099999999999994</v>
      </c>
      <c r="L19" s="2">
        <v>37.6</v>
      </c>
      <c r="M19" s="2">
        <v>46.5</v>
      </c>
      <c r="N19" s="2"/>
    </row>
    <row r="20" spans="1:14" x14ac:dyDescent="0.2">
      <c r="A20">
        <v>1915</v>
      </c>
      <c r="B20" s="2">
        <v>43.7</v>
      </c>
      <c r="C20" s="2">
        <v>58.7</v>
      </c>
      <c r="D20" s="2">
        <v>66.5</v>
      </c>
      <c r="E20" s="2">
        <v>23.4</v>
      </c>
      <c r="F20" s="2">
        <v>91.7</v>
      </c>
      <c r="G20" s="2">
        <v>77.7</v>
      </c>
      <c r="H20" s="2">
        <v>70.400000000000006</v>
      </c>
      <c r="I20" s="2">
        <v>82.8</v>
      </c>
      <c r="J20" s="2">
        <v>134.1</v>
      </c>
      <c r="K20" s="2">
        <v>40.1</v>
      </c>
      <c r="L20" s="2">
        <v>70.099999999999994</v>
      </c>
      <c r="M20" s="2">
        <v>32</v>
      </c>
      <c r="N20" s="2"/>
    </row>
    <row r="21" spans="1:14" x14ac:dyDescent="0.2">
      <c r="A21">
        <v>1916</v>
      </c>
      <c r="B21" s="2">
        <v>74.400000000000006</v>
      </c>
      <c r="C21" s="2">
        <v>27.7</v>
      </c>
      <c r="D21" s="2">
        <v>62.2</v>
      </c>
      <c r="E21" s="2">
        <v>57.2</v>
      </c>
      <c r="F21" s="2">
        <v>101.9</v>
      </c>
      <c r="G21" s="2">
        <v>125.2</v>
      </c>
      <c r="H21" s="2">
        <v>34.799999999999997</v>
      </c>
      <c r="I21" s="2">
        <v>70.099999999999994</v>
      </c>
      <c r="J21" s="2">
        <v>87.6</v>
      </c>
      <c r="K21" s="2">
        <v>105.4</v>
      </c>
      <c r="L21" s="2">
        <v>65</v>
      </c>
      <c r="M21" s="2">
        <v>58.9</v>
      </c>
      <c r="N21" s="2"/>
    </row>
    <row r="22" spans="1:14" x14ac:dyDescent="0.2">
      <c r="A22">
        <v>1917</v>
      </c>
      <c r="B22" s="2">
        <v>38.9</v>
      </c>
      <c r="C22" s="2">
        <v>23.1</v>
      </c>
      <c r="D22" s="2">
        <v>43.9</v>
      </c>
      <c r="E22" s="2">
        <v>62.7</v>
      </c>
      <c r="F22" s="2">
        <v>71.400000000000006</v>
      </c>
      <c r="G22" s="2">
        <v>130.80000000000001</v>
      </c>
      <c r="H22" s="2">
        <v>53.3</v>
      </c>
      <c r="I22" s="2">
        <v>41.4</v>
      </c>
      <c r="J22" s="2">
        <v>56.9</v>
      </c>
      <c r="K22" s="2">
        <v>89.2</v>
      </c>
      <c r="L22" s="2">
        <v>24.6</v>
      </c>
      <c r="M22" s="2">
        <v>32</v>
      </c>
      <c r="N22" s="2"/>
    </row>
    <row r="23" spans="1:14" x14ac:dyDescent="0.2">
      <c r="A23">
        <v>1918</v>
      </c>
      <c r="B23" s="2">
        <v>71.400000000000006</v>
      </c>
      <c r="C23" s="2">
        <v>41.7</v>
      </c>
      <c r="D23" s="2">
        <v>42.9</v>
      </c>
      <c r="E23" s="2">
        <v>62.5</v>
      </c>
      <c r="F23" s="2">
        <v>143.5</v>
      </c>
      <c r="G23" s="2">
        <v>44.2</v>
      </c>
      <c r="H23" s="2">
        <v>37.1</v>
      </c>
      <c r="I23" s="2">
        <v>45.2</v>
      </c>
      <c r="J23" s="2">
        <v>49.5</v>
      </c>
      <c r="K23" s="2">
        <v>76.2</v>
      </c>
      <c r="L23" s="2">
        <v>75.400000000000006</v>
      </c>
      <c r="M23" s="2">
        <v>66.8</v>
      </c>
      <c r="N23" s="2"/>
    </row>
    <row r="24" spans="1:14" x14ac:dyDescent="0.2">
      <c r="A24">
        <v>1919</v>
      </c>
      <c r="B24" s="2">
        <v>22.1</v>
      </c>
      <c r="C24" s="2">
        <v>45</v>
      </c>
      <c r="D24" s="2">
        <v>65</v>
      </c>
      <c r="E24" s="2">
        <v>82.6</v>
      </c>
      <c r="F24" s="2">
        <v>93</v>
      </c>
      <c r="G24" s="2">
        <v>43.2</v>
      </c>
      <c r="H24" s="2">
        <v>64.5</v>
      </c>
      <c r="I24" s="2">
        <v>52.1</v>
      </c>
      <c r="J24" s="2">
        <v>98.8</v>
      </c>
      <c r="K24" s="2">
        <v>106.4</v>
      </c>
      <c r="L24" s="2">
        <v>68.099999999999994</v>
      </c>
      <c r="M24" s="2">
        <v>26.9</v>
      </c>
      <c r="N24" s="2"/>
    </row>
    <row r="25" spans="1:14" x14ac:dyDescent="0.2">
      <c r="A25">
        <v>1920</v>
      </c>
      <c r="B25" s="2">
        <v>37.6</v>
      </c>
      <c r="C25" s="2">
        <v>25.1</v>
      </c>
      <c r="D25" s="2">
        <v>100.3</v>
      </c>
      <c r="E25" s="2">
        <v>72.900000000000006</v>
      </c>
      <c r="F25" s="2">
        <v>42.9</v>
      </c>
      <c r="G25" s="2">
        <v>92.7</v>
      </c>
      <c r="H25" s="2">
        <v>66.3</v>
      </c>
      <c r="I25" s="2">
        <v>56.9</v>
      </c>
      <c r="J25" s="2">
        <v>56.9</v>
      </c>
      <c r="K25" s="2">
        <v>51.8</v>
      </c>
      <c r="L25" s="2">
        <v>55.4</v>
      </c>
      <c r="M25" s="2">
        <v>75.7</v>
      </c>
      <c r="N25" s="2"/>
    </row>
    <row r="26" spans="1:14" x14ac:dyDescent="0.2">
      <c r="A26">
        <v>1921</v>
      </c>
      <c r="B26" s="2">
        <v>15.2</v>
      </c>
      <c r="C26" s="2">
        <v>19</v>
      </c>
      <c r="D26" s="2">
        <v>81</v>
      </c>
      <c r="E26" s="2">
        <v>94</v>
      </c>
      <c r="F26" s="2">
        <v>50.3</v>
      </c>
      <c r="G26" s="2">
        <v>37.299999999999997</v>
      </c>
      <c r="H26" s="2">
        <v>42.7</v>
      </c>
      <c r="I26" s="2">
        <v>111.5</v>
      </c>
      <c r="J26" s="2">
        <v>117.6</v>
      </c>
      <c r="K26" s="2">
        <v>87.1</v>
      </c>
      <c r="L26" s="2">
        <v>56.1</v>
      </c>
      <c r="M26" s="2">
        <v>82.8</v>
      </c>
      <c r="N26" s="2"/>
    </row>
    <row r="27" spans="1:14" x14ac:dyDescent="0.2">
      <c r="A27">
        <v>1922</v>
      </c>
      <c r="B27" s="2">
        <v>32.799999999999997</v>
      </c>
      <c r="C27" s="2">
        <v>79.2</v>
      </c>
      <c r="D27" s="2">
        <v>69.900000000000006</v>
      </c>
      <c r="E27" s="2">
        <v>85.9</v>
      </c>
      <c r="F27" s="2">
        <v>70.599999999999994</v>
      </c>
      <c r="G27" s="2">
        <v>75.7</v>
      </c>
      <c r="H27" s="2">
        <v>98</v>
      </c>
      <c r="I27" s="2">
        <v>48.5</v>
      </c>
      <c r="J27" s="2">
        <v>102.1</v>
      </c>
      <c r="K27" s="2">
        <v>68.599999999999994</v>
      </c>
      <c r="L27" s="2">
        <v>66.5</v>
      </c>
      <c r="M27" s="2">
        <v>30.2</v>
      </c>
      <c r="N27" s="2"/>
    </row>
    <row r="28" spans="1:14" x14ac:dyDescent="0.2">
      <c r="A28">
        <v>1923</v>
      </c>
      <c r="B28" s="2">
        <v>43.4</v>
      </c>
      <c r="C28" s="2">
        <v>33.5</v>
      </c>
      <c r="D28" s="2">
        <v>86.1</v>
      </c>
      <c r="E28" s="2">
        <v>52.3</v>
      </c>
      <c r="F28" s="2">
        <v>59.9</v>
      </c>
      <c r="G28" s="2">
        <v>58.9</v>
      </c>
      <c r="H28" s="2">
        <v>64</v>
      </c>
      <c r="I28" s="2">
        <v>91.9</v>
      </c>
      <c r="J28" s="2">
        <v>77</v>
      </c>
      <c r="K28" s="2">
        <v>102.4</v>
      </c>
      <c r="L28" s="2">
        <v>25.7</v>
      </c>
      <c r="M28" s="2">
        <v>50.3</v>
      </c>
      <c r="N28" s="2"/>
    </row>
    <row r="29" spans="1:14" x14ac:dyDescent="0.2">
      <c r="A29">
        <v>1924</v>
      </c>
      <c r="B29" s="2">
        <v>47.8</v>
      </c>
      <c r="C29" s="2">
        <v>51.1</v>
      </c>
      <c r="D29" s="2">
        <v>56.4</v>
      </c>
      <c r="E29" s="2">
        <v>72.400000000000006</v>
      </c>
      <c r="F29" s="2">
        <v>93.2</v>
      </c>
      <c r="G29" s="2">
        <v>83.3</v>
      </c>
      <c r="H29" s="2">
        <v>92.7</v>
      </c>
      <c r="I29" s="2">
        <v>161.80000000000001</v>
      </c>
      <c r="J29" s="2">
        <v>62.2</v>
      </c>
      <c r="K29" s="2">
        <v>5.3</v>
      </c>
      <c r="L29" s="2">
        <v>58.7</v>
      </c>
      <c r="M29" s="2">
        <v>47.8</v>
      </c>
      <c r="N29" s="2"/>
    </row>
    <row r="30" spans="1:14" x14ac:dyDescent="0.2">
      <c r="A30">
        <v>1925</v>
      </c>
      <c r="B30" s="2">
        <v>19.8</v>
      </c>
      <c r="C30" s="2">
        <v>39.4</v>
      </c>
      <c r="D30" s="2">
        <v>29.2</v>
      </c>
      <c r="E30" s="2">
        <v>58.4</v>
      </c>
      <c r="F30" s="2">
        <v>31.8</v>
      </c>
      <c r="G30" s="2">
        <v>88.4</v>
      </c>
      <c r="H30" s="2">
        <v>79</v>
      </c>
      <c r="I30" s="2">
        <v>41.1</v>
      </c>
      <c r="J30" s="2">
        <v>80</v>
      </c>
      <c r="K30" s="2">
        <v>70.400000000000006</v>
      </c>
      <c r="L30" s="2">
        <v>31.5</v>
      </c>
      <c r="M30" s="2">
        <v>45.2</v>
      </c>
      <c r="N30" s="2"/>
    </row>
    <row r="31" spans="1:14" x14ac:dyDescent="0.2">
      <c r="A31">
        <v>1926</v>
      </c>
      <c r="B31" s="2">
        <v>26.9</v>
      </c>
      <c r="C31" s="2">
        <v>56.9</v>
      </c>
      <c r="D31" s="2">
        <v>58.4</v>
      </c>
      <c r="E31" s="2">
        <v>45.2</v>
      </c>
      <c r="F31" s="2">
        <v>84.1</v>
      </c>
      <c r="G31" s="2">
        <v>110</v>
      </c>
      <c r="H31" s="2">
        <v>61</v>
      </c>
      <c r="I31" s="2">
        <v>68.8</v>
      </c>
      <c r="J31" s="2">
        <v>123.2</v>
      </c>
      <c r="K31" s="2">
        <v>75.7</v>
      </c>
      <c r="L31" s="2">
        <v>108.7</v>
      </c>
      <c r="M31" s="2">
        <v>42.7</v>
      </c>
      <c r="N31" s="2"/>
    </row>
    <row r="32" spans="1:14" x14ac:dyDescent="0.2">
      <c r="A32">
        <v>1927</v>
      </c>
      <c r="B32" s="2">
        <v>31</v>
      </c>
      <c r="C32" s="2">
        <v>21.1</v>
      </c>
      <c r="D32" s="2">
        <v>64</v>
      </c>
      <c r="E32" s="2">
        <v>78.2</v>
      </c>
      <c r="F32" s="2">
        <v>109</v>
      </c>
      <c r="G32" s="2">
        <v>46.5</v>
      </c>
      <c r="H32" s="2">
        <v>78.7</v>
      </c>
      <c r="I32" s="2">
        <v>27.4</v>
      </c>
      <c r="J32" s="2">
        <v>128.30000000000001</v>
      </c>
      <c r="K32" s="2">
        <v>75.2</v>
      </c>
      <c r="L32" s="2">
        <v>102.9</v>
      </c>
      <c r="M32" s="2">
        <v>59.2</v>
      </c>
      <c r="N32" s="2"/>
    </row>
    <row r="33" spans="1:14" x14ac:dyDescent="0.2">
      <c r="A33">
        <v>1928</v>
      </c>
      <c r="B33" s="2">
        <v>29.2</v>
      </c>
      <c r="C33" s="2">
        <v>49.8</v>
      </c>
      <c r="D33" s="2">
        <v>50.3</v>
      </c>
      <c r="E33" s="2">
        <v>66</v>
      </c>
      <c r="F33" s="2">
        <v>47.8</v>
      </c>
      <c r="G33" s="2">
        <v>109.5</v>
      </c>
      <c r="H33" s="2">
        <v>59.4</v>
      </c>
      <c r="I33" s="2">
        <v>101.3</v>
      </c>
      <c r="J33" s="2">
        <v>80.5</v>
      </c>
      <c r="K33" s="2">
        <v>96</v>
      </c>
      <c r="L33" s="2">
        <v>87.9</v>
      </c>
      <c r="M33" s="2">
        <v>42.2</v>
      </c>
      <c r="N33" s="2"/>
    </row>
    <row r="34" spans="1:14" x14ac:dyDescent="0.2">
      <c r="A34">
        <v>1929</v>
      </c>
      <c r="B34" s="2">
        <v>83.8</v>
      </c>
      <c r="C34" s="2">
        <v>28.2</v>
      </c>
      <c r="D34" s="2">
        <v>56.1</v>
      </c>
      <c r="E34" s="2">
        <v>133.6</v>
      </c>
      <c r="F34" s="2">
        <v>64.5</v>
      </c>
      <c r="G34" s="2">
        <v>90.2</v>
      </c>
      <c r="H34" s="2">
        <v>60.7</v>
      </c>
      <c r="I34" s="2">
        <v>42.2</v>
      </c>
      <c r="J34" s="2">
        <v>57.9</v>
      </c>
      <c r="K34" s="2">
        <v>71.599999999999994</v>
      </c>
      <c r="L34" s="2">
        <v>29.2</v>
      </c>
      <c r="M34" s="2">
        <v>37.299999999999997</v>
      </c>
      <c r="N34" s="2"/>
    </row>
    <row r="35" spans="1:14" x14ac:dyDescent="0.2">
      <c r="A35">
        <v>1930</v>
      </c>
      <c r="B35" s="2">
        <v>44.7</v>
      </c>
      <c r="C35" s="2">
        <v>43.9</v>
      </c>
      <c r="D35" s="2">
        <v>46.2</v>
      </c>
      <c r="E35" s="2">
        <v>53.1</v>
      </c>
      <c r="F35" s="2">
        <v>63.2</v>
      </c>
      <c r="G35" s="2">
        <v>67.599999999999994</v>
      </c>
      <c r="H35" s="2">
        <v>46.2</v>
      </c>
      <c r="I35" s="2">
        <v>20.8</v>
      </c>
      <c r="J35" s="2">
        <v>50</v>
      </c>
      <c r="K35" s="2">
        <v>54.4</v>
      </c>
      <c r="L35" s="2">
        <v>31.8</v>
      </c>
      <c r="M35" s="2">
        <v>21.6</v>
      </c>
      <c r="N35" s="2"/>
    </row>
    <row r="36" spans="1:14" x14ac:dyDescent="0.2">
      <c r="A36">
        <v>1931</v>
      </c>
      <c r="B36" s="2">
        <v>31.7</v>
      </c>
      <c r="C36" s="2">
        <v>15.4</v>
      </c>
      <c r="D36" s="2">
        <v>65</v>
      </c>
      <c r="E36" s="2">
        <v>28.5</v>
      </c>
      <c r="F36" s="2">
        <v>89.9</v>
      </c>
      <c r="G36" s="2">
        <v>65</v>
      </c>
      <c r="H36" s="2">
        <v>60</v>
      </c>
      <c r="I36" s="2">
        <v>51</v>
      </c>
      <c r="J36" s="2">
        <v>148.69999999999999</v>
      </c>
      <c r="K36" s="2">
        <v>97.2</v>
      </c>
      <c r="L36" s="2">
        <v>105.7</v>
      </c>
      <c r="M36" s="2">
        <v>45.8</v>
      </c>
      <c r="N36" s="2"/>
    </row>
    <row r="37" spans="1:14" x14ac:dyDescent="0.2">
      <c r="A37">
        <v>1932</v>
      </c>
      <c r="B37" s="2">
        <v>71</v>
      </c>
      <c r="C37" s="2">
        <v>37.299999999999997</v>
      </c>
      <c r="D37" s="2">
        <v>43.4</v>
      </c>
      <c r="E37" s="2">
        <v>32</v>
      </c>
      <c r="F37" s="2">
        <v>77.7</v>
      </c>
      <c r="G37" s="2">
        <v>50.4</v>
      </c>
      <c r="H37" s="2">
        <v>84.3</v>
      </c>
      <c r="I37" s="2">
        <v>81</v>
      </c>
      <c r="J37" s="2">
        <v>32</v>
      </c>
      <c r="K37" s="2">
        <v>111.8</v>
      </c>
      <c r="L37" s="2">
        <v>44.9</v>
      </c>
      <c r="M37" s="2">
        <v>58.9</v>
      </c>
      <c r="N37" s="2"/>
    </row>
    <row r="38" spans="1:14" x14ac:dyDescent="0.2">
      <c r="A38">
        <v>1933</v>
      </c>
      <c r="B38" s="2">
        <v>38.799999999999997</v>
      </c>
      <c r="C38" s="2">
        <v>45.4</v>
      </c>
      <c r="D38" s="2">
        <v>61.4</v>
      </c>
      <c r="E38" s="2">
        <v>83.1</v>
      </c>
      <c r="F38" s="2">
        <v>126.8</v>
      </c>
      <c r="G38" s="2">
        <v>87.2</v>
      </c>
      <c r="H38" s="2">
        <v>59.5</v>
      </c>
      <c r="I38" s="2">
        <v>47.2</v>
      </c>
      <c r="J38" s="2">
        <v>75.099999999999994</v>
      </c>
      <c r="K38" s="2">
        <v>97.8</v>
      </c>
      <c r="L38" s="2">
        <v>43.2</v>
      </c>
      <c r="M38" s="2">
        <v>47.5</v>
      </c>
      <c r="N38" s="2"/>
    </row>
    <row r="39" spans="1:14" x14ac:dyDescent="0.2">
      <c r="A39">
        <v>1934</v>
      </c>
      <c r="B39" s="2">
        <v>26.5</v>
      </c>
      <c r="C39" s="2">
        <v>18.8</v>
      </c>
      <c r="D39" s="2">
        <v>47.9</v>
      </c>
      <c r="E39" s="2">
        <v>47.6</v>
      </c>
      <c r="F39" s="2">
        <v>42.9</v>
      </c>
      <c r="G39" s="2">
        <v>76.3</v>
      </c>
      <c r="H39" s="2">
        <v>31.9</v>
      </c>
      <c r="I39" s="2">
        <v>71.599999999999994</v>
      </c>
      <c r="J39" s="2">
        <v>120.2</v>
      </c>
      <c r="K39" s="2">
        <v>56.2</v>
      </c>
      <c r="L39" s="2">
        <v>151</v>
      </c>
      <c r="M39" s="2">
        <v>40.799999999999997</v>
      </c>
      <c r="N39" s="2"/>
    </row>
    <row r="40" spans="1:14" x14ac:dyDescent="0.2">
      <c r="A40">
        <v>1935</v>
      </c>
      <c r="B40" s="2">
        <v>49.9</v>
      </c>
      <c r="C40" s="2">
        <v>39.299999999999997</v>
      </c>
      <c r="D40" s="2">
        <v>40.799999999999997</v>
      </c>
      <c r="E40" s="2">
        <v>43.4</v>
      </c>
      <c r="F40" s="2">
        <v>68.8</v>
      </c>
      <c r="G40" s="2">
        <v>105.7</v>
      </c>
      <c r="H40" s="2">
        <v>58.9</v>
      </c>
      <c r="I40" s="2">
        <v>90.7</v>
      </c>
      <c r="J40" s="2">
        <v>77.8</v>
      </c>
      <c r="K40" s="2">
        <v>41.5</v>
      </c>
      <c r="L40" s="2">
        <v>92.3</v>
      </c>
      <c r="M40" s="2">
        <v>39.5</v>
      </c>
      <c r="N40" s="2"/>
    </row>
    <row r="41" spans="1:14" x14ac:dyDescent="0.2">
      <c r="A41">
        <v>1936</v>
      </c>
      <c r="B41" s="2">
        <v>51.1</v>
      </c>
      <c r="C41" s="2">
        <v>46.9</v>
      </c>
      <c r="D41" s="2">
        <v>24</v>
      </c>
      <c r="E41" s="2">
        <v>40.299999999999997</v>
      </c>
      <c r="F41" s="2">
        <v>56.9</v>
      </c>
      <c r="G41" s="2">
        <v>46.5</v>
      </c>
      <c r="H41" s="2">
        <v>25.7</v>
      </c>
      <c r="I41" s="2">
        <v>116.2</v>
      </c>
      <c r="J41" s="2">
        <v>131.6</v>
      </c>
      <c r="K41" s="2">
        <v>81.8</v>
      </c>
      <c r="L41" s="2">
        <v>31.2</v>
      </c>
      <c r="M41" s="2">
        <v>65</v>
      </c>
      <c r="N41" s="2"/>
    </row>
    <row r="42" spans="1:14" x14ac:dyDescent="0.2">
      <c r="A42">
        <v>1937</v>
      </c>
      <c r="B42" s="2">
        <v>59.5</v>
      </c>
      <c r="C42" s="2">
        <v>56.3</v>
      </c>
      <c r="D42" s="2">
        <v>21.8</v>
      </c>
      <c r="E42" s="2">
        <v>93.7</v>
      </c>
      <c r="F42" s="2">
        <v>59.9</v>
      </c>
      <c r="G42" s="2">
        <v>74</v>
      </c>
      <c r="H42" s="2">
        <v>70.8</v>
      </c>
      <c r="I42" s="2">
        <v>54.3</v>
      </c>
      <c r="J42" s="2">
        <v>95.9</v>
      </c>
      <c r="K42" s="2">
        <v>69</v>
      </c>
      <c r="L42" s="2">
        <v>61.1</v>
      </c>
      <c r="M42" s="2">
        <v>39.6</v>
      </c>
      <c r="N42" s="2"/>
    </row>
    <row r="43" spans="1:14" x14ac:dyDescent="0.2">
      <c r="A43">
        <v>1938</v>
      </c>
      <c r="B43" s="2">
        <v>83.1</v>
      </c>
      <c r="C43" s="2">
        <v>78.099999999999994</v>
      </c>
      <c r="D43" s="2">
        <v>68</v>
      </c>
      <c r="E43" s="2">
        <v>37.1</v>
      </c>
      <c r="F43" s="2">
        <v>83.1</v>
      </c>
      <c r="G43" s="2">
        <v>104.3</v>
      </c>
      <c r="H43" s="2">
        <v>76.8</v>
      </c>
      <c r="I43" s="2">
        <v>111.3</v>
      </c>
      <c r="J43" s="2">
        <v>119.8</v>
      </c>
      <c r="K43" s="2">
        <v>30.4</v>
      </c>
      <c r="L43" s="2">
        <v>52.5</v>
      </c>
      <c r="M43" s="2">
        <v>46.6</v>
      </c>
      <c r="N43" s="2"/>
    </row>
    <row r="44" spans="1:14" x14ac:dyDescent="0.2">
      <c r="A44">
        <v>1939</v>
      </c>
      <c r="B44" s="2">
        <v>56.1</v>
      </c>
      <c r="C44" s="2">
        <v>56.3</v>
      </c>
      <c r="D44" s="2">
        <v>34.1</v>
      </c>
      <c r="E44" s="2">
        <v>61.6</v>
      </c>
      <c r="F44" s="2">
        <v>56.1</v>
      </c>
      <c r="G44" s="2">
        <v>107.3</v>
      </c>
      <c r="H44" s="2">
        <v>37</v>
      </c>
      <c r="I44" s="2">
        <v>88.4</v>
      </c>
      <c r="J44" s="2">
        <v>62.7</v>
      </c>
      <c r="K44" s="2">
        <v>67.8</v>
      </c>
      <c r="L44" s="2">
        <v>20.8</v>
      </c>
      <c r="M44" s="2">
        <v>31.8</v>
      </c>
      <c r="N44" s="2"/>
    </row>
    <row r="45" spans="1:14" x14ac:dyDescent="0.2">
      <c r="A45">
        <v>1940</v>
      </c>
      <c r="B45" s="2">
        <v>59.7</v>
      </c>
      <c r="C45" s="2">
        <v>26.2</v>
      </c>
      <c r="D45" s="2">
        <v>32.4</v>
      </c>
      <c r="E45" s="2">
        <v>58.2</v>
      </c>
      <c r="F45" s="2">
        <v>99.5</v>
      </c>
      <c r="G45" s="2">
        <v>118</v>
      </c>
      <c r="H45" s="2">
        <v>51.3</v>
      </c>
      <c r="I45" s="2">
        <v>151.1</v>
      </c>
      <c r="J45" s="2">
        <v>50.2</v>
      </c>
      <c r="K45" s="2">
        <v>64.400000000000006</v>
      </c>
      <c r="L45" s="2">
        <v>81.5</v>
      </c>
      <c r="M45" s="2">
        <v>42.4</v>
      </c>
      <c r="N45" s="2"/>
    </row>
    <row r="46" spans="1:14" x14ac:dyDescent="0.2">
      <c r="A46">
        <v>1941</v>
      </c>
      <c r="B46" s="2">
        <v>49.1</v>
      </c>
      <c r="C46" s="2">
        <v>34.5</v>
      </c>
      <c r="D46" s="2">
        <v>30.3</v>
      </c>
      <c r="E46" s="2">
        <v>54.8</v>
      </c>
      <c r="F46" s="2">
        <v>80.3</v>
      </c>
      <c r="G46" s="2">
        <v>56.4</v>
      </c>
      <c r="H46" s="2">
        <v>62.1</v>
      </c>
      <c r="I46" s="2">
        <v>89.2</v>
      </c>
      <c r="J46" s="2">
        <v>151.6</v>
      </c>
      <c r="K46" s="2">
        <v>156</v>
      </c>
      <c r="L46" s="2">
        <v>71.8</v>
      </c>
      <c r="M46" s="2">
        <v>43.6</v>
      </c>
      <c r="N46" s="2"/>
    </row>
    <row r="47" spans="1:14" x14ac:dyDescent="0.2">
      <c r="A47">
        <v>1942</v>
      </c>
      <c r="B47" s="2">
        <v>42</v>
      </c>
      <c r="C47" s="2">
        <v>26.1</v>
      </c>
      <c r="D47" s="2">
        <v>67.900000000000006</v>
      </c>
      <c r="E47" s="2">
        <v>33.4</v>
      </c>
      <c r="F47" s="2">
        <v>122.5</v>
      </c>
      <c r="G47" s="2">
        <v>93.1</v>
      </c>
      <c r="H47" s="2">
        <v>82.2</v>
      </c>
      <c r="I47" s="2">
        <v>56.5</v>
      </c>
      <c r="J47" s="2">
        <v>131.9</v>
      </c>
      <c r="K47" s="2">
        <v>58.3</v>
      </c>
      <c r="L47" s="2">
        <v>62.4</v>
      </c>
      <c r="M47" s="2">
        <v>82.8</v>
      </c>
      <c r="N47" s="2"/>
    </row>
    <row r="48" spans="1:14" x14ac:dyDescent="0.2">
      <c r="A48">
        <v>1943</v>
      </c>
      <c r="B48" s="2">
        <v>55.7</v>
      </c>
      <c r="C48" s="2">
        <v>39.700000000000003</v>
      </c>
      <c r="D48" s="2">
        <v>70.8</v>
      </c>
      <c r="E48" s="2">
        <v>52.9</v>
      </c>
      <c r="F48" s="2">
        <v>112.8</v>
      </c>
      <c r="G48" s="2">
        <v>111.9</v>
      </c>
      <c r="H48" s="2">
        <v>71.599999999999994</v>
      </c>
      <c r="I48" s="2">
        <v>90.5</v>
      </c>
      <c r="J48" s="2">
        <v>40.1</v>
      </c>
      <c r="K48" s="2">
        <v>49.8</v>
      </c>
      <c r="L48" s="2">
        <v>75</v>
      </c>
      <c r="M48" s="2">
        <v>17</v>
      </c>
      <c r="N48" s="2"/>
    </row>
    <row r="49" spans="1:14" x14ac:dyDescent="0.2">
      <c r="A49">
        <v>1944</v>
      </c>
      <c r="B49" s="2">
        <v>27.1</v>
      </c>
      <c r="C49" s="2">
        <v>42.7</v>
      </c>
      <c r="D49" s="2">
        <v>66.2</v>
      </c>
      <c r="E49" s="2">
        <v>66.5</v>
      </c>
      <c r="F49" s="2">
        <v>66.7</v>
      </c>
      <c r="G49" s="2">
        <v>103.6</v>
      </c>
      <c r="H49" s="2">
        <v>63.7</v>
      </c>
      <c r="I49" s="2">
        <v>60.2</v>
      </c>
      <c r="J49" s="2">
        <v>104.2</v>
      </c>
      <c r="K49" s="2">
        <v>29.2</v>
      </c>
      <c r="L49" s="2">
        <v>66.400000000000006</v>
      </c>
      <c r="M49" s="2">
        <v>37.700000000000003</v>
      </c>
      <c r="N49" s="2"/>
    </row>
    <row r="50" spans="1:14" x14ac:dyDescent="0.2">
      <c r="A50">
        <v>1945</v>
      </c>
      <c r="B50" s="2">
        <v>25</v>
      </c>
      <c r="C50" s="2">
        <v>44.7</v>
      </c>
      <c r="D50" s="2">
        <v>34.4</v>
      </c>
      <c r="E50" s="2">
        <v>86.8</v>
      </c>
      <c r="F50" s="2">
        <v>128.6</v>
      </c>
      <c r="G50" s="2">
        <v>96.2</v>
      </c>
      <c r="H50" s="2">
        <v>59.1</v>
      </c>
      <c r="I50" s="2">
        <v>99.2</v>
      </c>
      <c r="J50" s="2">
        <v>130.4</v>
      </c>
      <c r="K50" s="2">
        <v>52</v>
      </c>
      <c r="L50" s="2">
        <v>89.9</v>
      </c>
      <c r="M50" s="2">
        <v>44.2</v>
      </c>
      <c r="N50" s="2"/>
    </row>
    <row r="51" spans="1:14" x14ac:dyDescent="0.2">
      <c r="A51">
        <v>1946</v>
      </c>
      <c r="B51" s="2">
        <v>57.5</v>
      </c>
      <c r="C51" s="2">
        <v>30.1</v>
      </c>
      <c r="D51" s="2">
        <v>51.9</v>
      </c>
      <c r="E51" s="2">
        <v>21.1</v>
      </c>
      <c r="F51" s="2">
        <v>78.7</v>
      </c>
      <c r="G51" s="2">
        <v>89</v>
      </c>
      <c r="H51" s="2">
        <v>38.9</v>
      </c>
      <c r="I51" s="2">
        <v>51.2</v>
      </c>
      <c r="J51" s="2">
        <v>61.7</v>
      </c>
      <c r="K51" s="2">
        <v>45.1</v>
      </c>
      <c r="L51" s="2">
        <v>68.099999999999994</v>
      </c>
      <c r="M51" s="2">
        <v>58.9</v>
      </c>
      <c r="N51" s="2"/>
    </row>
    <row r="52" spans="1:14" x14ac:dyDescent="0.2">
      <c r="A52">
        <v>1947</v>
      </c>
      <c r="B52" s="2">
        <v>51.1</v>
      </c>
      <c r="C52" s="2">
        <v>32.4</v>
      </c>
      <c r="D52" s="2">
        <v>36.299999999999997</v>
      </c>
      <c r="E52" s="2">
        <v>125.3</v>
      </c>
      <c r="F52" s="2">
        <v>124.3</v>
      </c>
      <c r="G52" s="2">
        <v>79.8</v>
      </c>
      <c r="H52" s="2">
        <v>67</v>
      </c>
      <c r="I52" s="2">
        <v>53.8</v>
      </c>
      <c r="J52" s="2">
        <v>110.9</v>
      </c>
      <c r="K52" s="2">
        <v>25.2</v>
      </c>
      <c r="L52" s="2">
        <v>65.2</v>
      </c>
      <c r="M52" s="2">
        <v>34.5</v>
      </c>
      <c r="N52" s="2"/>
    </row>
    <row r="53" spans="1:14" x14ac:dyDescent="0.2">
      <c r="A53">
        <v>1948</v>
      </c>
      <c r="B53" s="2">
        <v>38.65</v>
      </c>
      <c r="C53" s="2">
        <v>46.59</v>
      </c>
      <c r="D53" s="2">
        <v>91.43</v>
      </c>
      <c r="E53" s="2">
        <v>68.53</v>
      </c>
      <c r="F53" s="2">
        <v>76.09</v>
      </c>
      <c r="G53" s="2">
        <v>74.569999999999993</v>
      </c>
      <c r="H53" s="2">
        <v>58.28</v>
      </c>
      <c r="I53" s="2">
        <v>39.72</v>
      </c>
      <c r="J53" s="2">
        <v>49.87</v>
      </c>
      <c r="K53" s="2">
        <v>29.72</v>
      </c>
      <c r="L53" s="2">
        <v>95</v>
      </c>
      <c r="M53" s="2">
        <v>47.76</v>
      </c>
      <c r="N53" s="2"/>
    </row>
    <row r="54" spans="1:14" x14ac:dyDescent="0.2">
      <c r="A54">
        <v>1949</v>
      </c>
      <c r="B54" s="2">
        <v>65.319999999999993</v>
      </c>
      <c r="C54" s="2">
        <v>47.97</v>
      </c>
      <c r="D54" s="2">
        <v>54.96</v>
      </c>
      <c r="E54" s="2">
        <v>42.82</v>
      </c>
      <c r="F54" s="2">
        <v>55.16</v>
      </c>
      <c r="G54" s="2">
        <v>92.5</v>
      </c>
      <c r="H54" s="2">
        <v>107.44</v>
      </c>
      <c r="I54" s="2">
        <v>52.14</v>
      </c>
      <c r="J54" s="2">
        <v>56.62</v>
      </c>
      <c r="K54" s="2">
        <v>47.28</v>
      </c>
      <c r="L54" s="2">
        <v>56.62</v>
      </c>
      <c r="M54" s="2">
        <v>64.36</v>
      </c>
      <c r="N54" s="2"/>
    </row>
    <row r="55" spans="1:14" x14ac:dyDescent="0.2">
      <c r="A55">
        <v>1950</v>
      </c>
      <c r="B55" s="2">
        <v>76.27</v>
      </c>
      <c r="C55" s="2">
        <v>46.17</v>
      </c>
      <c r="D55" s="2">
        <v>59.89</v>
      </c>
      <c r="E55" s="2">
        <v>101.57</v>
      </c>
      <c r="F55" s="2">
        <v>37.32</v>
      </c>
      <c r="G55" s="2">
        <v>92.95</v>
      </c>
      <c r="H55" s="2">
        <v>112.08</v>
      </c>
      <c r="I55" s="2">
        <v>59.57</v>
      </c>
      <c r="J55" s="2">
        <v>64.64</v>
      </c>
      <c r="K55" s="2">
        <v>35.94</v>
      </c>
      <c r="L55" s="2">
        <v>56.23</v>
      </c>
      <c r="M55" s="2">
        <v>60.91</v>
      </c>
      <c r="N55" s="2"/>
    </row>
    <row r="56" spans="1:14" x14ac:dyDescent="0.2">
      <c r="A56">
        <v>1951</v>
      </c>
      <c r="B56" s="2">
        <v>41.15</v>
      </c>
      <c r="C56" s="2">
        <v>44.33</v>
      </c>
      <c r="D56" s="2">
        <v>73.150000000000006</v>
      </c>
      <c r="E56" s="2">
        <v>95.86</v>
      </c>
      <c r="F56" s="2">
        <v>57.18</v>
      </c>
      <c r="G56" s="2">
        <v>67.75</v>
      </c>
      <c r="H56" s="2">
        <v>110.94</v>
      </c>
      <c r="I56" s="2">
        <v>83.35</v>
      </c>
      <c r="J56" s="2">
        <v>86.04</v>
      </c>
      <c r="K56" s="2">
        <v>122.99</v>
      </c>
      <c r="L56" s="2">
        <v>72.790000000000006</v>
      </c>
      <c r="M56" s="2">
        <v>61</v>
      </c>
      <c r="N56" s="2"/>
    </row>
    <row r="57" spans="1:14" x14ac:dyDescent="0.2">
      <c r="A57">
        <v>1952</v>
      </c>
      <c r="B57" s="2">
        <v>62.08</v>
      </c>
      <c r="C57" s="2">
        <v>15.87</v>
      </c>
      <c r="D57" s="2">
        <v>70.8</v>
      </c>
      <c r="E57" s="2">
        <v>58.16</v>
      </c>
      <c r="F57" s="2">
        <v>81.180000000000007</v>
      </c>
      <c r="G57" s="2">
        <v>73.489999999999995</v>
      </c>
      <c r="H57" s="2">
        <v>165.23</v>
      </c>
      <c r="I57" s="2">
        <v>81.3</v>
      </c>
      <c r="J57" s="2">
        <v>32.85</v>
      </c>
      <c r="K57" s="2">
        <v>13.54</v>
      </c>
      <c r="L57" s="2">
        <v>75.66</v>
      </c>
      <c r="M57" s="2">
        <v>51.21</v>
      </c>
      <c r="N57" s="2"/>
    </row>
    <row r="58" spans="1:14" x14ac:dyDescent="0.2">
      <c r="A58">
        <v>1953</v>
      </c>
      <c r="B58" s="2">
        <v>42.21</v>
      </c>
      <c r="C58" s="2">
        <v>66.88</v>
      </c>
      <c r="D58" s="2">
        <v>45.22</v>
      </c>
      <c r="E58" s="2">
        <v>85.2</v>
      </c>
      <c r="F58" s="2">
        <v>65.14</v>
      </c>
      <c r="G58" s="2">
        <v>92.36</v>
      </c>
      <c r="H58" s="2">
        <v>76.86</v>
      </c>
      <c r="I58" s="2">
        <v>63.82</v>
      </c>
      <c r="J58" s="2">
        <v>53.63</v>
      </c>
      <c r="K58" s="2">
        <v>28.19</v>
      </c>
      <c r="L58" s="2">
        <v>33.53</v>
      </c>
      <c r="M58" s="2">
        <v>57.18</v>
      </c>
      <c r="N58" s="2"/>
    </row>
    <row r="59" spans="1:14" x14ac:dyDescent="0.2">
      <c r="A59">
        <v>1954</v>
      </c>
      <c r="B59" s="2">
        <v>37.200000000000003</v>
      </c>
      <c r="C59" s="2">
        <v>46.38</v>
      </c>
      <c r="D59" s="2">
        <v>58.4</v>
      </c>
      <c r="E59" s="2">
        <v>117.19</v>
      </c>
      <c r="F59" s="2">
        <v>62.54</v>
      </c>
      <c r="G59" s="2">
        <v>151.36000000000001</v>
      </c>
      <c r="H59" s="2">
        <v>88.08</v>
      </c>
      <c r="I59" s="2">
        <v>62.82</v>
      </c>
      <c r="J59" s="2">
        <v>103.63</v>
      </c>
      <c r="K59" s="2">
        <v>137.47</v>
      </c>
      <c r="L59" s="2">
        <v>36.51</v>
      </c>
      <c r="M59" s="2">
        <v>46</v>
      </c>
      <c r="N59" s="2"/>
    </row>
    <row r="60" spans="1:14" x14ac:dyDescent="0.2">
      <c r="A60">
        <v>1955</v>
      </c>
      <c r="B60" s="2">
        <v>32.81</v>
      </c>
      <c r="C60" s="2">
        <v>32.979999999999997</v>
      </c>
      <c r="D60" s="2">
        <v>43.49</v>
      </c>
      <c r="E60" s="2">
        <v>71.930000000000007</v>
      </c>
      <c r="F60" s="2">
        <v>68.91</v>
      </c>
      <c r="G60" s="2">
        <v>72</v>
      </c>
      <c r="H60" s="2">
        <v>52.14</v>
      </c>
      <c r="I60" s="2">
        <v>57.57</v>
      </c>
      <c r="J60" s="2">
        <v>36.81</v>
      </c>
      <c r="K60" s="2">
        <v>95.12</v>
      </c>
      <c r="L60" s="2">
        <v>52.71</v>
      </c>
      <c r="M60" s="2">
        <v>31.74</v>
      </c>
      <c r="N60" s="2"/>
    </row>
    <row r="61" spans="1:14" x14ac:dyDescent="0.2">
      <c r="A61">
        <v>1956</v>
      </c>
      <c r="B61" s="2">
        <v>14.66</v>
      </c>
      <c r="C61" s="2">
        <v>28.17</v>
      </c>
      <c r="D61" s="2">
        <v>51.08</v>
      </c>
      <c r="E61" s="2">
        <v>76.28</v>
      </c>
      <c r="F61" s="2">
        <v>95.38</v>
      </c>
      <c r="G61" s="2">
        <v>58.54</v>
      </c>
      <c r="H61" s="2">
        <v>103.64</v>
      </c>
      <c r="I61" s="2">
        <v>86.03</v>
      </c>
      <c r="J61" s="2">
        <v>32.74</v>
      </c>
      <c r="K61" s="2">
        <v>14.38</v>
      </c>
      <c r="L61" s="2">
        <v>55.11</v>
      </c>
      <c r="M61" s="2">
        <v>32.6</v>
      </c>
      <c r="N61" s="2"/>
    </row>
    <row r="62" spans="1:14" x14ac:dyDescent="0.2">
      <c r="A62">
        <v>1957</v>
      </c>
      <c r="B62" s="2">
        <v>32.6</v>
      </c>
      <c r="C62" s="2">
        <v>24.06</v>
      </c>
      <c r="D62" s="2">
        <v>37.46</v>
      </c>
      <c r="E62" s="2">
        <v>79.650000000000006</v>
      </c>
      <c r="F62" s="2">
        <v>110.7</v>
      </c>
      <c r="G62" s="2">
        <v>83.22</v>
      </c>
      <c r="H62" s="2">
        <v>71.44</v>
      </c>
      <c r="I62" s="2">
        <v>78.77</v>
      </c>
      <c r="J62" s="2">
        <v>46.29</v>
      </c>
      <c r="K62" s="2">
        <v>57.96</v>
      </c>
      <c r="L62" s="2">
        <v>92.03</v>
      </c>
      <c r="M62" s="2">
        <v>54.36</v>
      </c>
      <c r="N62" s="2"/>
    </row>
    <row r="63" spans="1:14" x14ac:dyDescent="0.2">
      <c r="A63">
        <v>1958</v>
      </c>
      <c r="B63" s="2">
        <v>30.66</v>
      </c>
      <c r="C63" s="2">
        <v>22.83</v>
      </c>
      <c r="D63" s="2">
        <v>14.34</v>
      </c>
      <c r="E63" s="2">
        <v>55.75</v>
      </c>
      <c r="F63" s="2">
        <v>42.72</v>
      </c>
      <c r="G63" s="2">
        <v>74.05</v>
      </c>
      <c r="H63" s="2">
        <v>74.349999999999994</v>
      </c>
      <c r="I63" s="2">
        <v>85.58</v>
      </c>
      <c r="J63" s="2">
        <v>87.45</v>
      </c>
      <c r="K63" s="2">
        <v>53.55</v>
      </c>
      <c r="L63" s="2">
        <v>66.06</v>
      </c>
      <c r="M63" s="2">
        <v>26.5</v>
      </c>
      <c r="N63" s="2"/>
    </row>
    <row r="64" spans="1:14" x14ac:dyDescent="0.2">
      <c r="A64">
        <v>1959</v>
      </c>
      <c r="B64" s="2">
        <v>49</v>
      </c>
      <c r="C64" s="2">
        <v>49.38</v>
      </c>
      <c r="D64" s="2">
        <v>69.36</v>
      </c>
      <c r="E64" s="2">
        <v>83.44</v>
      </c>
      <c r="F64" s="2">
        <v>75.34</v>
      </c>
      <c r="G64" s="2">
        <v>32.76</v>
      </c>
      <c r="H64" s="2">
        <v>84.59</v>
      </c>
      <c r="I64" s="2">
        <v>132.08000000000001</v>
      </c>
      <c r="J64" s="2">
        <v>101.62</v>
      </c>
      <c r="K64" s="2">
        <v>130.76</v>
      </c>
      <c r="L64" s="2">
        <v>63.36</v>
      </c>
      <c r="M64" s="2">
        <v>65.930000000000007</v>
      </c>
      <c r="N64" s="2"/>
    </row>
    <row r="65" spans="1:14" x14ac:dyDescent="0.2">
      <c r="A65">
        <v>1960</v>
      </c>
      <c r="B65" s="2">
        <v>65.36</v>
      </c>
      <c r="C65" s="2">
        <v>57.24</v>
      </c>
      <c r="D65" s="2">
        <v>39.01</v>
      </c>
      <c r="E65" s="2">
        <v>94.66</v>
      </c>
      <c r="F65" s="2">
        <v>133.94</v>
      </c>
      <c r="G65" s="2">
        <v>98.73</v>
      </c>
      <c r="H65" s="2">
        <v>94.91</v>
      </c>
      <c r="I65" s="2">
        <v>101.06</v>
      </c>
      <c r="J65" s="2">
        <v>86.21</v>
      </c>
      <c r="K65" s="2">
        <v>58.87</v>
      </c>
      <c r="L65" s="2">
        <v>63.6</v>
      </c>
      <c r="M65" s="2">
        <v>20.37</v>
      </c>
      <c r="N65" s="2"/>
    </row>
    <row r="66" spans="1:14" x14ac:dyDescent="0.2">
      <c r="A66">
        <v>1961</v>
      </c>
      <c r="B66" s="2">
        <v>18.010000000000002</v>
      </c>
      <c r="C66" s="2">
        <v>29.76</v>
      </c>
      <c r="D66" s="2">
        <v>72.89</v>
      </c>
      <c r="E66" s="2">
        <v>66.14</v>
      </c>
      <c r="F66" s="2">
        <v>38.340000000000003</v>
      </c>
      <c r="G66" s="2">
        <v>80.11</v>
      </c>
      <c r="H66" s="2">
        <v>77.7</v>
      </c>
      <c r="I66" s="2">
        <v>58.16</v>
      </c>
      <c r="J66" s="2">
        <v>185.64</v>
      </c>
      <c r="K66" s="2">
        <v>75.92</v>
      </c>
      <c r="L66" s="2">
        <v>67.86</v>
      </c>
      <c r="M66" s="2">
        <v>44.87</v>
      </c>
      <c r="N66" s="2"/>
    </row>
    <row r="67" spans="1:14" x14ac:dyDescent="0.2">
      <c r="A67">
        <v>1962</v>
      </c>
      <c r="B67" s="2">
        <v>69.489999999999995</v>
      </c>
      <c r="C67" s="2">
        <v>52.18</v>
      </c>
      <c r="D67" s="2">
        <v>32.65</v>
      </c>
      <c r="E67" s="2">
        <v>48.83</v>
      </c>
      <c r="F67" s="2">
        <v>58.62</v>
      </c>
      <c r="G67" s="2">
        <v>62.3</v>
      </c>
      <c r="H67" s="2">
        <v>74.44</v>
      </c>
      <c r="I67" s="2">
        <v>84.28</v>
      </c>
      <c r="J67" s="2">
        <v>69.180000000000007</v>
      </c>
      <c r="K67" s="2">
        <v>61.12</v>
      </c>
      <c r="L67" s="2">
        <v>25.88</v>
      </c>
      <c r="M67" s="2">
        <v>47.15</v>
      </c>
      <c r="N67" s="2"/>
    </row>
    <row r="68" spans="1:14" x14ac:dyDescent="0.2">
      <c r="A68">
        <v>1963</v>
      </c>
      <c r="B68" s="2">
        <v>34.049999999999997</v>
      </c>
      <c r="C68" s="2">
        <v>22.21</v>
      </c>
      <c r="D68" s="2">
        <v>61.94</v>
      </c>
      <c r="E68" s="2">
        <v>55.18</v>
      </c>
      <c r="F68" s="2">
        <v>73.62</v>
      </c>
      <c r="G68" s="2">
        <v>45.95</v>
      </c>
      <c r="H68" s="2">
        <v>82.97</v>
      </c>
      <c r="I68" s="2">
        <v>65.680000000000007</v>
      </c>
      <c r="J68" s="2">
        <v>70.33</v>
      </c>
      <c r="K68" s="2">
        <v>25.67</v>
      </c>
      <c r="L68" s="2">
        <v>67.91</v>
      </c>
      <c r="M68" s="2">
        <v>50.86</v>
      </c>
      <c r="N68" s="2"/>
    </row>
    <row r="69" spans="1:14" x14ac:dyDescent="0.2">
      <c r="A69">
        <v>1964</v>
      </c>
      <c r="B69" s="2">
        <v>38.75</v>
      </c>
      <c r="C69" s="2">
        <v>14.79</v>
      </c>
      <c r="D69" s="2">
        <v>57.39</v>
      </c>
      <c r="E69" s="2">
        <v>95.14</v>
      </c>
      <c r="F69" s="2">
        <v>79.44</v>
      </c>
      <c r="G69" s="2">
        <v>40.64</v>
      </c>
      <c r="H69" s="2">
        <v>101.1</v>
      </c>
      <c r="I69" s="2">
        <v>89.2</v>
      </c>
      <c r="J69" s="2">
        <v>107.75</v>
      </c>
      <c r="K69" s="2">
        <v>23.98</v>
      </c>
      <c r="L69" s="2">
        <v>67.400000000000006</v>
      </c>
      <c r="M69" s="2">
        <v>41.13</v>
      </c>
      <c r="N69" s="2"/>
    </row>
    <row r="70" spans="1:14" x14ac:dyDescent="0.2">
      <c r="A70">
        <v>1965</v>
      </c>
      <c r="B70" s="2">
        <v>68.06</v>
      </c>
      <c r="C70" s="2">
        <v>40.479999999999997</v>
      </c>
      <c r="D70" s="2">
        <v>57.29</v>
      </c>
      <c r="E70" s="2">
        <v>86.9</v>
      </c>
      <c r="F70" s="2">
        <v>73.75</v>
      </c>
      <c r="G70" s="2">
        <v>59.32</v>
      </c>
      <c r="H70" s="2">
        <v>60.55</v>
      </c>
      <c r="I70" s="2">
        <v>112.36</v>
      </c>
      <c r="J70" s="2">
        <v>189.02</v>
      </c>
      <c r="K70" s="2">
        <v>62.65</v>
      </c>
      <c r="L70" s="2">
        <v>69.599999999999994</v>
      </c>
      <c r="M70" s="2">
        <v>74.540000000000006</v>
      </c>
      <c r="N70" s="2"/>
    </row>
    <row r="71" spans="1:14" x14ac:dyDescent="0.2">
      <c r="A71">
        <v>1966</v>
      </c>
      <c r="B71" s="2">
        <v>45.85</v>
      </c>
      <c r="C71" s="2">
        <v>42.33</v>
      </c>
      <c r="D71" s="2">
        <v>75.88</v>
      </c>
      <c r="E71" s="2">
        <v>71.83</v>
      </c>
      <c r="F71" s="2">
        <v>58.45</v>
      </c>
      <c r="G71" s="2">
        <v>49.62</v>
      </c>
      <c r="H71" s="2">
        <v>63.59</v>
      </c>
      <c r="I71" s="2">
        <v>77.290000000000006</v>
      </c>
      <c r="J71" s="2">
        <v>41.71</v>
      </c>
      <c r="K71" s="2">
        <v>51.91</v>
      </c>
      <c r="L71" s="2">
        <v>105.93</v>
      </c>
      <c r="M71" s="2">
        <v>60.86</v>
      </c>
      <c r="N71" s="2"/>
    </row>
    <row r="72" spans="1:14" x14ac:dyDescent="0.2">
      <c r="A72">
        <v>1967</v>
      </c>
      <c r="B72" s="2">
        <v>68.67</v>
      </c>
      <c r="C72" s="2">
        <v>48.68</v>
      </c>
      <c r="D72" s="2">
        <v>35.090000000000003</v>
      </c>
      <c r="E72" s="2">
        <v>102.95</v>
      </c>
      <c r="F72" s="2">
        <v>55.16</v>
      </c>
      <c r="G72" s="2">
        <v>138.69</v>
      </c>
      <c r="H72" s="2">
        <v>45.06</v>
      </c>
      <c r="I72" s="2">
        <v>69.13</v>
      </c>
      <c r="J72" s="2">
        <v>50.5</v>
      </c>
      <c r="K72" s="2">
        <v>105.64</v>
      </c>
      <c r="L72" s="2">
        <v>61.02</v>
      </c>
      <c r="M72" s="2">
        <v>56.43</v>
      </c>
      <c r="N72" s="2"/>
    </row>
    <row r="73" spans="1:14" x14ac:dyDescent="0.2">
      <c r="A73">
        <v>1968</v>
      </c>
      <c r="B73" s="2">
        <v>38.229999999999997</v>
      </c>
      <c r="C73" s="2">
        <v>38.86</v>
      </c>
      <c r="D73" s="2">
        <v>18.23</v>
      </c>
      <c r="E73" s="2">
        <v>80.38</v>
      </c>
      <c r="F73" s="2">
        <v>77.92</v>
      </c>
      <c r="G73" s="2">
        <v>126.92</v>
      </c>
      <c r="H73" s="2">
        <v>66.47</v>
      </c>
      <c r="I73" s="2">
        <v>71.510000000000005</v>
      </c>
      <c r="J73" s="2">
        <v>101.26</v>
      </c>
      <c r="K73" s="2">
        <v>50.99</v>
      </c>
      <c r="L73" s="2">
        <v>66.86</v>
      </c>
      <c r="M73" s="2">
        <v>90.86</v>
      </c>
      <c r="N73" s="2"/>
    </row>
    <row r="74" spans="1:14" x14ac:dyDescent="0.2">
      <c r="A74">
        <v>1969</v>
      </c>
      <c r="B74" s="2">
        <v>71.78</v>
      </c>
      <c r="C74" s="2">
        <v>7.99</v>
      </c>
      <c r="D74" s="2">
        <v>33.35</v>
      </c>
      <c r="E74" s="2">
        <v>80.47</v>
      </c>
      <c r="F74" s="2">
        <v>72.3</v>
      </c>
      <c r="G74" s="2">
        <v>179.22</v>
      </c>
      <c r="H74" s="2">
        <v>89.65</v>
      </c>
      <c r="I74" s="2">
        <v>21.03</v>
      </c>
      <c r="J74" s="2">
        <v>63.05</v>
      </c>
      <c r="K74" s="2">
        <v>128.97999999999999</v>
      </c>
      <c r="L74" s="2">
        <v>45.95</v>
      </c>
      <c r="M74" s="2">
        <v>36.57</v>
      </c>
      <c r="N74" s="2"/>
    </row>
    <row r="75" spans="1:14" x14ac:dyDescent="0.2">
      <c r="A75">
        <v>1970</v>
      </c>
      <c r="B75" s="2">
        <v>43.57</v>
      </c>
      <c r="C75" s="2">
        <v>17.55</v>
      </c>
      <c r="D75" s="2">
        <v>43.63</v>
      </c>
      <c r="E75" s="2">
        <v>66.11</v>
      </c>
      <c r="F75" s="2">
        <v>101.06</v>
      </c>
      <c r="G75" s="2">
        <v>64.650000000000006</v>
      </c>
      <c r="H75" s="2">
        <v>80.09</v>
      </c>
      <c r="I75" s="2">
        <v>37.17</v>
      </c>
      <c r="J75" s="2">
        <v>168.63</v>
      </c>
      <c r="K75" s="2">
        <v>73.900000000000006</v>
      </c>
      <c r="L75" s="2">
        <v>71.349999999999994</v>
      </c>
      <c r="M75" s="2">
        <v>56.44</v>
      </c>
      <c r="N75" s="2"/>
    </row>
    <row r="76" spans="1:14" x14ac:dyDescent="0.2">
      <c r="A76">
        <v>1971</v>
      </c>
      <c r="B76" s="2">
        <v>55.62</v>
      </c>
      <c r="C76" s="2">
        <v>61.4</v>
      </c>
      <c r="D76" s="2">
        <v>49.82</v>
      </c>
      <c r="E76" s="2">
        <v>29.79</v>
      </c>
      <c r="F76" s="2">
        <v>59.42</v>
      </c>
      <c r="G76" s="2">
        <v>64.02</v>
      </c>
      <c r="H76" s="2">
        <v>80.650000000000006</v>
      </c>
      <c r="I76" s="2">
        <v>63.36</v>
      </c>
      <c r="J76" s="2">
        <v>63.86</v>
      </c>
      <c r="K76" s="2">
        <v>52.21</v>
      </c>
      <c r="L76" s="2">
        <v>64.62</v>
      </c>
      <c r="M76" s="2">
        <v>109.75</v>
      </c>
      <c r="N76" s="2"/>
    </row>
    <row r="77" spans="1:14" x14ac:dyDescent="0.2">
      <c r="A77">
        <v>1972</v>
      </c>
      <c r="B77" s="2">
        <v>29.02</v>
      </c>
      <c r="C77" s="2">
        <v>31.15</v>
      </c>
      <c r="D77" s="2">
        <v>62.33</v>
      </c>
      <c r="E77" s="2">
        <v>64.260000000000005</v>
      </c>
      <c r="F77" s="2">
        <v>50.32</v>
      </c>
      <c r="G77" s="2">
        <v>80.73</v>
      </c>
      <c r="H77" s="2">
        <v>97.14</v>
      </c>
      <c r="I77" s="2">
        <v>150.9</v>
      </c>
      <c r="J77" s="2">
        <v>133.38</v>
      </c>
      <c r="K77" s="2">
        <v>66.95</v>
      </c>
      <c r="L77" s="2">
        <v>43.85</v>
      </c>
      <c r="M77" s="2">
        <v>79.28</v>
      </c>
      <c r="N77" s="2"/>
    </row>
    <row r="78" spans="1:14" x14ac:dyDescent="0.2">
      <c r="A78">
        <v>1973</v>
      </c>
      <c r="B78" s="2">
        <v>35.85</v>
      </c>
      <c r="C78" s="2">
        <v>31.58</v>
      </c>
      <c r="D78" s="2">
        <v>53.6</v>
      </c>
      <c r="E78" s="2">
        <v>99.31</v>
      </c>
      <c r="F78" s="2">
        <v>125.3</v>
      </c>
      <c r="G78" s="2">
        <v>88.19</v>
      </c>
      <c r="H78" s="2">
        <v>66.06</v>
      </c>
      <c r="I78" s="2">
        <v>69.569999999999993</v>
      </c>
      <c r="J78" s="2">
        <v>78.23</v>
      </c>
      <c r="K78" s="2">
        <v>85.23</v>
      </c>
      <c r="L78" s="2">
        <v>54.48</v>
      </c>
      <c r="M78" s="2">
        <v>78.61</v>
      </c>
      <c r="N78" s="2"/>
    </row>
    <row r="79" spans="1:14" x14ac:dyDescent="0.2">
      <c r="A79">
        <v>1974</v>
      </c>
      <c r="B79" s="2">
        <v>69.180000000000007</v>
      </c>
      <c r="C79" s="2">
        <v>42.37</v>
      </c>
      <c r="D79" s="2">
        <v>60.12</v>
      </c>
      <c r="E79" s="2">
        <v>86.01</v>
      </c>
      <c r="F79" s="2">
        <v>95.07</v>
      </c>
      <c r="G79" s="2">
        <v>120.7</v>
      </c>
      <c r="H79" s="2">
        <v>73.13</v>
      </c>
      <c r="I79" s="2">
        <v>89.46</v>
      </c>
      <c r="J79" s="2">
        <v>63.61</v>
      </c>
      <c r="K79" s="2">
        <v>55.87</v>
      </c>
      <c r="L79" s="2">
        <v>59.04</v>
      </c>
      <c r="M79" s="2">
        <v>51.43</v>
      </c>
      <c r="N79" s="2"/>
    </row>
    <row r="80" spans="1:14" x14ac:dyDescent="0.2">
      <c r="A80">
        <v>1975</v>
      </c>
      <c r="B80" s="2">
        <v>64.84</v>
      </c>
      <c r="C80" s="2">
        <v>44.31</v>
      </c>
      <c r="D80" s="2">
        <v>62</v>
      </c>
      <c r="E80" s="2">
        <v>73.14</v>
      </c>
      <c r="F80" s="2">
        <v>74.22</v>
      </c>
      <c r="G80" s="2">
        <v>111.05</v>
      </c>
      <c r="H80" s="2">
        <v>76.510000000000005</v>
      </c>
      <c r="I80" s="2">
        <v>154.06</v>
      </c>
      <c r="J80" s="2">
        <v>60.69</v>
      </c>
      <c r="K80" s="2">
        <v>30.4</v>
      </c>
      <c r="L80" s="2">
        <v>93.01</v>
      </c>
      <c r="M80" s="2">
        <v>46.63</v>
      </c>
      <c r="N80" s="2"/>
    </row>
    <row r="81" spans="1:14" x14ac:dyDescent="0.2">
      <c r="A81">
        <v>1976</v>
      </c>
      <c r="B81" s="2">
        <v>50.38</v>
      </c>
      <c r="C81" s="2">
        <v>45.68</v>
      </c>
      <c r="D81" s="2">
        <v>129.5</v>
      </c>
      <c r="E81" s="2">
        <v>74.569999999999993</v>
      </c>
      <c r="F81" s="2">
        <v>94.84</v>
      </c>
      <c r="G81" s="2">
        <v>39.770000000000003</v>
      </c>
      <c r="H81" s="2">
        <v>52.9</v>
      </c>
      <c r="I81" s="2">
        <v>42.31</v>
      </c>
      <c r="J81" s="2">
        <v>38.69</v>
      </c>
      <c r="K81" s="2">
        <v>50.53</v>
      </c>
      <c r="L81" s="2">
        <v>27.8</v>
      </c>
      <c r="M81" s="2">
        <v>26.42</v>
      </c>
      <c r="N81" s="2"/>
    </row>
    <row r="82" spans="1:14" x14ac:dyDescent="0.2">
      <c r="A82">
        <v>1977</v>
      </c>
      <c r="B82" s="2">
        <v>32.72</v>
      </c>
      <c r="C82" s="2">
        <v>31.75</v>
      </c>
      <c r="D82" s="2">
        <v>107.14</v>
      </c>
      <c r="E82" s="2">
        <v>67.98</v>
      </c>
      <c r="F82" s="2">
        <v>33.71</v>
      </c>
      <c r="G82" s="2">
        <v>85.3</v>
      </c>
      <c r="H82" s="2">
        <v>99.66</v>
      </c>
      <c r="I82" s="2">
        <v>111.6</v>
      </c>
      <c r="J82" s="2">
        <v>113.63</v>
      </c>
      <c r="K82" s="2">
        <v>65.319999999999993</v>
      </c>
      <c r="L82" s="2">
        <v>79.709999999999994</v>
      </c>
      <c r="M82" s="2">
        <v>72.52</v>
      </c>
      <c r="N82" s="2"/>
    </row>
    <row r="83" spans="1:14" x14ac:dyDescent="0.2">
      <c r="A83">
        <v>1978</v>
      </c>
      <c r="B83" s="2">
        <v>52.38</v>
      </c>
      <c r="C83" s="2">
        <v>18.86</v>
      </c>
      <c r="D83" s="2">
        <v>17.149999999999999</v>
      </c>
      <c r="E83" s="2">
        <v>80.94</v>
      </c>
      <c r="F83" s="2">
        <v>91.52</v>
      </c>
      <c r="G83" s="2">
        <v>84.31</v>
      </c>
      <c r="H83" s="2">
        <v>93.74</v>
      </c>
      <c r="I83" s="2">
        <v>108.01</v>
      </c>
      <c r="J83" s="2">
        <v>153.37</v>
      </c>
      <c r="K83" s="2">
        <v>70.25</v>
      </c>
      <c r="L83" s="2">
        <v>55.66</v>
      </c>
      <c r="M83" s="2">
        <v>54.17</v>
      </c>
      <c r="N83" s="2"/>
    </row>
    <row r="84" spans="1:14" x14ac:dyDescent="0.2">
      <c r="A84">
        <v>1979</v>
      </c>
      <c r="B84" s="2">
        <v>79.040000000000006</v>
      </c>
      <c r="C84" s="2">
        <v>31.95</v>
      </c>
      <c r="D84" s="2">
        <v>92.97</v>
      </c>
      <c r="E84" s="2">
        <v>79.489999999999995</v>
      </c>
      <c r="F84" s="2">
        <v>54.9</v>
      </c>
      <c r="G84" s="2">
        <v>74.27</v>
      </c>
      <c r="H84" s="2">
        <v>48.92</v>
      </c>
      <c r="I84" s="2">
        <v>99.54</v>
      </c>
      <c r="J84" s="2">
        <v>13.04</v>
      </c>
      <c r="K84" s="2">
        <v>78.55</v>
      </c>
      <c r="L84" s="2">
        <v>68.58</v>
      </c>
      <c r="M84" s="2">
        <v>41.49</v>
      </c>
      <c r="N84" s="2"/>
    </row>
    <row r="85" spans="1:14" x14ac:dyDescent="0.2">
      <c r="A85">
        <v>1980</v>
      </c>
      <c r="B85" s="2">
        <v>46.3</v>
      </c>
      <c r="C85" s="2">
        <v>24.18</v>
      </c>
      <c r="D85" s="2">
        <v>20.350000000000001</v>
      </c>
      <c r="E85" s="2">
        <v>78.53</v>
      </c>
      <c r="F85" s="2">
        <v>40.229999999999997</v>
      </c>
      <c r="G85" s="2">
        <v>100.53</v>
      </c>
      <c r="H85" s="2">
        <v>76.42</v>
      </c>
      <c r="I85" s="2">
        <v>115.06</v>
      </c>
      <c r="J85" s="2">
        <v>97.3</v>
      </c>
      <c r="K85" s="2">
        <v>45.92</v>
      </c>
      <c r="L85" s="2">
        <v>28.85</v>
      </c>
      <c r="M85" s="2">
        <v>48.13</v>
      </c>
      <c r="N85" s="2"/>
    </row>
    <row r="86" spans="1:14" x14ac:dyDescent="0.2">
      <c r="A86">
        <v>1981</v>
      </c>
      <c r="B86" s="2">
        <v>12.81</v>
      </c>
      <c r="C86" s="2">
        <v>51.18</v>
      </c>
      <c r="D86" s="2">
        <v>14.85</v>
      </c>
      <c r="E86" s="2">
        <v>100.51</v>
      </c>
      <c r="F86" s="2">
        <v>48.3</v>
      </c>
      <c r="G86" s="2">
        <v>78.52</v>
      </c>
      <c r="H86" s="2">
        <v>52.76</v>
      </c>
      <c r="I86" s="2">
        <v>86.89</v>
      </c>
      <c r="J86" s="2">
        <v>88.7</v>
      </c>
      <c r="K86" s="2">
        <v>79.540000000000006</v>
      </c>
      <c r="L86" s="2">
        <v>38.020000000000003</v>
      </c>
      <c r="M86" s="2">
        <v>34.43</v>
      </c>
      <c r="N86" s="2"/>
    </row>
    <row r="87" spans="1:14" x14ac:dyDescent="0.2">
      <c r="A87">
        <v>1982</v>
      </c>
      <c r="B87" s="2">
        <v>65.19</v>
      </c>
      <c r="C87" s="2">
        <v>8.18</v>
      </c>
      <c r="D87" s="2">
        <v>57.91</v>
      </c>
      <c r="E87" s="2">
        <v>61.3</v>
      </c>
      <c r="F87" s="2">
        <v>59.79</v>
      </c>
      <c r="G87" s="2">
        <v>56.31</v>
      </c>
      <c r="H87" s="2">
        <v>96.78</v>
      </c>
      <c r="I87" s="2">
        <v>67.290000000000006</v>
      </c>
      <c r="J87" s="2">
        <v>59.86</v>
      </c>
      <c r="K87" s="2">
        <v>66.09</v>
      </c>
      <c r="L87" s="2">
        <v>98.11</v>
      </c>
      <c r="M87" s="2">
        <v>89.82</v>
      </c>
      <c r="N87" s="2"/>
    </row>
    <row r="88" spans="1:14" x14ac:dyDescent="0.2">
      <c r="A88">
        <v>1983</v>
      </c>
      <c r="B88" s="2">
        <v>22.28</v>
      </c>
      <c r="C88" s="2">
        <v>34.11</v>
      </c>
      <c r="D88" s="2">
        <v>61.66</v>
      </c>
      <c r="E88" s="2">
        <v>72.23</v>
      </c>
      <c r="F88" s="2">
        <v>114.45</v>
      </c>
      <c r="G88" s="2">
        <v>35.56</v>
      </c>
      <c r="H88" s="2">
        <v>60.75</v>
      </c>
      <c r="I88" s="2">
        <v>71.22</v>
      </c>
      <c r="J88" s="2">
        <v>95.45</v>
      </c>
      <c r="K88" s="2">
        <v>71.98</v>
      </c>
      <c r="L88" s="2">
        <v>76.8</v>
      </c>
      <c r="M88" s="2">
        <v>62.11</v>
      </c>
      <c r="N88" s="2"/>
    </row>
    <row r="89" spans="1:14" x14ac:dyDescent="0.2">
      <c r="A89">
        <v>1984</v>
      </c>
      <c r="B89" s="2">
        <v>23.96</v>
      </c>
      <c r="C89" s="2">
        <v>24.98</v>
      </c>
      <c r="D89" s="2">
        <v>46.28</v>
      </c>
      <c r="E89" s="2">
        <v>73.75</v>
      </c>
      <c r="F89" s="2">
        <v>81.540000000000006</v>
      </c>
      <c r="G89" s="2">
        <v>87.48</v>
      </c>
      <c r="H89" s="2">
        <v>59.44</v>
      </c>
      <c r="I89" s="2">
        <v>76.739999999999995</v>
      </c>
      <c r="J89" s="2">
        <v>99.7</v>
      </c>
      <c r="K89" s="2">
        <v>90.62</v>
      </c>
      <c r="L89" s="2">
        <v>72.959999999999994</v>
      </c>
      <c r="M89" s="2">
        <v>62.63</v>
      </c>
      <c r="N89" s="2"/>
    </row>
    <row r="90" spans="1:14" x14ac:dyDescent="0.2">
      <c r="A90">
        <v>1985</v>
      </c>
      <c r="B90" s="2">
        <v>46.51</v>
      </c>
      <c r="C90" s="2">
        <v>63.02</v>
      </c>
      <c r="D90" s="2">
        <v>67.78</v>
      </c>
      <c r="E90" s="2">
        <v>62</v>
      </c>
      <c r="F90" s="2">
        <v>59.35</v>
      </c>
      <c r="G90" s="2">
        <v>49.3</v>
      </c>
      <c r="H90" s="2">
        <v>71.83</v>
      </c>
      <c r="I90" s="2">
        <v>112.9</v>
      </c>
      <c r="J90" s="2">
        <v>92.08</v>
      </c>
      <c r="K90" s="2">
        <v>91.33</v>
      </c>
      <c r="L90" s="2">
        <v>141.18</v>
      </c>
      <c r="M90" s="2">
        <v>63.48</v>
      </c>
      <c r="N90" s="2"/>
    </row>
    <row r="91" spans="1:14" x14ac:dyDescent="0.2">
      <c r="A91">
        <v>1986</v>
      </c>
      <c r="B91" s="2">
        <v>27.74</v>
      </c>
      <c r="C91" s="2">
        <v>40.94</v>
      </c>
      <c r="D91" s="2">
        <v>45.42</v>
      </c>
      <c r="E91" s="2">
        <v>52.18</v>
      </c>
      <c r="F91" s="2">
        <v>53.39</v>
      </c>
      <c r="G91" s="2">
        <v>101.41</v>
      </c>
      <c r="H91" s="2">
        <v>103.38</v>
      </c>
      <c r="I91" s="2">
        <v>74.25</v>
      </c>
      <c r="J91" s="2">
        <v>220.68</v>
      </c>
      <c r="K91" s="2">
        <v>67.62</v>
      </c>
      <c r="L91" s="2">
        <v>28.5</v>
      </c>
      <c r="M91" s="2">
        <v>23.3</v>
      </c>
      <c r="N91" s="2"/>
    </row>
    <row r="92" spans="1:14" x14ac:dyDescent="0.2">
      <c r="A92">
        <v>1987</v>
      </c>
      <c r="B92" s="2">
        <v>28.05</v>
      </c>
      <c r="C92" s="2">
        <v>8.4600000000000009</v>
      </c>
      <c r="D92" s="2">
        <v>32.159999999999997</v>
      </c>
      <c r="E92" s="2">
        <v>61.75</v>
      </c>
      <c r="F92" s="2">
        <v>60.78</v>
      </c>
      <c r="G92" s="2">
        <v>57.79</v>
      </c>
      <c r="H92" s="2">
        <v>60.49</v>
      </c>
      <c r="I92" s="2">
        <v>152.16</v>
      </c>
      <c r="J92" s="2">
        <v>81.86</v>
      </c>
      <c r="K92" s="2">
        <v>70.27</v>
      </c>
      <c r="L92" s="2">
        <v>71.13</v>
      </c>
      <c r="M92" s="2">
        <v>77.53</v>
      </c>
      <c r="N92" s="2"/>
    </row>
    <row r="93" spans="1:14" x14ac:dyDescent="0.2">
      <c r="A93">
        <v>1988</v>
      </c>
      <c r="B93" s="2">
        <v>50.04</v>
      </c>
      <c r="C93" s="2">
        <v>27.82</v>
      </c>
      <c r="D93" s="2">
        <v>43.2</v>
      </c>
      <c r="E93" s="2">
        <v>78.010000000000005</v>
      </c>
      <c r="F93" s="2">
        <v>17.809999999999999</v>
      </c>
      <c r="G93" s="2">
        <v>25.01</v>
      </c>
      <c r="H93" s="2">
        <v>55.94</v>
      </c>
      <c r="I93" s="2">
        <v>78.89</v>
      </c>
      <c r="J93" s="2">
        <v>86.26</v>
      </c>
      <c r="K93" s="2">
        <v>97.42</v>
      </c>
      <c r="L93" s="2">
        <v>124.78</v>
      </c>
      <c r="M93" s="2">
        <v>41.74</v>
      </c>
      <c r="N93" s="2"/>
    </row>
    <row r="94" spans="1:14" x14ac:dyDescent="0.2">
      <c r="A94">
        <v>1989</v>
      </c>
      <c r="B94" s="2">
        <v>26.89</v>
      </c>
      <c r="C94" s="2">
        <v>22.95</v>
      </c>
      <c r="D94" s="2">
        <v>57.14</v>
      </c>
      <c r="E94" s="2">
        <v>28.13</v>
      </c>
      <c r="F94" s="2">
        <v>90.85</v>
      </c>
      <c r="G94" s="2">
        <v>67.709999999999994</v>
      </c>
      <c r="H94" s="2">
        <v>66.66</v>
      </c>
      <c r="I94" s="2">
        <v>86.14</v>
      </c>
      <c r="J94" s="2">
        <v>49.92</v>
      </c>
      <c r="K94" s="2">
        <v>62.7</v>
      </c>
      <c r="L94" s="2">
        <v>52.54</v>
      </c>
      <c r="M94" s="2">
        <v>34.82</v>
      </c>
      <c r="N94" s="2"/>
    </row>
    <row r="95" spans="1:14" x14ac:dyDescent="0.2">
      <c r="A95">
        <v>1990</v>
      </c>
      <c r="B95" s="2">
        <v>56.45</v>
      </c>
      <c r="C95" s="2">
        <v>36.619999999999997</v>
      </c>
      <c r="D95" s="2">
        <v>65.88</v>
      </c>
      <c r="E95" s="2">
        <v>48.05</v>
      </c>
      <c r="F95" s="2">
        <v>123.16</v>
      </c>
      <c r="G95" s="2">
        <v>147.86000000000001</v>
      </c>
      <c r="H95" s="2">
        <v>66.09</v>
      </c>
      <c r="I95" s="2">
        <v>93.74</v>
      </c>
      <c r="J95" s="2">
        <v>98.47</v>
      </c>
      <c r="K95" s="2">
        <v>96.02</v>
      </c>
      <c r="L95" s="2">
        <v>90.94</v>
      </c>
      <c r="M95" s="2">
        <v>54.01</v>
      </c>
      <c r="N95" s="2"/>
    </row>
    <row r="96" spans="1:14" x14ac:dyDescent="0.2">
      <c r="A96">
        <v>1991</v>
      </c>
      <c r="B96" s="2">
        <v>29.67</v>
      </c>
      <c r="C96" s="2">
        <v>17.309999999999999</v>
      </c>
      <c r="D96" s="2">
        <v>82.3</v>
      </c>
      <c r="E96" s="2">
        <v>93.07</v>
      </c>
      <c r="F96" s="2">
        <v>86.16</v>
      </c>
      <c r="G96" s="2">
        <v>44.04</v>
      </c>
      <c r="H96" s="2">
        <v>110.89</v>
      </c>
      <c r="I96" s="2">
        <v>48.98</v>
      </c>
      <c r="J96" s="2">
        <v>86.32</v>
      </c>
      <c r="K96" s="2">
        <v>155.61000000000001</v>
      </c>
      <c r="L96" s="2">
        <v>78.040000000000006</v>
      </c>
      <c r="M96" s="2">
        <v>46.66</v>
      </c>
      <c r="N96" s="2"/>
    </row>
    <row r="97" spans="1:14" x14ac:dyDescent="0.2">
      <c r="A97">
        <v>1992</v>
      </c>
      <c r="B97" s="2">
        <v>32.520000000000003</v>
      </c>
      <c r="C97" s="2">
        <v>34.200000000000003</v>
      </c>
      <c r="D97" s="2">
        <v>51.76</v>
      </c>
      <c r="E97" s="2">
        <v>70.489999999999995</v>
      </c>
      <c r="F97" s="2">
        <v>27.04</v>
      </c>
      <c r="G97" s="2">
        <v>53.34</v>
      </c>
      <c r="H97" s="2">
        <v>96.33</v>
      </c>
      <c r="I97" s="2">
        <v>65.95</v>
      </c>
      <c r="J97" s="2">
        <v>118.04</v>
      </c>
      <c r="K97" s="2">
        <v>52.05</v>
      </c>
      <c r="L97" s="2">
        <v>133.88999999999999</v>
      </c>
      <c r="M97" s="2">
        <v>62.29</v>
      </c>
      <c r="N97" s="2"/>
    </row>
    <row r="98" spans="1:14" x14ac:dyDescent="0.2">
      <c r="A98">
        <v>1993</v>
      </c>
      <c r="B98" s="2">
        <v>59.17</v>
      </c>
      <c r="C98" s="2">
        <v>19.41</v>
      </c>
      <c r="D98" s="2">
        <v>33.18</v>
      </c>
      <c r="E98" s="2">
        <v>129.33000000000001</v>
      </c>
      <c r="F98" s="2">
        <v>75.540000000000006</v>
      </c>
      <c r="G98" s="2">
        <v>145.81</v>
      </c>
      <c r="H98" s="2">
        <v>94.7</v>
      </c>
      <c r="I98" s="2">
        <v>96.48</v>
      </c>
      <c r="J98" s="2">
        <v>106.89</v>
      </c>
      <c r="K98" s="2">
        <v>53.45</v>
      </c>
      <c r="L98" s="2">
        <v>58.59</v>
      </c>
      <c r="M98" s="2">
        <v>29.7</v>
      </c>
      <c r="N98" s="2"/>
    </row>
    <row r="99" spans="1:14" x14ac:dyDescent="0.2">
      <c r="A99">
        <v>1994</v>
      </c>
      <c r="B99" s="2">
        <v>60.05</v>
      </c>
      <c r="C99" s="2">
        <v>56.04</v>
      </c>
      <c r="D99" s="2">
        <v>28.01</v>
      </c>
      <c r="E99" s="2">
        <v>74.09</v>
      </c>
      <c r="F99" s="2">
        <v>38.5</v>
      </c>
      <c r="G99" s="2">
        <v>80.92</v>
      </c>
      <c r="H99" s="2">
        <v>102.1</v>
      </c>
      <c r="I99" s="2">
        <v>105.34</v>
      </c>
      <c r="J99" s="2">
        <v>76.73</v>
      </c>
      <c r="K99" s="2">
        <v>45.38</v>
      </c>
      <c r="L99" s="2">
        <v>87.91</v>
      </c>
      <c r="M99" s="2">
        <v>20.83</v>
      </c>
      <c r="N99" s="2"/>
    </row>
    <row r="100" spans="1:14" x14ac:dyDescent="0.2">
      <c r="A100">
        <v>1995</v>
      </c>
      <c r="B100" s="2">
        <v>59.51</v>
      </c>
      <c r="C100" s="2">
        <v>28.7</v>
      </c>
      <c r="D100" s="2">
        <v>44.99</v>
      </c>
      <c r="E100" s="2">
        <v>82.79</v>
      </c>
      <c r="F100" s="2">
        <v>65.349999999999994</v>
      </c>
      <c r="G100" s="2">
        <v>33.89</v>
      </c>
      <c r="H100" s="2">
        <v>68.25</v>
      </c>
      <c r="I100" s="2">
        <v>98.72</v>
      </c>
      <c r="J100" s="2">
        <v>50.63</v>
      </c>
      <c r="K100" s="2">
        <v>107.93</v>
      </c>
      <c r="L100" s="2">
        <v>78.819999999999993</v>
      </c>
      <c r="M100" s="2">
        <v>70.739999999999995</v>
      </c>
      <c r="N100" s="2"/>
    </row>
    <row r="101" spans="1:14" x14ac:dyDescent="0.2">
      <c r="A101">
        <v>1996</v>
      </c>
      <c r="B101" s="2">
        <v>61.53</v>
      </c>
      <c r="C101" s="2">
        <v>31.46</v>
      </c>
      <c r="D101" s="2">
        <v>33.090000000000003</v>
      </c>
      <c r="E101" s="2">
        <v>72.97</v>
      </c>
      <c r="F101" s="2">
        <v>69.91</v>
      </c>
      <c r="G101" s="2">
        <v>132.47999999999999</v>
      </c>
      <c r="H101" s="2">
        <v>90.63</v>
      </c>
      <c r="I101" s="2">
        <v>46.45</v>
      </c>
      <c r="J101" s="2">
        <v>77.989999999999995</v>
      </c>
      <c r="K101" s="2">
        <v>91.28</v>
      </c>
      <c r="L101" s="2">
        <v>41.99</v>
      </c>
      <c r="M101" s="2">
        <v>61.27</v>
      </c>
      <c r="N101" s="2"/>
    </row>
    <row r="102" spans="1:14" x14ac:dyDescent="0.2">
      <c r="A102">
        <v>1997</v>
      </c>
      <c r="B102" s="2">
        <v>77.34</v>
      </c>
      <c r="C102" s="2">
        <v>62.18</v>
      </c>
      <c r="D102" s="2">
        <v>36.89</v>
      </c>
      <c r="E102" s="2">
        <v>30.64</v>
      </c>
      <c r="F102" s="2">
        <v>80.33</v>
      </c>
      <c r="G102" s="2">
        <v>87.08</v>
      </c>
      <c r="H102" s="2">
        <v>63.01</v>
      </c>
      <c r="I102" s="2">
        <v>95.1</v>
      </c>
      <c r="J102" s="2">
        <v>59.79</v>
      </c>
      <c r="K102" s="2">
        <v>44.46</v>
      </c>
      <c r="L102" s="2">
        <v>48.72</v>
      </c>
      <c r="M102" s="2">
        <v>31.24</v>
      </c>
      <c r="N102" s="2"/>
    </row>
    <row r="103" spans="1:14" x14ac:dyDescent="0.2">
      <c r="A103">
        <v>1998</v>
      </c>
      <c r="B103" s="2">
        <v>64.86</v>
      </c>
      <c r="C103" s="2">
        <v>25.45</v>
      </c>
      <c r="D103" s="2">
        <v>93.96</v>
      </c>
      <c r="E103" s="2">
        <v>69.77</v>
      </c>
      <c r="F103" s="2">
        <v>54.44</v>
      </c>
      <c r="G103" s="2">
        <v>83.76</v>
      </c>
      <c r="H103" s="2">
        <v>39.4</v>
      </c>
      <c r="I103" s="2">
        <v>100.96</v>
      </c>
      <c r="J103" s="2">
        <v>62.57</v>
      </c>
      <c r="K103" s="2">
        <v>69.41</v>
      </c>
      <c r="L103" s="2">
        <v>61.6</v>
      </c>
      <c r="M103" s="2">
        <v>34.5</v>
      </c>
      <c r="N103" s="2"/>
    </row>
    <row r="104" spans="1:14" x14ac:dyDescent="0.2">
      <c r="A104">
        <v>1999</v>
      </c>
      <c r="B104" s="2">
        <v>90</v>
      </c>
      <c r="C104" s="2">
        <v>31.9</v>
      </c>
      <c r="D104" s="2">
        <v>13.78</v>
      </c>
      <c r="E104" s="2">
        <v>89</v>
      </c>
      <c r="F104" s="2">
        <v>90.97</v>
      </c>
      <c r="G104" s="2">
        <v>97.46</v>
      </c>
      <c r="H104" s="2">
        <v>116.73</v>
      </c>
      <c r="I104" s="2">
        <v>59.66</v>
      </c>
      <c r="J104" s="2">
        <v>65.3</v>
      </c>
      <c r="K104" s="2">
        <v>37.92</v>
      </c>
      <c r="L104" s="2">
        <v>23.14</v>
      </c>
      <c r="M104" s="2">
        <v>69.69</v>
      </c>
      <c r="N104" s="2"/>
    </row>
    <row r="105" spans="1:14" x14ac:dyDescent="0.2">
      <c r="A105">
        <v>2000</v>
      </c>
      <c r="B105" s="2">
        <v>37.880000000000003</v>
      </c>
      <c r="C105" s="2">
        <v>33.229999999999997</v>
      </c>
      <c r="D105" s="2">
        <v>39.380000000000003</v>
      </c>
      <c r="E105" s="2">
        <v>69.83</v>
      </c>
      <c r="F105" s="2">
        <v>122.99</v>
      </c>
      <c r="G105" s="2">
        <v>92.45</v>
      </c>
      <c r="H105" s="2">
        <v>102.7</v>
      </c>
      <c r="I105" s="2">
        <v>79.209999999999994</v>
      </c>
      <c r="J105" s="2">
        <v>134.84</v>
      </c>
      <c r="K105" s="2">
        <v>36.69</v>
      </c>
      <c r="L105" s="2">
        <v>80.27</v>
      </c>
      <c r="M105" s="2">
        <v>67.78</v>
      </c>
      <c r="N105" s="2"/>
    </row>
    <row r="106" spans="1:14" x14ac:dyDescent="0.2">
      <c r="A106">
        <v>2001</v>
      </c>
      <c r="B106" s="2">
        <v>33.36</v>
      </c>
      <c r="C106" s="2">
        <v>60.5</v>
      </c>
      <c r="D106" s="2">
        <v>16.21</v>
      </c>
      <c r="E106" s="2">
        <v>77.12</v>
      </c>
      <c r="F106" s="2">
        <v>124.33</v>
      </c>
      <c r="G106" s="2">
        <v>84.54</v>
      </c>
      <c r="H106" s="2">
        <v>41.4</v>
      </c>
      <c r="I106" s="2">
        <v>110.7</v>
      </c>
      <c r="J106" s="2">
        <v>127.19</v>
      </c>
      <c r="K106" s="2">
        <v>132.37</v>
      </c>
      <c r="L106" s="2">
        <v>62.02</v>
      </c>
      <c r="M106" s="2">
        <v>38.76</v>
      </c>
      <c r="N106" s="2"/>
    </row>
    <row r="107" spans="1:14" x14ac:dyDescent="0.2">
      <c r="A107">
        <v>2002</v>
      </c>
      <c r="B107" s="2">
        <v>24.06</v>
      </c>
      <c r="C107" s="2">
        <v>46.15</v>
      </c>
      <c r="D107" s="2">
        <v>80.83</v>
      </c>
      <c r="E107" s="2">
        <v>103.11</v>
      </c>
      <c r="F107" s="2">
        <v>102.37</v>
      </c>
      <c r="G107" s="2">
        <v>93.56</v>
      </c>
      <c r="H107" s="2">
        <v>63.26</v>
      </c>
      <c r="I107" s="2">
        <v>112.17</v>
      </c>
      <c r="J107" s="2">
        <v>55.47</v>
      </c>
      <c r="K107" s="2">
        <v>87.92</v>
      </c>
      <c r="L107" s="2">
        <v>32.450000000000003</v>
      </c>
      <c r="M107" s="2">
        <v>26.47</v>
      </c>
      <c r="N107" s="2"/>
    </row>
    <row r="108" spans="1:14" x14ac:dyDescent="0.2">
      <c r="A108">
        <v>2003</v>
      </c>
      <c r="B108" s="2">
        <v>17.96</v>
      </c>
      <c r="C108" s="2">
        <v>33.93</v>
      </c>
      <c r="D108" s="2">
        <v>54.52</v>
      </c>
      <c r="E108" s="2">
        <v>84.5</v>
      </c>
      <c r="F108" s="2">
        <v>92.79</v>
      </c>
      <c r="G108" s="2">
        <v>50.59</v>
      </c>
      <c r="H108" s="2">
        <v>93.06</v>
      </c>
      <c r="I108" s="2">
        <v>57.74</v>
      </c>
      <c r="J108" s="2">
        <v>67.709999999999994</v>
      </c>
      <c r="K108" s="2">
        <v>62.44</v>
      </c>
      <c r="L108" s="2">
        <v>126.3</v>
      </c>
      <c r="M108" s="2">
        <v>43.03</v>
      </c>
      <c r="N108" s="2"/>
    </row>
    <row r="109" spans="1:14" x14ac:dyDescent="0.2">
      <c r="A109">
        <v>2004</v>
      </c>
      <c r="B109" s="2">
        <v>34.72</v>
      </c>
      <c r="C109" s="2">
        <v>32.99</v>
      </c>
      <c r="D109" s="2">
        <v>95.78</v>
      </c>
      <c r="E109" s="2">
        <v>51.72</v>
      </c>
      <c r="F109" s="2">
        <v>178.23</v>
      </c>
      <c r="G109" s="2">
        <v>91.8</v>
      </c>
      <c r="H109" s="2">
        <v>67.5</v>
      </c>
      <c r="I109" s="2">
        <v>82.45</v>
      </c>
      <c r="J109" s="2">
        <v>19.07</v>
      </c>
      <c r="K109" s="2">
        <v>88.5</v>
      </c>
      <c r="L109" s="2">
        <v>65.849999999999994</v>
      </c>
      <c r="M109" s="2">
        <v>61.51</v>
      </c>
      <c r="N109" s="2"/>
    </row>
    <row r="110" spans="1:14" x14ac:dyDescent="0.2">
      <c r="A110">
        <v>2005</v>
      </c>
      <c r="B110" s="2">
        <v>66.03</v>
      </c>
      <c r="C110" s="2">
        <v>44.15</v>
      </c>
      <c r="D110" s="2">
        <v>35.67</v>
      </c>
      <c r="E110" s="2">
        <v>27.5</v>
      </c>
      <c r="F110" s="2">
        <v>50.17</v>
      </c>
      <c r="G110" s="2">
        <v>35.130000000000003</v>
      </c>
      <c r="H110" s="2">
        <v>70.64</v>
      </c>
      <c r="I110" s="2">
        <v>77.150000000000006</v>
      </c>
      <c r="J110" s="2">
        <v>88.64</v>
      </c>
      <c r="K110" s="2">
        <v>35.19</v>
      </c>
      <c r="L110" s="2">
        <v>117.8</v>
      </c>
      <c r="M110" s="2">
        <v>40.29</v>
      </c>
      <c r="N110" s="2"/>
    </row>
    <row r="111" spans="1:14" x14ac:dyDescent="0.2">
      <c r="A111">
        <v>2006</v>
      </c>
      <c r="B111" s="2">
        <v>72.63</v>
      </c>
      <c r="C111" s="2">
        <v>32.770000000000003</v>
      </c>
      <c r="D111" s="2">
        <v>53.43</v>
      </c>
      <c r="E111" s="2">
        <v>70.62</v>
      </c>
      <c r="F111" s="2">
        <v>122.04</v>
      </c>
      <c r="G111" s="2">
        <v>44.18</v>
      </c>
      <c r="H111" s="2">
        <v>85.39</v>
      </c>
      <c r="I111" s="2">
        <v>80.209999999999994</v>
      </c>
      <c r="J111" s="2">
        <v>97.03</v>
      </c>
      <c r="K111" s="2">
        <v>110.81</v>
      </c>
      <c r="L111" s="2">
        <v>60.68</v>
      </c>
      <c r="M111" s="2">
        <v>82.41</v>
      </c>
    </row>
    <row r="112" spans="1:14" x14ac:dyDescent="0.2">
      <c r="A112" s="19">
        <v>2007</v>
      </c>
      <c r="B112" s="20">
        <v>40.79</v>
      </c>
      <c r="C112" s="20">
        <v>30.05</v>
      </c>
      <c r="D112" s="20">
        <v>74.8</v>
      </c>
      <c r="E112" s="20">
        <v>73.17</v>
      </c>
      <c r="F112" s="20">
        <v>50.63</v>
      </c>
      <c r="G112" s="20">
        <v>71.34</v>
      </c>
      <c r="H112" s="20">
        <v>68.77</v>
      </c>
      <c r="I112" s="20">
        <v>123.39</v>
      </c>
      <c r="J112" s="20">
        <v>53.63</v>
      </c>
      <c r="K112" s="20">
        <v>85.34</v>
      </c>
      <c r="L112" s="20">
        <v>25.6</v>
      </c>
      <c r="M112" s="20">
        <v>68.400000000000006</v>
      </c>
    </row>
    <row r="113" spans="1:13" x14ac:dyDescent="0.2">
      <c r="A113" s="19">
        <v>2008</v>
      </c>
      <c r="B113" s="20">
        <v>87.1</v>
      </c>
      <c r="C113" s="20">
        <v>75.73</v>
      </c>
      <c r="D113" s="20">
        <v>37.97</v>
      </c>
      <c r="E113" s="20">
        <v>111.35</v>
      </c>
      <c r="F113" s="20">
        <v>68.53</v>
      </c>
      <c r="G113" s="20">
        <v>139.44999999999999</v>
      </c>
      <c r="H113" s="20">
        <v>87.67</v>
      </c>
      <c r="I113" s="20">
        <v>32.520000000000003</v>
      </c>
      <c r="J113" s="20">
        <v>123.6</v>
      </c>
      <c r="K113" s="20">
        <v>61.16</v>
      </c>
      <c r="L113" s="20">
        <v>49.97</v>
      </c>
      <c r="M113" s="20">
        <v>121.46</v>
      </c>
    </row>
    <row r="114" spans="1:13" x14ac:dyDescent="0.2">
      <c r="A114" s="19">
        <v>2009</v>
      </c>
      <c r="B114" s="20">
        <v>34.46</v>
      </c>
      <c r="C114" s="20">
        <v>59.18</v>
      </c>
      <c r="D114" s="20">
        <v>65.22</v>
      </c>
      <c r="E114" s="20">
        <v>89.82</v>
      </c>
      <c r="F114" s="20">
        <v>83.88</v>
      </c>
      <c r="G114" s="20">
        <v>90.68</v>
      </c>
      <c r="H114" s="20">
        <v>42.9</v>
      </c>
      <c r="I114" s="20">
        <v>118.51</v>
      </c>
      <c r="J114" s="20">
        <v>41.78</v>
      </c>
      <c r="K114" s="20">
        <v>162.13999999999999</v>
      </c>
      <c r="L114" s="20">
        <v>34.700000000000003</v>
      </c>
      <c r="M114" s="20">
        <v>88.24</v>
      </c>
    </row>
    <row r="115" spans="1:13" x14ac:dyDescent="0.2">
      <c r="A115" s="16">
        <v>2010</v>
      </c>
      <c r="B115" s="20">
        <v>25.79</v>
      </c>
      <c r="C115" s="20">
        <v>31.31</v>
      </c>
      <c r="D115" s="20">
        <v>20.309999999999999</v>
      </c>
      <c r="E115" s="20">
        <v>66.66</v>
      </c>
      <c r="F115" s="20">
        <v>86.23</v>
      </c>
      <c r="G115" s="20">
        <v>158.97</v>
      </c>
      <c r="H115" s="20">
        <v>130.08000000000001</v>
      </c>
      <c r="I115" s="20">
        <v>66.19</v>
      </c>
      <c r="J115" s="20">
        <v>122.6</v>
      </c>
      <c r="K115" s="20">
        <v>47.51</v>
      </c>
      <c r="L115" s="20">
        <v>42.78</v>
      </c>
      <c r="M115" s="20">
        <v>49.11</v>
      </c>
    </row>
    <row r="116" spans="1:13" x14ac:dyDescent="0.2">
      <c r="A116" s="16">
        <v>2011</v>
      </c>
      <c r="B116" s="20">
        <v>40.36</v>
      </c>
      <c r="C116" s="20">
        <v>39.020000000000003</v>
      </c>
      <c r="D116" s="20">
        <v>55.06</v>
      </c>
      <c r="E116" s="20">
        <v>137</v>
      </c>
      <c r="F116" s="20">
        <v>94.35</v>
      </c>
      <c r="G116" s="20">
        <v>94.92</v>
      </c>
      <c r="H116" s="20">
        <v>80.89</v>
      </c>
      <c r="I116" s="20">
        <v>63.93</v>
      </c>
      <c r="J116" s="20">
        <v>95.19</v>
      </c>
      <c r="K116" s="20">
        <v>71.14</v>
      </c>
      <c r="L116" s="20">
        <v>80.84</v>
      </c>
      <c r="M116" s="20">
        <v>45</v>
      </c>
    </row>
    <row r="117" spans="1:13" x14ac:dyDescent="0.2">
      <c r="A117" s="16">
        <v>2012</v>
      </c>
      <c r="B117" s="20">
        <v>48.72</v>
      </c>
      <c r="C117" s="20">
        <v>28.9</v>
      </c>
      <c r="D117" s="20">
        <v>70.45</v>
      </c>
      <c r="E117" s="20">
        <v>59.82</v>
      </c>
      <c r="F117" s="20">
        <v>74.790000000000006</v>
      </c>
      <c r="G117" s="20">
        <v>66.430000000000007</v>
      </c>
      <c r="H117" s="20">
        <v>86.88</v>
      </c>
      <c r="I117" s="20">
        <v>54.65</v>
      </c>
      <c r="J117" s="20">
        <v>59.53</v>
      </c>
      <c r="K117" s="20">
        <v>136.11000000000001</v>
      </c>
      <c r="L117" s="20">
        <v>22.11</v>
      </c>
      <c r="M117" s="20">
        <v>68.41</v>
      </c>
    </row>
    <row r="118" spans="1:13" x14ac:dyDescent="0.2">
      <c r="A118" s="16">
        <v>2013</v>
      </c>
      <c r="B118" s="20">
        <v>76.02</v>
      </c>
      <c r="C118" s="20">
        <v>75.59</v>
      </c>
      <c r="D118" s="20">
        <v>45.24</v>
      </c>
      <c r="E118" s="20">
        <v>129.63999999999999</v>
      </c>
      <c r="F118" s="20">
        <v>84.11</v>
      </c>
      <c r="G118" s="20">
        <v>90.19</v>
      </c>
      <c r="H118" s="20">
        <v>79.47</v>
      </c>
      <c r="I118" s="20">
        <v>73.400000000000006</v>
      </c>
      <c r="J118" s="20">
        <v>61.58</v>
      </c>
      <c r="K118" s="20">
        <v>103.44</v>
      </c>
      <c r="L118" s="20">
        <v>116.55</v>
      </c>
      <c r="M118" s="20">
        <v>47.26</v>
      </c>
    </row>
    <row r="119" spans="1:13" x14ac:dyDescent="0.2">
      <c r="A119" s="19">
        <v>2014</v>
      </c>
      <c r="B119" s="20">
        <v>60.59</v>
      </c>
      <c r="C119" s="20">
        <v>37.33</v>
      </c>
      <c r="D119" s="20">
        <v>37.83</v>
      </c>
      <c r="E119" s="20">
        <v>99.85</v>
      </c>
      <c r="F119" s="20">
        <v>86.46</v>
      </c>
      <c r="G119" s="20">
        <v>114.72</v>
      </c>
      <c r="H119" s="20">
        <v>67.41</v>
      </c>
      <c r="I119" s="20">
        <v>89.64</v>
      </c>
      <c r="J119" s="20">
        <v>101.58</v>
      </c>
      <c r="K119" s="20">
        <v>133.47</v>
      </c>
      <c r="L119" s="20">
        <v>85.73</v>
      </c>
      <c r="M119" s="20">
        <v>36.33</v>
      </c>
    </row>
    <row r="120" spans="1:13" x14ac:dyDescent="0.2">
      <c r="A120" s="16">
        <v>2015</v>
      </c>
      <c r="B120" s="20">
        <v>26.74</v>
      </c>
      <c r="C120" s="20">
        <v>29.5</v>
      </c>
      <c r="D120" s="20">
        <v>21.91</v>
      </c>
      <c r="E120" s="20">
        <v>73.77</v>
      </c>
      <c r="F120" s="20">
        <v>95.37</v>
      </c>
      <c r="G120" s="20">
        <v>83.74</v>
      </c>
      <c r="H120" s="20">
        <v>59.34</v>
      </c>
      <c r="I120" s="20">
        <v>84.69</v>
      </c>
      <c r="J120" s="20">
        <v>99.66</v>
      </c>
      <c r="K120" s="20">
        <v>63.75</v>
      </c>
      <c r="L120" s="20">
        <v>94.18</v>
      </c>
      <c r="M120" s="20">
        <v>124.01</v>
      </c>
    </row>
    <row r="121" spans="1:13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topLeftCell="A107" workbookViewId="0">
      <selection activeCell="A138" sqref="A138"/>
    </sheetView>
  </sheetViews>
  <sheetFormatPr defaultRowHeight="12.75" x14ac:dyDescent="0.2"/>
  <cols>
    <col min="1" max="1" width="9.140625" style="9"/>
  </cols>
  <sheetData>
    <row r="1" spans="1:14" x14ac:dyDescent="0.2">
      <c r="A1" s="9" t="s">
        <v>49</v>
      </c>
    </row>
    <row r="2" spans="1:14" x14ac:dyDescent="0.2">
      <c r="A2" s="21"/>
    </row>
    <row r="4" spans="1:14" x14ac:dyDescent="0.2">
      <c r="A4" s="1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4" x14ac:dyDescent="0.2">
      <c r="A5">
        <v>1883</v>
      </c>
      <c r="B5" s="2">
        <v>55.6</v>
      </c>
      <c r="C5" s="2">
        <v>86.1</v>
      </c>
      <c r="D5" s="2">
        <v>18.3</v>
      </c>
      <c r="E5" s="2">
        <v>46.7</v>
      </c>
      <c r="F5" s="2">
        <v>159.30000000000001</v>
      </c>
      <c r="G5" s="2">
        <v>164.8</v>
      </c>
      <c r="H5" s="2">
        <v>182.9</v>
      </c>
      <c r="I5" s="2">
        <v>46.5</v>
      </c>
      <c r="J5" s="2">
        <v>61.7</v>
      </c>
      <c r="K5" s="2">
        <v>84.6</v>
      </c>
      <c r="L5" s="2">
        <v>95</v>
      </c>
      <c r="M5" s="2">
        <v>40.6</v>
      </c>
      <c r="N5" s="2"/>
    </row>
    <row r="6" spans="1:14" x14ac:dyDescent="0.2">
      <c r="A6">
        <v>1884</v>
      </c>
      <c r="B6" s="2">
        <v>57.7</v>
      </c>
      <c r="C6" s="2">
        <v>82.3</v>
      </c>
      <c r="D6" s="2">
        <v>64.5</v>
      </c>
      <c r="E6" s="2">
        <v>66.5</v>
      </c>
      <c r="F6" s="2">
        <v>80.3</v>
      </c>
      <c r="G6" s="2">
        <v>79.5</v>
      </c>
      <c r="H6" s="2">
        <v>85.1</v>
      </c>
      <c r="I6" s="2">
        <v>72.599999999999994</v>
      </c>
      <c r="J6" s="2">
        <v>95</v>
      </c>
      <c r="K6" s="2">
        <v>117.3</v>
      </c>
      <c r="L6" s="2">
        <v>52.8</v>
      </c>
      <c r="M6" s="2">
        <v>119.4</v>
      </c>
      <c r="N6" s="2"/>
    </row>
    <row r="7" spans="1:14" x14ac:dyDescent="0.2">
      <c r="A7">
        <v>1885</v>
      </c>
      <c r="B7" s="2">
        <v>69.099999999999994</v>
      </c>
      <c r="C7" s="2">
        <v>39.9</v>
      </c>
      <c r="D7" s="2">
        <v>32.299999999999997</v>
      </c>
      <c r="E7" s="2">
        <v>63.5</v>
      </c>
      <c r="F7" s="2">
        <v>56.1</v>
      </c>
      <c r="G7" s="2">
        <v>94.5</v>
      </c>
      <c r="H7" s="2">
        <v>83.1</v>
      </c>
      <c r="I7" s="2">
        <v>142</v>
      </c>
      <c r="J7" s="2">
        <v>71.099999999999994</v>
      </c>
      <c r="K7" s="2">
        <v>79.2</v>
      </c>
      <c r="L7" s="2">
        <v>66.5</v>
      </c>
      <c r="M7" s="2">
        <v>80.3</v>
      </c>
      <c r="N7" s="2"/>
    </row>
    <row r="8" spans="1:14" x14ac:dyDescent="0.2">
      <c r="A8">
        <v>1886</v>
      </c>
      <c r="B8" s="2">
        <v>99.8</v>
      </c>
      <c r="C8" s="2">
        <v>48.5</v>
      </c>
      <c r="D8" s="2">
        <v>79.8</v>
      </c>
      <c r="E8" s="2">
        <v>50.8</v>
      </c>
      <c r="F8" s="2">
        <v>50</v>
      </c>
      <c r="G8" s="2">
        <v>57.4</v>
      </c>
      <c r="H8" s="2">
        <v>31.8</v>
      </c>
      <c r="I8" s="2">
        <v>113.3</v>
      </c>
      <c r="J8" s="2">
        <v>138.69999999999999</v>
      </c>
      <c r="K8" s="2">
        <v>70.099999999999994</v>
      </c>
      <c r="L8" s="2">
        <v>56.4</v>
      </c>
      <c r="M8" s="2">
        <v>46.2</v>
      </c>
      <c r="N8" s="2"/>
    </row>
    <row r="9" spans="1:14" x14ac:dyDescent="0.2">
      <c r="A9">
        <v>1887</v>
      </c>
      <c r="B9" s="2">
        <v>68.3</v>
      </c>
      <c r="C9" s="2">
        <v>96.5</v>
      </c>
      <c r="D9" s="2">
        <v>26.2</v>
      </c>
      <c r="E9" s="2">
        <v>35.299999999999997</v>
      </c>
      <c r="F9" s="2">
        <v>40.6</v>
      </c>
      <c r="G9" s="2">
        <v>56.4</v>
      </c>
      <c r="H9" s="2">
        <v>68.8</v>
      </c>
      <c r="I9" s="2">
        <v>61</v>
      </c>
      <c r="J9" s="2">
        <v>88.9</v>
      </c>
      <c r="K9" s="2">
        <v>78.2</v>
      </c>
      <c r="L9" s="2">
        <v>44.2</v>
      </c>
      <c r="M9" s="2">
        <v>93.7</v>
      </c>
      <c r="N9" s="2"/>
    </row>
    <row r="10" spans="1:14" x14ac:dyDescent="0.2">
      <c r="A10">
        <v>1888</v>
      </c>
      <c r="B10" s="2">
        <v>59.9</v>
      </c>
      <c r="C10" s="2">
        <v>47.2</v>
      </c>
      <c r="D10" s="2">
        <v>78.7</v>
      </c>
      <c r="E10" s="2">
        <v>57.7</v>
      </c>
      <c r="F10" s="2">
        <v>96.8</v>
      </c>
      <c r="G10" s="2">
        <v>45.7</v>
      </c>
      <c r="H10" s="2">
        <v>64.3</v>
      </c>
      <c r="I10" s="2">
        <v>53.8</v>
      </c>
      <c r="J10" s="2">
        <v>87.4</v>
      </c>
      <c r="K10" s="2">
        <v>51.3</v>
      </c>
      <c r="L10" s="2">
        <v>54.4</v>
      </c>
      <c r="M10" s="2">
        <v>54.4</v>
      </c>
      <c r="N10" s="2"/>
    </row>
    <row r="11" spans="1:14" x14ac:dyDescent="0.2">
      <c r="A11">
        <v>1889</v>
      </c>
      <c r="B11" s="2">
        <v>52.1</v>
      </c>
      <c r="C11" s="2">
        <v>53.3</v>
      </c>
      <c r="D11" s="2">
        <v>20.6</v>
      </c>
      <c r="E11" s="2">
        <v>43.4</v>
      </c>
      <c r="F11" s="2">
        <v>100.3</v>
      </c>
      <c r="G11" s="2">
        <v>117.1</v>
      </c>
      <c r="H11" s="2">
        <v>79.8</v>
      </c>
      <c r="I11" s="2">
        <v>35.6</v>
      </c>
      <c r="J11" s="2">
        <v>75.2</v>
      </c>
      <c r="K11" s="2">
        <v>18.8</v>
      </c>
      <c r="L11" s="2">
        <v>64.3</v>
      </c>
      <c r="M11" s="2">
        <v>74.2</v>
      </c>
      <c r="N11" s="2"/>
    </row>
    <row r="12" spans="1:14" x14ac:dyDescent="0.2">
      <c r="A12">
        <v>1890</v>
      </c>
      <c r="B12" s="2">
        <v>74.900000000000006</v>
      </c>
      <c r="C12" s="2">
        <v>52.3</v>
      </c>
      <c r="D12" s="2">
        <v>54.6</v>
      </c>
      <c r="E12" s="2">
        <v>71.900000000000006</v>
      </c>
      <c r="F12" s="2">
        <v>99.8</v>
      </c>
      <c r="G12" s="2">
        <v>103.6</v>
      </c>
      <c r="H12" s="2">
        <v>64.8</v>
      </c>
      <c r="I12" s="2">
        <v>83.8</v>
      </c>
      <c r="J12" s="2">
        <v>54.9</v>
      </c>
      <c r="K12" s="2">
        <v>104.1</v>
      </c>
      <c r="L12" s="2">
        <v>44.2</v>
      </c>
      <c r="M12" s="2">
        <v>24.1</v>
      </c>
      <c r="N12" s="2"/>
    </row>
    <row r="13" spans="1:14" x14ac:dyDescent="0.2">
      <c r="A13">
        <v>1891</v>
      </c>
      <c r="B13" s="2">
        <v>53.1</v>
      </c>
      <c r="C13" s="2">
        <v>64.8</v>
      </c>
      <c r="D13" s="2">
        <v>67.3</v>
      </c>
      <c r="E13" s="2">
        <v>50.3</v>
      </c>
      <c r="F13" s="2">
        <v>27.7</v>
      </c>
      <c r="G13" s="2">
        <v>72.400000000000006</v>
      </c>
      <c r="H13" s="2">
        <v>52.1</v>
      </c>
      <c r="I13" s="2">
        <v>90.7</v>
      </c>
      <c r="J13" s="2">
        <v>36.299999999999997</v>
      </c>
      <c r="K13" s="2">
        <v>32.5</v>
      </c>
      <c r="L13" s="2">
        <v>101.9</v>
      </c>
      <c r="M13" s="2">
        <v>67.599999999999994</v>
      </c>
      <c r="N13" s="2"/>
    </row>
    <row r="14" spans="1:14" x14ac:dyDescent="0.2">
      <c r="A14">
        <v>1892</v>
      </c>
      <c r="B14" s="2">
        <v>58.7</v>
      </c>
      <c r="C14" s="2">
        <v>48.5</v>
      </c>
      <c r="D14" s="2">
        <v>32.5</v>
      </c>
      <c r="E14" s="2">
        <v>58.9</v>
      </c>
      <c r="F14" s="2">
        <v>145.80000000000001</v>
      </c>
      <c r="G14" s="2">
        <v>156.5</v>
      </c>
      <c r="H14" s="2">
        <v>75.2</v>
      </c>
      <c r="I14" s="2">
        <v>70.599999999999994</v>
      </c>
      <c r="J14" s="2">
        <v>56.4</v>
      </c>
      <c r="K14" s="2">
        <v>51.8</v>
      </c>
      <c r="L14" s="2">
        <v>62.2</v>
      </c>
      <c r="M14" s="2">
        <v>42.4</v>
      </c>
      <c r="N14" s="2"/>
    </row>
    <row r="15" spans="1:14" x14ac:dyDescent="0.2">
      <c r="A15">
        <v>1893</v>
      </c>
      <c r="B15" s="2">
        <v>64.3</v>
      </c>
      <c r="C15" s="2">
        <v>54.4</v>
      </c>
      <c r="D15" s="2">
        <v>58.9</v>
      </c>
      <c r="E15" s="2">
        <v>104.1</v>
      </c>
      <c r="F15" s="2">
        <v>70.099999999999994</v>
      </c>
      <c r="G15" s="2">
        <v>59.4</v>
      </c>
      <c r="H15" s="2">
        <v>93.2</v>
      </c>
      <c r="I15" s="2">
        <v>37.6</v>
      </c>
      <c r="J15" s="2">
        <v>66</v>
      </c>
      <c r="K15" s="2">
        <v>69.3</v>
      </c>
      <c r="L15" s="2">
        <v>57.7</v>
      </c>
      <c r="M15" s="2">
        <v>91.9</v>
      </c>
      <c r="N15" s="2"/>
    </row>
    <row r="16" spans="1:14" x14ac:dyDescent="0.2">
      <c r="A16">
        <v>1894</v>
      </c>
      <c r="B16" s="2">
        <v>56.4</v>
      </c>
      <c r="C16" s="2">
        <v>33.799999999999997</v>
      </c>
      <c r="D16" s="2">
        <v>65.3</v>
      </c>
      <c r="E16" s="2">
        <v>61.7</v>
      </c>
      <c r="F16" s="2">
        <v>121.9</v>
      </c>
      <c r="G16" s="2">
        <v>73.400000000000006</v>
      </c>
      <c r="H16" s="2">
        <v>34.5</v>
      </c>
      <c r="I16" s="2">
        <v>17</v>
      </c>
      <c r="J16" s="2">
        <v>93.2</v>
      </c>
      <c r="K16" s="2">
        <v>75.400000000000006</v>
      </c>
      <c r="L16" s="2">
        <v>57.4</v>
      </c>
      <c r="M16" s="2">
        <v>63</v>
      </c>
      <c r="N16" s="2"/>
    </row>
    <row r="17" spans="1:14" x14ac:dyDescent="0.2">
      <c r="A17">
        <v>1895</v>
      </c>
      <c r="B17" s="2">
        <v>63.5</v>
      </c>
      <c r="C17" s="2">
        <v>24.4</v>
      </c>
      <c r="D17" s="2">
        <v>20.6</v>
      </c>
      <c r="E17" s="2">
        <v>35.799999999999997</v>
      </c>
      <c r="F17" s="2">
        <v>83.6</v>
      </c>
      <c r="G17" s="2">
        <v>46.7</v>
      </c>
      <c r="H17" s="2">
        <v>45.7</v>
      </c>
      <c r="I17" s="2">
        <v>83.3</v>
      </c>
      <c r="J17" s="2">
        <v>63.8</v>
      </c>
      <c r="K17" s="2">
        <v>23.1</v>
      </c>
      <c r="L17" s="2">
        <v>74.2</v>
      </c>
      <c r="M17" s="2">
        <v>106.2</v>
      </c>
      <c r="N17" s="2"/>
    </row>
    <row r="18" spans="1:14" x14ac:dyDescent="0.2">
      <c r="A18">
        <v>1896</v>
      </c>
      <c r="B18" s="2">
        <v>31.8</v>
      </c>
      <c r="C18" s="2">
        <v>32</v>
      </c>
      <c r="D18" s="2">
        <v>38.9</v>
      </c>
      <c r="E18" s="2">
        <v>91.4</v>
      </c>
      <c r="F18" s="2">
        <v>103.4</v>
      </c>
      <c r="G18" s="2">
        <v>71.599999999999994</v>
      </c>
      <c r="H18" s="2">
        <v>102.9</v>
      </c>
      <c r="I18" s="2">
        <v>86.9</v>
      </c>
      <c r="J18" s="2">
        <v>138.4</v>
      </c>
      <c r="K18" s="2">
        <v>38.9</v>
      </c>
      <c r="L18" s="2">
        <v>53.1</v>
      </c>
      <c r="M18" s="2">
        <v>55.4</v>
      </c>
      <c r="N18" s="2"/>
    </row>
    <row r="19" spans="1:14" x14ac:dyDescent="0.2">
      <c r="A19">
        <v>1897</v>
      </c>
      <c r="B19" s="2">
        <v>102.1</v>
      </c>
      <c r="C19" s="2">
        <v>34.799999999999997</v>
      </c>
      <c r="D19" s="2">
        <v>77</v>
      </c>
      <c r="E19" s="2">
        <v>75.400000000000006</v>
      </c>
      <c r="F19" s="2">
        <v>61.5</v>
      </c>
      <c r="G19" s="2">
        <v>86.4</v>
      </c>
      <c r="H19" s="2">
        <v>70.599999999999994</v>
      </c>
      <c r="I19" s="2">
        <v>49.3</v>
      </c>
      <c r="J19" s="2">
        <v>37.799999999999997</v>
      </c>
      <c r="K19" s="2">
        <v>47</v>
      </c>
      <c r="L19" s="2">
        <v>72.400000000000006</v>
      </c>
      <c r="M19" s="2">
        <v>56.1</v>
      </c>
      <c r="N19" s="2"/>
    </row>
    <row r="20" spans="1:14" x14ac:dyDescent="0.2">
      <c r="A20">
        <v>1898</v>
      </c>
      <c r="B20" s="2">
        <v>68.599999999999994</v>
      </c>
      <c r="C20" s="2">
        <v>55.9</v>
      </c>
      <c r="D20" s="2">
        <v>89.2</v>
      </c>
      <c r="E20" s="2">
        <v>46.7</v>
      </c>
      <c r="F20" s="2">
        <v>76.2</v>
      </c>
      <c r="G20" s="2">
        <v>93.2</v>
      </c>
      <c r="H20" s="2">
        <v>53.3</v>
      </c>
      <c r="I20" s="2">
        <v>84.6</v>
      </c>
      <c r="J20" s="2">
        <v>72.099999999999994</v>
      </c>
      <c r="K20" s="2">
        <v>107.7</v>
      </c>
      <c r="L20" s="2">
        <v>58.4</v>
      </c>
      <c r="M20" s="2">
        <v>38.6</v>
      </c>
      <c r="N20" s="2"/>
    </row>
    <row r="21" spans="1:14" x14ac:dyDescent="0.2">
      <c r="A21">
        <v>1899</v>
      </c>
      <c r="B21" s="2">
        <v>40.9</v>
      </c>
      <c r="C21" s="2">
        <v>35.799999999999997</v>
      </c>
      <c r="D21" s="2">
        <v>71.400000000000006</v>
      </c>
      <c r="E21" s="2">
        <v>39.4</v>
      </c>
      <c r="F21" s="2">
        <v>96.5</v>
      </c>
      <c r="G21" s="2">
        <v>81</v>
      </c>
      <c r="H21" s="2">
        <v>96.8</v>
      </c>
      <c r="I21" s="2">
        <v>39.4</v>
      </c>
      <c r="J21" s="2">
        <v>74.7</v>
      </c>
      <c r="K21" s="2">
        <v>68.099999999999994</v>
      </c>
      <c r="L21" s="2">
        <v>29</v>
      </c>
      <c r="M21" s="2">
        <v>57.2</v>
      </c>
      <c r="N21" s="2"/>
    </row>
    <row r="22" spans="1:14" x14ac:dyDescent="0.2">
      <c r="A22">
        <v>1900</v>
      </c>
      <c r="B22" s="2">
        <v>31.2</v>
      </c>
      <c r="C22" s="2">
        <v>67.3</v>
      </c>
      <c r="D22" s="2">
        <v>39.1</v>
      </c>
      <c r="E22" s="2">
        <v>53.6</v>
      </c>
      <c r="F22" s="2">
        <v>60.5</v>
      </c>
      <c r="G22" s="2">
        <v>63.5</v>
      </c>
      <c r="H22" s="2">
        <v>142.69999999999999</v>
      </c>
      <c r="I22" s="2">
        <v>100.3</v>
      </c>
      <c r="J22" s="2">
        <v>107.4</v>
      </c>
      <c r="K22" s="2">
        <v>96.5</v>
      </c>
      <c r="L22" s="2">
        <v>77.5</v>
      </c>
      <c r="M22" s="2">
        <v>20.3</v>
      </c>
      <c r="N22" s="2"/>
    </row>
    <row r="23" spans="1:14" x14ac:dyDescent="0.2">
      <c r="A23">
        <v>1901</v>
      </c>
      <c r="B23" s="2">
        <v>40.4</v>
      </c>
      <c r="C23" s="2">
        <v>35.1</v>
      </c>
      <c r="D23" s="2">
        <v>78.2</v>
      </c>
      <c r="E23" s="2">
        <v>25.4</v>
      </c>
      <c r="F23" s="2">
        <v>62.7</v>
      </c>
      <c r="G23" s="2">
        <v>75.2</v>
      </c>
      <c r="H23" s="2">
        <v>118.4</v>
      </c>
      <c r="I23" s="2">
        <v>57.4</v>
      </c>
      <c r="J23" s="2">
        <v>67.599999999999994</v>
      </c>
      <c r="K23" s="2">
        <v>85.3</v>
      </c>
      <c r="L23" s="2">
        <v>36.1</v>
      </c>
      <c r="M23" s="2">
        <v>49</v>
      </c>
      <c r="N23" s="2"/>
    </row>
    <row r="24" spans="1:14" x14ac:dyDescent="0.2">
      <c r="A24">
        <v>1902</v>
      </c>
      <c r="B24" s="2">
        <v>18.8</v>
      </c>
      <c r="C24" s="2">
        <v>34</v>
      </c>
      <c r="D24" s="2">
        <v>57.2</v>
      </c>
      <c r="E24" s="2">
        <v>48.3</v>
      </c>
      <c r="F24" s="2">
        <v>105.7</v>
      </c>
      <c r="G24" s="2">
        <v>122.7</v>
      </c>
      <c r="H24" s="2">
        <v>128.30000000000001</v>
      </c>
      <c r="I24" s="2">
        <v>35.1</v>
      </c>
      <c r="J24" s="2">
        <v>87.1</v>
      </c>
      <c r="K24" s="2">
        <v>53.8</v>
      </c>
      <c r="L24" s="2">
        <v>69.099999999999994</v>
      </c>
      <c r="M24" s="2">
        <v>55.4</v>
      </c>
      <c r="N24" s="2"/>
    </row>
    <row r="25" spans="1:14" x14ac:dyDescent="0.2">
      <c r="A25">
        <v>1903</v>
      </c>
      <c r="B25" s="2">
        <v>38.4</v>
      </c>
      <c r="C25" s="2">
        <v>47.5</v>
      </c>
      <c r="D25" s="2">
        <v>51.1</v>
      </c>
      <c r="E25" s="2">
        <v>84.3</v>
      </c>
      <c r="F25" s="2">
        <v>85.9</v>
      </c>
      <c r="G25" s="2">
        <v>57.7</v>
      </c>
      <c r="H25" s="2">
        <v>115.3</v>
      </c>
      <c r="I25" s="2">
        <v>129</v>
      </c>
      <c r="J25" s="2">
        <v>103.1</v>
      </c>
      <c r="K25" s="2">
        <v>52.8</v>
      </c>
      <c r="L25" s="2">
        <v>42.2</v>
      </c>
      <c r="M25" s="2">
        <v>48.8</v>
      </c>
      <c r="N25" s="2"/>
    </row>
    <row r="26" spans="1:14" x14ac:dyDescent="0.2">
      <c r="A26">
        <v>1904</v>
      </c>
      <c r="B26" s="2">
        <v>37.6</v>
      </c>
      <c r="C26" s="2">
        <v>49.3</v>
      </c>
      <c r="D26" s="2">
        <v>81</v>
      </c>
      <c r="E26" s="2">
        <v>53.6</v>
      </c>
      <c r="F26" s="2">
        <v>116.8</v>
      </c>
      <c r="G26" s="2">
        <v>56.6</v>
      </c>
      <c r="H26" s="2">
        <v>82.6</v>
      </c>
      <c r="I26" s="2">
        <v>75.7</v>
      </c>
      <c r="J26" s="2">
        <v>104.4</v>
      </c>
      <c r="K26" s="2">
        <v>84.1</v>
      </c>
      <c r="L26" s="2">
        <v>9.4</v>
      </c>
      <c r="M26" s="2">
        <v>47.2</v>
      </c>
      <c r="N26" s="2"/>
    </row>
    <row r="27" spans="1:14" x14ac:dyDescent="0.2">
      <c r="A27">
        <v>1905</v>
      </c>
      <c r="B27" s="2">
        <v>43.4</v>
      </c>
      <c r="C27" s="2">
        <v>36.6</v>
      </c>
      <c r="D27" s="2">
        <v>57.4</v>
      </c>
      <c r="E27" s="2">
        <v>51.1</v>
      </c>
      <c r="F27" s="2">
        <v>116.3</v>
      </c>
      <c r="G27" s="2">
        <v>135.4</v>
      </c>
      <c r="H27" s="2">
        <v>116.6</v>
      </c>
      <c r="I27" s="2">
        <v>87.1</v>
      </c>
      <c r="J27" s="2">
        <v>82.8</v>
      </c>
      <c r="K27" s="2">
        <v>70.599999999999994</v>
      </c>
      <c r="L27" s="2">
        <v>53.8</v>
      </c>
      <c r="M27" s="2">
        <v>37.799999999999997</v>
      </c>
      <c r="N27" s="2"/>
    </row>
    <row r="28" spans="1:14" x14ac:dyDescent="0.2">
      <c r="A28">
        <v>1906</v>
      </c>
      <c r="B28" s="2">
        <v>73.7</v>
      </c>
      <c r="C28" s="2">
        <v>36.6</v>
      </c>
      <c r="D28" s="2">
        <v>58.9</v>
      </c>
      <c r="E28" s="2">
        <v>46</v>
      </c>
      <c r="F28" s="2">
        <v>72.900000000000006</v>
      </c>
      <c r="G28" s="2">
        <v>103.4</v>
      </c>
      <c r="H28" s="2">
        <v>70.400000000000006</v>
      </c>
      <c r="I28" s="2">
        <v>88.1</v>
      </c>
      <c r="J28" s="2">
        <v>69.599999999999994</v>
      </c>
      <c r="K28" s="2">
        <v>83.1</v>
      </c>
      <c r="L28" s="2">
        <v>89.4</v>
      </c>
      <c r="M28" s="2">
        <v>58.2</v>
      </c>
      <c r="N28" s="2"/>
    </row>
    <row r="29" spans="1:14" x14ac:dyDescent="0.2">
      <c r="A29">
        <v>1907</v>
      </c>
      <c r="B29" s="2">
        <v>77.7</v>
      </c>
      <c r="C29" s="2">
        <v>15.7</v>
      </c>
      <c r="D29" s="2">
        <v>61.7</v>
      </c>
      <c r="E29" s="2">
        <v>70.599999999999994</v>
      </c>
      <c r="F29" s="2">
        <v>67.099999999999994</v>
      </c>
      <c r="G29" s="2">
        <v>72.099999999999994</v>
      </c>
      <c r="H29" s="2">
        <v>87.1</v>
      </c>
      <c r="I29" s="2">
        <v>72.400000000000006</v>
      </c>
      <c r="J29" s="2">
        <v>121.2</v>
      </c>
      <c r="K29" s="2">
        <v>34.299999999999997</v>
      </c>
      <c r="L29" s="2">
        <v>47.5</v>
      </c>
      <c r="M29" s="2">
        <v>58.9</v>
      </c>
      <c r="N29" s="2"/>
    </row>
    <row r="30" spans="1:14" x14ac:dyDescent="0.2">
      <c r="A30">
        <v>1908</v>
      </c>
      <c r="B30" s="2">
        <v>35.799999999999997</v>
      </c>
      <c r="C30" s="2">
        <v>75.900000000000006</v>
      </c>
      <c r="D30" s="2">
        <v>66</v>
      </c>
      <c r="E30" s="2">
        <v>73.900000000000006</v>
      </c>
      <c r="F30" s="2">
        <v>119.9</v>
      </c>
      <c r="G30" s="2">
        <v>60.2</v>
      </c>
      <c r="H30" s="2">
        <v>79.2</v>
      </c>
      <c r="I30" s="2">
        <v>65.3</v>
      </c>
      <c r="J30" s="2">
        <v>44.2</v>
      </c>
      <c r="K30" s="2">
        <v>20.8</v>
      </c>
      <c r="L30" s="2">
        <v>57.2</v>
      </c>
      <c r="M30" s="2">
        <v>48</v>
      </c>
      <c r="N30" s="2"/>
    </row>
    <row r="31" spans="1:14" x14ac:dyDescent="0.2">
      <c r="A31">
        <v>1909</v>
      </c>
      <c r="B31" s="2">
        <v>39.6</v>
      </c>
      <c r="C31" s="2">
        <v>58.9</v>
      </c>
      <c r="D31" s="2">
        <v>42.7</v>
      </c>
      <c r="E31" s="2">
        <v>131.1</v>
      </c>
      <c r="F31" s="2">
        <v>62.5</v>
      </c>
      <c r="G31" s="2">
        <v>92.7</v>
      </c>
      <c r="H31" s="2">
        <v>75.7</v>
      </c>
      <c r="I31" s="2">
        <v>61.2</v>
      </c>
      <c r="J31" s="2">
        <v>59.9</v>
      </c>
      <c r="K31" s="2">
        <v>34.799999999999997</v>
      </c>
      <c r="L31" s="2">
        <v>85.9</v>
      </c>
      <c r="M31" s="2">
        <v>73.2</v>
      </c>
      <c r="N31" s="2"/>
    </row>
    <row r="32" spans="1:14" x14ac:dyDescent="0.2">
      <c r="A32">
        <v>1910</v>
      </c>
      <c r="B32" s="2">
        <v>42.7</v>
      </c>
      <c r="C32" s="2">
        <v>34.799999999999997</v>
      </c>
      <c r="D32" s="2">
        <v>7.6</v>
      </c>
      <c r="E32" s="2">
        <v>84.3</v>
      </c>
      <c r="F32" s="2">
        <v>71.099999999999994</v>
      </c>
      <c r="G32" s="2">
        <v>27.7</v>
      </c>
      <c r="H32" s="2">
        <v>52.1</v>
      </c>
      <c r="I32" s="2">
        <v>93.2</v>
      </c>
      <c r="J32" s="2">
        <v>84.8</v>
      </c>
      <c r="K32" s="2">
        <v>62.5</v>
      </c>
      <c r="L32" s="2">
        <v>52.1</v>
      </c>
      <c r="M32" s="2">
        <v>35.299999999999997</v>
      </c>
      <c r="N32" s="2"/>
    </row>
    <row r="33" spans="1:14" x14ac:dyDescent="0.2">
      <c r="A33">
        <v>1911</v>
      </c>
      <c r="B33" s="2">
        <v>35.299999999999997</v>
      </c>
      <c r="C33" s="2">
        <v>51.3</v>
      </c>
      <c r="D33" s="2">
        <v>31.8</v>
      </c>
      <c r="E33" s="2">
        <v>54.1</v>
      </c>
      <c r="F33" s="2">
        <v>112.8</v>
      </c>
      <c r="G33" s="2">
        <v>83.6</v>
      </c>
      <c r="H33" s="2">
        <v>79.8</v>
      </c>
      <c r="I33" s="2">
        <v>77.5</v>
      </c>
      <c r="J33" s="2">
        <v>109.7</v>
      </c>
      <c r="K33" s="2">
        <v>124.7</v>
      </c>
      <c r="L33" s="2">
        <v>90.7</v>
      </c>
      <c r="M33" s="2">
        <v>56.9</v>
      </c>
      <c r="N33" s="2"/>
    </row>
    <row r="34" spans="1:14" x14ac:dyDescent="0.2">
      <c r="A34">
        <v>1912</v>
      </c>
      <c r="B34" s="2">
        <v>31.5</v>
      </c>
      <c r="C34" s="2">
        <v>28.2</v>
      </c>
      <c r="D34" s="2">
        <v>24.1</v>
      </c>
      <c r="E34" s="2">
        <v>54.1</v>
      </c>
      <c r="F34" s="2">
        <v>138.4</v>
      </c>
      <c r="G34" s="2">
        <v>36.1</v>
      </c>
      <c r="H34" s="2">
        <v>131.80000000000001</v>
      </c>
      <c r="I34" s="2">
        <v>123.7</v>
      </c>
      <c r="J34" s="2">
        <v>90.7</v>
      </c>
      <c r="K34" s="2">
        <v>64.8</v>
      </c>
      <c r="L34" s="2">
        <v>57.7</v>
      </c>
      <c r="M34" s="2">
        <v>44.7</v>
      </c>
      <c r="N34" s="2"/>
    </row>
    <row r="35" spans="1:14" x14ac:dyDescent="0.2">
      <c r="A35">
        <v>1913</v>
      </c>
      <c r="B35" s="2">
        <v>45.7</v>
      </c>
      <c r="C35" s="2">
        <v>39.9</v>
      </c>
      <c r="D35" s="2">
        <v>86.4</v>
      </c>
      <c r="E35" s="2">
        <v>57.7</v>
      </c>
      <c r="F35" s="2">
        <v>98.6</v>
      </c>
      <c r="G35" s="2">
        <v>59.4</v>
      </c>
      <c r="H35" s="2">
        <v>101.9</v>
      </c>
      <c r="I35" s="2">
        <v>54.6</v>
      </c>
      <c r="J35" s="2">
        <v>75.900000000000006</v>
      </c>
      <c r="K35" s="2">
        <v>83.1</v>
      </c>
      <c r="L35" s="2">
        <v>47.8</v>
      </c>
      <c r="M35" s="2">
        <v>13.7</v>
      </c>
      <c r="N35" s="2"/>
    </row>
    <row r="36" spans="1:14" x14ac:dyDescent="0.2">
      <c r="A36">
        <v>1914</v>
      </c>
      <c r="B36" s="2">
        <v>53.3</v>
      </c>
      <c r="C36" s="2">
        <v>25.4</v>
      </c>
      <c r="D36" s="2">
        <v>45</v>
      </c>
      <c r="E36" s="2">
        <v>75.2</v>
      </c>
      <c r="F36" s="2">
        <v>87.6</v>
      </c>
      <c r="G36" s="2">
        <v>133.4</v>
      </c>
      <c r="H36" s="2">
        <v>80.3</v>
      </c>
      <c r="I36" s="2">
        <v>103.6</v>
      </c>
      <c r="J36" s="2">
        <v>66.3</v>
      </c>
      <c r="K36" s="2">
        <v>55.4</v>
      </c>
      <c r="L36" s="2">
        <v>43.4</v>
      </c>
      <c r="M36" s="2">
        <v>40.4</v>
      </c>
      <c r="N36" s="2"/>
    </row>
    <row r="37" spans="1:14" x14ac:dyDescent="0.2">
      <c r="A37">
        <v>1915</v>
      </c>
      <c r="B37" s="2">
        <v>42.9</v>
      </c>
      <c r="C37" s="2">
        <v>55.9</v>
      </c>
      <c r="D37" s="2">
        <v>16.8</v>
      </c>
      <c r="E37" s="2">
        <v>25.4</v>
      </c>
      <c r="F37" s="2">
        <v>90.4</v>
      </c>
      <c r="G37" s="2">
        <v>89.9</v>
      </c>
      <c r="H37" s="2">
        <v>92.5</v>
      </c>
      <c r="I37" s="2">
        <v>86.4</v>
      </c>
      <c r="J37" s="2">
        <v>136.9</v>
      </c>
      <c r="K37" s="2">
        <v>44.7</v>
      </c>
      <c r="L37" s="2">
        <v>79</v>
      </c>
      <c r="M37" s="2">
        <v>33.299999999999997</v>
      </c>
      <c r="N37" s="2"/>
    </row>
    <row r="38" spans="1:14" x14ac:dyDescent="0.2">
      <c r="A38">
        <v>1916</v>
      </c>
      <c r="B38" s="2">
        <v>73.2</v>
      </c>
      <c r="C38" s="2">
        <v>23.6</v>
      </c>
      <c r="D38" s="2">
        <v>64.8</v>
      </c>
      <c r="E38" s="2">
        <v>62.5</v>
      </c>
      <c r="F38" s="2">
        <v>103.9</v>
      </c>
      <c r="G38" s="2">
        <v>141.5</v>
      </c>
      <c r="H38" s="2">
        <v>37.799999999999997</v>
      </c>
      <c r="I38" s="2">
        <v>65</v>
      </c>
      <c r="J38" s="2">
        <v>107.7</v>
      </c>
      <c r="K38" s="2">
        <v>97</v>
      </c>
      <c r="L38" s="2">
        <v>57.2</v>
      </c>
      <c r="M38" s="2">
        <v>46.2</v>
      </c>
      <c r="N38" s="2"/>
    </row>
    <row r="39" spans="1:14" x14ac:dyDescent="0.2">
      <c r="A39">
        <v>1917</v>
      </c>
      <c r="B39" s="2">
        <v>35.799999999999997</v>
      </c>
      <c r="C39" s="2">
        <v>19.600000000000001</v>
      </c>
      <c r="D39" s="2">
        <v>51.8</v>
      </c>
      <c r="E39" s="2">
        <v>69.900000000000006</v>
      </c>
      <c r="F39" s="2">
        <v>63.5</v>
      </c>
      <c r="G39" s="2">
        <v>129.80000000000001</v>
      </c>
      <c r="H39" s="2">
        <v>58.7</v>
      </c>
      <c r="I39" s="2">
        <v>66.3</v>
      </c>
      <c r="J39" s="2">
        <v>57.7</v>
      </c>
      <c r="K39" s="2">
        <v>100.6</v>
      </c>
      <c r="L39" s="2">
        <v>19.3</v>
      </c>
      <c r="M39" s="2">
        <v>27.4</v>
      </c>
      <c r="N39" s="2"/>
    </row>
    <row r="40" spans="1:14" x14ac:dyDescent="0.2">
      <c r="A40">
        <v>1918</v>
      </c>
      <c r="B40" s="2">
        <v>47.2</v>
      </c>
      <c r="C40" s="2">
        <v>48</v>
      </c>
      <c r="D40" s="2">
        <v>38.9</v>
      </c>
      <c r="E40" s="2">
        <v>53.3</v>
      </c>
      <c r="F40" s="2">
        <v>135.4</v>
      </c>
      <c r="G40" s="2">
        <v>51.1</v>
      </c>
      <c r="H40" s="2">
        <v>45.5</v>
      </c>
      <c r="I40" s="2">
        <v>68.3</v>
      </c>
      <c r="J40" s="2">
        <v>59.7</v>
      </c>
      <c r="K40" s="2">
        <v>81.3</v>
      </c>
      <c r="L40" s="2">
        <v>74.2</v>
      </c>
      <c r="M40" s="2">
        <v>61.5</v>
      </c>
      <c r="N40" s="2"/>
    </row>
    <row r="41" spans="1:14" x14ac:dyDescent="0.2">
      <c r="A41">
        <v>1919</v>
      </c>
      <c r="B41" s="2">
        <v>19</v>
      </c>
      <c r="C41" s="2">
        <v>44.2</v>
      </c>
      <c r="D41" s="2">
        <v>59.2</v>
      </c>
      <c r="E41" s="2">
        <v>84.6</v>
      </c>
      <c r="F41" s="2">
        <v>85.9</v>
      </c>
      <c r="G41" s="2">
        <v>75.400000000000006</v>
      </c>
      <c r="H41" s="2">
        <v>65</v>
      </c>
      <c r="I41" s="2">
        <v>60.5</v>
      </c>
      <c r="J41" s="2">
        <v>87.9</v>
      </c>
      <c r="K41" s="2">
        <v>104.9</v>
      </c>
      <c r="L41" s="2">
        <v>71.900000000000006</v>
      </c>
      <c r="M41" s="2">
        <v>21.1</v>
      </c>
      <c r="N41" s="2"/>
    </row>
    <row r="42" spans="1:14" x14ac:dyDescent="0.2">
      <c r="A42">
        <v>1920</v>
      </c>
      <c r="B42" s="2">
        <v>33.5</v>
      </c>
      <c r="C42" s="2">
        <v>16.8</v>
      </c>
      <c r="D42" s="2">
        <v>77.5</v>
      </c>
      <c r="E42" s="2">
        <v>72.400000000000006</v>
      </c>
      <c r="F42" s="2">
        <v>42.7</v>
      </c>
      <c r="G42" s="2">
        <v>106.9</v>
      </c>
      <c r="H42" s="2">
        <v>79</v>
      </c>
      <c r="I42" s="2">
        <v>68.599999999999994</v>
      </c>
      <c r="J42" s="2">
        <v>61.7</v>
      </c>
      <c r="K42" s="2">
        <v>43.9</v>
      </c>
      <c r="L42" s="2">
        <v>59.2</v>
      </c>
      <c r="M42" s="2">
        <v>76.2</v>
      </c>
      <c r="N42" s="2"/>
    </row>
    <row r="43" spans="1:14" x14ac:dyDescent="0.2">
      <c r="A43">
        <v>1921</v>
      </c>
      <c r="B43" s="2">
        <v>19</v>
      </c>
      <c r="C43" s="2">
        <v>22.1</v>
      </c>
      <c r="D43" s="2">
        <v>87.9</v>
      </c>
      <c r="E43" s="2">
        <v>107.2</v>
      </c>
      <c r="F43" s="2">
        <v>49.3</v>
      </c>
      <c r="G43" s="2">
        <v>50.8</v>
      </c>
      <c r="H43" s="2">
        <v>58.9</v>
      </c>
      <c r="I43" s="2">
        <v>109.2</v>
      </c>
      <c r="J43" s="2">
        <v>101.6</v>
      </c>
      <c r="K43" s="2">
        <v>71.599999999999994</v>
      </c>
      <c r="L43" s="2">
        <v>57.7</v>
      </c>
      <c r="M43" s="2">
        <v>69.599999999999994</v>
      </c>
      <c r="N43" s="2"/>
    </row>
    <row r="44" spans="1:14" x14ac:dyDescent="0.2">
      <c r="A44">
        <v>1922</v>
      </c>
      <c r="B44" s="2">
        <v>28.4</v>
      </c>
      <c r="C44" s="2">
        <v>70.900000000000006</v>
      </c>
      <c r="D44" s="2">
        <v>68.099999999999994</v>
      </c>
      <c r="E44" s="2">
        <v>94.2</v>
      </c>
      <c r="F44" s="2">
        <v>81.8</v>
      </c>
      <c r="G44" s="2">
        <v>95.5</v>
      </c>
      <c r="H44" s="2">
        <v>103.6</v>
      </c>
      <c r="I44" s="2">
        <v>54.1</v>
      </c>
      <c r="J44" s="2">
        <v>98</v>
      </c>
      <c r="K44" s="2">
        <v>48</v>
      </c>
      <c r="L44" s="2">
        <v>64.5</v>
      </c>
      <c r="M44" s="2">
        <v>29</v>
      </c>
      <c r="N44" s="2"/>
    </row>
    <row r="45" spans="1:14" x14ac:dyDescent="0.2">
      <c r="A45">
        <v>1923</v>
      </c>
      <c r="B45" s="2">
        <v>38.9</v>
      </c>
      <c r="C45" s="2">
        <v>29.2</v>
      </c>
      <c r="D45" s="2">
        <v>72.900000000000006</v>
      </c>
      <c r="E45" s="2">
        <v>51.1</v>
      </c>
      <c r="F45" s="2">
        <v>68.3</v>
      </c>
      <c r="G45" s="2">
        <v>77.7</v>
      </c>
      <c r="H45" s="2">
        <v>79.8</v>
      </c>
      <c r="I45" s="2">
        <v>71.599999999999994</v>
      </c>
      <c r="J45" s="2">
        <v>87.9</v>
      </c>
      <c r="K45" s="2">
        <v>71.400000000000006</v>
      </c>
      <c r="L45" s="2">
        <v>27.7</v>
      </c>
      <c r="M45" s="2">
        <v>51.1</v>
      </c>
      <c r="N45" s="2"/>
    </row>
    <row r="46" spans="1:14" x14ac:dyDescent="0.2">
      <c r="A46">
        <v>1924</v>
      </c>
      <c r="B46" s="2">
        <v>45.5</v>
      </c>
      <c r="C46" s="2">
        <v>39.9</v>
      </c>
      <c r="D46" s="2">
        <v>51.8</v>
      </c>
      <c r="E46" s="2">
        <v>79.5</v>
      </c>
      <c r="F46" s="2">
        <v>97.3</v>
      </c>
      <c r="G46" s="2">
        <v>85.3</v>
      </c>
      <c r="H46" s="2">
        <v>90.7</v>
      </c>
      <c r="I46" s="2">
        <v>132.1</v>
      </c>
      <c r="J46" s="2">
        <v>69.3</v>
      </c>
      <c r="K46" s="2">
        <v>14.7</v>
      </c>
      <c r="L46" s="2">
        <v>53.3</v>
      </c>
      <c r="M46" s="2">
        <v>48.8</v>
      </c>
      <c r="N46" s="2"/>
    </row>
    <row r="47" spans="1:14" x14ac:dyDescent="0.2">
      <c r="A47">
        <v>1925</v>
      </c>
      <c r="B47" s="2">
        <v>18.3</v>
      </c>
      <c r="C47" s="2">
        <v>37.299999999999997</v>
      </c>
      <c r="D47" s="2">
        <v>32.5</v>
      </c>
      <c r="E47" s="2">
        <v>51.8</v>
      </c>
      <c r="F47" s="2">
        <v>30.7</v>
      </c>
      <c r="G47" s="2">
        <v>85.6</v>
      </c>
      <c r="H47" s="2">
        <v>94.5</v>
      </c>
      <c r="I47" s="2">
        <v>61</v>
      </c>
      <c r="J47" s="2">
        <v>102.9</v>
      </c>
      <c r="K47" s="2">
        <v>71.599999999999994</v>
      </c>
      <c r="L47" s="2">
        <v>40.1</v>
      </c>
      <c r="M47" s="2">
        <v>40.4</v>
      </c>
      <c r="N47" s="2"/>
    </row>
    <row r="48" spans="1:14" x14ac:dyDescent="0.2">
      <c r="A48">
        <v>1926</v>
      </c>
      <c r="B48" s="2">
        <v>31</v>
      </c>
      <c r="C48" s="2">
        <v>53.1</v>
      </c>
      <c r="D48" s="2">
        <v>54.1</v>
      </c>
      <c r="E48" s="2">
        <v>48.5</v>
      </c>
      <c r="F48" s="2">
        <v>78.5</v>
      </c>
      <c r="G48" s="2">
        <v>103.6</v>
      </c>
      <c r="H48" s="2">
        <v>71.599999999999994</v>
      </c>
      <c r="I48" s="2">
        <v>87.6</v>
      </c>
      <c r="J48" s="2">
        <v>124.7</v>
      </c>
      <c r="K48" s="2">
        <v>80.3</v>
      </c>
      <c r="L48" s="2">
        <v>90.2</v>
      </c>
      <c r="M48" s="2">
        <v>41.1</v>
      </c>
      <c r="N48" s="2"/>
    </row>
    <row r="49" spans="1:14" x14ac:dyDescent="0.2">
      <c r="A49">
        <v>1927</v>
      </c>
      <c r="B49" s="2">
        <v>27.4</v>
      </c>
      <c r="C49" s="2">
        <v>22.6</v>
      </c>
      <c r="D49" s="2">
        <v>53.6</v>
      </c>
      <c r="E49" s="2">
        <v>68.099999999999994</v>
      </c>
      <c r="F49" s="2">
        <v>118.9</v>
      </c>
      <c r="G49" s="2">
        <v>54.1</v>
      </c>
      <c r="H49" s="2">
        <v>87.4</v>
      </c>
      <c r="I49" s="2">
        <v>23.6</v>
      </c>
      <c r="J49" s="2">
        <v>127</v>
      </c>
      <c r="K49" s="2">
        <v>69.900000000000006</v>
      </c>
      <c r="L49" s="2">
        <v>102.1</v>
      </c>
      <c r="M49" s="2">
        <v>67.099999999999994</v>
      </c>
      <c r="N49" s="2"/>
    </row>
    <row r="50" spans="1:14" x14ac:dyDescent="0.2">
      <c r="A50">
        <v>1928</v>
      </c>
      <c r="B50" s="2">
        <v>32.5</v>
      </c>
      <c r="C50" s="2">
        <v>45.2</v>
      </c>
      <c r="D50" s="2">
        <v>48.3</v>
      </c>
      <c r="E50" s="2">
        <v>69.900000000000006</v>
      </c>
      <c r="F50" s="2">
        <v>55.6</v>
      </c>
      <c r="G50" s="2">
        <v>109.2</v>
      </c>
      <c r="H50" s="2">
        <v>68.599999999999994</v>
      </c>
      <c r="I50" s="2">
        <v>110.7</v>
      </c>
      <c r="J50" s="2">
        <v>90.9</v>
      </c>
      <c r="K50" s="2">
        <v>101.3</v>
      </c>
      <c r="L50" s="2">
        <v>72.599999999999994</v>
      </c>
      <c r="M50" s="2">
        <v>36.299999999999997</v>
      </c>
      <c r="N50" s="2"/>
    </row>
    <row r="51" spans="1:14" x14ac:dyDescent="0.2">
      <c r="A51">
        <v>1929</v>
      </c>
      <c r="B51" s="2">
        <v>73.7</v>
      </c>
      <c r="C51" s="2">
        <v>25.1</v>
      </c>
      <c r="D51" s="2">
        <v>50.3</v>
      </c>
      <c r="E51" s="2">
        <v>135.9</v>
      </c>
      <c r="F51" s="2">
        <v>91.2</v>
      </c>
      <c r="G51" s="2">
        <v>87.6</v>
      </c>
      <c r="H51" s="2">
        <v>69.599999999999994</v>
      </c>
      <c r="I51" s="2">
        <v>41.7</v>
      </c>
      <c r="J51" s="2">
        <v>54.9</v>
      </c>
      <c r="K51" s="2">
        <v>77.5</v>
      </c>
      <c r="L51" s="2">
        <v>33.799999999999997</v>
      </c>
      <c r="M51" s="2">
        <v>44.5</v>
      </c>
      <c r="N51" s="2"/>
    </row>
    <row r="52" spans="1:14" x14ac:dyDescent="0.2">
      <c r="A52">
        <v>1930</v>
      </c>
      <c r="B52" s="2">
        <v>48</v>
      </c>
      <c r="C52" s="2">
        <v>44.2</v>
      </c>
      <c r="D52" s="2">
        <v>42.7</v>
      </c>
      <c r="E52" s="2">
        <v>45.5</v>
      </c>
      <c r="F52" s="2">
        <v>75.2</v>
      </c>
      <c r="G52" s="2">
        <v>87.4</v>
      </c>
      <c r="H52" s="2">
        <v>45.7</v>
      </c>
      <c r="I52" s="2">
        <v>23.4</v>
      </c>
      <c r="J52" s="2">
        <v>52.6</v>
      </c>
      <c r="K52" s="2">
        <v>51.6</v>
      </c>
      <c r="L52" s="2">
        <v>38.4</v>
      </c>
      <c r="M52" s="2">
        <v>19.600000000000001</v>
      </c>
      <c r="N52" s="2"/>
    </row>
    <row r="53" spans="1:14" x14ac:dyDescent="0.2">
      <c r="A53">
        <v>1931</v>
      </c>
      <c r="B53" s="2">
        <v>27.2</v>
      </c>
      <c r="C53" s="2">
        <v>19.3</v>
      </c>
      <c r="D53" s="2">
        <v>50.3</v>
      </c>
      <c r="E53" s="2">
        <v>33</v>
      </c>
      <c r="F53" s="2">
        <v>72.900000000000006</v>
      </c>
      <c r="G53" s="2">
        <v>93.2</v>
      </c>
      <c r="H53" s="2">
        <v>50.6</v>
      </c>
      <c r="I53" s="2">
        <v>54.9</v>
      </c>
      <c r="J53" s="2">
        <v>147.30000000000001</v>
      </c>
      <c r="K53" s="2">
        <v>84.3</v>
      </c>
      <c r="L53" s="2">
        <v>105.8</v>
      </c>
      <c r="M53" s="2">
        <v>44</v>
      </c>
      <c r="N53" s="2"/>
    </row>
    <row r="54" spans="1:14" x14ac:dyDescent="0.2">
      <c r="A54">
        <v>1932</v>
      </c>
      <c r="B54" s="2">
        <v>68.5</v>
      </c>
      <c r="C54" s="2">
        <v>41.5</v>
      </c>
      <c r="D54" s="2">
        <v>39</v>
      </c>
      <c r="E54" s="2">
        <v>38.200000000000003</v>
      </c>
      <c r="F54" s="2">
        <v>86.1</v>
      </c>
      <c r="G54" s="2">
        <v>61.8</v>
      </c>
      <c r="H54" s="2">
        <v>89.5</v>
      </c>
      <c r="I54" s="2">
        <v>92.2</v>
      </c>
      <c r="J54" s="2">
        <v>50.6</v>
      </c>
      <c r="K54" s="2">
        <v>95.5</v>
      </c>
      <c r="L54" s="2">
        <v>48.2</v>
      </c>
      <c r="M54" s="2">
        <v>61.3</v>
      </c>
      <c r="N54" s="2"/>
    </row>
    <row r="55" spans="1:14" x14ac:dyDescent="0.2">
      <c r="A55">
        <v>1933</v>
      </c>
      <c r="B55" s="2">
        <v>35.700000000000003</v>
      </c>
      <c r="C55" s="2">
        <v>42.2</v>
      </c>
      <c r="D55" s="2">
        <v>50.9</v>
      </c>
      <c r="E55" s="2">
        <v>83</v>
      </c>
      <c r="F55" s="2">
        <v>108.8</v>
      </c>
      <c r="G55" s="2">
        <v>76.400000000000006</v>
      </c>
      <c r="H55" s="2">
        <v>58.1</v>
      </c>
      <c r="I55" s="2">
        <v>45.1</v>
      </c>
      <c r="J55" s="2">
        <v>88.7</v>
      </c>
      <c r="K55" s="2">
        <v>97.5</v>
      </c>
      <c r="L55" s="2">
        <v>43.2</v>
      </c>
      <c r="M55" s="2">
        <v>43.5</v>
      </c>
      <c r="N55" s="2"/>
    </row>
    <row r="56" spans="1:14" x14ac:dyDescent="0.2">
      <c r="A56">
        <v>1934</v>
      </c>
      <c r="B56" s="2">
        <v>29.2</v>
      </c>
      <c r="C56" s="2">
        <v>15.4</v>
      </c>
      <c r="D56" s="2">
        <v>47.2</v>
      </c>
      <c r="E56" s="2">
        <v>53.8</v>
      </c>
      <c r="F56" s="2">
        <v>39.299999999999997</v>
      </c>
      <c r="G56" s="2">
        <v>74.099999999999994</v>
      </c>
      <c r="H56" s="2">
        <v>45.3</v>
      </c>
      <c r="I56" s="2">
        <v>66.599999999999994</v>
      </c>
      <c r="J56" s="2">
        <v>131.5</v>
      </c>
      <c r="K56" s="2">
        <v>49.6</v>
      </c>
      <c r="L56" s="2">
        <v>124.4</v>
      </c>
      <c r="M56" s="2">
        <v>37.700000000000003</v>
      </c>
      <c r="N56" s="2"/>
    </row>
    <row r="57" spans="1:14" x14ac:dyDescent="0.2">
      <c r="A57">
        <v>1935</v>
      </c>
      <c r="B57" s="2">
        <v>49.6</v>
      </c>
      <c r="C57" s="2">
        <v>33.4</v>
      </c>
      <c r="D57" s="2">
        <v>45</v>
      </c>
      <c r="E57" s="2">
        <v>47.3</v>
      </c>
      <c r="F57" s="2">
        <v>73</v>
      </c>
      <c r="G57" s="2">
        <v>108</v>
      </c>
      <c r="H57" s="2">
        <v>72.900000000000006</v>
      </c>
      <c r="I57" s="2">
        <v>97.7</v>
      </c>
      <c r="J57" s="2">
        <v>69</v>
      </c>
      <c r="K57" s="2">
        <v>44.6</v>
      </c>
      <c r="L57" s="2">
        <v>80.5</v>
      </c>
      <c r="M57" s="2">
        <v>33.200000000000003</v>
      </c>
      <c r="N57" s="2"/>
    </row>
    <row r="58" spans="1:14" x14ac:dyDescent="0.2">
      <c r="A58">
        <v>1936</v>
      </c>
      <c r="B58" s="2">
        <v>42</v>
      </c>
      <c r="C58" s="2">
        <v>43.8</v>
      </c>
      <c r="D58" s="2">
        <v>28.8</v>
      </c>
      <c r="E58" s="2">
        <v>44.2</v>
      </c>
      <c r="F58" s="2">
        <v>57.4</v>
      </c>
      <c r="G58" s="2">
        <v>53.3</v>
      </c>
      <c r="H58" s="2">
        <v>26.5</v>
      </c>
      <c r="I58" s="2">
        <v>111.9</v>
      </c>
      <c r="J58" s="2">
        <v>119.3</v>
      </c>
      <c r="K58" s="2">
        <v>76.400000000000006</v>
      </c>
      <c r="L58" s="2">
        <v>34.700000000000003</v>
      </c>
      <c r="M58" s="2">
        <v>58.9</v>
      </c>
      <c r="N58" s="2"/>
    </row>
    <row r="59" spans="1:14" x14ac:dyDescent="0.2">
      <c r="A59">
        <v>1937</v>
      </c>
      <c r="B59" s="2">
        <v>61.7</v>
      </c>
      <c r="C59" s="2">
        <v>53.2</v>
      </c>
      <c r="D59" s="2">
        <v>16.5</v>
      </c>
      <c r="E59" s="2">
        <v>94.6</v>
      </c>
      <c r="F59" s="2">
        <v>62.5</v>
      </c>
      <c r="G59" s="2">
        <v>87.2</v>
      </c>
      <c r="H59" s="2">
        <v>74.900000000000006</v>
      </c>
      <c r="I59" s="2">
        <v>65.099999999999994</v>
      </c>
      <c r="J59" s="2">
        <v>82</v>
      </c>
      <c r="K59" s="2">
        <v>76.099999999999994</v>
      </c>
      <c r="L59" s="2">
        <v>57.9</v>
      </c>
      <c r="M59" s="2">
        <v>35.5</v>
      </c>
      <c r="N59" s="2"/>
    </row>
    <row r="60" spans="1:14" x14ac:dyDescent="0.2">
      <c r="A60">
        <v>1938</v>
      </c>
      <c r="B60" s="2">
        <v>66.3</v>
      </c>
      <c r="C60" s="2">
        <v>80.2</v>
      </c>
      <c r="D60" s="2">
        <v>70.099999999999994</v>
      </c>
      <c r="E60" s="2">
        <v>48.4</v>
      </c>
      <c r="F60" s="2">
        <v>105.3</v>
      </c>
      <c r="G60" s="2">
        <v>95.5</v>
      </c>
      <c r="H60" s="2">
        <v>86.6</v>
      </c>
      <c r="I60" s="2">
        <v>111.7</v>
      </c>
      <c r="J60" s="2">
        <v>114.4</v>
      </c>
      <c r="K60" s="2">
        <v>29.5</v>
      </c>
      <c r="L60" s="2">
        <v>41.3</v>
      </c>
      <c r="M60" s="2">
        <v>52.8</v>
      </c>
      <c r="N60" s="2"/>
    </row>
    <row r="61" spans="1:14" x14ac:dyDescent="0.2">
      <c r="A61">
        <v>1939</v>
      </c>
      <c r="B61" s="2">
        <v>58.3</v>
      </c>
      <c r="C61" s="2">
        <v>60</v>
      </c>
      <c r="D61" s="2">
        <v>43</v>
      </c>
      <c r="E61" s="2">
        <v>72.2</v>
      </c>
      <c r="F61" s="2">
        <v>60.1</v>
      </c>
      <c r="G61" s="2">
        <v>131.4</v>
      </c>
      <c r="H61" s="2">
        <v>46</v>
      </c>
      <c r="I61" s="2">
        <v>110.1</v>
      </c>
      <c r="J61" s="2">
        <v>70.3</v>
      </c>
      <c r="K61" s="2">
        <v>59.8</v>
      </c>
      <c r="L61" s="2">
        <v>19.3</v>
      </c>
      <c r="M61" s="2">
        <v>31.4</v>
      </c>
      <c r="N61" s="2"/>
    </row>
    <row r="62" spans="1:14" x14ac:dyDescent="0.2">
      <c r="A62">
        <v>1940</v>
      </c>
      <c r="B62" s="2">
        <v>48.2</v>
      </c>
      <c r="C62" s="2">
        <v>26.5</v>
      </c>
      <c r="D62" s="2">
        <v>33.6</v>
      </c>
      <c r="E62" s="2">
        <v>59.1</v>
      </c>
      <c r="F62" s="2">
        <v>100.2</v>
      </c>
      <c r="G62" s="2">
        <v>141.69999999999999</v>
      </c>
      <c r="H62" s="2">
        <v>50.2</v>
      </c>
      <c r="I62" s="2">
        <v>149</v>
      </c>
      <c r="J62" s="2">
        <v>41.7</v>
      </c>
      <c r="K62" s="2">
        <v>65.8</v>
      </c>
      <c r="L62" s="2">
        <v>81.599999999999994</v>
      </c>
      <c r="M62" s="2">
        <v>45.9</v>
      </c>
      <c r="N62" s="2"/>
    </row>
    <row r="63" spans="1:14" x14ac:dyDescent="0.2">
      <c r="A63">
        <v>1941</v>
      </c>
      <c r="B63" s="2">
        <v>43.3</v>
      </c>
      <c r="C63" s="2">
        <v>26.8</v>
      </c>
      <c r="D63" s="2">
        <v>30</v>
      </c>
      <c r="E63" s="2">
        <v>54.1</v>
      </c>
      <c r="F63" s="2">
        <v>85.1</v>
      </c>
      <c r="G63" s="2">
        <v>60</v>
      </c>
      <c r="H63" s="2">
        <v>55.4</v>
      </c>
      <c r="I63" s="2">
        <v>98.9</v>
      </c>
      <c r="J63" s="2">
        <v>129</v>
      </c>
      <c r="K63" s="2">
        <v>148.69999999999999</v>
      </c>
      <c r="L63" s="2">
        <v>62.5</v>
      </c>
      <c r="M63" s="2">
        <v>42.9</v>
      </c>
      <c r="N63" s="2"/>
    </row>
    <row r="64" spans="1:14" x14ac:dyDescent="0.2">
      <c r="A64">
        <v>1942</v>
      </c>
      <c r="B64" s="2">
        <v>38.200000000000003</v>
      </c>
      <c r="C64" s="2">
        <v>26.1</v>
      </c>
      <c r="D64" s="2">
        <v>79.900000000000006</v>
      </c>
      <c r="E64" s="2">
        <v>38.700000000000003</v>
      </c>
      <c r="F64" s="2">
        <v>126.7</v>
      </c>
      <c r="G64" s="2">
        <v>104.1</v>
      </c>
      <c r="H64" s="2">
        <v>102.4</v>
      </c>
      <c r="I64" s="2">
        <v>72.400000000000006</v>
      </c>
      <c r="J64" s="2">
        <v>126</v>
      </c>
      <c r="K64" s="2">
        <v>65.3</v>
      </c>
      <c r="L64" s="2">
        <v>66</v>
      </c>
      <c r="M64" s="2">
        <v>70.900000000000006</v>
      </c>
      <c r="N64" s="2"/>
    </row>
    <row r="65" spans="1:14" x14ac:dyDescent="0.2">
      <c r="A65">
        <v>1943</v>
      </c>
      <c r="B65" s="2">
        <v>49.4</v>
      </c>
      <c r="C65" s="2">
        <v>35.700000000000003</v>
      </c>
      <c r="D65" s="2">
        <v>70.099999999999994</v>
      </c>
      <c r="E65" s="2">
        <v>56.2</v>
      </c>
      <c r="F65" s="2">
        <v>129.9</v>
      </c>
      <c r="G65" s="2">
        <v>127.7</v>
      </c>
      <c r="H65" s="2">
        <v>71.400000000000006</v>
      </c>
      <c r="I65" s="2">
        <v>84.5</v>
      </c>
      <c r="J65" s="2">
        <v>53.5</v>
      </c>
      <c r="K65" s="2">
        <v>48.3</v>
      </c>
      <c r="L65" s="2">
        <v>66.7</v>
      </c>
      <c r="M65" s="2">
        <v>13.5</v>
      </c>
      <c r="N65" s="2"/>
    </row>
    <row r="66" spans="1:14" x14ac:dyDescent="0.2">
      <c r="A66">
        <v>1944</v>
      </c>
      <c r="B66" s="2">
        <v>27.3</v>
      </c>
      <c r="C66" s="2">
        <v>37.200000000000003</v>
      </c>
      <c r="D66" s="2">
        <v>66.400000000000006</v>
      </c>
      <c r="E66" s="2">
        <v>60.9</v>
      </c>
      <c r="F66" s="2">
        <v>82.3</v>
      </c>
      <c r="G66" s="2">
        <v>112.7</v>
      </c>
      <c r="H66" s="2">
        <v>59.7</v>
      </c>
      <c r="I66" s="2">
        <v>71.099999999999994</v>
      </c>
      <c r="J66" s="2">
        <v>87.2</v>
      </c>
      <c r="K66" s="2">
        <v>24.8</v>
      </c>
      <c r="L66" s="2">
        <v>67.900000000000006</v>
      </c>
      <c r="M66" s="2">
        <v>32.5</v>
      </c>
      <c r="N66" s="2"/>
    </row>
    <row r="67" spans="1:14" x14ac:dyDescent="0.2">
      <c r="A67">
        <v>1945</v>
      </c>
      <c r="B67" s="2">
        <v>24</v>
      </c>
      <c r="C67" s="2">
        <v>45.2</v>
      </c>
      <c r="D67" s="2">
        <v>41</v>
      </c>
      <c r="E67" s="2">
        <v>93.3</v>
      </c>
      <c r="F67" s="2">
        <v>124.7</v>
      </c>
      <c r="G67" s="2">
        <v>99.2</v>
      </c>
      <c r="H67" s="2">
        <v>72.900000000000006</v>
      </c>
      <c r="I67" s="2">
        <v>87.3</v>
      </c>
      <c r="J67" s="2">
        <v>124.3</v>
      </c>
      <c r="K67" s="2">
        <v>55.6</v>
      </c>
      <c r="L67" s="2">
        <v>94.3</v>
      </c>
      <c r="M67" s="2">
        <v>38</v>
      </c>
      <c r="N67" s="2"/>
    </row>
    <row r="68" spans="1:14" x14ac:dyDescent="0.2">
      <c r="A68">
        <v>1946</v>
      </c>
      <c r="B68" s="2">
        <v>55.1</v>
      </c>
      <c r="C68" s="2">
        <v>32.9</v>
      </c>
      <c r="D68" s="2">
        <v>52.1</v>
      </c>
      <c r="E68" s="2">
        <v>22</v>
      </c>
      <c r="F68" s="2">
        <v>83.8</v>
      </c>
      <c r="G68" s="2">
        <v>109.7</v>
      </c>
      <c r="H68" s="2">
        <v>37.200000000000003</v>
      </c>
      <c r="I68" s="2">
        <v>52.3</v>
      </c>
      <c r="J68" s="2">
        <v>72</v>
      </c>
      <c r="K68" s="2">
        <v>53.4</v>
      </c>
      <c r="L68" s="2">
        <v>71.099999999999994</v>
      </c>
      <c r="M68" s="2">
        <v>58</v>
      </c>
      <c r="N68" s="2"/>
    </row>
    <row r="69" spans="1:14" x14ac:dyDescent="0.2">
      <c r="A69">
        <v>1947</v>
      </c>
      <c r="B69" s="2">
        <v>47.8</v>
      </c>
      <c r="C69" s="2">
        <v>24.9</v>
      </c>
      <c r="D69" s="2">
        <v>38.299999999999997</v>
      </c>
      <c r="E69" s="2">
        <v>127.8</v>
      </c>
      <c r="F69" s="2">
        <v>119</v>
      </c>
      <c r="G69" s="2">
        <v>81</v>
      </c>
      <c r="H69" s="2">
        <v>64</v>
      </c>
      <c r="I69" s="2">
        <v>75.400000000000006</v>
      </c>
      <c r="J69" s="2">
        <v>108.7</v>
      </c>
      <c r="K69" s="2">
        <v>31.5</v>
      </c>
      <c r="L69" s="2">
        <v>59.4</v>
      </c>
      <c r="M69" s="2">
        <v>38</v>
      </c>
      <c r="N69" s="2"/>
    </row>
    <row r="70" spans="1:14" x14ac:dyDescent="0.2">
      <c r="A70">
        <v>1948</v>
      </c>
      <c r="B70" s="2">
        <v>32.409999999999997</v>
      </c>
      <c r="C70" s="2">
        <v>41.95</v>
      </c>
      <c r="D70" s="2">
        <v>77.150000000000006</v>
      </c>
      <c r="E70" s="2">
        <v>73.33</v>
      </c>
      <c r="F70" s="2">
        <v>68.22</v>
      </c>
      <c r="G70" s="2">
        <v>82.42</v>
      </c>
      <c r="H70" s="2">
        <v>68.94</v>
      </c>
      <c r="I70" s="2">
        <v>45.75</v>
      </c>
      <c r="J70" s="2">
        <v>47.42</v>
      </c>
      <c r="K70" s="2">
        <v>27.72</v>
      </c>
      <c r="L70" s="2">
        <v>98.33</v>
      </c>
      <c r="M70" s="2">
        <v>46.34</v>
      </c>
      <c r="N70" s="2"/>
    </row>
    <row r="71" spans="1:14" x14ac:dyDescent="0.2">
      <c r="A71">
        <v>1949</v>
      </c>
      <c r="B71" s="2">
        <v>60.93</v>
      </c>
      <c r="C71" s="2">
        <v>40.18</v>
      </c>
      <c r="D71" s="2">
        <v>54.49</v>
      </c>
      <c r="E71" s="2">
        <v>40.75</v>
      </c>
      <c r="F71" s="2">
        <v>61.88</v>
      </c>
      <c r="G71" s="2">
        <v>114.61</v>
      </c>
      <c r="H71" s="2">
        <v>112.77</v>
      </c>
      <c r="I71" s="2">
        <v>56.62</v>
      </c>
      <c r="J71" s="2">
        <v>64.290000000000006</v>
      </c>
      <c r="K71" s="2">
        <v>55.25</v>
      </c>
      <c r="L71" s="2">
        <v>51.3</v>
      </c>
      <c r="M71" s="2">
        <v>63.51</v>
      </c>
      <c r="N71" s="2"/>
    </row>
    <row r="72" spans="1:14" x14ac:dyDescent="0.2">
      <c r="A72">
        <v>1950</v>
      </c>
      <c r="B72" s="2">
        <v>83.71</v>
      </c>
      <c r="C72" s="2">
        <v>46.88</v>
      </c>
      <c r="D72" s="2">
        <v>63.96</v>
      </c>
      <c r="E72" s="2">
        <v>100.96</v>
      </c>
      <c r="F72" s="2">
        <v>49.11</v>
      </c>
      <c r="G72" s="2">
        <v>93.84</v>
      </c>
      <c r="H72" s="2">
        <v>114.27</v>
      </c>
      <c r="I72" s="2">
        <v>65.040000000000006</v>
      </c>
      <c r="J72" s="2">
        <v>67.819999999999993</v>
      </c>
      <c r="K72" s="2">
        <v>32.72</v>
      </c>
      <c r="L72" s="2">
        <v>55.14</v>
      </c>
      <c r="M72" s="2">
        <v>54.64</v>
      </c>
      <c r="N72" s="2"/>
    </row>
    <row r="73" spans="1:14" x14ac:dyDescent="0.2">
      <c r="A73">
        <v>1951</v>
      </c>
      <c r="B73" s="2">
        <v>39.270000000000003</v>
      </c>
      <c r="C73" s="2">
        <v>45.34</v>
      </c>
      <c r="D73" s="2">
        <v>68.59</v>
      </c>
      <c r="E73" s="2">
        <v>100.05</v>
      </c>
      <c r="F73" s="2">
        <v>60.32</v>
      </c>
      <c r="G73" s="2">
        <v>89.4</v>
      </c>
      <c r="H73" s="2">
        <v>109.96</v>
      </c>
      <c r="I73" s="2">
        <v>96.99</v>
      </c>
      <c r="J73" s="2">
        <v>88.96</v>
      </c>
      <c r="K73" s="2">
        <v>113.38</v>
      </c>
      <c r="L73" s="2">
        <v>63.41</v>
      </c>
      <c r="M73" s="2">
        <v>58.62</v>
      </c>
      <c r="N73" s="2"/>
    </row>
    <row r="74" spans="1:14" x14ac:dyDescent="0.2">
      <c r="A74">
        <v>1952</v>
      </c>
      <c r="B74" s="2">
        <v>58.55</v>
      </c>
      <c r="C74" s="2">
        <v>19.940000000000001</v>
      </c>
      <c r="D74" s="2">
        <v>58.62</v>
      </c>
      <c r="E74" s="2">
        <v>52.88</v>
      </c>
      <c r="F74" s="2">
        <v>80.430000000000007</v>
      </c>
      <c r="G74" s="2">
        <v>76.239999999999995</v>
      </c>
      <c r="H74" s="2">
        <v>151.09</v>
      </c>
      <c r="I74" s="2">
        <v>88.71</v>
      </c>
      <c r="J74" s="2">
        <v>36.409999999999997</v>
      </c>
      <c r="K74" s="2">
        <v>13.46</v>
      </c>
      <c r="L74" s="2">
        <v>71.319999999999993</v>
      </c>
      <c r="M74" s="2">
        <v>46</v>
      </c>
      <c r="N74" s="2"/>
    </row>
    <row r="75" spans="1:14" x14ac:dyDescent="0.2">
      <c r="A75">
        <v>1953</v>
      </c>
      <c r="B75" s="2">
        <v>39.229999999999997</v>
      </c>
      <c r="C75" s="2">
        <v>59.91</v>
      </c>
      <c r="D75" s="2">
        <v>48.83</v>
      </c>
      <c r="E75" s="2">
        <v>90.95</v>
      </c>
      <c r="F75" s="2">
        <v>67.27</v>
      </c>
      <c r="G75" s="2">
        <v>104.19</v>
      </c>
      <c r="H75" s="2">
        <v>85.51</v>
      </c>
      <c r="I75" s="2">
        <v>74.75</v>
      </c>
      <c r="J75" s="2">
        <v>53.15</v>
      </c>
      <c r="K75" s="2">
        <v>29.42</v>
      </c>
      <c r="L75" s="2">
        <v>31.62</v>
      </c>
      <c r="M75" s="2">
        <v>45.93</v>
      </c>
      <c r="N75" s="2"/>
    </row>
    <row r="76" spans="1:14" x14ac:dyDescent="0.2">
      <c r="A76">
        <v>1954</v>
      </c>
      <c r="B76" s="2">
        <v>33.97</v>
      </c>
      <c r="C76" s="2">
        <v>52.78</v>
      </c>
      <c r="D76" s="2">
        <v>59.85</v>
      </c>
      <c r="E76" s="2">
        <v>117.29</v>
      </c>
      <c r="F76" s="2">
        <v>63.39</v>
      </c>
      <c r="G76" s="2">
        <v>138.31</v>
      </c>
      <c r="H76" s="2">
        <v>74.709999999999994</v>
      </c>
      <c r="I76" s="2">
        <v>58.28</v>
      </c>
      <c r="J76" s="2">
        <v>113.45</v>
      </c>
      <c r="K76" s="2">
        <v>143.82</v>
      </c>
      <c r="L76" s="2">
        <v>37.71</v>
      </c>
      <c r="M76" s="2">
        <v>36.49</v>
      </c>
      <c r="N76" s="2"/>
    </row>
    <row r="77" spans="1:14" x14ac:dyDescent="0.2">
      <c r="A77">
        <v>1955</v>
      </c>
      <c r="B77" s="2">
        <v>30.06</v>
      </c>
      <c r="C77" s="2">
        <v>33.700000000000003</v>
      </c>
      <c r="D77" s="2">
        <v>51.37</v>
      </c>
      <c r="E77" s="2">
        <v>64.989999999999995</v>
      </c>
      <c r="F77" s="2">
        <v>72.319999999999993</v>
      </c>
      <c r="G77" s="2">
        <v>74.430000000000007</v>
      </c>
      <c r="H77" s="2">
        <v>73.58</v>
      </c>
      <c r="I77" s="2">
        <v>78.86</v>
      </c>
      <c r="J77" s="2">
        <v>36.14</v>
      </c>
      <c r="K77" s="2">
        <v>99.13</v>
      </c>
      <c r="L77" s="2">
        <v>56.19</v>
      </c>
      <c r="M77" s="2">
        <v>33.299999999999997</v>
      </c>
      <c r="N77" s="2"/>
    </row>
    <row r="78" spans="1:14" x14ac:dyDescent="0.2">
      <c r="A78">
        <v>1956</v>
      </c>
      <c r="B78" s="2">
        <v>15.5</v>
      </c>
      <c r="C78" s="2">
        <v>30.72</v>
      </c>
      <c r="D78" s="2">
        <v>53.47</v>
      </c>
      <c r="E78" s="2">
        <v>76.09</v>
      </c>
      <c r="F78" s="2">
        <v>103.5</v>
      </c>
      <c r="G78" s="2">
        <v>81.33</v>
      </c>
      <c r="H78" s="2">
        <v>108.58</v>
      </c>
      <c r="I78" s="2">
        <v>97.21</v>
      </c>
      <c r="J78" s="2">
        <v>37.79</v>
      </c>
      <c r="K78" s="2">
        <v>14.93</v>
      </c>
      <c r="L78" s="2">
        <v>60.62</v>
      </c>
      <c r="M78" s="2">
        <v>32.21</v>
      </c>
      <c r="N78" s="2"/>
    </row>
    <row r="79" spans="1:14" x14ac:dyDescent="0.2">
      <c r="A79">
        <v>1957</v>
      </c>
      <c r="B79" s="2">
        <v>29.95</v>
      </c>
      <c r="C79" s="2">
        <v>27.8</v>
      </c>
      <c r="D79" s="2">
        <v>31.07</v>
      </c>
      <c r="E79" s="2">
        <v>84.89</v>
      </c>
      <c r="F79" s="2">
        <v>99.29</v>
      </c>
      <c r="G79" s="2">
        <v>87.83</v>
      </c>
      <c r="H79" s="2">
        <v>83.12</v>
      </c>
      <c r="I79" s="2">
        <v>73.930000000000007</v>
      </c>
      <c r="J79" s="2">
        <v>66.239999999999995</v>
      </c>
      <c r="K79" s="2">
        <v>61.87</v>
      </c>
      <c r="L79" s="2">
        <v>88.92</v>
      </c>
      <c r="M79" s="2">
        <v>49.42</v>
      </c>
      <c r="N79" s="2"/>
    </row>
    <row r="80" spans="1:14" x14ac:dyDescent="0.2">
      <c r="A80">
        <v>1958</v>
      </c>
      <c r="B80" s="2">
        <v>25.99</v>
      </c>
      <c r="C80" s="2">
        <v>17.14</v>
      </c>
      <c r="D80" s="2">
        <v>14.72</v>
      </c>
      <c r="E80" s="2">
        <v>53.55</v>
      </c>
      <c r="F80" s="2">
        <v>43.65</v>
      </c>
      <c r="G80" s="2">
        <v>81.760000000000005</v>
      </c>
      <c r="H80" s="2">
        <v>94.48</v>
      </c>
      <c r="I80" s="2">
        <v>92.11</v>
      </c>
      <c r="J80" s="2">
        <v>84.99</v>
      </c>
      <c r="K80" s="2">
        <v>54.46</v>
      </c>
      <c r="L80" s="2">
        <v>69.2</v>
      </c>
      <c r="M80" s="2">
        <v>21.94</v>
      </c>
      <c r="N80" s="2"/>
    </row>
    <row r="81" spans="1:14" x14ac:dyDescent="0.2">
      <c r="A81">
        <v>1959</v>
      </c>
      <c r="B81" s="2">
        <v>43.76</v>
      </c>
      <c r="C81" s="2">
        <v>46</v>
      </c>
      <c r="D81" s="2">
        <v>59.44</v>
      </c>
      <c r="E81" s="2">
        <v>82.23</v>
      </c>
      <c r="F81" s="2">
        <v>85.14</v>
      </c>
      <c r="G81" s="2">
        <v>44.75</v>
      </c>
      <c r="H81" s="2">
        <v>92.25</v>
      </c>
      <c r="I81" s="2">
        <v>129.97</v>
      </c>
      <c r="J81" s="2">
        <v>109.49</v>
      </c>
      <c r="K81" s="2">
        <v>124.74</v>
      </c>
      <c r="L81" s="2">
        <v>60</v>
      </c>
      <c r="M81" s="2">
        <v>61.32</v>
      </c>
      <c r="N81" s="2"/>
    </row>
    <row r="82" spans="1:14" x14ac:dyDescent="0.2">
      <c r="A82">
        <v>1960</v>
      </c>
      <c r="B82" s="2">
        <v>56.73</v>
      </c>
      <c r="C82" s="2">
        <v>45.75</v>
      </c>
      <c r="D82" s="2">
        <v>27.28</v>
      </c>
      <c r="E82" s="2">
        <v>92.31</v>
      </c>
      <c r="F82" s="2">
        <v>138.18</v>
      </c>
      <c r="G82" s="2">
        <v>98.67</v>
      </c>
      <c r="H82" s="2">
        <v>91.3</v>
      </c>
      <c r="I82" s="2">
        <v>98.6</v>
      </c>
      <c r="J82" s="2">
        <v>80.94</v>
      </c>
      <c r="K82" s="2">
        <v>56.97</v>
      </c>
      <c r="L82" s="2">
        <v>64.34</v>
      </c>
      <c r="M82" s="2">
        <v>15.49</v>
      </c>
      <c r="N82" s="2"/>
    </row>
    <row r="83" spans="1:14" x14ac:dyDescent="0.2">
      <c r="A83">
        <v>1961</v>
      </c>
      <c r="B83" s="2">
        <v>13.82</v>
      </c>
      <c r="C83" s="2">
        <v>35.35</v>
      </c>
      <c r="D83" s="2">
        <v>69.760000000000005</v>
      </c>
      <c r="E83" s="2">
        <v>70.62</v>
      </c>
      <c r="F83" s="2">
        <v>46.45</v>
      </c>
      <c r="G83" s="2">
        <v>84.07</v>
      </c>
      <c r="H83" s="2">
        <v>86.88</v>
      </c>
      <c r="I83" s="2">
        <v>73.47</v>
      </c>
      <c r="J83" s="2">
        <v>155.25</v>
      </c>
      <c r="K83" s="2">
        <v>70.819999999999993</v>
      </c>
      <c r="L83" s="2">
        <v>63.91</v>
      </c>
      <c r="M83" s="2">
        <v>41.45</v>
      </c>
      <c r="N83" s="2"/>
    </row>
    <row r="84" spans="1:14" x14ac:dyDescent="0.2">
      <c r="A84">
        <v>1962</v>
      </c>
      <c r="B84" s="2">
        <v>50.51</v>
      </c>
      <c r="C84" s="2">
        <v>51.64</v>
      </c>
      <c r="D84" s="2">
        <v>31.55</v>
      </c>
      <c r="E84" s="2">
        <v>49.32</v>
      </c>
      <c r="F84" s="2">
        <v>74.2</v>
      </c>
      <c r="G84" s="2">
        <v>82.4</v>
      </c>
      <c r="H84" s="2">
        <v>74.02</v>
      </c>
      <c r="I84" s="2">
        <v>81.93</v>
      </c>
      <c r="J84" s="2">
        <v>73.599999999999994</v>
      </c>
      <c r="K84" s="2">
        <v>63.82</v>
      </c>
      <c r="L84" s="2">
        <v>19.05</v>
      </c>
      <c r="M84" s="2">
        <v>39.619999999999997</v>
      </c>
      <c r="N84" s="2"/>
    </row>
    <row r="85" spans="1:14" x14ac:dyDescent="0.2">
      <c r="A85">
        <v>1963</v>
      </c>
      <c r="B85" s="2">
        <v>25.58</v>
      </c>
      <c r="C85" s="2">
        <v>17.399999999999999</v>
      </c>
      <c r="D85" s="2">
        <v>58.93</v>
      </c>
      <c r="E85" s="2">
        <v>50.87</v>
      </c>
      <c r="F85" s="2">
        <v>77.5</v>
      </c>
      <c r="G85" s="2">
        <v>63.54</v>
      </c>
      <c r="H85" s="2">
        <v>80.09</v>
      </c>
      <c r="I85" s="2">
        <v>68.099999999999994</v>
      </c>
      <c r="J85" s="2">
        <v>68.400000000000006</v>
      </c>
      <c r="K85" s="2">
        <v>25.02</v>
      </c>
      <c r="L85" s="2">
        <v>57.48</v>
      </c>
      <c r="M85" s="2">
        <v>35.56</v>
      </c>
      <c r="N85" s="2"/>
    </row>
    <row r="86" spans="1:14" x14ac:dyDescent="0.2">
      <c r="A86">
        <v>1964</v>
      </c>
      <c r="B86" s="2">
        <v>31.49</v>
      </c>
      <c r="C86" s="2">
        <v>13.27</v>
      </c>
      <c r="D86" s="2">
        <v>50.02</v>
      </c>
      <c r="E86" s="2">
        <v>87.72</v>
      </c>
      <c r="F86" s="2">
        <v>91.58</v>
      </c>
      <c r="G86" s="2">
        <v>51.08</v>
      </c>
      <c r="H86" s="2">
        <v>98.72</v>
      </c>
      <c r="I86" s="2">
        <v>99.64</v>
      </c>
      <c r="J86" s="2">
        <v>106.2</v>
      </c>
      <c r="K86" s="2">
        <v>23.71</v>
      </c>
      <c r="L86" s="2">
        <v>61.62</v>
      </c>
      <c r="M86" s="2">
        <v>37.94</v>
      </c>
      <c r="N86" s="2"/>
    </row>
    <row r="87" spans="1:14" x14ac:dyDescent="0.2">
      <c r="A87">
        <v>1965</v>
      </c>
      <c r="B87" s="2">
        <v>54.47</v>
      </c>
      <c r="C87" s="2">
        <v>39.5</v>
      </c>
      <c r="D87" s="2">
        <v>54.88</v>
      </c>
      <c r="E87" s="2">
        <v>81.290000000000006</v>
      </c>
      <c r="F87" s="2">
        <v>79.45</v>
      </c>
      <c r="G87" s="2">
        <v>64.16</v>
      </c>
      <c r="H87" s="2">
        <v>52.99</v>
      </c>
      <c r="I87" s="2">
        <v>109.39</v>
      </c>
      <c r="J87" s="2">
        <v>175</v>
      </c>
      <c r="K87" s="2">
        <v>51.63</v>
      </c>
      <c r="L87" s="2">
        <v>72.459999999999994</v>
      </c>
      <c r="M87" s="2">
        <v>77.319999999999993</v>
      </c>
      <c r="N87" s="2"/>
    </row>
    <row r="88" spans="1:14" x14ac:dyDescent="0.2">
      <c r="A88">
        <v>1966</v>
      </c>
      <c r="B88" s="2">
        <v>31.49</v>
      </c>
      <c r="C88" s="2">
        <v>33.869999999999997</v>
      </c>
      <c r="D88" s="2">
        <v>75.12</v>
      </c>
      <c r="E88" s="2">
        <v>68.27</v>
      </c>
      <c r="F88" s="2">
        <v>49.12</v>
      </c>
      <c r="G88" s="2">
        <v>62.26</v>
      </c>
      <c r="H88" s="2">
        <v>60.21</v>
      </c>
      <c r="I88" s="2">
        <v>94.94</v>
      </c>
      <c r="J88" s="2">
        <v>47.16</v>
      </c>
      <c r="K88" s="2">
        <v>52.96</v>
      </c>
      <c r="L88" s="2">
        <v>92.35</v>
      </c>
      <c r="M88" s="2">
        <v>64.98</v>
      </c>
      <c r="N88" s="2"/>
    </row>
    <row r="89" spans="1:14" x14ac:dyDescent="0.2">
      <c r="A89">
        <v>1967</v>
      </c>
      <c r="B89" s="2">
        <v>64.709999999999994</v>
      </c>
      <c r="C89" s="2">
        <v>36.44</v>
      </c>
      <c r="D89" s="2">
        <v>30.68</v>
      </c>
      <c r="E89" s="2">
        <v>108.4</v>
      </c>
      <c r="F89" s="2">
        <v>55.34</v>
      </c>
      <c r="G89" s="2">
        <v>142.55000000000001</v>
      </c>
      <c r="H89" s="2">
        <v>47.02</v>
      </c>
      <c r="I89" s="2">
        <v>74.7</v>
      </c>
      <c r="J89" s="2">
        <v>50.15</v>
      </c>
      <c r="K89" s="2">
        <v>114.32</v>
      </c>
      <c r="L89" s="2">
        <v>55.07</v>
      </c>
      <c r="M89" s="2">
        <v>58.27</v>
      </c>
      <c r="N89" s="2"/>
    </row>
    <row r="90" spans="1:14" x14ac:dyDescent="0.2">
      <c r="A90">
        <v>1968</v>
      </c>
      <c r="B90" s="2">
        <v>33.840000000000003</v>
      </c>
      <c r="C90" s="2">
        <v>36.979999999999997</v>
      </c>
      <c r="D90" s="2">
        <v>22.58</v>
      </c>
      <c r="E90" s="2">
        <v>82.61</v>
      </c>
      <c r="F90" s="2">
        <v>89.9</v>
      </c>
      <c r="G90" s="2">
        <v>153.84</v>
      </c>
      <c r="H90" s="2">
        <v>74.28</v>
      </c>
      <c r="I90" s="2">
        <v>62.38</v>
      </c>
      <c r="J90" s="2">
        <v>115.02</v>
      </c>
      <c r="K90" s="2">
        <v>60.02</v>
      </c>
      <c r="L90" s="2">
        <v>57.17</v>
      </c>
      <c r="M90" s="2">
        <v>83.19</v>
      </c>
      <c r="N90" s="2"/>
    </row>
    <row r="91" spans="1:14" x14ac:dyDescent="0.2">
      <c r="A91">
        <v>1969</v>
      </c>
      <c r="B91" s="2">
        <v>70.38</v>
      </c>
      <c r="C91" s="2">
        <v>7.07</v>
      </c>
      <c r="D91" s="2">
        <v>31.06</v>
      </c>
      <c r="E91" s="2">
        <v>81.61</v>
      </c>
      <c r="F91" s="2">
        <v>76.11</v>
      </c>
      <c r="G91" s="2">
        <v>162.6</v>
      </c>
      <c r="H91" s="2">
        <v>90.66</v>
      </c>
      <c r="I91" s="2">
        <v>19.71</v>
      </c>
      <c r="J91" s="2">
        <v>52.2</v>
      </c>
      <c r="K91" s="2">
        <v>115.49</v>
      </c>
      <c r="L91" s="2">
        <v>48.71</v>
      </c>
      <c r="M91" s="2">
        <v>31.37</v>
      </c>
      <c r="N91" s="2"/>
    </row>
    <row r="92" spans="1:14" x14ac:dyDescent="0.2">
      <c r="A92">
        <v>1970</v>
      </c>
      <c r="B92" s="2">
        <v>31.42</v>
      </c>
      <c r="C92" s="2">
        <v>14.31</v>
      </c>
      <c r="D92" s="2">
        <v>44.82</v>
      </c>
      <c r="E92" s="2">
        <v>59.88</v>
      </c>
      <c r="F92" s="2">
        <v>117.15</v>
      </c>
      <c r="G92" s="2">
        <v>63.99</v>
      </c>
      <c r="H92" s="2">
        <v>101.99</v>
      </c>
      <c r="I92" s="2">
        <v>37.99</v>
      </c>
      <c r="J92" s="2">
        <v>147.75</v>
      </c>
      <c r="K92" s="2">
        <v>87.04</v>
      </c>
      <c r="L92" s="2">
        <v>72.989999999999995</v>
      </c>
      <c r="M92" s="2">
        <v>49.15</v>
      </c>
      <c r="N92" s="2"/>
    </row>
    <row r="93" spans="1:14" x14ac:dyDescent="0.2">
      <c r="A93">
        <v>1971</v>
      </c>
      <c r="B93" s="2">
        <v>49.03</v>
      </c>
      <c r="C93" s="2">
        <v>66.81</v>
      </c>
      <c r="D93" s="2">
        <v>48.18</v>
      </c>
      <c r="E93" s="2">
        <v>29.89</v>
      </c>
      <c r="F93" s="2">
        <v>61.59</v>
      </c>
      <c r="G93" s="2">
        <v>67.73</v>
      </c>
      <c r="H93" s="2">
        <v>85.65</v>
      </c>
      <c r="I93" s="2">
        <v>60.61</v>
      </c>
      <c r="J93" s="2">
        <v>80.94</v>
      </c>
      <c r="K93" s="2">
        <v>57.01</v>
      </c>
      <c r="L93" s="2">
        <v>60.17</v>
      </c>
      <c r="M93" s="2">
        <v>97.38</v>
      </c>
      <c r="N93" s="2"/>
    </row>
    <row r="94" spans="1:14" x14ac:dyDescent="0.2">
      <c r="A94">
        <v>1972</v>
      </c>
      <c r="B94" s="2">
        <v>30.12</v>
      </c>
      <c r="C94" s="2">
        <v>28.96</v>
      </c>
      <c r="D94" s="2">
        <v>65.37</v>
      </c>
      <c r="E94" s="2">
        <v>63.61</v>
      </c>
      <c r="F94" s="2">
        <v>60.18</v>
      </c>
      <c r="G94" s="2">
        <v>61.32</v>
      </c>
      <c r="H94" s="2">
        <v>92.8</v>
      </c>
      <c r="I94" s="2">
        <v>142.51</v>
      </c>
      <c r="J94" s="2">
        <v>126.73</v>
      </c>
      <c r="K94" s="2">
        <v>67.06</v>
      </c>
      <c r="L94" s="2">
        <v>49.83</v>
      </c>
      <c r="M94" s="2">
        <v>84.11</v>
      </c>
      <c r="N94" s="2"/>
    </row>
    <row r="95" spans="1:14" x14ac:dyDescent="0.2">
      <c r="A95">
        <v>1973</v>
      </c>
      <c r="B95" s="2">
        <v>35.880000000000003</v>
      </c>
      <c r="C95" s="2">
        <v>29.85</v>
      </c>
      <c r="D95" s="2">
        <v>72.790000000000006</v>
      </c>
      <c r="E95" s="2">
        <v>89.17</v>
      </c>
      <c r="F95" s="2">
        <v>143.9</v>
      </c>
      <c r="G95" s="2">
        <v>86.99</v>
      </c>
      <c r="H95" s="2">
        <v>72.290000000000006</v>
      </c>
      <c r="I95" s="2">
        <v>70.14</v>
      </c>
      <c r="J95" s="2">
        <v>72.64</v>
      </c>
      <c r="K95" s="2">
        <v>74.89</v>
      </c>
      <c r="L95" s="2">
        <v>55.31</v>
      </c>
      <c r="M95" s="2">
        <v>69.52</v>
      </c>
      <c r="N95" s="2"/>
    </row>
    <row r="96" spans="1:14" x14ac:dyDescent="0.2">
      <c r="A96">
        <v>1974</v>
      </c>
      <c r="B96" s="2">
        <v>55.95</v>
      </c>
      <c r="C96" s="2">
        <v>40.229999999999997</v>
      </c>
      <c r="D96" s="2">
        <v>60.45</v>
      </c>
      <c r="E96" s="2">
        <v>80.27</v>
      </c>
      <c r="F96" s="2">
        <v>99.44</v>
      </c>
      <c r="G96" s="2">
        <v>108</v>
      </c>
      <c r="H96" s="2">
        <v>68.56</v>
      </c>
      <c r="I96" s="2">
        <v>102.1</v>
      </c>
      <c r="J96" s="2">
        <v>66.44</v>
      </c>
      <c r="K96" s="2">
        <v>50.26</v>
      </c>
      <c r="L96" s="2">
        <v>61.78</v>
      </c>
      <c r="M96" s="2">
        <v>42.36</v>
      </c>
      <c r="N96" s="2"/>
    </row>
    <row r="97" spans="1:14" x14ac:dyDescent="0.2">
      <c r="A97">
        <v>1975</v>
      </c>
      <c r="B97" s="2">
        <v>62.59</v>
      </c>
      <c r="C97" s="2">
        <v>46.52</v>
      </c>
      <c r="D97" s="2">
        <v>59.56</v>
      </c>
      <c r="E97" s="2">
        <v>81.2</v>
      </c>
      <c r="F97" s="2">
        <v>75.47</v>
      </c>
      <c r="G97" s="2">
        <v>111.15</v>
      </c>
      <c r="H97" s="2">
        <v>62.23</v>
      </c>
      <c r="I97" s="2">
        <v>174.11</v>
      </c>
      <c r="J97" s="2">
        <v>73.16</v>
      </c>
      <c r="K97" s="2">
        <v>27.07</v>
      </c>
      <c r="L97" s="2">
        <v>86.31</v>
      </c>
      <c r="M97" s="2">
        <v>55.73</v>
      </c>
      <c r="N97" s="2"/>
    </row>
    <row r="98" spans="1:14" x14ac:dyDescent="0.2">
      <c r="A98">
        <v>1976</v>
      </c>
      <c r="B98" s="2">
        <v>47.91</v>
      </c>
      <c r="C98" s="2">
        <v>51.52</v>
      </c>
      <c r="D98" s="2">
        <v>114.27</v>
      </c>
      <c r="E98" s="2">
        <v>76.8</v>
      </c>
      <c r="F98" s="2">
        <v>95.34</v>
      </c>
      <c r="G98" s="2">
        <v>60.23</v>
      </c>
      <c r="H98" s="2">
        <v>66.88</v>
      </c>
      <c r="I98" s="2">
        <v>38.5</v>
      </c>
      <c r="J98" s="2">
        <v>37.44</v>
      </c>
      <c r="K98" s="2">
        <v>42.75</v>
      </c>
      <c r="L98" s="2">
        <v>26.41</v>
      </c>
      <c r="M98" s="2">
        <v>25.08</v>
      </c>
      <c r="N98" s="2"/>
    </row>
    <row r="99" spans="1:14" x14ac:dyDescent="0.2">
      <c r="A99">
        <v>1977</v>
      </c>
      <c r="B99" s="2">
        <v>27.34</v>
      </c>
      <c r="C99" s="2">
        <v>31.61</v>
      </c>
      <c r="D99" s="2">
        <v>104.81</v>
      </c>
      <c r="E99" s="2">
        <v>76.459999999999994</v>
      </c>
      <c r="F99" s="2">
        <v>36.93</v>
      </c>
      <c r="G99" s="2">
        <v>84.61</v>
      </c>
      <c r="H99" s="2">
        <v>91.14</v>
      </c>
      <c r="I99" s="2">
        <v>107.53</v>
      </c>
      <c r="J99" s="2">
        <v>119.52</v>
      </c>
      <c r="K99" s="2">
        <v>58.46</v>
      </c>
      <c r="L99" s="2">
        <v>80.290000000000006</v>
      </c>
      <c r="M99" s="2">
        <v>69.89</v>
      </c>
      <c r="N99" s="2"/>
    </row>
    <row r="100" spans="1:14" x14ac:dyDescent="0.2">
      <c r="A100">
        <v>1978</v>
      </c>
      <c r="B100" s="2">
        <v>53.42</v>
      </c>
      <c r="C100" s="2">
        <v>14.08</v>
      </c>
      <c r="D100" s="2">
        <v>22.77</v>
      </c>
      <c r="E100" s="2">
        <v>72.42</v>
      </c>
      <c r="F100" s="2">
        <v>89.31</v>
      </c>
      <c r="G100" s="2">
        <v>88.64</v>
      </c>
      <c r="H100" s="2">
        <v>97.91</v>
      </c>
      <c r="I100" s="2">
        <v>114.54</v>
      </c>
      <c r="J100" s="2">
        <v>138.38999999999999</v>
      </c>
      <c r="K100" s="2">
        <v>61.62</v>
      </c>
      <c r="L100" s="2">
        <v>56.4</v>
      </c>
      <c r="M100" s="2">
        <v>54.72</v>
      </c>
      <c r="N100" s="2"/>
    </row>
    <row r="101" spans="1:14" x14ac:dyDescent="0.2">
      <c r="A101">
        <v>1979</v>
      </c>
      <c r="B101" s="2">
        <v>61.84</v>
      </c>
      <c r="C101" s="2">
        <v>29.85</v>
      </c>
      <c r="D101" s="2">
        <v>90.58</v>
      </c>
      <c r="E101" s="2">
        <v>70.83</v>
      </c>
      <c r="F101" s="2">
        <v>66.19</v>
      </c>
      <c r="G101" s="2">
        <v>99.06</v>
      </c>
      <c r="H101" s="2">
        <v>69.290000000000006</v>
      </c>
      <c r="I101" s="2">
        <v>110.27</v>
      </c>
      <c r="J101" s="2">
        <v>19.329999999999998</v>
      </c>
      <c r="K101" s="2">
        <v>87.61</v>
      </c>
      <c r="L101" s="2">
        <v>75.510000000000005</v>
      </c>
      <c r="M101" s="2">
        <v>40.29</v>
      </c>
      <c r="N101" s="2"/>
    </row>
    <row r="102" spans="1:14" x14ac:dyDescent="0.2">
      <c r="A102">
        <v>1980</v>
      </c>
      <c r="B102" s="2">
        <v>45.86</v>
      </c>
      <c r="C102" s="2">
        <v>21.39</v>
      </c>
      <c r="D102" s="2">
        <v>29.25</v>
      </c>
      <c r="E102" s="2">
        <v>73.38</v>
      </c>
      <c r="F102" s="2">
        <v>53.55</v>
      </c>
      <c r="G102" s="2">
        <v>106.14</v>
      </c>
      <c r="H102" s="2">
        <v>86.89</v>
      </c>
      <c r="I102" s="2">
        <v>132.28</v>
      </c>
      <c r="J102" s="2">
        <v>119.98</v>
      </c>
      <c r="K102" s="2">
        <v>51.03</v>
      </c>
      <c r="L102" s="2">
        <v>30.06</v>
      </c>
      <c r="M102" s="2">
        <v>53.26</v>
      </c>
      <c r="N102" s="2"/>
    </row>
    <row r="103" spans="1:14" x14ac:dyDescent="0.2">
      <c r="A103">
        <v>1981</v>
      </c>
      <c r="B103" s="2">
        <v>14.79</v>
      </c>
      <c r="C103" s="2">
        <v>54.9</v>
      </c>
      <c r="D103" s="2">
        <v>16.18</v>
      </c>
      <c r="E103" s="2">
        <v>113.43</v>
      </c>
      <c r="F103" s="2">
        <v>66.400000000000006</v>
      </c>
      <c r="G103" s="2">
        <v>112.49</v>
      </c>
      <c r="H103" s="2">
        <v>58.86</v>
      </c>
      <c r="I103" s="2">
        <v>91.53</v>
      </c>
      <c r="J103" s="2">
        <v>86.95</v>
      </c>
      <c r="K103" s="2">
        <v>91.48</v>
      </c>
      <c r="L103" s="2">
        <v>35.69</v>
      </c>
      <c r="M103" s="2">
        <v>36.39</v>
      </c>
      <c r="N103" s="2"/>
    </row>
    <row r="104" spans="1:14" x14ac:dyDescent="0.2">
      <c r="A104">
        <v>1982</v>
      </c>
      <c r="B104" s="2">
        <v>62.87</v>
      </c>
      <c r="C104" s="2">
        <v>17.149999999999999</v>
      </c>
      <c r="D104" s="2">
        <v>62.18</v>
      </c>
      <c r="E104" s="2">
        <v>62.41</v>
      </c>
      <c r="F104" s="2">
        <v>72.25</v>
      </c>
      <c r="G104" s="2">
        <v>73.180000000000007</v>
      </c>
      <c r="H104" s="2">
        <v>125.71</v>
      </c>
      <c r="I104" s="2">
        <v>73.150000000000006</v>
      </c>
      <c r="J104" s="2">
        <v>76.63</v>
      </c>
      <c r="K104" s="2">
        <v>59.78</v>
      </c>
      <c r="L104" s="2">
        <v>101.63</v>
      </c>
      <c r="M104" s="2">
        <v>88.42</v>
      </c>
      <c r="N104" s="2"/>
    </row>
    <row r="105" spans="1:14" x14ac:dyDescent="0.2">
      <c r="A105">
        <v>1983</v>
      </c>
      <c r="B105" s="2">
        <v>26.5</v>
      </c>
      <c r="C105" s="2">
        <v>26.56</v>
      </c>
      <c r="D105" s="2">
        <v>63.34</v>
      </c>
      <c r="E105" s="2">
        <v>69.34</v>
      </c>
      <c r="F105" s="2">
        <v>128.68</v>
      </c>
      <c r="G105" s="2">
        <v>54.78</v>
      </c>
      <c r="H105" s="2">
        <v>72.349999999999994</v>
      </c>
      <c r="I105" s="2">
        <v>84.71</v>
      </c>
      <c r="J105" s="2">
        <v>112.01</v>
      </c>
      <c r="K105" s="2">
        <v>80.31</v>
      </c>
      <c r="L105" s="2">
        <v>75.569999999999993</v>
      </c>
      <c r="M105" s="2">
        <v>57.12</v>
      </c>
      <c r="N105" s="2"/>
    </row>
    <row r="106" spans="1:14" x14ac:dyDescent="0.2">
      <c r="A106">
        <v>1984</v>
      </c>
      <c r="B106" s="2">
        <v>21.11</v>
      </c>
      <c r="C106" s="2">
        <v>30.68</v>
      </c>
      <c r="D106" s="2">
        <v>49.17</v>
      </c>
      <c r="E106" s="2">
        <v>70.760000000000005</v>
      </c>
      <c r="F106" s="2">
        <v>78.78</v>
      </c>
      <c r="G106" s="2">
        <v>90.72</v>
      </c>
      <c r="H106" s="2">
        <v>66.989999999999995</v>
      </c>
      <c r="I106" s="2">
        <v>75.260000000000005</v>
      </c>
      <c r="J106" s="2">
        <v>113.83</v>
      </c>
      <c r="K106" s="2">
        <v>94.17</v>
      </c>
      <c r="L106" s="2">
        <v>68.83</v>
      </c>
      <c r="M106" s="2">
        <v>70.489999999999995</v>
      </c>
      <c r="N106" s="2"/>
    </row>
    <row r="107" spans="1:14" x14ac:dyDescent="0.2">
      <c r="A107">
        <v>1985</v>
      </c>
      <c r="B107" s="2">
        <v>42.98</v>
      </c>
      <c r="C107" s="2">
        <v>59.91</v>
      </c>
      <c r="D107" s="2">
        <v>74.78</v>
      </c>
      <c r="E107" s="2">
        <v>69.08</v>
      </c>
      <c r="F107" s="2">
        <v>68.81</v>
      </c>
      <c r="G107" s="2">
        <v>55.29</v>
      </c>
      <c r="H107" s="2">
        <v>82.39</v>
      </c>
      <c r="I107" s="2">
        <v>124.35</v>
      </c>
      <c r="J107" s="2">
        <v>111.09</v>
      </c>
      <c r="K107" s="2">
        <v>87.12</v>
      </c>
      <c r="L107" s="2">
        <v>132.76</v>
      </c>
      <c r="M107" s="2">
        <v>52.15</v>
      </c>
      <c r="N107" s="2"/>
    </row>
    <row r="108" spans="1:14" x14ac:dyDescent="0.2">
      <c r="A108">
        <v>1986</v>
      </c>
      <c r="B108" s="2">
        <v>24.29</v>
      </c>
      <c r="C108" s="2">
        <v>43.25</v>
      </c>
      <c r="D108" s="2">
        <v>50.88</v>
      </c>
      <c r="E108" s="2">
        <v>55.73</v>
      </c>
      <c r="F108" s="2">
        <v>53.38</v>
      </c>
      <c r="G108" s="2">
        <v>109.68</v>
      </c>
      <c r="H108" s="2">
        <v>111.31</v>
      </c>
      <c r="I108" s="2">
        <v>73.010000000000005</v>
      </c>
      <c r="J108" s="2">
        <v>216.16</v>
      </c>
      <c r="K108" s="2">
        <v>75.17</v>
      </c>
      <c r="L108" s="2">
        <v>30.1</v>
      </c>
      <c r="M108" s="2">
        <v>23.49</v>
      </c>
      <c r="N108" s="2"/>
    </row>
    <row r="109" spans="1:14" x14ac:dyDescent="0.2">
      <c r="A109">
        <v>1987</v>
      </c>
      <c r="B109" s="2">
        <v>26.34</v>
      </c>
      <c r="C109" s="2">
        <v>7.67</v>
      </c>
      <c r="D109" s="2">
        <v>33.43</v>
      </c>
      <c r="E109" s="2">
        <v>54.12</v>
      </c>
      <c r="F109" s="2">
        <v>64.34</v>
      </c>
      <c r="G109" s="2">
        <v>60.99</v>
      </c>
      <c r="H109" s="2">
        <v>75.02</v>
      </c>
      <c r="I109" s="2">
        <v>137.44999999999999</v>
      </c>
      <c r="J109" s="2">
        <v>84.67</v>
      </c>
      <c r="K109" s="2">
        <v>65.02</v>
      </c>
      <c r="L109" s="2">
        <v>69.92</v>
      </c>
      <c r="M109" s="2">
        <v>70.09</v>
      </c>
      <c r="N109" s="2"/>
    </row>
    <row r="110" spans="1:14" x14ac:dyDescent="0.2">
      <c r="A110">
        <v>1988</v>
      </c>
      <c r="B110" s="2">
        <v>43.04</v>
      </c>
      <c r="C110" s="2">
        <v>25.08</v>
      </c>
      <c r="D110" s="2">
        <v>44.91</v>
      </c>
      <c r="E110" s="2">
        <v>66</v>
      </c>
      <c r="F110" s="2">
        <v>24.7</v>
      </c>
      <c r="G110" s="2">
        <v>24.14</v>
      </c>
      <c r="H110" s="2">
        <v>72.14</v>
      </c>
      <c r="I110" s="2">
        <v>105.91</v>
      </c>
      <c r="J110" s="2">
        <v>106.92</v>
      </c>
      <c r="K110" s="2">
        <v>100.86</v>
      </c>
      <c r="L110" s="2">
        <v>120.22</v>
      </c>
      <c r="M110" s="2">
        <v>44.65</v>
      </c>
      <c r="N110" s="2"/>
    </row>
    <row r="111" spans="1:14" x14ac:dyDescent="0.2">
      <c r="A111">
        <v>1989</v>
      </c>
      <c r="B111" s="2">
        <v>28.34</v>
      </c>
      <c r="C111" s="2">
        <v>18.18</v>
      </c>
      <c r="D111" s="2">
        <v>54.73</v>
      </c>
      <c r="E111" s="2">
        <v>31.73</v>
      </c>
      <c r="F111" s="2">
        <v>109.68</v>
      </c>
      <c r="G111" s="2">
        <v>83.84</v>
      </c>
      <c r="H111" s="2">
        <v>58.65</v>
      </c>
      <c r="I111" s="2">
        <v>85.86</v>
      </c>
      <c r="J111" s="2">
        <v>50.13</v>
      </c>
      <c r="K111" s="2">
        <v>60.58</v>
      </c>
      <c r="L111" s="2">
        <v>59</v>
      </c>
      <c r="M111" s="2">
        <v>27.58</v>
      </c>
      <c r="N111" s="2"/>
    </row>
    <row r="112" spans="1:14" x14ac:dyDescent="0.2">
      <c r="A112">
        <v>1990</v>
      </c>
      <c r="B112" s="2">
        <v>44.44</v>
      </c>
      <c r="C112" s="2">
        <v>42.17</v>
      </c>
      <c r="D112" s="2">
        <v>58.77</v>
      </c>
      <c r="E112" s="2">
        <v>50.41</v>
      </c>
      <c r="F112" s="2">
        <v>121.22</v>
      </c>
      <c r="G112" s="2">
        <v>135.81</v>
      </c>
      <c r="H112" s="2">
        <v>73.3</v>
      </c>
      <c r="I112" s="2">
        <v>95.7</v>
      </c>
      <c r="J112" s="2">
        <v>103.31</v>
      </c>
      <c r="K112" s="2">
        <v>100.46</v>
      </c>
      <c r="L112" s="2">
        <v>80.349999999999994</v>
      </c>
      <c r="M112" s="2">
        <v>57.61</v>
      </c>
      <c r="N112" s="2"/>
    </row>
    <row r="113" spans="1:14" x14ac:dyDescent="0.2">
      <c r="A113">
        <v>1991</v>
      </c>
      <c r="B113" s="2">
        <v>27.61</v>
      </c>
      <c r="C113" s="2">
        <v>18.38</v>
      </c>
      <c r="D113" s="2">
        <v>77.81</v>
      </c>
      <c r="E113" s="2">
        <v>98.15</v>
      </c>
      <c r="F113" s="2">
        <v>96.16</v>
      </c>
      <c r="G113" s="2">
        <v>58.41</v>
      </c>
      <c r="H113" s="2">
        <v>117.97</v>
      </c>
      <c r="I113" s="2">
        <v>60.87</v>
      </c>
      <c r="J113" s="2">
        <v>84.5</v>
      </c>
      <c r="K113" s="2">
        <v>147.28</v>
      </c>
      <c r="L113" s="2">
        <v>91.44</v>
      </c>
      <c r="M113" s="2">
        <v>46.3</v>
      </c>
      <c r="N113" s="2"/>
    </row>
    <row r="114" spans="1:14" x14ac:dyDescent="0.2">
      <c r="A114">
        <v>1992</v>
      </c>
      <c r="B114" s="2">
        <v>32.340000000000003</v>
      </c>
      <c r="C114" s="2">
        <v>30.91</v>
      </c>
      <c r="D114" s="2">
        <v>55.36</v>
      </c>
      <c r="E114" s="2">
        <v>72.95</v>
      </c>
      <c r="F114" s="2">
        <v>41.55</v>
      </c>
      <c r="G114" s="2">
        <v>51.06</v>
      </c>
      <c r="H114" s="2">
        <v>113.52</v>
      </c>
      <c r="I114" s="2">
        <v>70.08</v>
      </c>
      <c r="J114" s="2">
        <v>138.1</v>
      </c>
      <c r="K114" s="2">
        <v>51.99</v>
      </c>
      <c r="L114" s="2">
        <v>120.62</v>
      </c>
      <c r="M114" s="2">
        <v>64.010000000000005</v>
      </c>
      <c r="N114" s="2"/>
    </row>
    <row r="115" spans="1:14" x14ac:dyDescent="0.2">
      <c r="A115">
        <v>1993</v>
      </c>
      <c r="B115" s="2">
        <v>58.84</v>
      </c>
      <c r="C115" s="2">
        <v>18.5</v>
      </c>
      <c r="D115" s="2">
        <v>28.83</v>
      </c>
      <c r="E115" s="2">
        <v>111.27</v>
      </c>
      <c r="F115" s="2">
        <v>85.68</v>
      </c>
      <c r="G115" s="2">
        <v>151</v>
      </c>
      <c r="H115" s="2">
        <v>96.77</v>
      </c>
      <c r="I115" s="2">
        <v>97.53</v>
      </c>
      <c r="J115" s="2">
        <v>109.02</v>
      </c>
      <c r="K115" s="2">
        <v>65.06</v>
      </c>
      <c r="L115" s="2">
        <v>49.6</v>
      </c>
      <c r="M115" s="2">
        <v>25.07</v>
      </c>
      <c r="N115" s="2"/>
    </row>
    <row r="116" spans="1:14" x14ac:dyDescent="0.2">
      <c r="A116">
        <v>1994</v>
      </c>
      <c r="B116" s="2">
        <v>46.71</v>
      </c>
      <c r="C116" s="2">
        <v>36.24</v>
      </c>
      <c r="D116" s="2">
        <v>30.03</v>
      </c>
      <c r="E116" s="2">
        <v>80.64</v>
      </c>
      <c r="F116" s="2">
        <v>45.03</v>
      </c>
      <c r="G116" s="2">
        <v>92.63</v>
      </c>
      <c r="H116" s="2">
        <v>124.78</v>
      </c>
      <c r="I116" s="2">
        <v>112.78</v>
      </c>
      <c r="J116" s="2">
        <v>77.73</v>
      </c>
      <c r="K116" s="2">
        <v>52.1</v>
      </c>
      <c r="L116" s="2">
        <v>82.85</v>
      </c>
      <c r="M116" s="2">
        <v>22.6</v>
      </c>
      <c r="N116" s="2"/>
    </row>
    <row r="117" spans="1:14" x14ac:dyDescent="0.2">
      <c r="A117">
        <v>1995</v>
      </c>
      <c r="B117" s="2">
        <v>46.27</v>
      </c>
      <c r="C117" s="2">
        <v>23.22</v>
      </c>
      <c r="D117" s="2">
        <v>44.42</v>
      </c>
      <c r="E117" s="2">
        <v>74.14</v>
      </c>
      <c r="F117" s="2">
        <v>73.349999999999994</v>
      </c>
      <c r="G117" s="2">
        <v>54.15</v>
      </c>
      <c r="H117" s="2">
        <v>74.45</v>
      </c>
      <c r="I117" s="2">
        <v>125.1</v>
      </c>
      <c r="J117" s="2">
        <v>49.6</v>
      </c>
      <c r="K117" s="2">
        <v>106.27</v>
      </c>
      <c r="L117" s="2">
        <v>80.45</v>
      </c>
      <c r="M117" s="2">
        <v>44.94</v>
      </c>
      <c r="N117" s="2"/>
    </row>
    <row r="118" spans="1:14" x14ac:dyDescent="0.2">
      <c r="A118">
        <v>1996</v>
      </c>
      <c r="B118" s="2">
        <v>59.25</v>
      </c>
      <c r="C118" s="2">
        <v>30.99</v>
      </c>
      <c r="D118" s="2">
        <v>33.520000000000003</v>
      </c>
      <c r="E118" s="2">
        <v>83.94</v>
      </c>
      <c r="F118" s="2">
        <v>65.41</v>
      </c>
      <c r="G118" s="2">
        <v>139.41</v>
      </c>
      <c r="H118" s="2">
        <v>90.43</v>
      </c>
      <c r="I118" s="2">
        <v>58.17</v>
      </c>
      <c r="J118" s="2">
        <v>71.569999999999993</v>
      </c>
      <c r="K118" s="2">
        <v>85.99</v>
      </c>
      <c r="L118" s="2">
        <v>48.95</v>
      </c>
      <c r="M118" s="2">
        <v>61.94</v>
      </c>
      <c r="N118" s="2"/>
    </row>
    <row r="119" spans="1:14" x14ac:dyDescent="0.2">
      <c r="A119">
        <v>1997</v>
      </c>
      <c r="B119" s="2">
        <v>72.98</v>
      </c>
      <c r="C119" s="2">
        <v>53.34</v>
      </c>
      <c r="D119" s="2">
        <v>48.14</v>
      </c>
      <c r="E119" s="2">
        <v>26.69</v>
      </c>
      <c r="F119" s="2">
        <v>85.77</v>
      </c>
      <c r="G119" s="2">
        <v>82.47</v>
      </c>
      <c r="H119" s="2">
        <v>74.23</v>
      </c>
      <c r="I119" s="2">
        <v>101.2</v>
      </c>
      <c r="J119" s="2">
        <v>70.36</v>
      </c>
      <c r="K119" s="2">
        <v>50.68</v>
      </c>
      <c r="L119" s="2">
        <v>35.61</v>
      </c>
      <c r="M119" s="2">
        <v>25.24</v>
      </c>
      <c r="N119" s="2"/>
    </row>
    <row r="120" spans="1:14" x14ac:dyDescent="0.2">
      <c r="A120">
        <v>1998</v>
      </c>
      <c r="B120" s="2">
        <v>65.650000000000006</v>
      </c>
      <c r="C120" s="2">
        <v>30.94</v>
      </c>
      <c r="D120" s="2">
        <v>90.69</v>
      </c>
      <c r="E120" s="2">
        <v>60.92</v>
      </c>
      <c r="F120" s="2">
        <v>51.96</v>
      </c>
      <c r="G120" s="2">
        <v>90.07</v>
      </c>
      <c r="H120" s="2">
        <v>40.97</v>
      </c>
      <c r="I120" s="2">
        <v>85.82</v>
      </c>
      <c r="J120" s="2">
        <v>62.85</v>
      </c>
      <c r="K120" s="2">
        <v>68.88</v>
      </c>
      <c r="L120" s="2">
        <v>52.17</v>
      </c>
      <c r="M120" s="2">
        <v>30.2</v>
      </c>
      <c r="N120" s="2"/>
    </row>
    <row r="121" spans="1:14" x14ac:dyDescent="0.2">
      <c r="A121">
        <v>1999</v>
      </c>
      <c r="B121" s="2">
        <v>80.239999999999995</v>
      </c>
      <c r="C121" s="2">
        <v>35.869999999999997</v>
      </c>
      <c r="D121" s="2">
        <v>19.93</v>
      </c>
      <c r="E121" s="2">
        <v>92.78</v>
      </c>
      <c r="F121" s="2">
        <v>92.87</v>
      </c>
      <c r="G121" s="2">
        <v>102.65</v>
      </c>
      <c r="H121" s="2">
        <v>144.07</v>
      </c>
      <c r="I121" s="2">
        <v>66.260000000000005</v>
      </c>
      <c r="J121" s="2">
        <v>57.83</v>
      </c>
      <c r="K121" s="2">
        <v>43.87</v>
      </c>
      <c r="L121" s="2">
        <v>28.61</v>
      </c>
      <c r="M121" s="2">
        <v>51.7</v>
      </c>
      <c r="N121" s="2"/>
    </row>
    <row r="122" spans="1:14" x14ac:dyDescent="0.2">
      <c r="A122">
        <v>2000</v>
      </c>
      <c r="B122" s="2">
        <v>37.56</v>
      </c>
      <c r="C122" s="2">
        <v>33.86</v>
      </c>
      <c r="D122" s="2">
        <v>39.83</v>
      </c>
      <c r="E122" s="2">
        <v>66.39</v>
      </c>
      <c r="F122" s="2">
        <v>121.32</v>
      </c>
      <c r="G122" s="2">
        <v>115.29</v>
      </c>
      <c r="H122" s="2">
        <v>97.79</v>
      </c>
      <c r="I122" s="2">
        <v>78.510000000000005</v>
      </c>
      <c r="J122" s="2">
        <v>119.67</v>
      </c>
      <c r="K122" s="2">
        <v>37.14</v>
      </c>
      <c r="L122" s="2">
        <v>72.099999999999994</v>
      </c>
      <c r="M122" s="2">
        <v>56.83</v>
      </c>
      <c r="N122" s="2"/>
    </row>
    <row r="123" spans="1:14" x14ac:dyDescent="0.2">
      <c r="A123">
        <v>2001</v>
      </c>
      <c r="B123" s="2">
        <v>27.7</v>
      </c>
      <c r="C123" s="2">
        <v>57.56</v>
      </c>
      <c r="D123" s="2">
        <v>16.38</v>
      </c>
      <c r="E123" s="2">
        <v>83.62</v>
      </c>
      <c r="F123" s="2">
        <v>132.49</v>
      </c>
      <c r="G123" s="2">
        <v>93.16</v>
      </c>
      <c r="H123" s="2">
        <v>55.24</v>
      </c>
      <c r="I123" s="2">
        <v>102.81</v>
      </c>
      <c r="J123" s="2">
        <v>99.98</v>
      </c>
      <c r="K123" s="2">
        <v>121.03</v>
      </c>
      <c r="L123" s="2">
        <v>59.32</v>
      </c>
      <c r="M123" s="2">
        <v>46.07</v>
      </c>
      <c r="N123" s="2"/>
    </row>
    <row r="124" spans="1:14" x14ac:dyDescent="0.2">
      <c r="A124">
        <v>2002</v>
      </c>
      <c r="B124" s="2">
        <v>25.76</v>
      </c>
      <c r="C124" s="2">
        <v>49.46</v>
      </c>
      <c r="D124" s="2">
        <v>68.77</v>
      </c>
      <c r="E124" s="2">
        <v>101.9</v>
      </c>
      <c r="F124" s="2">
        <v>98.32</v>
      </c>
      <c r="G124" s="2">
        <v>93.8</v>
      </c>
      <c r="H124" s="2">
        <v>78.97</v>
      </c>
      <c r="I124" s="2">
        <v>101.4</v>
      </c>
      <c r="J124" s="2">
        <v>61.81</v>
      </c>
      <c r="K124" s="2">
        <v>87.21</v>
      </c>
      <c r="L124" s="2">
        <v>31.52</v>
      </c>
      <c r="M124" s="2">
        <v>26.51</v>
      </c>
      <c r="N124" s="2"/>
    </row>
    <row r="125" spans="1:14" x14ac:dyDescent="0.2">
      <c r="A125">
        <v>2003</v>
      </c>
      <c r="B125" s="2">
        <v>21.98</v>
      </c>
      <c r="C125" s="2">
        <v>24.41</v>
      </c>
      <c r="D125" s="2">
        <v>52.17</v>
      </c>
      <c r="E125" s="2">
        <v>75.7</v>
      </c>
      <c r="F125" s="2">
        <v>104.84</v>
      </c>
      <c r="G125" s="2">
        <v>58.22</v>
      </c>
      <c r="H125" s="2">
        <v>87.44</v>
      </c>
      <c r="I125" s="2">
        <v>77.709999999999994</v>
      </c>
      <c r="J125" s="2">
        <v>90.59</v>
      </c>
      <c r="K125" s="2">
        <v>55.09</v>
      </c>
      <c r="L125" s="2">
        <v>107.19</v>
      </c>
      <c r="M125" s="2">
        <v>39.979999999999997</v>
      </c>
      <c r="N125" s="2"/>
    </row>
    <row r="126" spans="1:14" x14ac:dyDescent="0.2">
      <c r="A126">
        <v>2004</v>
      </c>
      <c r="B126" s="2">
        <v>37.700000000000003</v>
      </c>
      <c r="C126" s="2">
        <v>30.29</v>
      </c>
      <c r="D126" s="2">
        <v>83.69</v>
      </c>
      <c r="E126" s="2">
        <v>48.74</v>
      </c>
      <c r="F126" s="2">
        <v>165.77</v>
      </c>
      <c r="G126" s="2">
        <v>94.7</v>
      </c>
      <c r="H126" s="2">
        <v>70.22</v>
      </c>
      <c r="I126" s="2">
        <v>74.94</v>
      </c>
      <c r="J126" s="2">
        <v>23.24</v>
      </c>
      <c r="K126" s="2">
        <v>89.3</v>
      </c>
      <c r="L126" s="2">
        <v>59.96</v>
      </c>
      <c r="M126" s="2">
        <v>56.48</v>
      </c>
      <c r="N126" s="2"/>
    </row>
    <row r="127" spans="1:14" x14ac:dyDescent="0.2">
      <c r="A127">
        <v>2005</v>
      </c>
      <c r="B127" s="2">
        <v>63.7</v>
      </c>
      <c r="C127" s="2">
        <v>40.630000000000003</v>
      </c>
      <c r="D127" s="2">
        <v>34.659999999999997</v>
      </c>
      <c r="E127" s="2">
        <v>28.57</v>
      </c>
      <c r="F127" s="2">
        <v>49.5</v>
      </c>
      <c r="G127" s="2">
        <v>61.49</v>
      </c>
      <c r="H127" s="2">
        <v>88.28</v>
      </c>
      <c r="I127" s="2">
        <v>71.739999999999995</v>
      </c>
      <c r="J127" s="2">
        <v>90.78</v>
      </c>
      <c r="K127" s="2">
        <v>46.07</v>
      </c>
      <c r="L127" s="2">
        <v>102.65</v>
      </c>
      <c r="M127" s="2">
        <v>43.75</v>
      </c>
      <c r="N127" s="2"/>
    </row>
    <row r="128" spans="1:14" x14ac:dyDescent="0.2">
      <c r="A128">
        <v>2006</v>
      </c>
      <c r="B128" s="2">
        <v>69.260000000000005</v>
      </c>
      <c r="C128" s="2">
        <v>35.69</v>
      </c>
      <c r="D128" s="2">
        <v>53.76</v>
      </c>
      <c r="E128" s="2">
        <v>54.83</v>
      </c>
      <c r="F128" s="2">
        <v>131.94</v>
      </c>
      <c r="G128" s="2">
        <v>57.42</v>
      </c>
      <c r="H128" s="2">
        <v>103.16</v>
      </c>
      <c r="I128" s="2">
        <v>82.96</v>
      </c>
      <c r="J128" s="2">
        <v>86.58</v>
      </c>
      <c r="K128" s="2">
        <v>102.71</v>
      </c>
      <c r="L128" s="2">
        <v>57.11</v>
      </c>
      <c r="M128" s="2">
        <v>73.22</v>
      </c>
    </row>
    <row r="129" spans="1:13" x14ac:dyDescent="0.2">
      <c r="A129" s="21">
        <v>2007</v>
      </c>
      <c r="B129" s="22">
        <v>46.36</v>
      </c>
      <c r="C129" s="22">
        <v>28.53</v>
      </c>
      <c r="D129" s="22">
        <v>70.239999999999995</v>
      </c>
      <c r="E129" s="22">
        <v>73.95</v>
      </c>
      <c r="F129" s="22">
        <v>53.83</v>
      </c>
      <c r="G129" s="22">
        <v>70.69</v>
      </c>
      <c r="H129" s="22">
        <v>63.69</v>
      </c>
      <c r="I129" s="22">
        <v>121.61</v>
      </c>
      <c r="J129" s="22">
        <v>60.22</v>
      </c>
      <c r="K129" s="22">
        <v>99.57</v>
      </c>
      <c r="L129" s="22">
        <v>32.159999999999997</v>
      </c>
      <c r="M129" s="22">
        <v>69.52</v>
      </c>
    </row>
    <row r="130" spans="1:13" x14ac:dyDescent="0.2">
      <c r="A130" s="21">
        <v>2008</v>
      </c>
      <c r="B130" s="22">
        <v>79.319999999999993</v>
      </c>
      <c r="C130" s="22">
        <v>64.930000000000007</v>
      </c>
      <c r="D130" s="22">
        <v>35.74</v>
      </c>
      <c r="E130" s="22">
        <v>99.68</v>
      </c>
      <c r="F130" s="22">
        <v>62.68</v>
      </c>
      <c r="G130" s="22">
        <v>134.88</v>
      </c>
      <c r="H130" s="22">
        <v>91.8</v>
      </c>
      <c r="I130" s="22">
        <v>35.21</v>
      </c>
      <c r="J130" s="22">
        <v>121.25</v>
      </c>
      <c r="K130" s="22">
        <v>58.38</v>
      </c>
      <c r="L130" s="22">
        <v>46.86</v>
      </c>
      <c r="M130" s="22">
        <v>106.57</v>
      </c>
    </row>
    <row r="131" spans="1:13" x14ac:dyDescent="0.2">
      <c r="A131" s="21">
        <v>2009</v>
      </c>
      <c r="B131" s="22">
        <v>28.98</v>
      </c>
      <c r="C131" s="22">
        <v>54.13</v>
      </c>
      <c r="D131" s="22">
        <v>62.91</v>
      </c>
      <c r="E131" s="22">
        <v>96.14</v>
      </c>
      <c r="F131" s="22">
        <v>85.69</v>
      </c>
      <c r="G131" s="22">
        <v>80.8</v>
      </c>
      <c r="H131" s="22">
        <v>49.05</v>
      </c>
      <c r="I131" s="22">
        <v>115.06</v>
      </c>
      <c r="J131" s="22">
        <v>40.58</v>
      </c>
      <c r="K131" s="22">
        <v>140.65</v>
      </c>
      <c r="L131" s="22">
        <v>28.57</v>
      </c>
      <c r="M131" s="22">
        <v>63.83</v>
      </c>
    </row>
    <row r="132" spans="1:13" x14ac:dyDescent="0.2">
      <c r="A132" s="9">
        <v>2010</v>
      </c>
      <c r="B132" s="2">
        <v>21.99</v>
      </c>
      <c r="C132" s="2">
        <v>25.18</v>
      </c>
      <c r="D132" s="2">
        <v>22.03</v>
      </c>
      <c r="E132" s="2">
        <v>60.16</v>
      </c>
      <c r="F132" s="2">
        <v>85.84</v>
      </c>
      <c r="G132" s="2">
        <v>160.86000000000001</v>
      </c>
      <c r="H132" s="2">
        <v>137.56</v>
      </c>
      <c r="I132" s="2">
        <v>64.510000000000005</v>
      </c>
      <c r="J132" s="2">
        <v>127</v>
      </c>
      <c r="K132" s="2">
        <v>53.05</v>
      </c>
      <c r="L132" s="2">
        <v>49.63</v>
      </c>
      <c r="M132" s="2">
        <v>38.33</v>
      </c>
    </row>
    <row r="133" spans="1:13" x14ac:dyDescent="0.2">
      <c r="A133" s="9">
        <v>2011</v>
      </c>
      <c r="B133" s="2">
        <v>34.51</v>
      </c>
      <c r="C133" s="2">
        <v>42.95</v>
      </c>
      <c r="D133" s="2">
        <v>57.28</v>
      </c>
      <c r="E133" s="2">
        <v>136.12</v>
      </c>
      <c r="F133" s="2">
        <v>102.33</v>
      </c>
      <c r="G133" s="2">
        <v>104.21</v>
      </c>
      <c r="H133" s="2">
        <v>86.02</v>
      </c>
      <c r="I133" s="2">
        <v>70.81</v>
      </c>
      <c r="J133" s="2">
        <v>94.95</v>
      </c>
      <c r="K133" s="2">
        <v>73.59</v>
      </c>
      <c r="L133" s="2">
        <v>79.819999999999993</v>
      </c>
      <c r="M133" s="2">
        <v>46.49</v>
      </c>
    </row>
    <row r="134" spans="1:13" x14ac:dyDescent="0.2">
      <c r="A134" s="9">
        <v>2012</v>
      </c>
      <c r="B134" s="2">
        <v>49.52</v>
      </c>
      <c r="C134" s="2">
        <v>33.39</v>
      </c>
      <c r="D134" s="2">
        <v>68.22</v>
      </c>
      <c r="E134" s="2">
        <v>58.45</v>
      </c>
      <c r="F134" s="2">
        <v>86.77</v>
      </c>
      <c r="G134" s="2">
        <v>69.959999999999994</v>
      </c>
      <c r="H134" s="2">
        <v>96.98</v>
      </c>
      <c r="I134" s="2">
        <v>66.12</v>
      </c>
      <c r="J134" s="2">
        <v>58.37</v>
      </c>
      <c r="K134" s="2">
        <v>124.96</v>
      </c>
      <c r="L134" s="2">
        <v>23.62</v>
      </c>
      <c r="M134" s="2">
        <v>61.14</v>
      </c>
    </row>
    <row r="135" spans="1:13" x14ac:dyDescent="0.2">
      <c r="A135" s="9">
        <v>2013</v>
      </c>
      <c r="B135" s="2">
        <v>75.319999999999993</v>
      </c>
      <c r="C135" s="2">
        <v>64.05</v>
      </c>
      <c r="D135" s="2">
        <v>39.56</v>
      </c>
      <c r="E135" s="2">
        <v>136.22999999999999</v>
      </c>
      <c r="F135" s="2">
        <v>88.8</v>
      </c>
      <c r="G135" s="2">
        <v>103.66</v>
      </c>
      <c r="H135" s="2">
        <v>81.430000000000007</v>
      </c>
      <c r="I135" s="2">
        <v>80.36</v>
      </c>
      <c r="J135" s="2">
        <v>57.52</v>
      </c>
      <c r="K135" s="2">
        <v>93.76</v>
      </c>
      <c r="L135" s="2">
        <v>103.54</v>
      </c>
      <c r="M135" s="2">
        <v>50.83</v>
      </c>
    </row>
    <row r="136" spans="1:13" x14ac:dyDescent="0.2">
      <c r="A136" s="9">
        <v>2014</v>
      </c>
      <c r="B136" s="2">
        <v>54.58</v>
      </c>
      <c r="C136" s="2">
        <v>38.450000000000003</v>
      </c>
      <c r="D136" s="2">
        <v>35.04</v>
      </c>
      <c r="E136" s="2">
        <v>101.84</v>
      </c>
      <c r="F136" s="2">
        <v>90.1</v>
      </c>
      <c r="G136" s="2">
        <v>120.73</v>
      </c>
      <c r="H136" s="2">
        <v>69.56</v>
      </c>
      <c r="I136" s="2">
        <v>96.5</v>
      </c>
      <c r="J136" s="2">
        <v>101.27</v>
      </c>
      <c r="K136" s="2">
        <v>105.11</v>
      </c>
      <c r="L136" s="2">
        <v>83.85</v>
      </c>
      <c r="M136" s="2">
        <v>40.81</v>
      </c>
    </row>
    <row r="137" spans="1:13" x14ac:dyDescent="0.2">
      <c r="A137" s="9">
        <v>2015</v>
      </c>
      <c r="B137" s="2">
        <v>29.62</v>
      </c>
      <c r="C137" s="2">
        <v>23.51</v>
      </c>
      <c r="D137" s="2">
        <v>20.69</v>
      </c>
      <c r="E137" s="2">
        <v>71.55</v>
      </c>
      <c r="F137" s="2">
        <v>117.53</v>
      </c>
      <c r="G137" s="2">
        <v>107.92</v>
      </c>
      <c r="H137" s="2">
        <v>71.5</v>
      </c>
      <c r="I137" s="2">
        <v>87.62</v>
      </c>
      <c r="J137" s="2">
        <v>92.19</v>
      </c>
      <c r="K137" s="2">
        <v>62.28</v>
      </c>
      <c r="L137" s="2">
        <v>84.38</v>
      </c>
      <c r="M137" s="2">
        <v>108.7</v>
      </c>
    </row>
    <row r="138" spans="1:13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"/>
  <sheetViews>
    <sheetView topLeftCell="A34" workbookViewId="0">
      <selection activeCell="A123" sqref="A123"/>
    </sheetView>
  </sheetViews>
  <sheetFormatPr defaultRowHeight="12.75" x14ac:dyDescent="0.2"/>
  <sheetData>
    <row r="1" spans="1:14" x14ac:dyDescent="0.2">
      <c r="A1" t="s">
        <v>48</v>
      </c>
    </row>
    <row r="4" spans="1:14" s="1" customFormat="1" x14ac:dyDescent="0.2">
      <c r="A4" s="1" t="s">
        <v>13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4" x14ac:dyDescent="0.2">
      <c r="A5">
        <v>1898</v>
      </c>
      <c r="B5" s="3" t="s">
        <v>51</v>
      </c>
      <c r="C5" s="3" t="s">
        <v>51</v>
      </c>
      <c r="D5" s="3" t="s">
        <v>51</v>
      </c>
      <c r="E5" s="3" t="s">
        <v>51</v>
      </c>
      <c r="F5" s="3" t="s">
        <v>51</v>
      </c>
      <c r="G5" s="3" t="s">
        <v>51</v>
      </c>
      <c r="H5" s="3" t="s">
        <v>51</v>
      </c>
      <c r="I5" s="3" t="s">
        <v>51</v>
      </c>
      <c r="J5" s="3" t="s">
        <v>51</v>
      </c>
      <c r="K5" s="3" t="s">
        <v>51</v>
      </c>
      <c r="L5" s="3" t="s">
        <v>51</v>
      </c>
      <c r="M5" s="3" t="s">
        <v>51</v>
      </c>
      <c r="N5" s="3" t="s">
        <v>51</v>
      </c>
    </row>
    <row r="6" spans="1:14" x14ac:dyDescent="0.2">
      <c r="A6">
        <v>1899</v>
      </c>
      <c r="B6" s="3" t="s">
        <v>51</v>
      </c>
      <c r="C6" s="3" t="s">
        <v>51</v>
      </c>
      <c r="D6" s="3" t="s">
        <v>51</v>
      </c>
      <c r="E6" s="3" t="s">
        <v>51</v>
      </c>
      <c r="F6" s="3" t="s">
        <v>51</v>
      </c>
      <c r="G6" s="3" t="s">
        <v>51</v>
      </c>
      <c r="H6" s="3" t="s">
        <v>51</v>
      </c>
      <c r="I6" s="3" t="s">
        <v>51</v>
      </c>
      <c r="J6" s="3" t="s">
        <v>51</v>
      </c>
      <c r="K6" s="3" t="s">
        <v>51</v>
      </c>
      <c r="L6" s="3" t="s">
        <v>51</v>
      </c>
      <c r="M6" s="3" t="s">
        <v>51</v>
      </c>
      <c r="N6" s="3" t="s">
        <v>51</v>
      </c>
    </row>
    <row r="7" spans="1:14" x14ac:dyDescent="0.2">
      <c r="A7">
        <v>1900</v>
      </c>
      <c r="B7" s="3" t="s">
        <v>51</v>
      </c>
      <c r="C7" s="3" t="s">
        <v>51</v>
      </c>
      <c r="D7" s="3" t="s">
        <v>51</v>
      </c>
      <c r="E7" s="3" t="s">
        <v>51</v>
      </c>
      <c r="F7" s="3" t="s">
        <v>51</v>
      </c>
      <c r="G7" s="3" t="s">
        <v>51</v>
      </c>
      <c r="H7" s="3" t="s">
        <v>51</v>
      </c>
      <c r="I7" s="3" t="s">
        <v>51</v>
      </c>
      <c r="J7" s="3" t="s">
        <v>51</v>
      </c>
      <c r="K7" s="3" t="s">
        <v>51</v>
      </c>
      <c r="L7" s="3" t="s">
        <v>51</v>
      </c>
      <c r="M7" s="3" t="s">
        <v>51</v>
      </c>
      <c r="N7" s="3" t="s">
        <v>51</v>
      </c>
    </row>
    <row r="8" spans="1:14" x14ac:dyDescent="0.2">
      <c r="A8">
        <v>1901</v>
      </c>
      <c r="B8" s="3" t="s">
        <v>51</v>
      </c>
      <c r="C8" s="3" t="s">
        <v>51</v>
      </c>
      <c r="D8" s="3">
        <v>131.3185229065744</v>
      </c>
      <c r="E8" s="3">
        <v>66.746690657439459</v>
      </c>
      <c r="F8" s="3">
        <v>33.112530934256057</v>
      </c>
      <c r="G8" s="3">
        <v>24.364351557093425</v>
      </c>
      <c r="H8" s="3">
        <v>45.383588096885816</v>
      </c>
      <c r="I8" s="3">
        <v>20.447591418685121</v>
      </c>
      <c r="J8" s="3">
        <v>20.011316262975779</v>
      </c>
      <c r="K8" s="3">
        <v>25.252492733564015</v>
      </c>
      <c r="L8" s="3">
        <v>21.188927335640138</v>
      </c>
      <c r="M8" s="3">
        <v>32.718648581314881</v>
      </c>
      <c r="N8" s="3" t="s">
        <v>51</v>
      </c>
    </row>
    <row r="9" spans="1:14" x14ac:dyDescent="0.2">
      <c r="A9">
        <v>1902</v>
      </c>
      <c r="B9" s="3">
        <v>23.88919640138408</v>
      </c>
      <c r="C9" s="3">
        <v>19.053083460207613</v>
      </c>
      <c r="D9" s="3">
        <v>68.747299100346027</v>
      </c>
      <c r="E9" s="3">
        <v>49.079833910034601</v>
      </c>
      <c r="F9" s="3">
        <v>56.522581038062285</v>
      </c>
      <c r="G9" s="3">
        <v>33.765060207612457</v>
      </c>
      <c r="H9" s="3">
        <v>77.434026851211073</v>
      </c>
      <c r="I9" s="3">
        <v>24.314125951557095</v>
      </c>
      <c r="J9" s="3">
        <v>17.658784775086506</v>
      </c>
      <c r="K9" s="3">
        <v>39.516594602076125</v>
      </c>
      <c r="L9" s="3">
        <v>44.738458131487889</v>
      </c>
      <c r="M9" s="3">
        <v>47.878485259515571</v>
      </c>
      <c r="N9" s="3"/>
    </row>
    <row r="10" spans="1:14" x14ac:dyDescent="0.2">
      <c r="A10">
        <v>1903</v>
      </c>
      <c r="B10" s="3">
        <v>62.667609134948087</v>
      </c>
      <c r="C10" s="3">
        <v>101.02922408304497</v>
      </c>
      <c r="D10" s="3">
        <v>132.25688968858131</v>
      </c>
      <c r="E10" s="3">
        <v>101.68981038062282</v>
      </c>
      <c r="F10" s="3">
        <v>34.136161660899653</v>
      </c>
      <c r="G10" s="3">
        <v>26.272027681660898</v>
      </c>
      <c r="H10" s="3">
        <v>36.441068512110725</v>
      </c>
      <c r="I10" s="3">
        <v>40.779798477508649</v>
      </c>
      <c r="J10" s="3">
        <v>63.491892041522483</v>
      </c>
      <c r="K10" s="3">
        <v>67.335810103806224</v>
      </c>
      <c r="L10" s="3">
        <v>41.514602076124568</v>
      </c>
      <c r="M10" s="3">
        <v>45.030484152249137</v>
      </c>
      <c r="N10" s="3"/>
    </row>
    <row r="11" spans="1:14" x14ac:dyDescent="0.2">
      <c r="A11">
        <v>1904</v>
      </c>
      <c r="B11" s="3">
        <v>42.81037785467128</v>
      </c>
      <c r="C11" s="3">
        <v>44.173988096885815</v>
      </c>
      <c r="D11" s="3">
        <v>210.19879307958479</v>
      </c>
      <c r="E11" s="3">
        <v>149.38574948096885</v>
      </c>
      <c r="F11" s="3">
        <v>87.704161660899658</v>
      </c>
      <c r="G11" s="3">
        <v>46.441644290657436</v>
      </c>
      <c r="H11" s="3">
        <v>33.788155017301037</v>
      </c>
      <c r="I11" s="3">
        <v>29.696875847750864</v>
      </c>
      <c r="J11" s="3">
        <v>31.768143944636677</v>
      </c>
      <c r="K11" s="3">
        <v>44.513803183391005</v>
      </c>
      <c r="L11" s="3">
        <v>31.573968166089969</v>
      </c>
      <c r="M11" s="3">
        <v>33.285839169550172</v>
      </c>
      <c r="N11" s="3"/>
    </row>
    <row r="12" spans="1:14" x14ac:dyDescent="0.2">
      <c r="A12">
        <v>1905</v>
      </c>
      <c r="B12" s="3">
        <v>34.7691537716263</v>
      </c>
      <c r="C12" s="3">
        <v>31.452111280276817</v>
      </c>
      <c r="D12" s="3">
        <v>100.73657024221455</v>
      </c>
      <c r="E12" s="3">
        <v>86.579975086505186</v>
      </c>
      <c r="F12" s="3">
        <v>85.362183529411752</v>
      </c>
      <c r="G12" s="3">
        <v>147.21035294117647</v>
      </c>
      <c r="H12" s="3">
        <v>51.897012041522494</v>
      </c>
      <c r="I12" s="3">
        <v>44.613432249134945</v>
      </c>
      <c r="J12" s="3">
        <v>41.863490657439449</v>
      </c>
      <c r="K12" s="3">
        <v>42.144484982698962</v>
      </c>
      <c r="L12" s="3">
        <v>45.843869896193766</v>
      </c>
      <c r="M12" s="3">
        <v>46.792296747404848</v>
      </c>
      <c r="N12" s="3"/>
    </row>
    <row r="13" spans="1:14" x14ac:dyDescent="0.2">
      <c r="A13">
        <v>1906</v>
      </c>
      <c r="B13" s="3">
        <v>82.151810657439441</v>
      </c>
      <c r="C13" s="3">
        <v>63.712017716262984</v>
      </c>
      <c r="D13" s="3">
        <v>76.213454948096881</v>
      </c>
      <c r="E13" s="3">
        <v>171.10697854671281</v>
      </c>
      <c r="F13" s="3">
        <v>101.7931017301038</v>
      </c>
      <c r="G13" s="3">
        <v>79.331792387543246</v>
      </c>
      <c r="H13" s="3">
        <v>60.995694394463669</v>
      </c>
      <c r="I13" s="3">
        <v>49.04206006920414</v>
      </c>
      <c r="J13" s="3">
        <v>52.211310726643596</v>
      </c>
      <c r="K13" s="3">
        <v>53.656507681660898</v>
      </c>
      <c r="L13" s="3">
        <v>70.735141868512116</v>
      </c>
      <c r="M13" s="3">
        <v>71.222733840830443</v>
      </c>
      <c r="N13" s="3"/>
    </row>
    <row r="14" spans="1:14" x14ac:dyDescent="0.2">
      <c r="A14">
        <v>1907</v>
      </c>
      <c r="B14" s="3">
        <v>71.100862006920408</v>
      </c>
      <c r="C14" s="3">
        <v>53.053725674740484</v>
      </c>
      <c r="D14" s="3">
        <v>92.985892318339097</v>
      </c>
      <c r="E14" s="3">
        <v>110.10663529411765</v>
      </c>
      <c r="F14" s="3">
        <v>143.82544608996542</v>
      </c>
      <c r="G14" s="3">
        <v>76.678804152249128</v>
      </c>
      <c r="H14" s="3">
        <v>52.606463667820066</v>
      </c>
      <c r="I14" s="3">
        <v>44.243182837370242</v>
      </c>
      <c r="J14" s="3">
        <v>58.660816608996541</v>
      </c>
      <c r="K14" s="3">
        <v>58.77188096885812</v>
      </c>
      <c r="L14" s="3">
        <v>52.712221453287199</v>
      </c>
      <c r="M14" s="3">
        <v>48.369679723183388</v>
      </c>
      <c r="N14" s="3"/>
    </row>
    <row r="15" spans="1:14" x14ac:dyDescent="0.2">
      <c r="A15">
        <v>1908</v>
      </c>
      <c r="B15" s="3">
        <v>51.425743391003458</v>
      </c>
      <c r="C15" s="3">
        <v>49.780809965397914</v>
      </c>
      <c r="D15" s="3">
        <v>69.240810519031143</v>
      </c>
      <c r="E15" s="3">
        <v>134.39519999999999</v>
      </c>
      <c r="F15" s="3">
        <v>118.23189757785467</v>
      </c>
      <c r="G15" s="3">
        <v>65.021979238754327</v>
      </c>
      <c r="H15" s="3">
        <v>49.667637923875425</v>
      </c>
      <c r="I15" s="3">
        <v>36.403533840830448</v>
      </c>
      <c r="J15" s="3">
        <v>29.817865743944633</v>
      </c>
      <c r="K15" s="3">
        <v>33.663966228373702</v>
      </c>
      <c r="L15" s="3">
        <v>34.311712110726646</v>
      </c>
      <c r="M15" s="3">
        <v>39.403527197231831</v>
      </c>
      <c r="N15" s="3"/>
    </row>
    <row r="16" spans="1:14" x14ac:dyDescent="0.2">
      <c r="A16">
        <v>1909</v>
      </c>
      <c r="B16" s="3">
        <v>53.09765813148789</v>
      </c>
      <c r="C16" s="3">
        <v>48.324566366782008</v>
      </c>
      <c r="D16" s="3">
        <v>54.16253065743944</v>
      </c>
      <c r="E16" s="3">
        <v>120.38718892733564</v>
      </c>
      <c r="F16" s="3">
        <v>110.79447197231833</v>
      </c>
      <c r="G16" s="3">
        <v>67.055219377162615</v>
      </c>
      <c r="H16" s="3">
        <v>43.594898823529412</v>
      </c>
      <c r="I16" s="3">
        <v>37.004088581314882</v>
      </c>
      <c r="J16" s="3">
        <v>35.33999169550173</v>
      </c>
      <c r="K16" s="3">
        <v>37.508721384083053</v>
      </c>
      <c r="L16" s="3">
        <v>47.649749480968858</v>
      </c>
      <c r="M16" s="3">
        <v>50.175977854671274</v>
      </c>
      <c r="N16" s="3"/>
    </row>
    <row r="17" spans="1:14" x14ac:dyDescent="0.2">
      <c r="A17">
        <v>1910</v>
      </c>
      <c r="B17" s="3">
        <v>46.522139792387541</v>
      </c>
      <c r="C17" s="3">
        <v>38.829415640138407</v>
      </c>
      <c r="D17" s="3">
        <v>81.077206920415222</v>
      </c>
      <c r="E17" s="3">
        <v>73.690829065743955</v>
      </c>
      <c r="F17" s="3">
        <v>58.595328996539791</v>
      </c>
      <c r="G17" s="3">
        <v>41.355404844290661</v>
      </c>
      <c r="H17" s="3">
        <v>33.217720692041524</v>
      </c>
      <c r="I17" s="3">
        <v>34.623185605536335</v>
      </c>
      <c r="J17" s="3">
        <v>37.224348788927337</v>
      </c>
      <c r="K17" s="3">
        <v>40.365990311418685</v>
      </c>
      <c r="L17" s="3">
        <v>45.862256055363325</v>
      </c>
      <c r="M17" s="3">
        <v>39.858577162629757</v>
      </c>
      <c r="N17" s="3"/>
    </row>
    <row r="18" spans="1:14" x14ac:dyDescent="0.2">
      <c r="A18">
        <v>1911</v>
      </c>
      <c r="B18" s="3">
        <v>43.670431557093423</v>
      </c>
      <c r="C18" s="3">
        <v>48.571090380622834</v>
      </c>
      <c r="D18" s="3">
        <v>67.323298546712806</v>
      </c>
      <c r="E18" s="3">
        <v>109.42545051903113</v>
      </c>
      <c r="F18" s="3">
        <v>90.641133840830449</v>
      </c>
      <c r="G18" s="3">
        <v>63.69100069204152</v>
      </c>
      <c r="H18" s="3">
        <v>43.107874878892737</v>
      </c>
      <c r="I18" s="3">
        <v>54.83722795847752</v>
      </c>
      <c r="J18" s="3">
        <v>40.958532871972317</v>
      </c>
      <c r="K18" s="3">
        <v>80.293149342560554</v>
      </c>
      <c r="L18" s="3">
        <v>84.088426297577854</v>
      </c>
      <c r="M18" s="3">
        <v>88.823250934256052</v>
      </c>
      <c r="N18" s="3"/>
    </row>
    <row r="19" spans="1:14" x14ac:dyDescent="0.2">
      <c r="A19">
        <v>1912</v>
      </c>
      <c r="B19" s="3">
        <v>56.369662006920414</v>
      </c>
      <c r="C19" s="3">
        <v>48.014752110726633</v>
      </c>
      <c r="D19" s="3">
        <v>55.8654925951557</v>
      </c>
      <c r="E19" s="3">
        <v>136.87284705882351</v>
      </c>
      <c r="F19" s="3">
        <v>125.65217771626297</v>
      </c>
      <c r="G19" s="3">
        <v>76.16668235294118</v>
      </c>
      <c r="H19" s="3">
        <v>59.844631141868518</v>
      </c>
      <c r="I19" s="3">
        <v>67.662037370242217</v>
      </c>
      <c r="J19" s="3">
        <v>80.35155155709343</v>
      </c>
      <c r="K19" s="3">
        <v>66.009121660899652</v>
      </c>
      <c r="L19" s="3">
        <v>71.711402076124571</v>
      </c>
      <c r="M19" s="3">
        <v>75.996124567474055</v>
      </c>
      <c r="N19" s="3"/>
    </row>
    <row r="20" spans="1:14" x14ac:dyDescent="0.2">
      <c r="A20">
        <v>1913</v>
      </c>
      <c r="B20" s="3">
        <v>64.068440138408306</v>
      </c>
      <c r="C20" s="3">
        <v>44.598244982698965</v>
      </c>
      <c r="D20" s="3">
        <v>121.76710754325258</v>
      </c>
      <c r="E20" s="3">
        <v>135.20374256055362</v>
      </c>
      <c r="F20" s="3">
        <v>87.834837923875426</v>
      </c>
      <c r="G20" s="3">
        <v>62.643886505190316</v>
      </c>
      <c r="H20" s="3">
        <v>55.03138878892733</v>
      </c>
      <c r="I20" s="3">
        <v>45.755691072664362</v>
      </c>
      <c r="J20" s="3">
        <v>45.841627681660903</v>
      </c>
      <c r="K20" s="3">
        <v>57.229715709342564</v>
      </c>
      <c r="L20" s="3">
        <v>55.193904498269887</v>
      </c>
      <c r="M20" s="3">
        <v>46.986920968858129</v>
      </c>
      <c r="N20" s="3"/>
    </row>
    <row r="21" spans="1:14" x14ac:dyDescent="0.2">
      <c r="A21">
        <v>1914</v>
      </c>
      <c r="B21" s="3">
        <v>40.620855363321802</v>
      </c>
      <c r="C21" s="3">
        <v>34.187732595155715</v>
      </c>
      <c r="D21" s="3">
        <v>46.985994186851208</v>
      </c>
      <c r="E21" s="3">
        <v>81.174444290657433</v>
      </c>
      <c r="F21" s="3">
        <v>92.93213896193771</v>
      </c>
      <c r="G21" s="3">
        <v>56.113212456747398</v>
      </c>
      <c r="H21" s="3">
        <v>67.652306159169555</v>
      </c>
      <c r="I21" s="3">
        <v>55.232037093425603</v>
      </c>
      <c r="J21" s="3">
        <v>50.16641107266436</v>
      </c>
      <c r="K21" s="3">
        <v>47.647253148788927</v>
      </c>
      <c r="L21" s="3">
        <v>43.0850491349481</v>
      </c>
      <c r="M21" s="3">
        <v>39.178782560553636</v>
      </c>
      <c r="N21" s="3"/>
    </row>
    <row r="22" spans="1:14" x14ac:dyDescent="0.2">
      <c r="A22">
        <v>1915</v>
      </c>
      <c r="B22" s="3">
        <v>34.110211764705888</v>
      </c>
      <c r="C22" s="3">
        <v>44.674001937716262</v>
      </c>
      <c r="D22" s="3">
        <v>56.790884429065734</v>
      </c>
      <c r="E22" s="3">
        <v>85.944083044982705</v>
      </c>
      <c r="F22" s="3">
        <v>80.313538546712806</v>
      </c>
      <c r="G22" s="3">
        <v>61.182859515570925</v>
      </c>
      <c r="H22" s="3">
        <v>52.549466574394465</v>
      </c>
      <c r="I22" s="3">
        <v>51.447059377162631</v>
      </c>
      <c r="J22" s="3">
        <v>50.325608304498267</v>
      </c>
      <c r="K22" s="3">
        <v>57.589770519031141</v>
      </c>
      <c r="L22" s="3">
        <v>68.53014809688581</v>
      </c>
      <c r="M22" s="3">
        <v>52.155120830449825</v>
      </c>
      <c r="N22" s="3"/>
    </row>
    <row r="23" spans="1:14" x14ac:dyDescent="0.2">
      <c r="A23">
        <v>1916</v>
      </c>
      <c r="B23" s="3">
        <v>52.159754740484424</v>
      </c>
      <c r="C23" s="3">
        <v>39.334452041522489</v>
      </c>
      <c r="D23" s="3">
        <v>56.32100595155709</v>
      </c>
      <c r="E23" s="3">
        <v>161.72600138408305</v>
      </c>
      <c r="F23" s="3">
        <v>111.96036373702422</v>
      </c>
      <c r="G23" s="3">
        <v>127.86811349480971</v>
      </c>
      <c r="H23" s="3">
        <v>48.810364567474039</v>
      </c>
      <c r="I23" s="3">
        <v>34.520312802768167</v>
      </c>
      <c r="J23" s="3">
        <v>44.526344636678203</v>
      </c>
      <c r="K23" s="3">
        <v>54.208406366782008</v>
      </c>
      <c r="L23" s="3">
        <v>66.272686505190308</v>
      </c>
      <c r="M23" s="3">
        <v>42.009174809688574</v>
      </c>
      <c r="N23" s="3"/>
    </row>
    <row r="24" spans="1:14" x14ac:dyDescent="0.2">
      <c r="A24">
        <v>1917</v>
      </c>
      <c r="B24" s="3">
        <v>27.242757093425602</v>
      </c>
      <c r="C24" s="3">
        <v>22.905805951557092</v>
      </c>
      <c r="D24" s="3">
        <v>67.866856193771625</v>
      </c>
      <c r="E24" s="3">
        <v>101.43150726643599</v>
      </c>
      <c r="F24" s="3">
        <v>93.309339238754305</v>
      </c>
      <c r="G24" s="3">
        <v>100.11981176470589</v>
      </c>
      <c r="H24" s="3">
        <v>51.537884013840831</v>
      </c>
      <c r="I24" s="3">
        <v>37.809462145328723</v>
      </c>
      <c r="J24" s="3">
        <v>33.717525259515575</v>
      </c>
      <c r="K24" s="3">
        <v>35.319662283737024</v>
      </c>
      <c r="L24" s="3">
        <v>36.840930103806222</v>
      </c>
      <c r="M24" s="3">
        <v>30.430887197231833</v>
      </c>
      <c r="N24" s="3"/>
    </row>
    <row r="25" spans="1:14" x14ac:dyDescent="0.2">
      <c r="A25">
        <v>1918</v>
      </c>
      <c r="B25" s="3">
        <v>30.174631972318338</v>
      </c>
      <c r="C25" s="3">
        <v>30.759416470588235</v>
      </c>
      <c r="D25" s="3">
        <v>98.543340622837377</v>
      </c>
      <c r="E25" s="3">
        <v>71.880016608996542</v>
      </c>
      <c r="F25" s="3">
        <v>94.715730934256058</v>
      </c>
      <c r="G25" s="3">
        <v>74.890862283737022</v>
      </c>
      <c r="H25" s="3">
        <v>34.370637508650518</v>
      </c>
      <c r="I25" s="3">
        <v>30.222824636678205</v>
      </c>
      <c r="J25" s="3">
        <v>28.919634602076126</v>
      </c>
      <c r="K25" s="3">
        <v>30.778893840830452</v>
      </c>
      <c r="L25" s="3">
        <v>44.702134256055366</v>
      </c>
      <c r="M25" s="3">
        <v>44.770521799307957</v>
      </c>
      <c r="N25" s="3"/>
    </row>
    <row r="26" spans="1:14" x14ac:dyDescent="0.2">
      <c r="A26">
        <v>1919</v>
      </c>
      <c r="B26" s="3">
        <v>39.359968442906577</v>
      </c>
      <c r="C26" s="3">
        <v>32.951345605536332</v>
      </c>
      <c r="D26" s="3">
        <v>70.257026989619376</v>
      </c>
      <c r="E26" s="3">
        <v>105.75853287197232</v>
      </c>
      <c r="F26" s="3">
        <v>76.39139709342561</v>
      </c>
      <c r="G26" s="3">
        <v>48.045276124567472</v>
      </c>
      <c r="H26" s="3">
        <v>35.397048581314877</v>
      </c>
      <c r="I26" s="3">
        <v>28.790019653979236</v>
      </c>
      <c r="J26" s="3">
        <v>25.60922906574395</v>
      </c>
      <c r="K26" s="3">
        <v>33.391955709342568</v>
      </c>
      <c r="L26" s="3">
        <v>57.679623529411764</v>
      </c>
      <c r="M26" s="3">
        <v>37.933650934256057</v>
      </c>
      <c r="N26" s="3"/>
    </row>
    <row r="27" spans="1:14" x14ac:dyDescent="0.2">
      <c r="A27">
        <v>1920</v>
      </c>
      <c r="B27" s="3">
        <v>34.645428373702416</v>
      </c>
      <c r="C27" s="3">
        <v>30.759057716262973</v>
      </c>
      <c r="D27" s="3">
        <v>89.83529688581315</v>
      </c>
      <c r="E27" s="3">
        <v>115.0336775086505</v>
      </c>
      <c r="F27" s="3">
        <v>62.590222837370248</v>
      </c>
      <c r="G27" s="3">
        <v>49.20091349480969</v>
      </c>
      <c r="H27" s="3">
        <v>43.664407474048446</v>
      </c>
      <c r="I27" s="3">
        <v>27.891504498269892</v>
      </c>
      <c r="J27" s="3">
        <v>24.143717647058825</v>
      </c>
      <c r="K27" s="3">
        <v>23.183915294117647</v>
      </c>
      <c r="L27" s="3">
        <v>30.334920415224914</v>
      </c>
      <c r="M27" s="3">
        <v>34.824297301038065</v>
      </c>
      <c r="N27" s="3"/>
    </row>
    <row r="28" spans="1:14" x14ac:dyDescent="0.2">
      <c r="A28">
        <v>1921</v>
      </c>
      <c r="B28" s="3">
        <v>34.864148927335641</v>
      </c>
      <c r="C28" s="3">
        <v>29.744859238754319</v>
      </c>
      <c r="D28" s="3">
        <v>58.721834740484432</v>
      </c>
      <c r="E28" s="3">
        <v>106.74286505190311</v>
      </c>
      <c r="F28" s="3">
        <v>80.931702145328714</v>
      </c>
      <c r="G28" s="3">
        <v>38.083565397923877</v>
      </c>
      <c r="H28" s="3">
        <v>22.847030034602078</v>
      </c>
      <c r="I28" s="3">
        <v>19.308112941176471</v>
      </c>
      <c r="J28" s="3">
        <v>22.645021453287196</v>
      </c>
      <c r="K28" s="3">
        <v>22.265474325259515</v>
      </c>
      <c r="L28" s="3">
        <v>25.286798615916958</v>
      </c>
      <c r="M28" s="3">
        <v>30.006884429065742</v>
      </c>
      <c r="N28" s="3"/>
    </row>
    <row r="29" spans="1:14" x14ac:dyDescent="0.2">
      <c r="A29">
        <v>1922</v>
      </c>
      <c r="B29" s="3">
        <v>26.076401937716263</v>
      </c>
      <c r="C29" s="3">
        <v>27.457920000000001</v>
      </c>
      <c r="D29" s="3">
        <v>75.45071335640138</v>
      </c>
      <c r="E29" s="3">
        <v>168.93203044982698</v>
      </c>
      <c r="F29" s="3">
        <v>97.015077093425617</v>
      </c>
      <c r="G29" s="3">
        <v>58.088603460207601</v>
      </c>
      <c r="H29" s="3">
        <v>47.207958477508647</v>
      </c>
      <c r="I29" s="3">
        <v>29.759433633217999</v>
      </c>
      <c r="J29" s="3">
        <v>32.428251903114194</v>
      </c>
      <c r="K29" s="3">
        <v>26.106522352941177</v>
      </c>
      <c r="L29" s="3">
        <v>28.973447750865052</v>
      </c>
      <c r="M29" s="3">
        <v>27.254341868512107</v>
      </c>
      <c r="N29" s="3"/>
    </row>
    <row r="30" spans="1:14" x14ac:dyDescent="0.2">
      <c r="A30">
        <v>1923</v>
      </c>
      <c r="B30" s="3">
        <v>29.886866159169553</v>
      </c>
      <c r="C30" s="3">
        <v>27.589762214532868</v>
      </c>
      <c r="D30" s="3">
        <v>49.686636955017299</v>
      </c>
      <c r="E30" s="3">
        <v>113.12106851211074</v>
      </c>
      <c r="F30" s="3">
        <v>74.22597093425604</v>
      </c>
      <c r="G30" s="3">
        <v>51.090203460207611</v>
      </c>
      <c r="H30" s="3">
        <v>32.90029785467128</v>
      </c>
      <c r="I30" s="3">
        <v>18.835454117647064</v>
      </c>
      <c r="J30" s="3">
        <v>21.337361937716263</v>
      </c>
      <c r="K30" s="3">
        <v>21.803936885813144</v>
      </c>
      <c r="L30" s="3">
        <v>21.805087889273356</v>
      </c>
      <c r="M30" s="3">
        <v>25.30763626297578</v>
      </c>
      <c r="N30" s="3"/>
    </row>
    <row r="31" spans="1:14" x14ac:dyDescent="0.2">
      <c r="A31">
        <v>1924</v>
      </c>
      <c r="B31" s="3">
        <v>24.707544913494814</v>
      </c>
      <c r="C31" s="3">
        <v>25.508135086505185</v>
      </c>
      <c r="D31" s="3">
        <v>40.182487474048443</v>
      </c>
      <c r="E31" s="3">
        <v>97.891498961937728</v>
      </c>
      <c r="F31" s="3">
        <v>118.0720276816609</v>
      </c>
      <c r="G31" s="3">
        <v>45.434889965397922</v>
      </c>
      <c r="H31" s="3">
        <v>35.630134256055356</v>
      </c>
      <c r="I31" s="3">
        <v>96.896912387543253</v>
      </c>
      <c r="J31" s="3">
        <v>39.297500346020762</v>
      </c>
      <c r="K31" s="3">
        <v>35.650060069204152</v>
      </c>
      <c r="L31" s="3">
        <v>32.511213840830457</v>
      </c>
      <c r="M31" s="3">
        <v>30.717726228373703</v>
      </c>
      <c r="N31" s="3"/>
    </row>
    <row r="32" spans="1:14" x14ac:dyDescent="0.2">
      <c r="A32">
        <v>1925</v>
      </c>
      <c r="B32" s="3">
        <v>30.439691626297577</v>
      </c>
      <c r="C32" s="3">
        <v>31.059514463667824</v>
      </c>
      <c r="D32" s="3">
        <v>37.185274463667817</v>
      </c>
      <c r="E32" s="3">
        <v>36.803260899653978</v>
      </c>
      <c r="F32" s="3">
        <v>28.900770103806224</v>
      </c>
      <c r="G32" s="3">
        <v>37.819880968858129</v>
      </c>
      <c r="H32" s="3">
        <v>32.9943662283737</v>
      </c>
      <c r="I32" s="3">
        <v>23.77427543252595</v>
      </c>
      <c r="J32" s="3">
        <v>20.769184775086504</v>
      </c>
      <c r="K32" s="3">
        <v>30.068978823529413</v>
      </c>
      <c r="L32" s="3">
        <v>28.020506574394464</v>
      </c>
      <c r="M32" s="3">
        <v>29.327089826989621</v>
      </c>
      <c r="N32" s="3"/>
    </row>
    <row r="33" spans="1:14" x14ac:dyDescent="0.2">
      <c r="A33">
        <v>1926</v>
      </c>
      <c r="B33" s="3">
        <v>26.138496332179933</v>
      </c>
      <c r="C33" s="3">
        <v>24.225483737024216</v>
      </c>
      <c r="D33" s="3">
        <v>34.39658740484429</v>
      </c>
      <c r="E33" s="3">
        <v>63.662300346020764</v>
      </c>
      <c r="F33" s="3">
        <v>69.221811487889269</v>
      </c>
      <c r="G33" s="3">
        <v>58.408343252595152</v>
      </c>
      <c r="H33" s="3">
        <v>35.560162214532873</v>
      </c>
      <c r="I33" s="3">
        <v>35.511042768166092</v>
      </c>
      <c r="J33" s="3">
        <v>45.870776470588233</v>
      </c>
      <c r="K33" s="3">
        <v>55.95585384083045</v>
      </c>
      <c r="L33" s="3">
        <v>49.481638754325267</v>
      </c>
      <c r="M33" s="3">
        <v>43.177846920415227</v>
      </c>
      <c r="N33" s="3"/>
    </row>
    <row r="34" spans="1:14" x14ac:dyDescent="0.2">
      <c r="A34">
        <v>1927</v>
      </c>
      <c r="B34" s="3">
        <v>42.806670726643596</v>
      </c>
      <c r="C34" s="3">
        <v>38.158485259515572</v>
      </c>
      <c r="D34" s="3">
        <v>77.942830173010378</v>
      </c>
      <c r="E34" s="3">
        <v>74.639734256055377</v>
      </c>
      <c r="F34" s="3">
        <v>74.02949314878893</v>
      </c>
      <c r="G34" s="3">
        <v>51.370928719723175</v>
      </c>
      <c r="H34" s="3">
        <v>44.391467958477506</v>
      </c>
      <c r="I34" s="3">
        <v>28.419306851211068</v>
      </c>
      <c r="J34" s="3">
        <v>21.820783391003459</v>
      </c>
      <c r="K34" s="3">
        <v>41.472104636678203</v>
      </c>
      <c r="L34" s="3">
        <v>41.188135640138405</v>
      </c>
      <c r="M34" s="3">
        <v>39.074982975778546</v>
      </c>
      <c r="N34" s="3"/>
    </row>
    <row r="35" spans="1:14" x14ac:dyDescent="0.2">
      <c r="A35">
        <v>1928</v>
      </c>
      <c r="B35" s="3">
        <v>36.000847058823524</v>
      </c>
      <c r="C35" s="3">
        <v>36.906881107266436</v>
      </c>
      <c r="D35" s="3">
        <v>68.54943114186851</v>
      </c>
      <c r="E35" s="3">
        <v>127.05553494809689</v>
      </c>
      <c r="F35" s="3">
        <v>81.722247197231837</v>
      </c>
      <c r="G35" s="3">
        <v>45.155958477508648</v>
      </c>
      <c r="H35" s="3">
        <v>39.866918200692041</v>
      </c>
      <c r="I35" s="3">
        <v>35.914656332179923</v>
      </c>
      <c r="J35" s="3">
        <v>64.387432525951553</v>
      </c>
      <c r="K35" s="3">
        <v>76.662944221453287</v>
      </c>
      <c r="L35" s="3">
        <v>61.007966782006932</v>
      </c>
      <c r="M35" s="3">
        <v>52.250115986159173</v>
      </c>
      <c r="N35" s="3"/>
    </row>
    <row r="36" spans="1:14" x14ac:dyDescent="0.2">
      <c r="A36">
        <v>1929</v>
      </c>
      <c r="B36" s="3">
        <v>45.224644982698962</v>
      </c>
      <c r="C36" s="3">
        <v>45.116405813148788</v>
      </c>
      <c r="D36" s="3">
        <v>102.77873439446365</v>
      </c>
      <c r="E36" s="3">
        <v>161.50760968858131</v>
      </c>
      <c r="F36" s="3">
        <v>95.523884844290635</v>
      </c>
      <c r="G36" s="3">
        <v>49.009876816609008</v>
      </c>
      <c r="H36" s="3">
        <v>48.612960000000001</v>
      </c>
      <c r="I36" s="3">
        <v>33.831713771626298</v>
      </c>
      <c r="J36" s="3">
        <v>28.356390311418689</v>
      </c>
      <c r="K36" s="3">
        <v>29.490666851211074</v>
      </c>
      <c r="L36" s="3">
        <v>35.386629757785464</v>
      </c>
      <c r="M36" s="3">
        <v>35.049041937716261</v>
      </c>
      <c r="N36" s="3"/>
    </row>
    <row r="37" spans="1:14" x14ac:dyDescent="0.2">
      <c r="A37">
        <v>1930</v>
      </c>
      <c r="B37" s="3">
        <v>42.65792221453286</v>
      </c>
      <c r="C37" s="3">
        <v>42.665814809688584</v>
      </c>
      <c r="D37" s="3">
        <v>51.292286782006926</v>
      </c>
      <c r="E37" s="3">
        <v>58.187709342560552</v>
      </c>
      <c r="F37" s="3">
        <v>57.444729134948098</v>
      </c>
      <c r="G37" s="3">
        <v>43.197159861591693</v>
      </c>
      <c r="H37" s="3">
        <v>28.408185467128028</v>
      </c>
      <c r="I37" s="3">
        <v>15.868824913494807</v>
      </c>
      <c r="J37" s="3">
        <v>14.210707266435984</v>
      </c>
      <c r="K37" s="3">
        <v>18.288189342560557</v>
      </c>
      <c r="L37" s="3">
        <v>20.020733564013842</v>
      </c>
      <c r="M37" s="3">
        <v>25.4332152249135</v>
      </c>
      <c r="N37" s="3"/>
    </row>
    <row r="38" spans="1:14" x14ac:dyDescent="0.2">
      <c r="A38">
        <v>1931</v>
      </c>
      <c r="B38" s="3">
        <v>23.07918892733564</v>
      </c>
      <c r="C38" s="3">
        <v>22.206832941176472</v>
      </c>
      <c r="D38" s="3">
        <v>27.244147266435981</v>
      </c>
      <c r="E38" s="3">
        <v>30.952874740484432</v>
      </c>
      <c r="F38" s="3">
        <v>28.361846366782007</v>
      </c>
      <c r="G38" s="3">
        <v>25.940628373702427</v>
      </c>
      <c r="H38" s="3">
        <v>16.060205397923877</v>
      </c>
      <c r="I38" s="3">
        <v>12.791908650519034</v>
      </c>
      <c r="J38" s="3">
        <v>16.527363321799307</v>
      </c>
      <c r="K38" s="3">
        <v>21.528219238754325</v>
      </c>
      <c r="L38" s="3">
        <v>35.496498269896193</v>
      </c>
      <c r="M38" s="3">
        <v>36.614840138408297</v>
      </c>
      <c r="N38" s="3"/>
    </row>
    <row r="39" spans="1:14" x14ac:dyDescent="0.2">
      <c r="A39">
        <v>1932</v>
      </c>
      <c r="B39" s="3">
        <v>50.872917923875434</v>
      </c>
      <c r="C39" s="3">
        <v>48.150002491349483</v>
      </c>
      <c r="D39" s="3">
        <v>44.385907266435986</v>
      </c>
      <c r="E39" s="3">
        <v>55.807374394463665</v>
      </c>
      <c r="F39" s="3">
        <v>51.585149896193769</v>
      </c>
      <c r="G39" s="3">
        <v>31.002651903114188</v>
      </c>
      <c r="H39" s="3">
        <v>21.280305051903113</v>
      </c>
      <c r="I39" s="3">
        <v>17.303483460207616</v>
      </c>
      <c r="J39" s="3">
        <v>19.301879584775087</v>
      </c>
      <c r="K39" s="3">
        <v>20.028222560553633</v>
      </c>
      <c r="L39" s="3">
        <v>29.654184083044978</v>
      </c>
      <c r="M39" s="3">
        <v>36.508723598615916</v>
      </c>
      <c r="N39" s="3"/>
    </row>
    <row r="40" spans="1:14" x14ac:dyDescent="0.2">
      <c r="A40">
        <v>1933</v>
      </c>
      <c r="B40" s="3">
        <v>38.412797231833913</v>
      </c>
      <c r="C40" s="3">
        <v>32.375843875432523</v>
      </c>
      <c r="D40" s="3">
        <v>47.071258131487888</v>
      </c>
      <c r="E40" s="3">
        <v>86.406876124567475</v>
      </c>
      <c r="F40" s="3">
        <v>84.502129826989616</v>
      </c>
      <c r="G40" s="3">
        <v>36.289345328719726</v>
      </c>
      <c r="H40" s="3">
        <v>22.777521384083045</v>
      </c>
      <c r="I40" s="3">
        <v>15.93508982698962</v>
      </c>
      <c r="J40" s="3">
        <v>15.483836678200692</v>
      </c>
      <c r="K40" s="3">
        <v>23.936925674740486</v>
      </c>
      <c r="L40" s="3">
        <v>25.640620069204147</v>
      </c>
      <c r="M40" s="3">
        <v>29.013837508650518</v>
      </c>
      <c r="N40" s="3"/>
    </row>
    <row r="41" spans="1:14" x14ac:dyDescent="0.2">
      <c r="A41">
        <v>1934</v>
      </c>
      <c r="B41" s="3">
        <v>31.303915847750861</v>
      </c>
      <c r="C41" s="3">
        <v>25.605013702422145</v>
      </c>
      <c r="D41" s="3">
        <v>33.287229342560551</v>
      </c>
      <c r="E41" s="3">
        <v>67.959728719723188</v>
      </c>
      <c r="F41" s="3">
        <v>39.581005951557096</v>
      </c>
      <c r="G41" s="3">
        <v>20.693846366782008</v>
      </c>
      <c r="H41" s="3">
        <v>17.477255086505192</v>
      </c>
      <c r="I41" s="3">
        <v>14.846584359861591</v>
      </c>
      <c r="J41" s="3">
        <v>20.814477508650519</v>
      </c>
      <c r="K41" s="3">
        <v>24.403097024221452</v>
      </c>
      <c r="L41" s="3">
        <v>36.040907958477511</v>
      </c>
      <c r="M41" s="3">
        <v>38.126421591695504</v>
      </c>
      <c r="N41" s="3"/>
    </row>
    <row r="42" spans="1:14" x14ac:dyDescent="0.2">
      <c r="A42">
        <v>1935</v>
      </c>
      <c r="B42" s="3">
        <v>35.238568858131487</v>
      </c>
      <c r="C42" s="3">
        <v>33.693428927335638</v>
      </c>
      <c r="D42" s="3">
        <v>84.604539238754327</v>
      </c>
      <c r="E42" s="3">
        <v>63.24390311418685</v>
      </c>
      <c r="F42" s="3">
        <v>52.50776138408304</v>
      </c>
      <c r="G42" s="3">
        <v>44.517375778546722</v>
      </c>
      <c r="H42" s="3">
        <v>33.428100207612459</v>
      </c>
      <c r="I42" s="3">
        <v>30.18714352941177</v>
      </c>
      <c r="J42" s="3">
        <v>25.037912802768169</v>
      </c>
      <c r="K42" s="3">
        <v>25.857681384083044</v>
      </c>
      <c r="L42" s="3">
        <v>32.687003460207613</v>
      </c>
      <c r="M42" s="3">
        <v>30.674167474048442</v>
      </c>
      <c r="N42" s="3"/>
    </row>
    <row r="43" spans="1:14" x14ac:dyDescent="0.2">
      <c r="A43">
        <v>1936</v>
      </c>
      <c r="B43" s="3">
        <v>29.847477923875431</v>
      </c>
      <c r="C43" s="3">
        <v>28.303309619377163</v>
      </c>
      <c r="D43" s="3">
        <v>69.099476262975784</v>
      </c>
      <c r="E43" s="3">
        <v>57.103374394463671</v>
      </c>
      <c r="F43" s="3">
        <v>56.117577301038061</v>
      </c>
      <c r="G43" s="3">
        <v>27.171604152249135</v>
      </c>
      <c r="H43" s="3">
        <v>16.690880553633217</v>
      </c>
      <c r="I43" s="3">
        <v>16.287730380622836</v>
      </c>
      <c r="J43" s="3">
        <v>23.771958477508651</v>
      </c>
      <c r="K43" s="3">
        <v>29.638025190311417</v>
      </c>
      <c r="L43" s="3">
        <v>30.250164705882352</v>
      </c>
      <c r="M43" s="3">
        <v>28.921159307958476</v>
      </c>
      <c r="N43" s="3"/>
    </row>
    <row r="44" spans="1:14" x14ac:dyDescent="0.2">
      <c r="A44">
        <v>1937</v>
      </c>
      <c r="B44" s="3">
        <v>47.09720802768166</v>
      </c>
      <c r="C44" s="3">
        <v>43.469424498269895</v>
      </c>
      <c r="D44" s="3">
        <v>48.540207612456747</v>
      </c>
      <c r="E44" s="3">
        <v>81.201799307958481</v>
      </c>
      <c r="F44" s="3">
        <v>73.072590726643597</v>
      </c>
      <c r="G44" s="3">
        <v>45.032636678200689</v>
      </c>
      <c r="H44" s="3">
        <v>35.945240138408302</v>
      </c>
      <c r="I44" s="3">
        <v>23.197353633217993</v>
      </c>
      <c r="J44" s="3">
        <v>20.314015224913494</v>
      </c>
      <c r="K44" s="3">
        <v>25.92394629757786</v>
      </c>
      <c r="L44" s="3">
        <v>29.047440830449826</v>
      </c>
      <c r="M44" s="3">
        <v>28.949426159169551</v>
      </c>
      <c r="N44" s="3"/>
    </row>
    <row r="45" spans="1:14" x14ac:dyDescent="0.2">
      <c r="A45">
        <v>1938</v>
      </c>
      <c r="B45" s="3">
        <v>31.802987958477505</v>
      </c>
      <c r="C45" s="3">
        <v>80.342971349480962</v>
      </c>
      <c r="D45" s="3">
        <v>84.808431280276821</v>
      </c>
      <c r="E45" s="3">
        <v>92.787770242214535</v>
      </c>
      <c r="F45" s="3">
        <v>65.639335640138412</v>
      </c>
      <c r="G45" s="3">
        <v>53.395200000000003</v>
      </c>
      <c r="H45" s="3">
        <v>42.726040692041522</v>
      </c>
      <c r="I45" s="3">
        <v>37.856728027681662</v>
      </c>
      <c r="J45" s="3">
        <v>53.372777854671277</v>
      </c>
      <c r="K45" s="3">
        <v>43.390079999999998</v>
      </c>
      <c r="L45" s="3">
        <v>37.297893425605537</v>
      </c>
      <c r="M45" s="3">
        <v>35.227447474048446</v>
      </c>
      <c r="N45" s="3"/>
    </row>
    <row r="46" spans="1:14" x14ac:dyDescent="0.2">
      <c r="A46">
        <v>1939</v>
      </c>
      <c r="B46" s="3">
        <v>44.053655916955016</v>
      </c>
      <c r="C46" s="3">
        <v>53.441718477508644</v>
      </c>
      <c r="D46" s="3">
        <v>68.202351280276815</v>
      </c>
      <c r="E46" s="3">
        <v>107.51777439446366</v>
      </c>
      <c r="F46" s="3">
        <v>62.844161107266437</v>
      </c>
      <c r="G46" s="3">
        <v>57.119518339100345</v>
      </c>
      <c r="H46" s="3">
        <v>34.89797647058824</v>
      </c>
      <c r="I46" s="3">
        <v>33.073606089965395</v>
      </c>
      <c r="J46" s="3">
        <v>27.57565121107266</v>
      </c>
      <c r="K46" s="3">
        <v>28.754801937716262</v>
      </c>
      <c r="L46" s="3">
        <v>30.125946020761241</v>
      </c>
      <c r="M46" s="3">
        <v>31.069903391003461</v>
      </c>
      <c r="N46" s="3"/>
    </row>
    <row r="47" spans="1:14" x14ac:dyDescent="0.2">
      <c r="A47">
        <v>1940</v>
      </c>
      <c r="B47" s="3">
        <v>29.655170657439452</v>
      </c>
      <c r="C47" s="3">
        <v>27.600181038062289</v>
      </c>
      <c r="D47" s="3">
        <v>38.363677785467125</v>
      </c>
      <c r="E47" s="3">
        <v>61.075681660899654</v>
      </c>
      <c r="F47" s="3">
        <v>64.464176055363325</v>
      </c>
      <c r="G47" s="3">
        <v>60.488221453287196</v>
      </c>
      <c r="H47" s="3">
        <v>40.808065328719721</v>
      </c>
      <c r="I47" s="3">
        <v>36.966090519031141</v>
      </c>
      <c r="J47" s="3">
        <v>38.140966089965396</v>
      </c>
      <c r="K47" s="3">
        <v>31.415593079584774</v>
      </c>
      <c r="L47" s="3">
        <v>41.209660899653976</v>
      </c>
      <c r="M47" s="3">
        <v>50.048081937716262</v>
      </c>
      <c r="N47" s="3"/>
    </row>
    <row r="48" spans="1:14" x14ac:dyDescent="0.2">
      <c r="A48">
        <v>1941</v>
      </c>
      <c r="B48" s="3">
        <v>55.203770242214524</v>
      </c>
      <c r="C48" s="3">
        <v>38.928192664359862</v>
      </c>
      <c r="D48" s="3">
        <v>49.025841384083044</v>
      </c>
      <c r="E48" s="3">
        <v>76.979709342560554</v>
      </c>
      <c r="F48" s="3">
        <v>44.232524844290658</v>
      </c>
      <c r="G48" s="3">
        <v>34.286599307958483</v>
      </c>
      <c r="H48" s="3">
        <v>24.505043044982703</v>
      </c>
      <c r="I48" s="3">
        <v>20.243699377162631</v>
      </c>
      <c r="J48" s="3">
        <v>36.148085813148796</v>
      </c>
      <c r="K48" s="3">
        <v>57.066138685121111</v>
      </c>
      <c r="L48" s="3">
        <v>69.927047750865043</v>
      </c>
      <c r="M48" s="3">
        <v>49.436869204152252</v>
      </c>
      <c r="N48" s="3"/>
    </row>
    <row r="49" spans="1:14" x14ac:dyDescent="0.2">
      <c r="A49">
        <v>1942</v>
      </c>
      <c r="B49" s="3">
        <v>45.606942560553634</v>
      </c>
      <c r="C49" s="3">
        <v>42.109984775086502</v>
      </c>
      <c r="D49" s="3">
        <v>90.320930657439462</v>
      </c>
      <c r="E49" s="3">
        <v>78.608005536332186</v>
      </c>
      <c r="F49" s="3">
        <v>66.172235294117641</v>
      </c>
      <c r="G49" s="3">
        <v>71.140534256055375</v>
      </c>
      <c r="H49" s="3">
        <v>40.215851626297578</v>
      </c>
      <c r="I49" s="3">
        <v>39.051350034602073</v>
      </c>
      <c r="J49" s="3">
        <v>39.945948788927339</v>
      </c>
      <c r="K49" s="3">
        <v>46.629183114186851</v>
      </c>
      <c r="L49" s="3">
        <v>55.559833910034605</v>
      </c>
      <c r="M49" s="3">
        <v>50.621296608996538</v>
      </c>
      <c r="N49" s="3"/>
    </row>
    <row r="50" spans="1:14" x14ac:dyDescent="0.2">
      <c r="A50">
        <v>1943</v>
      </c>
      <c r="B50" s="3">
        <v>60.358995155709337</v>
      </c>
      <c r="C50" s="3">
        <v>65.455264775086505</v>
      </c>
      <c r="D50" s="3">
        <v>90.764395847750862</v>
      </c>
      <c r="E50" s="3">
        <v>95.130435986159171</v>
      </c>
      <c r="F50" s="3">
        <v>102.26344359861589</v>
      </c>
      <c r="G50" s="3">
        <v>110.27166228373703</v>
      </c>
      <c r="H50" s="3">
        <v>55.77652152249135</v>
      </c>
      <c r="I50" s="3">
        <v>38.274243321799311</v>
      </c>
      <c r="J50" s="3">
        <v>36.004584083044989</v>
      </c>
      <c r="K50" s="3">
        <v>32.954514602076124</v>
      </c>
      <c r="L50" s="3">
        <v>43.109265051903115</v>
      </c>
      <c r="M50" s="3">
        <v>33.809007612456753</v>
      </c>
      <c r="N50" s="3"/>
    </row>
    <row r="51" spans="1:14" x14ac:dyDescent="0.2">
      <c r="A51">
        <v>1944</v>
      </c>
      <c r="B51" s="3">
        <v>31.116242491349482</v>
      </c>
      <c r="C51" s="3">
        <v>38.304901868512111</v>
      </c>
      <c r="D51" s="3">
        <v>68.499384913494808</v>
      </c>
      <c r="E51" s="3">
        <v>73.909220761245678</v>
      </c>
      <c r="F51" s="3">
        <v>69.062404982698951</v>
      </c>
      <c r="G51" s="3">
        <v>53.615385467128021</v>
      </c>
      <c r="H51" s="3">
        <v>29.847477923875431</v>
      </c>
      <c r="I51" s="3">
        <v>22.91329494809689</v>
      </c>
      <c r="J51" s="3">
        <v>24.233854671280277</v>
      </c>
      <c r="K51" s="3">
        <v>27.263146297577855</v>
      </c>
      <c r="L51" s="3">
        <v>29.380185467128026</v>
      </c>
      <c r="M51" s="3">
        <v>29.734873910034597</v>
      </c>
      <c r="N51" s="3"/>
    </row>
    <row r="52" spans="1:14" x14ac:dyDescent="0.2">
      <c r="A52">
        <v>1945</v>
      </c>
      <c r="B52" s="3">
        <v>27.292803321799308</v>
      </c>
      <c r="C52" s="3">
        <v>30.326639169550177</v>
      </c>
      <c r="D52" s="3">
        <v>61.754265467128029</v>
      </c>
      <c r="E52" s="3">
        <v>66.893779930795858</v>
      </c>
      <c r="F52" s="3">
        <v>76.020684290657442</v>
      </c>
      <c r="G52" s="3">
        <v>75.992686505190306</v>
      </c>
      <c r="H52" s="3">
        <v>34.476290657439449</v>
      </c>
      <c r="I52" s="3">
        <v>28.059715432525952</v>
      </c>
      <c r="J52" s="3">
        <v>32.543053287197232</v>
      </c>
      <c r="K52" s="3">
        <v>46.959117508650522</v>
      </c>
      <c r="L52" s="3">
        <v>52.405486505190304</v>
      </c>
      <c r="M52" s="3">
        <v>41.857645951557096</v>
      </c>
      <c r="N52" s="3"/>
    </row>
    <row r="53" spans="1:14" x14ac:dyDescent="0.2">
      <c r="A53">
        <v>1946</v>
      </c>
      <c r="B53" s="3">
        <v>66.350640830449834</v>
      </c>
      <c r="C53" s="3">
        <v>42.734037923875434</v>
      </c>
      <c r="D53" s="3">
        <v>112.73422671280277</v>
      </c>
      <c r="E53" s="3">
        <v>52.864243598615907</v>
      </c>
      <c r="F53" s="3">
        <v>39.660245813148791</v>
      </c>
      <c r="G53" s="3">
        <v>47.683382698961935</v>
      </c>
      <c r="H53" s="3">
        <v>34.168135640138409</v>
      </c>
      <c r="I53" s="3">
        <v>24.426266574394464</v>
      </c>
      <c r="J53" s="3">
        <v>22.996152249134944</v>
      </c>
      <c r="K53" s="3">
        <v>23.716814948096886</v>
      </c>
      <c r="L53" s="3">
        <v>33.077597231833913</v>
      </c>
      <c r="M53" s="3">
        <v>33.259425882352943</v>
      </c>
      <c r="N53" s="3"/>
    </row>
    <row r="54" spans="1:14" x14ac:dyDescent="0.2">
      <c r="A54">
        <v>1947</v>
      </c>
      <c r="B54" s="3">
        <v>36.487407612456742</v>
      </c>
      <c r="C54" s="3">
        <v>34.22414615916955</v>
      </c>
      <c r="D54" s="3">
        <v>51.331675017301038</v>
      </c>
      <c r="E54" s="3">
        <v>133.6328470588235</v>
      </c>
      <c r="F54" s="3">
        <v>96.571611903114189</v>
      </c>
      <c r="G54" s="3">
        <v>74.452285121107266</v>
      </c>
      <c r="H54" s="3">
        <v>37.771000692041525</v>
      </c>
      <c r="I54" s="3">
        <v>27.253415086505189</v>
      </c>
      <c r="J54" s="3">
        <v>33.022438754325265</v>
      </c>
      <c r="K54" s="3">
        <v>28.121346435986158</v>
      </c>
      <c r="L54" s="3">
        <v>34.373148788927338</v>
      </c>
      <c r="M54" s="3">
        <v>41.17970491349481</v>
      </c>
      <c r="N54" s="3"/>
    </row>
    <row r="55" spans="1:14" x14ac:dyDescent="0.2">
      <c r="A55">
        <v>1948</v>
      </c>
      <c r="B55" s="3">
        <v>34.472583529411764</v>
      </c>
      <c r="C55" s="3">
        <v>38.675106435986159</v>
      </c>
      <c r="D55" s="3">
        <v>101.907095916955</v>
      </c>
      <c r="E55" s="3">
        <v>79.486953633217993</v>
      </c>
      <c r="F55" s="3">
        <v>79.127257577854678</v>
      </c>
      <c r="G55" s="3">
        <v>32.963692733564017</v>
      </c>
      <c r="H55" s="3">
        <v>28.712169965397923</v>
      </c>
      <c r="I55" s="3">
        <v>23.600967197231835</v>
      </c>
      <c r="J55" s="3">
        <v>20.123875432525953</v>
      </c>
      <c r="K55" s="3">
        <v>20.898470865051902</v>
      </c>
      <c r="L55" s="3">
        <v>31.498181314878892</v>
      </c>
      <c r="M55" s="3">
        <v>32.69686920415225</v>
      </c>
      <c r="N55" s="3"/>
    </row>
    <row r="56" spans="1:14" x14ac:dyDescent="0.2">
      <c r="A56">
        <v>1949</v>
      </c>
      <c r="B56" s="3">
        <v>43.107874878892737</v>
      </c>
      <c r="C56" s="3">
        <v>54.680616747404841</v>
      </c>
      <c r="D56" s="3">
        <v>53.501735086505192</v>
      </c>
      <c r="E56" s="3">
        <v>60.881057439446359</v>
      </c>
      <c r="F56" s="3">
        <v>42.549488719723186</v>
      </c>
      <c r="G56" s="3">
        <v>35.781707958477512</v>
      </c>
      <c r="H56" s="3">
        <v>37.78073190311418</v>
      </c>
      <c r="I56" s="3">
        <v>26.198737162629758</v>
      </c>
      <c r="J56" s="3">
        <v>24.732523183390999</v>
      </c>
      <c r="K56" s="3">
        <v>28.583347266435986</v>
      </c>
      <c r="L56" s="3">
        <v>28.831739792387538</v>
      </c>
      <c r="M56" s="3">
        <v>45.479510034602079</v>
      </c>
      <c r="N56" s="3"/>
    </row>
    <row r="57" spans="1:14" x14ac:dyDescent="0.2">
      <c r="A57">
        <v>1950</v>
      </c>
      <c r="B57" s="3">
        <v>67.537385190311426</v>
      </c>
      <c r="C57" s="3">
        <v>49.607412041522494</v>
      </c>
      <c r="D57" s="3">
        <v>86.987295778546709</v>
      </c>
      <c r="E57" s="3">
        <v>134.98131487889273</v>
      </c>
      <c r="F57" s="3">
        <v>88.953927197231849</v>
      </c>
      <c r="G57" s="3">
        <v>52.878593771626306</v>
      </c>
      <c r="H57" s="3">
        <v>41.744578546712802</v>
      </c>
      <c r="I57" s="3">
        <v>32.296499377162633</v>
      </c>
      <c r="J57" s="3">
        <v>33.282087197231832</v>
      </c>
      <c r="K57" s="3">
        <v>29.67555986159169</v>
      </c>
      <c r="L57" s="3">
        <v>32.444395847750862</v>
      </c>
      <c r="M57" s="3">
        <v>45.213523598615915</v>
      </c>
      <c r="N57" s="3"/>
    </row>
    <row r="58" spans="1:14" x14ac:dyDescent="0.2">
      <c r="A58">
        <v>1951</v>
      </c>
      <c r="B58" s="3">
        <v>51.419719307958488</v>
      </c>
      <c r="C58" s="3">
        <v>50.577603321799316</v>
      </c>
      <c r="D58" s="3">
        <v>72.84460235294118</v>
      </c>
      <c r="E58" s="3">
        <v>133.87635155709341</v>
      </c>
      <c r="F58" s="3">
        <v>78.139771349480966</v>
      </c>
      <c r="G58" s="3">
        <v>50.314845674740475</v>
      </c>
      <c r="H58" s="3">
        <v>52.678752664359862</v>
      </c>
      <c r="I58" s="3">
        <v>37.004088581314882</v>
      </c>
      <c r="J58" s="3">
        <v>36.960215916955015</v>
      </c>
      <c r="K58" s="3">
        <v>60.014232249134942</v>
      </c>
      <c r="L58" s="3">
        <v>69.528382006920424</v>
      </c>
      <c r="M58" s="3">
        <v>57.445655916955019</v>
      </c>
      <c r="N58" s="3"/>
    </row>
    <row r="59" spans="1:14" x14ac:dyDescent="0.2">
      <c r="A59">
        <v>1952</v>
      </c>
      <c r="B59" s="3">
        <v>76.688430726643602</v>
      </c>
      <c r="C59" s="3">
        <v>58.333662560553634</v>
      </c>
      <c r="D59" s="3">
        <v>75.545245121107271</v>
      </c>
      <c r="E59" s="3">
        <v>131.71351141868513</v>
      </c>
      <c r="F59" s="3">
        <v>55.185234602076122</v>
      </c>
      <c r="G59" s="3">
        <v>43.28191557093426</v>
      </c>
      <c r="H59" s="3">
        <v>53.965126089965395</v>
      </c>
      <c r="I59" s="3">
        <v>39.285362491349481</v>
      </c>
      <c r="J59" s="3">
        <v>26.91957923875432</v>
      </c>
      <c r="K59" s="3">
        <v>25.610230588235293</v>
      </c>
      <c r="L59" s="3">
        <v>31.780700346020762</v>
      </c>
      <c r="M59" s="3">
        <v>41.689435017301037</v>
      </c>
      <c r="N59" s="3"/>
    </row>
    <row r="60" spans="1:14" x14ac:dyDescent="0.2">
      <c r="A60">
        <v>1953</v>
      </c>
      <c r="B60" s="3">
        <v>39.690829619377162</v>
      </c>
      <c r="C60" s="3">
        <v>40.943913633217996</v>
      </c>
      <c r="D60" s="3">
        <v>75.890934809688588</v>
      </c>
      <c r="E60" s="3">
        <v>81.335435294117644</v>
      </c>
      <c r="F60" s="3">
        <v>66.419686089965396</v>
      </c>
      <c r="G60" s="3">
        <v>45.789159861591699</v>
      </c>
      <c r="H60" s="3">
        <v>41.477665328719723</v>
      </c>
      <c r="I60" s="3">
        <v>32.032366505190311</v>
      </c>
      <c r="J60" s="3">
        <v>23.620384775086507</v>
      </c>
      <c r="K60" s="3">
        <v>24.053236816609001</v>
      </c>
      <c r="L60" s="3">
        <v>25.85138823529412</v>
      </c>
      <c r="M60" s="3">
        <v>31.833108373702427</v>
      </c>
      <c r="N60" s="3"/>
    </row>
    <row r="61" spans="1:14" x14ac:dyDescent="0.2">
      <c r="A61">
        <v>1954</v>
      </c>
      <c r="B61" s="3">
        <v>28.352115155709342</v>
      </c>
      <c r="C61" s="3">
        <v>38.462350173010378</v>
      </c>
      <c r="D61" s="3">
        <v>51.542054532871973</v>
      </c>
      <c r="E61" s="3">
        <v>82.438156401384077</v>
      </c>
      <c r="F61" s="3">
        <v>64.332573010380614</v>
      </c>
      <c r="G61" s="3">
        <v>59.970718339100337</v>
      </c>
      <c r="H61" s="3">
        <v>39.150979100346021</v>
      </c>
      <c r="I61" s="3">
        <v>27.747389896193766</v>
      </c>
      <c r="J61" s="3">
        <v>30.243886505190307</v>
      </c>
      <c r="K61" s="3">
        <v>81.723173979238751</v>
      </c>
      <c r="L61" s="3">
        <v>47.861862975778536</v>
      </c>
      <c r="M61" s="3">
        <v>45.793689134948096</v>
      </c>
      <c r="N61" s="3"/>
    </row>
    <row r="62" spans="1:14" x14ac:dyDescent="0.2">
      <c r="A62">
        <v>1955</v>
      </c>
      <c r="B62" s="3">
        <v>50.719072110726643</v>
      </c>
      <c r="C62" s="3">
        <v>39.056686505190314</v>
      </c>
      <c r="D62" s="3">
        <v>65.754256608996542</v>
      </c>
      <c r="E62" s="3">
        <v>91.598948096885806</v>
      </c>
      <c r="F62" s="3">
        <v>48.333998615916954</v>
      </c>
      <c r="G62" s="3">
        <v>41.827615224913494</v>
      </c>
      <c r="H62" s="3">
        <v>27.349800415224919</v>
      </c>
      <c r="I62" s="3">
        <v>24.891511141868513</v>
      </c>
      <c r="J62" s="3">
        <v>20.398322491349482</v>
      </c>
      <c r="K62" s="3">
        <v>28.410039031141867</v>
      </c>
      <c r="L62" s="3">
        <v>33.677613840830453</v>
      </c>
      <c r="M62" s="3">
        <v>33.085654256055363</v>
      </c>
      <c r="N62" s="3"/>
    </row>
    <row r="63" spans="1:14" x14ac:dyDescent="0.2">
      <c r="A63">
        <v>1956</v>
      </c>
      <c r="B63" s="3">
        <v>28.107444705882347</v>
      </c>
      <c r="C63" s="3">
        <v>30.335966782006917</v>
      </c>
      <c r="D63" s="3">
        <v>56.927121384083044</v>
      </c>
      <c r="E63" s="3">
        <v>81.140362629757789</v>
      </c>
      <c r="F63" s="3">
        <v>98.628141176470606</v>
      </c>
      <c r="G63" s="3">
        <v>40.757630449826991</v>
      </c>
      <c r="H63" s="3">
        <v>42.494345190311421</v>
      </c>
      <c r="I63" s="3">
        <v>37.711223252595147</v>
      </c>
      <c r="J63" s="3">
        <v>29.339825605536333</v>
      </c>
      <c r="K63" s="3">
        <v>24.831270311418685</v>
      </c>
      <c r="L63" s="3">
        <v>28.20840415224913</v>
      </c>
      <c r="M63" s="3">
        <v>31.765916678200693</v>
      </c>
      <c r="N63" s="3"/>
    </row>
    <row r="64" spans="1:14" x14ac:dyDescent="0.2">
      <c r="A64">
        <v>1957</v>
      </c>
      <c r="B64" s="3">
        <v>31.269161522491345</v>
      </c>
      <c r="C64" s="3">
        <v>31.470527335640138</v>
      </c>
      <c r="D64" s="3">
        <v>42.94151750865052</v>
      </c>
      <c r="E64" s="3">
        <v>69.081284429065747</v>
      </c>
      <c r="F64" s="3">
        <v>62.238972456747398</v>
      </c>
      <c r="G64" s="3">
        <v>40.469730103806228</v>
      </c>
      <c r="H64" s="3">
        <v>41.772382006920417</v>
      </c>
      <c r="I64" s="3">
        <v>23.142673494809689</v>
      </c>
      <c r="J64" s="3">
        <v>25.488597923875435</v>
      </c>
      <c r="K64" s="3">
        <v>28.271948512110725</v>
      </c>
      <c r="L64" s="3">
        <v>45.275692733564014</v>
      </c>
      <c r="M64" s="3">
        <v>43.400274602076124</v>
      </c>
      <c r="N64" s="3"/>
    </row>
    <row r="65" spans="1:14" x14ac:dyDescent="0.2">
      <c r="A65">
        <v>1958</v>
      </c>
      <c r="B65" s="3">
        <v>37.581937162629757</v>
      </c>
      <c r="C65" s="3">
        <v>30.325383529411766</v>
      </c>
      <c r="D65" s="3">
        <v>47.480895778546724</v>
      </c>
      <c r="E65" s="3">
        <v>52.524323875432536</v>
      </c>
      <c r="F65" s="3">
        <v>33.760351557093422</v>
      </c>
      <c r="G65" s="3">
        <v>27.744265743944631</v>
      </c>
      <c r="H65" s="3">
        <v>35.507335640138407</v>
      </c>
      <c r="I65" s="3">
        <v>24.275664498269897</v>
      </c>
      <c r="J65" s="3">
        <v>27.182815224913494</v>
      </c>
      <c r="K65" s="3">
        <v>26.7047601384083</v>
      </c>
      <c r="L65" s="3">
        <v>32.539017301038065</v>
      </c>
      <c r="M65" s="3">
        <v>26.954064498269897</v>
      </c>
      <c r="N65" s="3"/>
    </row>
    <row r="66" spans="1:14" x14ac:dyDescent="0.2">
      <c r="A66">
        <v>1959</v>
      </c>
      <c r="B66" s="3">
        <v>25.493919446366782</v>
      </c>
      <c r="C66" s="3">
        <v>34.726402214532875</v>
      </c>
      <c r="D66" s="3">
        <v>67.066579930795839</v>
      </c>
      <c r="E66" s="3">
        <v>107.84468927335638</v>
      </c>
      <c r="F66" s="3">
        <v>63.845549065743946</v>
      </c>
      <c r="G66" s="3">
        <v>32.183850519031139</v>
      </c>
      <c r="H66" s="3">
        <v>28.353505328719724</v>
      </c>
      <c r="I66" s="3">
        <v>29.831259238754324</v>
      </c>
      <c r="J66" s="3">
        <v>36.383069896193774</v>
      </c>
      <c r="K66" s="3">
        <v>56.191719861591686</v>
      </c>
      <c r="L66" s="3">
        <v>57.873350865051897</v>
      </c>
      <c r="M66" s="3">
        <v>52.14585301038062</v>
      </c>
      <c r="N66" s="3"/>
    </row>
    <row r="67" spans="1:14" x14ac:dyDescent="0.2">
      <c r="A67">
        <v>1960</v>
      </c>
      <c r="B67" s="3">
        <v>66.769082906574397</v>
      </c>
      <c r="C67" s="3">
        <v>50.625257854671283</v>
      </c>
      <c r="D67" s="3">
        <v>48.055037231833907</v>
      </c>
      <c r="E67" s="3">
        <v>126.99544359861594</v>
      </c>
      <c r="F67" s="3">
        <v>147.40421480968857</v>
      </c>
      <c r="G67" s="3">
        <v>65.985234602076119</v>
      </c>
      <c r="H67" s="3">
        <v>45.023069896193775</v>
      </c>
      <c r="I67" s="3">
        <v>40.053201384083046</v>
      </c>
      <c r="J67" s="3">
        <v>40.803371626297576</v>
      </c>
      <c r="K67" s="3">
        <v>35.972116816608995</v>
      </c>
      <c r="L67" s="3">
        <v>52.804152249134951</v>
      </c>
      <c r="M67" s="3">
        <v>39.65746546712802</v>
      </c>
      <c r="N67" s="3"/>
    </row>
    <row r="68" spans="1:14" x14ac:dyDescent="0.2">
      <c r="A68">
        <v>1961</v>
      </c>
      <c r="B68" s="3">
        <v>29.067127474048444</v>
      </c>
      <c r="C68" s="3">
        <v>28.349424498269901</v>
      </c>
      <c r="D68" s="3">
        <v>62.225997508650522</v>
      </c>
      <c r="E68" s="3">
        <v>83.855235986159187</v>
      </c>
      <c r="F68" s="3">
        <v>62.568443460207611</v>
      </c>
      <c r="G68" s="3">
        <v>36.814471972318337</v>
      </c>
      <c r="H68" s="3">
        <v>28.931817301038066</v>
      </c>
      <c r="I68" s="3">
        <v>28.700585190311418</v>
      </c>
      <c r="J68" s="3">
        <v>35.869154325259515</v>
      </c>
      <c r="K68" s="3">
        <v>41.763577577854669</v>
      </c>
      <c r="L68" s="3">
        <v>58.30834048442906</v>
      </c>
      <c r="M68" s="3">
        <v>43.274232249134947</v>
      </c>
      <c r="N68" s="3"/>
    </row>
    <row r="69" spans="1:14" x14ac:dyDescent="0.2">
      <c r="A69">
        <v>1962</v>
      </c>
      <c r="B69" s="3">
        <v>37.462382283737035</v>
      </c>
      <c r="C69" s="3">
        <v>33.298320830449832</v>
      </c>
      <c r="D69" s="3">
        <v>79.101307681660899</v>
      </c>
      <c r="E69" s="3">
        <v>93.80483875432526</v>
      </c>
      <c r="F69" s="3">
        <v>71.326533425605533</v>
      </c>
      <c r="G69" s="3">
        <v>36.93375778546713</v>
      </c>
      <c r="H69" s="3">
        <v>28.083348373702417</v>
      </c>
      <c r="I69" s="3">
        <v>24.835904221453291</v>
      </c>
      <c r="J69" s="3">
        <v>27.668927335640138</v>
      </c>
      <c r="K69" s="3">
        <v>32.224210380622836</v>
      </c>
      <c r="L69" s="3">
        <v>29.474358477508652</v>
      </c>
      <c r="M69" s="3">
        <v>28.356749065743948</v>
      </c>
      <c r="N69" s="3"/>
    </row>
    <row r="70" spans="1:14" x14ac:dyDescent="0.2">
      <c r="A70">
        <v>1963</v>
      </c>
      <c r="B70" s="3">
        <v>25.83080470588235</v>
      </c>
      <c r="C70" s="3">
        <v>22.242827958477509</v>
      </c>
      <c r="D70" s="3">
        <v>54.901639307958476</v>
      </c>
      <c r="E70" s="3">
        <v>57.829851903114189</v>
      </c>
      <c r="F70" s="3">
        <v>52.986907681660902</v>
      </c>
      <c r="G70" s="3">
        <v>33.925602768166087</v>
      </c>
      <c r="H70" s="3">
        <v>23.233961522491349</v>
      </c>
      <c r="I70" s="3">
        <v>21.04721937716263</v>
      </c>
      <c r="J70" s="3">
        <v>19.296498269896194</v>
      </c>
      <c r="K70" s="3">
        <v>19.328965536332181</v>
      </c>
      <c r="L70" s="3">
        <v>23.121267820069203</v>
      </c>
      <c r="M70" s="3">
        <v>23.798371764705887</v>
      </c>
      <c r="N70" s="3"/>
    </row>
    <row r="71" spans="1:14" x14ac:dyDescent="0.2">
      <c r="A71">
        <v>1964</v>
      </c>
      <c r="B71" s="3">
        <v>26.143593633217989</v>
      </c>
      <c r="C71" s="3">
        <v>23.052386989619379</v>
      </c>
      <c r="D71" s="3">
        <v>31.701041937716262</v>
      </c>
      <c r="E71" s="3">
        <v>49.284772318339101</v>
      </c>
      <c r="F71" s="3">
        <v>57.245007612456746</v>
      </c>
      <c r="G71" s="3">
        <v>26.762624221453283</v>
      </c>
      <c r="H71" s="3">
        <v>23.999483460207614</v>
      </c>
      <c r="I71" s="3">
        <v>22.896612871972319</v>
      </c>
      <c r="J71" s="3">
        <v>25.64644982698962</v>
      </c>
      <c r="K71" s="3">
        <v>26.034233356401387</v>
      </c>
      <c r="L71" s="3">
        <v>28.017815916955012</v>
      </c>
      <c r="M71" s="3">
        <v>29.90818214532872</v>
      </c>
      <c r="N71" s="3"/>
    </row>
    <row r="72" spans="1:14" x14ac:dyDescent="0.2">
      <c r="A72">
        <v>1965</v>
      </c>
      <c r="B72" s="3">
        <v>31.33449965397924</v>
      </c>
      <c r="C72" s="3">
        <v>41.288377577854668</v>
      </c>
      <c r="D72" s="3">
        <v>67.188915155709338</v>
      </c>
      <c r="E72" s="3">
        <v>112.49907820069203</v>
      </c>
      <c r="F72" s="3">
        <v>84.87237923875432</v>
      </c>
      <c r="G72" s="3">
        <v>35.431474048442908</v>
      </c>
      <c r="H72" s="3">
        <v>22.171869342560559</v>
      </c>
      <c r="I72" s="3">
        <v>24.327564290657438</v>
      </c>
      <c r="J72" s="3">
        <v>46.293209688581314</v>
      </c>
      <c r="K72" s="3">
        <v>49.84326311418684</v>
      </c>
      <c r="L72" s="3">
        <v>47.668584083044983</v>
      </c>
      <c r="M72" s="3">
        <v>71.639785743944643</v>
      </c>
      <c r="N72" s="3"/>
    </row>
    <row r="73" spans="1:14" x14ac:dyDescent="0.2">
      <c r="A73">
        <v>1966</v>
      </c>
      <c r="B73" s="3">
        <v>56.532775640138411</v>
      </c>
      <c r="C73" s="3">
        <v>55.55412373702422</v>
      </c>
      <c r="D73" s="3">
        <v>83.849211903114181</v>
      </c>
      <c r="E73" s="3">
        <v>78.734914878892738</v>
      </c>
      <c r="F73" s="3">
        <v>63.172241937716265</v>
      </c>
      <c r="G73" s="3">
        <v>44.115570934256056</v>
      </c>
      <c r="H73" s="3">
        <v>25.0791844982699</v>
      </c>
      <c r="I73" s="3">
        <v>25.188081384083041</v>
      </c>
      <c r="J73" s="3">
        <v>20.649450519031141</v>
      </c>
      <c r="K73" s="3">
        <v>27.041645397923872</v>
      </c>
      <c r="L73" s="3">
        <v>36.819853287197233</v>
      </c>
      <c r="M73" s="3">
        <v>58.462335778546702</v>
      </c>
      <c r="N73" s="3"/>
    </row>
    <row r="74" spans="1:14" x14ac:dyDescent="0.2">
      <c r="A74">
        <v>1967</v>
      </c>
      <c r="B74" s="3">
        <v>42.095828927335639</v>
      </c>
      <c r="C74" s="3">
        <v>41.653350311418684</v>
      </c>
      <c r="D74" s="3">
        <v>66.766302560553626</v>
      </c>
      <c r="E74" s="3">
        <v>137.85404013840829</v>
      </c>
      <c r="F74" s="3">
        <v>63.322380622837372</v>
      </c>
      <c r="G74" s="3">
        <v>61.394524567474043</v>
      </c>
      <c r="H74" s="3">
        <v>40.605563460207613</v>
      </c>
      <c r="I74" s="3">
        <v>27.230708927335641</v>
      </c>
      <c r="J74" s="3">
        <v>23.931604152249136</v>
      </c>
      <c r="K74" s="3">
        <v>36.215397093425608</v>
      </c>
      <c r="L74" s="3">
        <v>54.810037370242213</v>
      </c>
      <c r="M74" s="3">
        <v>54.02026961937716</v>
      </c>
      <c r="N74" s="3"/>
    </row>
    <row r="75" spans="1:14" x14ac:dyDescent="0.2">
      <c r="A75">
        <v>1968</v>
      </c>
      <c r="B75" s="3">
        <v>40.478594325259515</v>
      </c>
      <c r="C75" s="3">
        <v>56.852844290657437</v>
      </c>
      <c r="D75" s="3">
        <v>53.057806505190314</v>
      </c>
      <c r="E75" s="3">
        <v>71.702881660899649</v>
      </c>
      <c r="F75" s="3">
        <v>58.402558339100338</v>
      </c>
      <c r="G75" s="3">
        <v>65.281179238754319</v>
      </c>
      <c r="H75" s="3">
        <v>63.4711291349481</v>
      </c>
      <c r="I75" s="3">
        <v>36.305294948096886</v>
      </c>
      <c r="J75" s="3">
        <v>43.291332871972315</v>
      </c>
      <c r="K75" s="3">
        <v>40.521226297577854</v>
      </c>
      <c r="L75" s="3">
        <v>42.34780899653979</v>
      </c>
      <c r="M75" s="3">
        <v>49.742707266435993</v>
      </c>
      <c r="N75" s="3"/>
    </row>
    <row r="76" spans="1:14" x14ac:dyDescent="0.2">
      <c r="A76">
        <v>1969</v>
      </c>
      <c r="B76" s="3">
        <v>58.421557370242212</v>
      </c>
      <c r="C76" s="3">
        <v>54.562168027681651</v>
      </c>
      <c r="D76" s="3">
        <v>58.843243183391003</v>
      </c>
      <c r="E76" s="3">
        <v>114.36549757785468</v>
      </c>
      <c r="F76" s="3">
        <v>75.778794186851215</v>
      </c>
      <c r="G76" s="3">
        <v>65.05875155709343</v>
      </c>
      <c r="H76" s="3">
        <v>70.327462422145331</v>
      </c>
      <c r="I76" s="3">
        <v>32.022635294117649</v>
      </c>
      <c r="J76" s="3">
        <v>24.028019377162629</v>
      </c>
      <c r="K76" s="3">
        <v>38.864140069204161</v>
      </c>
      <c r="L76" s="3">
        <v>42.741541868512108</v>
      </c>
      <c r="M76" s="3">
        <v>36.020772871972319</v>
      </c>
      <c r="N76" s="3"/>
    </row>
    <row r="77" spans="1:14" x14ac:dyDescent="0.2">
      <c r="A77">
        <v>1970</v>
      </c>
      <c r="B77" s="3">
        <v>35.4503385467128</v>
      </c>
      <c r="C77" s="3">
        <v>32.819921937716259</v>
      </c>
      <c r="D77" s="3">
        <v>48.257075709342566</v>
      </c>
      <c r="E77" s="3">
        <v>79.138065051903112</v>
      </c>
      <c r="F77" s="3">
        <v>66.133773840830457</v>
      </c>
      <c r="G77" s="3">
        <v>61.443404844290654</v>
      </c>
      <c r="H77" s="3">
        <v>32.517073494809686</v>
      </c>
      <c r="I77" s="3">
        <v>25.845633217993079</v>
      </c>
      <c r="J77" s="3">
        <v>32.974903806228376</v>
      </c>
      <c r="K77" s="3">
        <v>40.819650103806225</v>
      </c>
      <c r="L77" s="3">
        <v>61.462687889273347</v>
      </c>
      <c r="M77" s="3">
        <v>57.04945660899655</v>
      </c>
      <c r="N77" s="3"/>
    </row>
    <row r="78" spans="1:14" x14ac:dyDescent="0.2">
      <c r="A78">
        <v>1971</v>
      </c>
      <c r="B78" s="3">
        <v>39.701024221453288</v>
      </c>
      <c r="C78" s="3">
        <v>52.785855778546711</v>
      </c>
      <c r="D78" s="3">
        <v>88.578580484429068</v>
      </c>
      <c r="E78" s="3">
        <v>119.63111418685121</v>
      </c>
      <c r="F78" s="3">
        <v>62.685217993079583</v>
      </c>
      <c r="G78" s="3">
        <v>42.803875432525949</v>
      </c>
      <c r="H78" s="3">
        <v>30.625974809688582</v>
      </c>
      <c r="I78" s="3">
        <v>25.501333702422148</v>
      </c>
      <c r="J78" s="3">
        <v>24.613685813148784</v>
      </c>
      <c r="K78" s="3">
        <v>33.578702283737023</v>
      </c>
      <c r="L78" s="3">
        <v>37.134660207612463</v>
      </c>
      <c r="M78" s="3">
        <v>54.134727197231832</v>
      </c>
      <c r="N78" s="3"/>
    </row>
    <row r="79" spans="1:14" x14ac:dyDescent="0.2">
      <c r="A79">
        <v>1972</v>
      </c>
      <c r="B79" s="3">
        <v>43.768207058823528</v>
      </c>
      <c r="C79" s="3">
        <v>32.872344913494807</v>
      </c>
      <c r="D79" s="3">
        <v>67.528117370242214</v>
      </c>
      <c r="E79" s="3">
        <v>103.53380761245674</v>
      </c>
      <c r="F79" s="3">
        <v>87.205552941176464</v>
      </c>
      <c r="G79" s="3">
        <v>36.269613840830445</v>
      </c>
      <c r="H79" s="3">
        <v>32.238112110726647</v>
      </c>
      <c r="I79" s="3">
        <v>41.114830173010382</v>
      </c>
      <c r="J79" s="3">
        <v>50.829209688581322</v>
      </c>
      <c r="K79" s="3">
        <v>59.036477231833913</v>
      </c>
      <c r="L79" s="3">
        <v>64.749774394463671</v>
      </c>
      <c r="M79" s="3">
        <v>51.175975640138418</v>
      </c>
      <c r="N79" s="3"/>
    </row>
    <row r="80" spans="1:14" x14ac:dyDescent="0.2">
      <c r="A80">
        <v>1973</v>
      </c>
      <c r="B80" s="3">
        <v>84.062371764705887</v>
      </c>
      <c r="C80" s="3">
        <v>51.788458961937707</v>
      </c>
      <c r="D80" s="3">
        <v>122.25552166089967</v>
      </c>
      <c r="E80" s="3">
        <v>115.72383114186853</v>
      </c>
      <c r="F80" s="3">
        <v>117.87369633217992</v>
      </c>
      <c r="G80" s="3">
        <v>70.548589619377168</v>
      </c>
      <c r="H80" s="3">
        <v>38.827068788927335</v>
      </c>
      <c r="I80" s="3">
        <v>38.004549757785469</v>
      </c>
      <c r="J80" s="3">
        <v>30.494117647058822</v>
      </c>
      <c r="K80" s="3">
        <v>36.233932733564011</v>
      </c>
      <c r="L80" s="3">
        <v>45.043399307958481</v>
      </c>
      <c r="M80" s="3">
        <v>50.894233910034593</v>
      </c>
      <c r="N80" s="3"/>
    </row>
    <row r="81" spans="1:14" x14ac:dyDescent="0.2">
      <c r="A81">
        <v>1974</v>
      </c>
      <c r="B81" s="3">
        <v>61.744997647058824</v>
      </c>
      <c r="C81" s="3">
        <v>57.012340484429075</v>
      </c>
      <c r="D81" s="3">
        <v>98.85473937716263</v>
      </c>
      <c r="E81" s="3">
        <v>112.37351418685121</v>
      </c>
      <c r="F81" s="3">
        <v>83.834383391003456</v>
      </c>
      <c r="G81" s="3">
        <v>69.805968166089968</v>
      </c>
      <c r="H81" s="3">
        <v>38.522157508650508</v>
      </c>
      <c r="I81" s="3">
        <v>36.235786297577853</v>
      </c>
      <c r="J81" s="3">
        <v>32.299548788927339</v>
      </c>
      <c r="K81" s="3">
        <v>32.707063806228376</v>
      </c>
      <c r="L81" s="3">
        <v>45.705749480968869</v>
      </c>
      <c r="M81" s="3">
        <v>42.801110034602075</v>
      </c>
      <c r="N81" s="3"/>
    </row>
    <row r="82" spans="1:14" x14ac:dyDescent="0.2">
      <c r="A82">
        <v>1975</v>
      </c>
      <c r="B82" s="3">
        <v>52.897936608996538</v>
      </c>
      <c r="C82" s="3">
        <v>43.437196401384085</v>
      </c>
      <c r="D82" s="3">
        <v>71.574911003460201</v>
      </c>
      <c r="E82" s="3">
        <v>107.69490934256056</v>
      </c>
      <c r="F82" s="3">
        <v>87.611020069204159</v>
      </c>
      <c r="G82" s="3">
        <v>63.37753910034602</v>
      </c>
      <c r="H82" s="3">
        <v>34.559701038062286</v>
      </c>
      <c r="I82" s="3">
        <v>34.973045813148786</v>
      </c>
      <c r="J82" s="3">
        <v>60.723653979238755</v>
      </c>
      <c r="K82" s="3">
        <v>33.770546159169548</v>
      </c>
      <c r="L82" s="3">
        <v>42.232559169550171</v>
      </c>
      <c r="M82" s="3">
        <v>67.714400553633212</v>
      </c>
      <c r="N82" s="3"/>
    </row>
    <row r="83" spans="1:14" x14ac:dyDescent="0.2">
      <c r="A83">
        <v>1976</v>
      </c>
      <c r="B83" s="3">
        <v>43.324278477508656</v>
      </c>
      <c r="C83" s="3">
        <v>65.81274851211073</v>
      </c>
      <c r="D83" s="3">
        <v>125.89082408304498</v>
      </c>
      <c r="E83" s="3">
        <v>130.93591141868512</v>
      </c>
      <c r="F83" s="3">
        <v>87.393226297577854</v>
      </c>
      <c r="G83" s="3">
        <v>44.0989785467128</v>
      </c>
      <c r="H83" s="3">
        <v>33.290936470588235</v>
      </c>
      <c r="I83" s="3">
        <v>25.862778685121107</v>
      </c>
      <c r="J83" s="3">
        <v>21.375479584775086</v>
      </c>
      <c r="K83" s="3">
        <v>24.29651709342561</v>
      </c>
      <c r="L83" s="3">
        <v>26.512393079584779</v>
      </c>
      <c r="M83" s="3">
        <v>26.261758339100346</v>
      </c>
      <c r="N83" s="3"/>
    </row>
    <row r="84" spans="1:14" x14ac:dyDescent="0.2">
      <c r="A84">
        <v>1977</v>
      </c>
      <c r="B84" s="3">
        <v>24.835904221453291</v>
      </c>
      <c r="C84" s="3">
        <v>26.859398200692045</v>
      </c>
      <c r="D84" s="3">
        <v>71.365921660899645</v>
      </c>
      <c r="E84" s="3">
        <v>81.070853979238734</v>
      </c>
      <c r="F84" s="3">
        <v>36.740419100346024</v>
      </c>
      <c r="G84" s="3">
        <v>26.465306574394464</v>
      </c>
      <c r="H84" s="3">
        <v>25.420240276816614</v>
      </c>
      <c r="I84" s="3">
        <v>23.951290795847751</v>
      </c>
      <c r="J84" s="3">
        <v>36.193826989619375</v>
      </c>
      <c r="K84" s="3">
        <v>41.689435017301037</v>
      </c>
      <c r="L84" s="3">
        <v>50.0309813148789</v>
      </c>
      <c r="M84" s="3">
        <v>55.027218269896196</v>
      </c>
      <c r="N84" s="3"/>
    </row>
    <row r="85" spans="1:14" x14ac:dyDescent="0.2">
      <c r="A85">
        <v>1978</v>
      </c>
      <c r="B85" s="3">
        <v>41.344672110726641</v>
      </c>
      <c r="C85" s="3">
        <v>33.250606505190305</v>
      </c>
      <c r="D85" s="3">
        <v>57.117111695501727</v>
      </c>
      <c r="E85" s="3">
        <v>103.81991418685119</v>
      </c>
      <c r="F85" s="3">
        <v>77.965536332179937</v>
      </c>
      <c r="G85" s="3">
        <v>42.634812456747404</v>
      </c>
      <c r="H85" s="3">
        <v>44.962365674740482</v>
      </c>
      <c r="I85" s="3">
        <v>37.578230034602086</v>
      </c>
      <c r="J85" s="3">
        <v>56.291244290657446</v>
      </c>
      <c r="K85" s="3">
        <v>50.211658961937715</v>
      </c>
      <c r="L85" s="3">
        <v>38.954441522491351</v>
      </c>
      <c r="M85" s="3">
        <v>41.75662671280277</v>
      </c>
      <c r="N85" s="3"/>
    </row>
    <row r="86" spans="1:14" x14ac:dyDescent="0.2">
      <c r="A86">
        <v>1979</v>
      </c>
      <c r="B86" s="3">
        <v>40.910474740484432</v>
      </c>
      <c r="C86" s="3">
        <v>34.911818408304498</v>
      </c>
      <c r="D86" s="3">
        <v>117.95200941176469</v>
      </c>
      <c r="E86" s="3">
        <v>148.40321107266436</v>
      </c>
      <c r="F86" s="3">
        <v>102.33341564013841</v>
      </c>
      <c r="G86" s="3">
        <v>59.186391695501733</v>
      </c>
      <c r="H86" s="3">
        <v>37.412336055363319</v>
      </c>
      <c r="I86" s="3">
        <v>40.926230034602085</v>
      </c>
      <c r="J86" s="3">
        <v>33.309442214532865</v>
      </c>
      <c r="K86" s="3">
        <v>36.647277508650525</v>
      </c>
      <c r="L86" s="3">
        <v>49.524689273356401</v>
      </c>
      <c r="M86" s="3">
        <v>53.960492179930796</v>
      </c>
      <c r="N86" s="3"/>
    </row>
    <row r="87" spans="1:14" x14ac:dyDescent="0.2">
      <c r="A87">
        <v>1980</v>
      </c>
      <c r="B87" s="3">
        <v>49.803411487889271</v>
      </c>
      <c r="C87" s="3">
        <v>37.598305328719725</v>
      </c>
      <c r="D87" s="3">
        <v>51.140757923875427</v>
      </c>
      <c r="E87" s="3">
        <v>89.349110034602077</v>
      </c>
      <c r="F87" s="3">
        <v>49.042986851211076</v>
      </c>
      <c r="G87" s="3">
        <v>57.664824913494819</v>
      </c>
      <c r="H87" s="3">
        <v>33.209379653979241</v>
      </c>
      <c r="I87" s="3">
        <v>43.904444013840831</v>
      </c>
      <c r="J87" s="3">
        <v>58.09129411764706</v>
      </c>
      <c r="K87" s="3">
        <v>46.489702422145328</v>
      </c>
      <c r="L87" s="3">
        <v>38.200160553633218</v>
      </c>
      <c r="M87" s="3">
        <v>45.270520692041529</v>
      </c>
      <c r="N87" s="3"/>
    </row>
    <row r="88" spans="1:14" x14ac:dyDescent="0.2">
      <c r="A88">
        <v>1981</v>
      </c>
      <c r="B88" s="3">
        <v>36.215397093425608</v>
      </c>
      <c r="C88" s="3">
        <v>59.806558339100356</v>
      </c>
      <c r="D88" s="3">
        <v>61.28902089965397</v>
      </c>
      <c r="E88" s="3">
        <v>92.64561384083045</v>
      </c>
      <c r="F88" s="3">
        <v>72.460451211072666</v>
      </c>
      <c r="G88" s="3">
        <v>58.218651903114178</v>
      </c>
      <c r="H88" s="3">
        <v>38.07776553633218</v>
      </c>
      <c r="I88" s="3">
        <v>35.185742283737021</v>
      </c>
      <c r="J88" s="3">
        <v>35.499188927335638</v>
      </c>
      <c r="K88" s="3">
        <v>66.363615778546716</v>
      </c>
      <c r="L88" s="3">
        <v>44.542040138408304</v>
      </c>
      <c r="M88" s="3">
        <v>43.208894117647056</v>
      </c>
      <c r="N88" s="3"/>
    </row>
    <row r="89" spans="1:14" x14ac:dyDescent="0.2">
      <c r="A89">
        <v>1982</v>
      </c>
      <c r="B89" s="3">
        <v>42.147265328719726</v>
      </c>
      <c r="C89" s="3">
        <v>36.673900069204151</v>
      </c>
      <c r="D89" s="3">
        <v>95.599417577854666</v>
      </c>
      <c r="E89" s="3">
        <v>123.69086782006919</v>
      </c>
      <c r="F89" s="3">
        <v>66.538777577854674</v>
      </c>
      <c r="G89" s="3">
        <v>45.005281660899655</v>
      </c>
      <c r="H89" s="3">
        <v>54.043439169550176</v>
      </c>
      <c r="I89" s="3">
        <v>36.929946020761243</v>
      </c>
      <c r="J89" s="3">
        <v>37.008647750865045</v>
      </c>
      <c r="K89" s="3">
        <v>43.763573148788929</v>
      </c>
      <c r="L89" s="3">
        <v>69.513583391003451</v>
      </c>
      <c r="M89" s="3">
        <v>91.783392664359866</v>
      </c>
      <c r="N89" s="3"/>
    </row>
    <row r="90" spans="1:14" x14ac:dyDescent="0.2">
      <c r="A90">
        <v>1983</v>
      </c>
      <c r="B90" s="3">
        <v>56.126845121107266</v>
      </c>
      <c r="C90" s="3">
        <v>51.448180484429074</v>
      </c>
      <c r="D90" s="3">
        <v>88.445123875432529</v>
      </c>
      <c r="E90" s="3">
        <v>107.52808858131488</v>
      </c>
      <c r="F90" s="3">
        <v>98.326010242214537</v>
      </c>
      <c r="G90" s="3">
        <v>60.653248442906573</v>
      </c>
      <c r="H90" s="3">
        <v>34.954510173010384</v>
      </c>
      <c r="I90" s="3">
        <v>31.329402352941177</v>
      </c>
      <c r="J90" s="3">
        <v>39.18852871972318</v>
      </c>
      <c r="K90" s="3">
        <v>51.789041937716256</v>
      </c>
      <c r="L90" s="3">
        <v>50.749386851211071</v>
      </c>
      <c r="M90" s="3">
        <v>57.278835155709331</v>
      </c>
      <c r="N90" s="3"/>
    </row>
    <row r="91" spans="1:14" x14ac:dyDescent="0.2">
      <c r="A91">
        <v>1984</v>
      </c>
      <c r="B91" s="3">
        <v>42.641703529411764</v>
      </c>
      <c r="C91" s="3">
        <v>74.680751833910037</v>
      </c>
      <c r="D91" s="3">
        <v>66.101799861591701</v>
      </c>
      <c r="E91" s="3">
        <v>76.78104913494812</v>
      </c>
      <c r="F91" s="3">
        <v>76.884908512110727</v>
      </c>
      <c r="G91" s="3">
        <v>56.812783391003471</v>
      </c>
      <c r="H91" s="3">
        <v>36.360438477508652</v>
      </c>
      <c r="I91" s="3">
        <v>29.409573425605537</v>
      </c>
      <c r="J91" s="3">
        <v>39.614997923875436</v>
      </c>
      <c r="K91" s="3">
        <v>52.76772373702422</v>
      </c>
      <c r="L91" s="3">
        <v>69.568741868512106</v>
      </c>
      <c r="M91" s="3">
        <v>62.841380761245667</v>
      </c>
      <c r="N91" s="3"/>
    </row>
    <row r="92" spans="1:14" x14ac:dyDescent="0.2">
      <c r="A92">
        <v>1985</v>
      </c>
      <c r="B92" s="3">
        <v>63.463251487889274</v>
      </c>
      <c r="C92" s="3">
        <v>61.199063252595153</v>
      </c>
      <c r="D92" s="3">
        <v>129.92742311418687</v>
      </c>
      <c r="E92" s="3">
        <v>139.67426989619378</v>
      </c>
      <c r="F92" s="3">
        <v>60.256585743944633</v>
      </c>
      <c r="G92" s="3">
        <v>40.62399446366782</v>
      </c>
      <c r="H92" s="3">
        <v>30.949421730103808</v>
      </c>
      <c r="I92" s="3">
        <v>35.898901038062284</v>
      </c>
      <c r="J92" s="3">
        <v>48.972656055363323</v>
      </c>
      <c r="K92" s="3">
        <v>68.936826020761245</v>
      </c>
      <c r="L92" s="3">
        <v>108.63394878892731</v>
      </c>
      <c r="M92" s="3">
        <v>71.008183806228359</v>
      </c>
      <c r="N92" s="3"/>
    </row>
    <row r="93" spans="1:14" x14ac:dyDescent="0.2">
      <c r="A93">
        <v>1986</v>
      </c>
      <c r="B93" s="3">
        <v>58.901167058823532</v>
      </c>
      <c r="C93" s="3">
        <v>53.806272664359859</v>
      </c>
      <c r="D93" s="3">
        <v>105.23331653979238</v>
      </c>
      <c r="E93" s="3">
        <v>111.39501176470588</v>
      </c>
      <c r="F93" s="3">
        <v>54.227868788927339</v>
      </c>
      <c r="G93" s="3">
        <v>50.957912802768156</v>
      </c>
      <c r="H93" s="3">
        <v>50.37940650519031</v>
      </c>
      <c r="I93" s="3">
        <v>37.046720553633214</v>
      </c>
      <c r="J93" s="3">
        <v>86.850834602076119</v>
      </c>
      <c r="K93" s="3">
        <v>122.583139100346</v>
      </c>
      <c r="L93" s="3">
        <v>55.688088581314872</v>
      </c>
      <c r="M93" s="3">
        <v>53.25845480968858</v>
      </c>
      <c r="N93" s="3"/>
    </row>
    <row r="94" spans="1:14" x14ac:dyDescent="0.2">
      <c r="A94">
        <v>1987</v>
      </c>
      <c r="B94" s="3">
        <v>47.756150034602065</v>
      </c>
      <c r="C94" s="3">
        <v>41.620703667820067</v>
      </c>
      <c r="D94" s="3">
        <v>59.265392387543258</v>
      </c>
      <c r="E94" s="3">
        <v>60.818723875432525</v>
      </c>
      <c r="F94" s="3">
        <v>42.470248858131491</v>
      </c>
      <c r="G94" s="3">
        <v>30.044777854671285</v>
      </c>
      <c r="H94" s="3">
        <v>26.579644567474048</v>
      </c>
      <c r="I94" s="3">
        <v>35.362757647058821</v>
      </c>
      <c r="J94" s="3">
        <v>32.071291349480965</v>
      </c>
      <c r="K94" s="3">
        <v>35.584258546712803</v>
      </c>
      <c r="L94" s="3">
        <v>44.066690657439445</v>
      </c>
      <c r="M94" s="3">
        <v>73.801504775086514</v>
      </c>
      <c r="N94" s="3"/>
    </row>
    <row r="95" spans="1:14" x14ac:dyDescent="0.2">
      <c r="A95">
        <v>1988</v>
      </c>
      <c r="B95" s="3">
        <v>54.137507543252596</v>
      </c>
      <c r="C95" s="3">
        <v>57.206576055363321</v>
      </c>
      <c r="D95" s="3">
        <v>65.96973342560554</v>
      </c>
      <c r="E95" s="3">
        <v>91.387283044982695</v>
      </c>
      <c r="F95" s="3">
        <v>40.327992249134951</v>
      </c>
      <c r="G95" s="3">
        <v>22.209134948096885</v>
      </c>
      <c r="H95" s="3">
        <v>20.326182975778547</v>
      </c>
      <c r="I95" s="3">
        <v>23.586602076124567</v>
      </c>
      <c r="J95" s="3">
        <v>28.203022837370241</v>
      </c>
      <c r="K95" s="3">
        <v>40.917888996539794</v>
      </c>
      <c r="L95" s="3">
        <v>84.187083737024224</v>
      </c>
      <c r="M95" s="3">
        <v>57.478556678200704</v>
      </c>
      <c r="N95" s="3"/>
    </row>
    <row r="96" spans="1:14" x14ac:dyDescent="0.2">
      <c r="A96">
        <v>1989</v>
      </c>
      <c r="B96" s="3">
        <v>49.961891211072661</v>
      </c>
      <c r="C96" s="3">
        <v>36.909123321799306</v>
      </c>
      <c r="D96" s="3">
        <v>69.659252595155706</v>
      </c>
      <c r="E96" s="3">
        <v>81.673112802768159</v>
      </c>
      <c r="F96" s="3">
        <v>50.37430920415224</v>
      </c>
      <c r="G96" s="3">
        <v>89.6253508650519</v>
      </c>
      <c r="H96" s="3">
        <v>33.095385467128025</v>
      </c>
      <c r="I96" s="3">
        <v>30.781210795847752</v>
      </c>
      <c r="J96" s="3">
        <v>30.995028373702418</v>
      </c>
      <c r="K96" s="3">
        <v>29.973983667820068</v>
      </c>
      <c r="L96" s="3">
        <v>42.785937716262978</v>
      </c>
      <c r="M96" s="3">
        <v>34.679719307958479</v>
      </c>
      <c r="N96" s="3"/>
    </row>
    <row r="97" spans="1:14" x14ac:dyDescent="0.2">
      <c r="A97">
        <v>1990</v>
      </c>
      <c r="B97" s="3">
        <v>49.619445259515572</v>
      </c>
      <c r="C97" s="3">
        <v>45.780220899653976</v>
      </c>
      <c r="D97" s="3">
        <v>98.635555432525948</v>
      </c>
      <c r="E97" s="3">
        <v>61.02814671280278</v>
      </c>
      <c r="F97" s="3">
        <v>84.928912941176478</v>
      </c>
      <c r="G97" s="3">
        <v>68.816254671280262</v>
      </c>
      <c r="H97" s="3">
        <v>43.156530934256054</v>
      </c>
      <c r="I97" s="3">
        <v>43.663944083044981</v>
      </c>
      <c r="J97" s="3">
        <v>44.222748788927333</v>
      </c>
      <c r="K97" s="3">
        <v>64.306159723183384</v>
      </c>
      <c r="L97" s="3">
        <v>71.828445674740479</v>
      </c>
      <c r="M97" s="3">
        <v>73.813552941176468</v>
      </c>
      <c r="N97" s="3"/>
    </row>
    <row r="98" spans="1:14" x14ac:dyDescent="0.2">
      <c r="A98">
        <v>1991</v>
      </c>
      <c r="B98" s="3">
        <v>63.193094532871974</v>
      </c>
      <c r="C98" s="3">
        <v>53.206495224913503</v>
      </c>
      <c r="D98" s="3">
        <v>92.728710311418681</v>
      </c>
      <c r="E98" s="3">
        <v>117.52926228373701</v>
      </c>
      <c r="F98" s="3">
        <v>74.004006643598615</v>
      </c>
      <c r="G98" s="3">
        <v>50.426059515570934</v>
      </c>
      <c r="H98" s="3">
        <v>37.375728166089964</v>
      </c>
      <c r="I98" s="3">
        <v>34.010119307958483</v>
      </c>
      <c r="J98" s="3">
        <v>31.990571626297573</v>
      </c>
      <c r="K98" s="3">
        <v>53.218139792387554</v>
      </c>
      <c r="L98" s="3">
        <v>76.87297993079585</v>
      </c>
      <c r="M98" s="3">
        <v>86.623997231833911</v>
      </c>
      <c r="N98" s="3"/>
    </row>
    <row r="99" spans="1:14" x14ac:dyDescent="0.2">
      <c r="A99">
        <v>1992</v>
      </c>
      <c r="B99" s="3">
        <v>60.215343944636686</v>
      </c>
      <c r="C99" s="3">
        <v>50.09596069204153</v>
      </c>
      <c r="D99" s="3">
        <v>81.610106574394464</v>
      </c>
      <c r="E99" s="3">
        <v>100.98037370242214</v>
      </c>
      <c r="F99" s="3">
        <v>63.145365259515572</v>
      </c>
      <c r="G99" s="3">
        <v>38.101054671280274</v>
      </c>
      <c r="H99" s="3">
        <v>44.79415474048443</v>
      </c>
      <c r="I99" s="3">
        <v>36.821512525951555</v>
      </c>
      <c r="J99" s="3">
        <v>52.01623806228374</v>
      </c>
      <c r="K99" s="3">
        <v>50.409063529411753</v>
      </c>
      <c r="L99" s="3">
        <v>94.885137716262975</v>
      </c>
      <c r="M99" s="3">
        <v>77.670356262975801</v>
      </c>
      <c r="N99" s="3"/>
    </row>
    <row r="100" spans="1:14" x14ac:dyDescent="0.2">
      <c r="A100">
        <v>1993</v>
      </c>
      <c r="B100" s="3">
        <v>87.309352525951553</v>
      </c>
      <c r="C100" s="3">
        <v>49.067486782006924</v>
      </c>
      <c r="D100" s="3">
        <v>80.418264913494809</v>
      </c>
      <c r="E100" s="3">
        <v>135.93604982698963</v>
      </c>
      <c r="F100" s="3">
        <v>93.402017439446354</v>
      </c>
      <c r="G100" s="3">
        <v>106.35989480968858</v>
      </c>
      <c r="H100" s="3">
        <v>78.268594048442907</v>
      </c>
      <c r="I100" s="3">
        <v>47.930385051903109</v>
      </c>
      <c r="J100" s="3">
        <v>57.97200830449826</v>
      </c>
      <c r="K100" s="3">
        <v>62.418768166089968</v>
      </c>
      <c r="L100" s="3">
        <v>55.398842906574387</v>
      </c>
      <c r="M100" s="3">
        <v>49.358092733564014</v>
      </c>
      <c r="N100" s="3"/>
    </row>
    <row r="101" spans="1:14" x14ac:dyDescent="0.2">
      <c r="A101">
        <v>1994</v>
      </c>
      <c r="B101" s="3">
        <v>40.447083737024222</v>
      </c>
      <c r="C101" s="3">
        <v>54.867288581314888</v>
      </c>
      <c r="D101" s="3">
        <v>83.04893564013841</v>
      </c>
      <c r="E101" s="3">
        <v>75.26351833910033</v>
      </c>
      <c r="F101" s="3">
        <v>63.456300622837375</v>
      </c>
      <c r="G101" s="3">
        <v>42.356329411764705</v>
      </c>
      <c r="H101" s="3">
        <v>57.536480553633226</v>
      </c>
      <c r="I101" s="3">
        <v>45.863197785467129</v>
      </c>
      <c r="J101" s="3">
        <v>41.106070588235291</v>
      </c>
      <c r="K101" s="3">
        <v>42.909080138408306</v>
      </c>
      <c r="L101" s="3">
        <v>54.912282352941183</v>
      </c>
      <c r="M101" s="3">
        <v>52.25057937716263</v>
      </c>
      <c r="N101" s="3"/>
    </row>
    <row r="102" spans="1:14" x14ac:dyDescent="0.2">
      <c r="A102">
        <v>1995</v>
      </c>
      <c r="B102" s="3">
        <v>52.429448304498273</v>
      </c>
      <c r="C102" s="3">
        <v>36.161598892733565</v>
      </c>
      <c r="D102" s="3">
        <v>67.837662560553639</v>
      </c>
      <c r="E102" s="3">
        <v>70.113151557093431</v>
      </c>
      <c r="F102" s="3">
        <v>66.684745743944632</v>
      </c>
      <c r="G102" s="3">
        <v>41.108761245674742</v>
      </c>
      <c r="H102" s="3">
        <v>33.960536470588238</v>
      </c>
      <c r="I102" s="3">
        <v>45.407684429065746</v>
      </c>
      <c r="J102" s="3">
        <v>31.398178546712803</v>
      </c>
      <c r="K102" s="3">
        <v>50.608321660899662</v>
      </c>
      <c r="L102" s="3">
        <v>64.185184775086498</v>
      </c>
      <c r="M102" s="3">
        <v>44.094434325259506</v>
      </c>
      <c r="N102" s="3"/>
    </row>
    <row r="103" spans="1:14" x14ac:dyDescent="0.2">
      <c r="A103">
        <v>1996</v>
      </c>
      <c r="B103" s="3">
        <v>48.292756816609007</v>
      </c>
      <c r="C103" s="3">
        <v>50.090325259515573</v>
      </c>
      <c r="D103" s="3">
        <v>61.845090103806221</v>
      </c>
      <c r="E103" s="3">
        <v>99.505444982698947</v>
      </c>
      <c r="F103" s="3">
        <v>106.75555598615917</v>
      </c>
      <c r="G103" s="3">
        <v>100.88889134948097</v>
      </c>
      <c r="H103" s="3">
        <v>54.102289826989619</v>
      </c>
      <c r="I103" s="3">
        <v>39.391015640138399</v>
      </c>
      <c r="J103" s="3">
        <v>30.476628373702422</v>
      </c>
      <c r="K103" s="3">
        <v>39.01103501730104</v>
      </c>
      <c r="L103" s="3">
        <v>49.44486643598615</v>
      </c>
      <c r="M103" s="3">
        <v>55.361323183391015</v>
      </c>
      <c r="N103" s="3"/>
    </row>
    <row r="104" spans="1:14" x14ac:dyDescent="0.2">
      <c r="A104">
        <v>1997</v>
      </c>
      <c r="B104" s="3">
        <v>63.650924844290657</v>
      </c>
      <c r="C104" s="3">
        <v>75.753606643598616</v>
      </c>
      <c r="D104" s="3">
        <v>91.458555570934251</v>
      </c>
      <c r="E104" s="3">
        <v>99.973170934256075</v>
      </c>
      <c r="F104" s="3">
        <v>73.212998200692041</v>
      </c>
      <c r="G104" s="3">
        <v>69.076351557093417</v>
      </c>
      <c r="H104" s="3">
        <v>41.190362906574393</v>
      </c>
      <c r="I104" s="3">
        <v>36.170911557093433</v>
      </c>
      <c r="J104" s="3">
        <v>34.792442906574394</v>
      </c>
      <c r="K104" s="3">
        <v>34.6491355017301</v>
      </c>
      <c r="L104" s="3">
        <v>35.865566782006916</v>
      </c>
      <c r="M104" s="3">
        <v>36.535136885813145</v>
      </c>
      <c r="N104" s="3"/>
    </row>
    <row r="105" spans="1:14" x14ac:dyDescent="0.2">
      <c r="A105">
        <v>1998</v>
      </c>
      <c r="B105" s="3">
        <v>54.114337993079587</v>
      </c>
      <c r="C105" s="3">
        <v>55.760885813148789</v>
      </c>
      <c r="D105" s="3">
        <v>85.674045674740483</v>
      </c>
      <c r="E105" s="3">
        <v>103.5275294117647</v>
      </c>
      <c r="F105" s="3">
        <v>45.755227681660898</v>
      </c>
      <c r="G105" s="3">
        <v>33.27311833910035</v>
      </c>
      <c r="H105" s="3">
        <v>28.222829065743944</v>
      </c>
      <c r="I105" s="3">
        <v>26.176031003460206</v>
      </c>
      <c r="J105" s="3">
        <v>21.799258131487889</v>
      </c>
      <c r="K105" s="3">
        <v>27.29929079584775</v>
      </c>
      <c r="L105" s="3">
        <v>33.372672664359861</v>
      </c>
      <c r="M105" s="3">
        <v>31.602339653979239</v>
      </c>
      <c r="N105" s="3"/>
    </row>
    <row r="106" spans="1:14" x14ac:dyDescent="0.2">
      <c r="A106">
        <v>1999</v>
      </c>
      <c r="B106" s="3">
        <v>44.03002297577855</v>
      </c>
      <c r="C106" s="3">
        <v>50.690192387543242</v>
      </c>
      <c r="D106" s="3">
        <v>50.206098269896202</v>
      </c>
      <c r="E106" s="3">
        <v>83.02741038062284</v>
      </c>
      <c r="F106" s="3">
        <v>57.229715709342564</v>
      </c>
      <c r="G106" s="3">
        <v>43.844262975778548</v>
      </c>
      <c r="H106" s="3">
        <v>46.946142560553632</v>
      </c>
      <c r="I106" s="3">
        <v>30.073612733564016</v>
      </c>
      <c r="J106" s="3">
        <v>20.263789619377164</v>
      </c>
      <c r="K106" s="3">
        <v>25.185301038062285</v>
      </c>
      <c r="L106" s="3">
        <v>25.706092733564017</v>
      </c>
      <c r="M106" s="3">
        <v>31.400764567474049</v>
      </c>
      <c r="N106" s="3"/>
    </row>
    <row r="107" spans="1:14" x14ac:dyDescent="0.2">
      <c r="A107">
        <v>2000</v>
      </c>
      <c r="B107" s="3">
        <v>29.327553217993081</v>
      </c>
      <c r="C107" s="3">
        <v>34.171528858131488</v>
      </c>
      <c r="D107" s="3">
        <v>54.774670173010378</v>
      </c>
      <c r="E107" s="3">
        <v>52.247634602076118</v>
      </c>
      <c r="F107" s="3">
        <v>68.217179792387554</v>
      </c>
      <c r="G107" s="3">
        <v>52.39741453287197</v>
      </c>
      <c r="H107" s="3">
        <v>37.403531626297578</v>
      </c>
      <c r="I107" s="3">
        <v>30.746456470588235</v>
      </c>
      <c r="J107" s="3">
        <v>41.927617993079593</v>
      </c>
      <c r="K107" s="3">
        <v>32.347472387543249</v>
      </c>
      <c r="L107" s="3">
        <v>39.257140484429065</v>
      </c>
      <c r="M107" s="3">
        <v>36.005944359861594</v>
      </c>
      <c r="N107" s="3"/>
    </row>
    <row r="108" spans="1:14" x14ac:dyDescent="0.2">
      <c r="A108">
        <v>2001</v>
      </c>
      <c r="B108" s="3">
        <v>38.313631557093416</v>
      </c>
      <c r="C108" s="3">
        <v>64.185394048442902</v>
      </c>
      <c r="D108" s="3">
        <v>63.681972041522492</v>
      </c>
      <c r="E108" s="3">
        <v>100.17855778546715</v>
      </c>
      <c r="F108" s="3">
        <v>73.966935363321795</v>
      </c>
      <c r="G108" s="3">
        <v>64.277564013840831</v>
      </c>
      <c r="H108" s="3">
        <v>29.279360553633222</v>
      </c>
      <c r="I108" s="3">
        <v>28.243681660899654</v>
      </c>
      <c r="J108" s="3">
        <v>31.647961245674743</v>
      </c>
      <c r="K108" s="3">
        <v>55.845566782006919</v>
      </c>
      <c r="L108" s="3">
        <v>50.160132871972309</v>
      </c>
      <c r="M108" s="3">
        <v>59.035550449826992</v>
      </c>
      <c r="N108" s="3"/>
    </row>
    <row r="109" spans="1:14" x14ac:dyDescent="0.2">
      <c r="A109">
        <v>2002</v>
      </c>
      <c r="B109" s="3">
        <v>44.211672249134949</v>
      </c>
      <c r="C109" s="3">
        <v>48.116130103806221</v>
      </c>
      <c r="D109" s="3">
        <v>76.621702422145333</v>
      </c>
      <c r="E109" s="3">
        <v>102.75351695501732</v>
      </c>
      <c r="F109" s="3">
        <v>91.461799307958472</v>
      </c>
      <c r="G109" s="3">
        <v>66.317979238754319</v>
      </c>
      <c r="H109" s="3">
        <v>32.840520415224915</v>
      </c>
      <c r="I109" s="3">
        <v>35.5365292733564</v>
      </c>
      <c r="J109" s="3">
        <v>25.358101038062287</v>
      </c>
      <c r="K109" s="3">
        <v>45.619454117647059</v>
      </c>
      <c r="L109" s="3">
        <v>36.628816608996537</v>
      </c>
      <c r="M109" s="3">
        <v>32.372495501730107</v>
      </c>
      <c r="N109" s="3"/>
    </row>
    <row r="110" spans="1:14" x14ac:dyDescent="0.2">
      <c r="A110">
        <v>2003</v>
      </c>
      <c r="B110" s="3">
        <v>27.776583529411766</v>
      </c>
      <c r="C110" s="3">
        <v>23.971425882352943</v>
      </c>
      <c r="D110" s="3">
        <v>45.844198754325262</v>
      </c>
      <c r="E110" s="3">
        <v>73.515936332179919</v>
      </c>
      <c r="F110" s="3">
        <v>74.66804595155709</v>
      </c>
      <c r="G110" s="3">
        <v>40.729378546712802</v>
      </c>
      <c r="H110" s="3">
        <v>28.033765536332179</v>
      </c>
      <c r="I110" s="3">
        <v>26.826168581314878</v>
      </c>
      <c r="J110" s="3">
        <v>25.07558200692041</v>
      </c>
      <c r="K110" s="3">
        <v>29.756653287197228</v>
      </c>
      <c r="L110" s="3">
        <v>53.838710034602073</v>
      </c>
      <c r="M110" s="3">
        <v>44.629187543252598</v>
      </c>
      <c r="N110" s="3"/>
    </row>
    <row r="111" spans="1:14" x14ac:dyDescent="0.2">
      <c r="A111">
        <v>2004</v>
      </c>
      <c r="B111" s="3">
        <v>39.486474186851211</v>
      </c>
      <c r="C111" s="3">
        <v>35.844818823529408</v>
      </c>
      <c r="D111" s="3">
        <v>99.638333564013834</v>
      </c>
      <c r="E111" s="3">
        <v>94.095878200692056</v>
      </c>
      <c r="F111" s="3">
        <v>113.02477287197232</v>
      </c>
      <c r="G111" s="3">
        <v>102.04766782006921</v>
      </c>
      <c r="H111" s="3">
        <v>50.105542422145326</v>
      </c>
      <c r="I111" s="3">
        <v>31.813182560553635</v>
      </c>
      <c r="J111" s="3">
        <v>26.124489965397924</v>
      </c>
      <c r="K111" s="3">
        <v>33.932733010380623</v>
      </c>
      <c r="L111" s="3">
        <v>44.685541868512118</v>
      </c>
      <c r="M111" s="3">
        <v>57.543431418685124</v>
      </c>
      <c r="N111" s="3"/>
    </row>
    <row r="112" spans="1:14" x14ac:dyDescent="0.2">
      <c r="A112">
        <v>2005</v>
      </c>
      <c r="B112" s="3">
        <v>68.940996539792394</v>
      </c>
      <c r="C112" s="3">
        <v>62.194785882352953</v>
      </c>
      <c r="D112" s="3">
        <v>66.051290242214534</v>
      </c>
      <c r="E112" s="3">
        <v>78.092296193771631</v>
      </c>
      <c r="F112" s="3">
        <v>44.310374532871975</v>
      </c>
      <c r="G112" s="3">
        <v>32.96817716262975</v>
      </c>
      <c r="H112" s="3">
        <v>25.445263391003461</v>
      </c>
      <c r="I112" s="3">
        <v>23.354443183391002</v>
      </c>
      <c r="J112" s="3">
        <v>21.769660899653978</v>
      </c>
      <c r="K112" s="3">
        <v>29.787237093425603</v>
      </c>
      <c r="L112" s="3">
        <v>38.610037370242217</v>
      </c>
      <c r="M112" s="3">
        <v>39.615296885813152</v>
      </c>
      <c r="N112" s="3"/>
    </row>
    <row r="113" spans="1:14" x14ac:dyDescent="0.2">
      <c r="A113">
        <v>2006</v>
      </c>
      <c r="B113" s="3">
        <v>54.332131764705885</v>
      </c>
      <c r="C113" s="3">
        <v>48.726371211072667</v>
      </c>
      <c r="D113" s="3">
        <v>72.961840276816602</v>
      </c>
      <c r="E113" s="3">
        <v>71.415429757785461</v>
      </c>
      <c r="F113" s="3">
        <v>76.639311280276829</v>
      </c>
      <c r="G113" s="3">
        <v>39.831595847750862</v>
      </c>
      <c r="H113" s="3">
        <v>32.256647750865056</v>
      </c>
      <c r="I113" s="3">
        <v>29.819211072664359</v>
      </c>
      <c r="J113" s="3">
        <v>29.409334256055363</v>
      </c>
      <c r="K113" s="3">
        <v>47.306660761245674</v>
      </c>
      <c r="L113" s="3">
        <v>43.043792387543256</v>
      </c>
      <c r="M113" s="3">
        <v>71.623103667820075</v>
      </c>
      <c r="N113" s="3"/>
    </row>
    <row r="114" spans="1:14" x14ac:dyDescent="0.2">
      <c r="A114">
        <v>2007</v>
      </c>
      <c r="B114" s="3">
        <v>63.428033771626296</v>
      </c>
      <c r="C114" s="3">
        <v>34.602512387543257</v>
      </c>
      <c r="D114" s="3">
        <v>93.311192802768161</v>
      </c>
      <c r="E114" s="3">
        <v>85.154375086505183</v>
      </c>
      <c r="F114" s="3">
        <v>52.8483537716263</v>
      </c>
      <c r="G114" s="3">
        <v>34.912177162629753</v>
      </c>
      <c r="H114" s="3">
        <v>23.302543391003461</v>
      </c>
      <c r="I114" s="3">
        <v>34.303909204152248</v>
      </c>
      <c r="J114" s="3">
        <v>27.950549480968853</v>
      </c>
      <c r="K114" s="3">
        <v>36.397046366782007</v>
      </c>
      <c r="L114" s="3">
        <v>32.423319031141865</v>
      </c>
      <c r="M114" s="3">
        <v>42.087487889273355</v>
      </c>
      <c r="N114" s="3"/>
    </row>
    <row r="115" spans="1:14" x14ac:dyDescent="0.2">
      <c r="A115">
        <v>2008</v>
      </c>
      <c r="B115" s="3">
        <v>72.831627404844298</v>
      </c>
      <c r="C115" s="3">
        <v>64.504461176470585</v>
      </c>
      <c r="D115" s="3">
        <v>76.916882491349469</v>
      </c>
      <c r="E115" s="3">
        <v>132.86242214532871</v>
      </c>
      <c r="F115" s="3">
        <v>63.228312249134952</v>
      </c>
      <c r="G115" s="3">
        <v>80.086073356401386</v>
      </c>
      <c r="H115" s="3">
        <v>47.179691626297576</v>
      </c>
      <c r="I115" s="3">
        <v>25.770563875432526</v>
      </c>
      <c r="J115" s="3">
        <v>48.890591003460209</v>
      </c>
      <c r="K115" s="3">
        <v>35.234861730103809</v>
      </c>
      <c r="L115" s="3">
        <v>35.855252595155712</v>
      </c>
      <c r="M115" s="3">
        <v>55.836762352941179</v>
      </c>
      <c r="N115" s="3"/>
    </row>
    <row r="116" spans="1:14" x14ac:dyDescent="0.2">
      <c r="A116">
        <v>2009</v>
      </c>
      <c r="B116" s="3">
        <v>53.118974117647056</v>
      </c>
      <c r="C116" s="3">
        <v>63.863950173010373</v>
      </c>
      <c r="D116" s="3">
        <v>98.829716262975779</v>
      </c>
      <c r="E116" s="3">
        <v>93.67479031141869</v>
      </c>
      <c r="F116" s="3">
        <v>81.797316539792391</v>
      </c>
      <c r="G116" s="3">
        <v>58.494892733564015</v>
      </c>
      <c r="H116" s="3">
        <v>31.436909065743944</v>
      </c>
      <c r="I116" s="3">
        <v>32.404006089965399</v>
      </c>
      <c r="J116" s="3">
        <v>25.65631557093425</v>
      </c>
      <c r="K116" s="3">
        <v>44.955878200692041</v>
      </c>
      <c r="L116" s="3">
        <v>48.902698961937716</v>
      </c>
      <c r="M116" s="3">
        <v>46.192668788927335</v>
      </c>
      <c r="N116" s="3"/>
    </row>
    <row r="117" spans="1:14" x14ac:dyDescent="0.2">
      <c r="A117">
        <v>2010</v>
      </c>
      <c r="B117" s="3">
        <v>46.301102283737023</v>
      </c>
      <c r="C117" s="3">
        <v>35.542986851211076</v>
      </c>
      <c r="D117" s="3">
        <v>74.336721384083049</v>
      </c>
      <c r="E117" s="3">
        <v>56.150433217993083</v>
      </c>
      <c r="F117" s="3">
        <v>55.871516678200692</v>
      </c>
      <c r="G117" s="3">
        <v>63.778447058823531</v>
      </c>
      <c r="H117" s="3">
        <v>61.911355017301027</v>
      </c>
      <c r="I117" s="3">
        <v>42.359498408304496</v>
      </c>
      <c r="J117" s="3">
        <v>46.848382006920417</v>
      </c>
      <c r="K117" s="3">
        <v>44.195453564013839</v>
      </c>
      <c r="L117" s="3">
        <v>42.861724567474042</v>
      </c>
      <c r="M117" s="3">
        <v>40.824747404844288</v>
      </c>
      <c r="N117" s="3"/>
    </row>
    <row r="118" spans="1:14" x14ac:dyDescent="0.2">
      <c r="A118">
        <v>2011</v>
      </c>
      <c r="B118" s="3">
        <v>39.100932871972319</v>
      </c>
      <c r="C118" s="3">
        <v>41.72617743944636</v>
      </c>
      <c r="D118" s="3">
        <v>81.73614892733562</v>
      </c>
      <c r="E118" s="3">
        <v>126.06761522491348</v>
      </c>
      <c r="F118" s="3">
        <v>108.17028871972319</v>
      </c>
      <c r="G118" s="3">
        <v>68.374986851211077</v>
      </c>
      <c r="H118" s="3">
        <v>45.538360692041522</v>
      </c>
      <c r="I118" s="3">
        <v>37.833558477508653</v>
      </c>
      <c r="J118" s="3">
        <v>27.903462975778552</v>
      </c>
      <c r="K118" s="3">
        <v>40.761262837370239</v>
      </c>
      <c r="L118" s="3">
        <v>52.450330795847741</v>
      </c>
      <c r="M118" s="3">
        <v>60.003110865051895</v>
      </c>
      <c r="N118" s="3"/>
    </row>
    <row r="119" spans="1:14" x14ac:dyDescent="0.2">
      <c r="A119">
        <v>2012</v>
      </c>
      <c r="B119" s="3">
        <v>52.675508927335642</v>
      </c>
      <c r="C119" s="3">
        <v>46.821774394463667</v>
      </c>
      <c r="D119" s="3">
        <v>89.055409826989617</v>
      </c>
      <c r="E119" s="3">
        <v>53.415379930795851</v>
      </c>
      <c r="F119" s="3">
        <v>61.965571764705885</v>
      </c>
      <c r="G119" s="3">
        <v>31.571277508650514</v>
      </c>
      <c r="H119" s="3">
        <v>23.761763875432521</v>
      </c>
      <c r="I119" s="3">
        <v>22.927196678200691</v>
      </c>
      <c r="J119" s="3">
        <v>19.739559861591694</v>
      </c>
      <c r="K119" s="3">
        <v>35.218179653979242</v>
      </c>
      <c r="L119" s="3">
        <v>32.139454671280276</v>
      </c>
      <c r="M119" s="3">
        <v>38.482769273356404</v>
      </c>
      <c r="N119" s="3"/>
    </row>
    <row r="120" spans="1:14" x14ac:dyDescent="0.2">
      <c r="A120">
        <v>2013</v>
      </c>
      <c r="B120" s="3">
        <v>42.779330657439445</v>
      </c>
      <c r="C120" s="3">
        <v>51.724421314878896</v>
      </c>
      <c r="D120" s="3">
        <v>63.073539653979246</v>
      </c>
      <c r="E120" s="3">
        <v>148.44222560553635</v>
      </c>
      <c r="F120" s="3">
        <v>94.089689688581316</v>
      </c>
      <c r="G120" s="3">
        <v>60.136642214532877</v>
      </c>
      <c r="H120" s="3">
        <v>42.013345328719723</v>
      </c>
      <c r="I120" s="3">
        <v>31.921152664359862</v>
      </c>
      <c r="J120" s="3">
        <v>28.3474214532872</v>
      </c>
      <c r="K120" s="3">
        <v>34.414659653979236</v>
      </c>
      <c r="L120" s="3">
        <v>61.246538408304509</v>
      </c>
      <c r="M120" s="3">
        <v>45.002680692041523</v>
      </c>
      <c r="N120" s="3"/>
    </row>
    <row r="121" spans="1:14" x14ac:dyDescent="0.2">
      <c r="A121">
        <v>2014</v>
      </c>
      <c r="B121" s="3">
        <v>41.274236678200694</v>
      </c>
      <c r="C121" s="3">
        <v>33.056819377162626</v>
      </c>
      <c r="D121" s="3">
        <v>45.481826989619378</v>
      </c>
      <c r="E121" s="3">
        <v>71.728442906574401</v>
      </c>
      <c r="F121" s="3">
        <v>71.728293425605543</v>
      </c>
      <c r="G121" s="3">
        <v>42.07291349480969</v>
      </c>
      <c r="H121" s="3">
        <v>28.850723875432529</v>
      </c>
      <c r="I121" s="3">
        <v>24.443875432525953</v>
      </c>
      <c r="J121" s="3">
        <v>41.274685121107268</v>
      </c>
      <c r="K121" s="3">
        <v>54.295523875432536</v>
      </c>
      <c r="L121" s="3">
        <v>44.8801660899654</v>
      </c>
      <c r="M121" s="3">
        <v>50.28719169550174</v>
      </c>
      <c r="N121" s="3"/>
    </row>
    <row r="122" spans="1:14" x14ac:dyDescent="0.2">
      <c r="A122">
        <v>2015</v>
      </c>
      <c r="B122" s="3">
        <v>39.670903806228374</v>
      </c>
      <c r="C122" s="3">
        <v>27.046488581314883</v>
      </c>
      <c r="D122" s="3">
        <v>36.065721799307958</v>
      </c>
      <c r="E122" s="3">
        <v>53.494754325259514</v>
      </c>
      <c r="F122" s="3">
        <v>48.887750865051906</v>
      </c>
      <c r="G122" s="3">
        <v>44.8801660899654</v>
      </c>
      <c r="H122" s="3">
        <v>29.453132179930801</v>
      </c>
      <c r="I122" s="3">
        <v>21.037951557093425</v>
      </c>
      <c r="J122" s="3">
        <v>23.242795847750862</v>
      </c>
      <c r="K122" s="3">
        <v>24.040725259515572</v>
      </c>
      <c r="L122" s="3">
        <v>39.270145328719721</v>
      </c>
      <c r="M122" s="3">
        <v>58.503114186851214</v>
      </c>
      <c r="N122" s="3"/>
    </row>
    <row r="123" spans="1:14" x14ac:dyDescent="0.2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x14ac:dyDescent="0.2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x14ac:dyDescent="0.2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x14ac:dyDescent="0.2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2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x14ac:dyDescent="0.2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2:14" x14ac:dyDescent="0.2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2:14" x14ac:dyDescent="0.2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2:14" x14ac:dyDescent="0.2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2:14" x14ac:dyDescent="0.2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2:14" x14ac:dyDescent="0.2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2:14" x14ac:dyDescent="0.2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2:14" x14ac:dyDescent="0.2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2:14" x14ac:dyDescent="0.2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2:14" x14ac:dyDescent="0.2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2:14" x14ac:dyDescent="0.2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2:14" x14ac:dyDescent="0.2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2:14" x14ac:dyDescent="0.2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2:14" x14ac:dyDescent="0.2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2:14" x14ac:dyDescent="0.2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2:14" x14ac:dyDescent="0.2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2:14" x14ac:dyDescent="0.2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2:14" x14ac:dyDescent="0.2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2:14" x14ac:dyDescent="0.2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2:14" x14ac:dyDescent="0.2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2:14" x14ac:dyDescent="0.2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2:14" x14ac:dyDescent="0.2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2:14" x14ac:dyDescent="0.2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2:14" x14ac:dyDescent="0.2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2:14" x14ac:dyDescent="0.2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2:14" x14ac:dyDescent="0.2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2:14" x14ac:dyDescent="0.2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2:14" x14ac:dyDescent="0.2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2:14" x14ac:dyDescent="0.2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2:14" x14ac:dyDescent="0.2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2:14" x14ac:dyDescent="0.2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2:14" x14ac:dyDescent="0.2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2:14" x14ac:dyDescent="0.2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2:14" x14ac:dyDescent="0.2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2:14" x14ac:dyDescent="0.2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2:14" x14ac:dyDescent="0.2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2:14" x14ac:dyDescent="0.2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2:14" x14ac:dyDescent="0.2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2:14" x14ac:dyDescent="0.2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2:14" x14ac:dyDescent="0.2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2:14" x14ac:dyDescent="0.2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2:14" x14ac:dyDescent="0.2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2:14" x14ac:dyDescent="0.2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2:14" x14ac:dyDescent="0.2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2:14" x14ac:dyDescent="0.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2:14" x14ac:dyDescent="0.2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2:14" x14ac:dyDescent="0.2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2:14" x14ac:dyDescent="0.2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2:14" x14ac:dyDescent="0.2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2:14" x14ac:dyDescent="0.2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2:14" x14ac:dyDescent="0.2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2:14" x14ac:dyDescent="0.2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2:14" x14ac:dyDescent="0.2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2:14" x14ac:dyDescent="0.2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2:14" x14ac:dyDescent="0.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2:14" x14ac:dyDescent="0.2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2:14" x14ac:dyDescent="0.2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2:14" x14ac:dyDescent="0.2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2:14" x14ac:dyDescent="0.2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2:14" x14ac:dyDescent="0.2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2:14" x14ac:dyDescent="0.2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2:14" x14ac:dyDescent="0.2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2:14" x14ac:dyDescent="0.2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2:14" x14ac:dyDescent="0.2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2:14" x14ac:dyDescent="0.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2:14" x14ac:dyDescent="0.2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2:14" x14ac:dyDescent="0.2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workbookViewId="0">
      <selection activeCell="A3" sqref="A3"/>
    </sheetView>
  </sheetViews>
  <sheetFormatPr defaultRowHeight="12.75" x14ac:dyDescent="0.2"/>
  <sheetData>
    <row r="1" spans="1:15" x14ac:dyDescent="0.2">
      <c r="A1" t="s">
        <v>47</v>
      </c>
    </row>
    <row r="2" spans="1:15" x14ac:dyDescent="0.2">
      <c r="A2" t="s">
        <v>14</v>
      </c>
    </row>
    <row r="3" spans="1:15" x14ac:dyDescent="0.2">
      <c r="A3" s="21"/>
    </row>
    <row r="4" spans="1:1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/>
      <c r="O4" s="1"/>
    </row>
    <row r="5" spans="1:15" x14ac:dyDescent="0.2">
      <c r="A5">
        <v>1950</v>
      </c>
      <c r="B5" s="3">
        <v>99.28</v>
      </c>
      <c r="C5" s="3">
        <v>50.91</v>
      </c>
      <c r="D5" s="3">
        <v>44.05</v>
      </c>
      <c r="E5" s="3">
        <v>20.67</v>
      </c>
      <c r="F5" s="3">
        <v>-0.79</v>
      </c>
      <c r="G5" s="3">
        <v>-5.65</v>
      </c>
      <c r="H5" s="3">
        <v>2.29</v>
      </c>
      <c r="I5" s="3">
        <v>40.44</v>
      </c>
      <c r="J5" s="3">
        <v>41.25</v>
      </c>
      <c r="K5" s="3">
        <v>48.48</v>
      </c>
      <c r="L5" s="3">
        <v>131.85</v>
      </c>
      <c r="M5" s="3">
        <v>114.63</v>
      </c>
      <c r="N5" s="3"/>
    </row>
    <row r="6" spans="1:15" x14ac:dyDescent="0.2">
      <c r="A6">
        <v>1951</v>
      </c>
      <c r="B6" s="3">
        <v>54.98</v>
      </c>
      <c r="C6" s="3">
        <v>32.81</v>
      </c>
      <c r="D6" s="3">
        <v>34.9</v>
      </c>
      <c r="E6" s="3">
        <v>1.35</v>
      </c>
      <c r="F6" s="3">
        <v>-4.9400000000000004</v>
      </c>
      <c r="G6" s="3">
        <v>-6.28</v>
      </c>
      <c r="H6" s="3">
        <v>-5.3</v>
      </c>
      <c r="I6" s="3">
        <v>16.21</v>
      </c>
      <c r="J6" s="3">
        <v>65.16</v>
      </c>
      <c r="K6" s="3">
        <v>54.4</v>
      </c>
      <c r="L6" s="3">
        <v>114.01</v>
      </c>
      <c r="M6" s="3">
        <v>90.11</v>
      </c>
      <c r="N6" s="3"/>
    </row>
    <row r="7" spans="1:15" x14ac:dyDescent="0.2">
      <c r="A7">
        <v>1952</v>
      </c>
      <c r="B7" s="3">
        <v>49.51</v>
      </c>
      <c r="C7" s="3">
        <v>31.17</v>
      </c>
      <c r="D7" s="3">
        <v>27.91</v>
      </c>
      <c r="E7" s="3">
        <v>5.2</v>
      </c>
      <c r="F7" s="3">
        <v>-1.84</v>
      </c>
      <c r="G7" s="3">
        <v>-5.62</v>
      </c>
      <c r="H7" s="3">
        <v>7.25</v>
      </c>
      <c r="I7" s="3">
        <v>33.369999999999997</v>
      </c>
      <c r="J7" s="3">
        <v>71.209999999999994</v>
      </c>
      <c r="K7" s="3">
        <v>131.97999999999999</v>
      </c>
      <c r="L7" s="3">
        <v>82.07</v>
      </c>
      <c r="M7" s="3">
        <v>84.31</v>
      </c>
      <c r="N7" s="3"/>
    </row>
    <row r="8" spans="1:15" x14ac:dyDescent="0.2">
      <c r="A8">
        <v>1953</v>
      </c>
      <c r="B8" s="3">
        <v>68.819999999999993</v>
      </c>
      <c r="C8" s="3">
        <v>46.23</v>
      </c>
      <c r="D8" s="3">
        <v>29.52</v>
      </c>
      <c r="E8" s="3">
        <v>18.010000000000002</v>
      </c>
      <c r="F8" s="3">
        <v>-1.41</v>
      </c>
      <c r="G8" s="3">
        <v>-1.55</v>
      </c>
      <c r="H8" s="3">
        <v>20.76</v>
      </c>
      <c r="I8" s="3">
        <v>36.67</v>
      </c>
      <c r="J8" s="3">
        <v>94.63</v>
      </c>
      <c r="K8" s="3">
        <v>62.32</v>
      </c>
      <c r="L8" s="3">
        <v>94.82</v>
      </c>
      <c r="M8" s="3">
        <v>125.96</v>
      </c>
      <c r="N8" s="3"/>
    </row>
    <row r="9" spans="1:15" x14ac:dyDescent="0.2">
      <c r="A9">
        <v>1954</v>
      </c>
      <c r="B9" s="3">
        <v>96.96</v>
      </c>
      <c r="C9" s="3">
        <v>28.75</v>
      </c>
      <c r="D9" s="3">
        <v>58.11</v>
      </c>
      <c r="E9" s="3">
        <v>12.93</v>
      </c>
      <c r="F9" s="3">
        <v>8.2200000000000006</v>
      </c>
      <c r="G9" s="3">
        <v>-2.48</v>
      </c>
      <c r="H9" s="3">
        <v>16.61</v>
      </c>
      <c r="I9" s="3">
        <v>50.46</v>
      </c>
      <c r="J9" s="3">
        <v>56.39</v>
      </c>
      <c r="K9" s="3">
        <v>76.23</v>
      </c>
      <c r="L9" s="3">
        <v>82.29</v>
      </c>
      <c r="M9" s="3">
        <v>107.63</v>
      </c>
      <c r="N9" s="3"/>
    </row>
    <row r="10" spans="1:15" x14ac:dyDescent="0.2">
      <c r="A10">
        <v>1955</v>
      </c>
      <c r="B10" s="3">
        <v>103</v>
      </c>
      <c r="C10" s="3">
        <v>44.26</v>
      </c>
      <c r="D10" s="3">
        <v>44.2</v>
      </c>
      <c r="E10" s="3">
        <v>-0.24</v>
      </c>
      <c r="F10" s="3">
        <v>-1.17</v>
      </c>
      <c r="G10" s="3">
        <v>4.3099999999999996</v>
      </c>
      <c r="H10" s="3">
        <v>13.15</v>
      </c>
      <c r="I10" s="3">
        <v>60.22</v>
      </c>
      <c r="J10" s="3">
        <v>88.57</v>
      </c>
      <c r="K10" s="3">
        <v>75.790000000000006</v>
      </c>
      <c r="L10" s="3">
        <v>150.54</v>
      </c>
      <c r="M10" s="3">
        <v>139.27000000000001</v>
      </c>
      <c r="N10" s="3"/>
    </row>
    <row r="11" spans="1:15" x14ac:dyDescent="0.2">
      <c r="A11">
        <v>1956</v>
      </c>
      <c r="B11" s="3">
        <v>58.59</v>
      </c>
      <c r="C11" s="3">
        <v>46.27</v>
      </c>
      <c r="D11" s="3">
        <v>37.43</v>
      </c>
      <c r="E11" s="3">
        <v>18.16</v>
      </c>
      <c r="F11" s="3">
        <v>-0.09</v>
      </c>
      <c r="G11" s="3">
        <v>-3.73</v>
      </c>
      <c r="H11" s="3">
        <v>11.12</v>
      </c>
      <c r="I11" s="3">
        <v>27.68</v>
      </c>
      <c r="J11" s="3">
        <v>77.53</v>
      </c>
      <c r="K11" s="3">
        <v>49.95</v>
      </c>
      <c r="L11" s="3">
        <v>133.99</v>
      </c>
      <c r="M11" s="3">
        <v>110.15</v>
      </c>
      <c r="N11" s="3"/>
    </row>
    <row r="12" spans="1:15" x14ac:dyDescent="0.2">
      <c r="A12">
        <v>1957</v>
      </c>
      <c r="B12" s="3">
        <v>91.94</v>
      </c>
      <c r="C12" s="3">
        <v>33.44</v>
      </c>
      <c r="D12" s="3">
        <v>26.82</v>
      </c>
      <c r="E12" s="3">
        <v>9.4499999999999993</v>
      </c>
      <c r="F12" s="3">
        <v>-0.17</v>
      </c>
      <c r="G12" s="3">
        <v>-6.59</v>
      </c>
      <c r="H12" s="3">
        <v>1.8</v>
      </c>
      <c r="I12" s="3">
        <v>39.15</v>
      </c>
      <c r="J12" s="3">
        <v>73.36</v>
      </c>
      <c r="K12" s="3">
        <v>74.27</v>
      </c>
      <c r="L12" s="3">
        <v>105.77</v>
      </c>
      <c r="M12" s="3">
        <v>105.58</v>
      </c>
      <c r="N12" s="3"/>
    </row>
    <row r="13" spans="1:15" x14ac:dyDescent="0.2">
      <c r="A13">
        <v>1958</v>
      </c>
      <c r="B13" s="3">
        <v>63.05</v>
      </c>
      <c r="C13" s="3">
        <v>64.22</v>
      </c>
      <c r="D13" s="3">
        <v>16.55</v>
      </c>
      <c r="E13" s="3">
        <v>9.67</v>
      </c>
      <c r="F13" s="3">
        <v>3.33</v>
      </c>
      <c r="G13" s="3">
        <v>1.95</v>
      </c>
      <c r="H13" s="3">
        <v>9.06</v>
      </c>
      <c r="I13" s="3">
        <v>49.11</v>
      </c>
      <c r="J13" s="3">
        <v>56.38</v>
      </c>
      <c r="K13" s="3">
        <v>62.65</v>
      </c>
      <c r="L13" s="3">
        <v>116.07</v>
      </c>
      <c r="M13" s="3">
        <v>138.72999999999999</v>
      </c>
      <c r="N13" s="3"/>
    </row>
    <row r="14" spans="1:15" x14ac:dyDescent="0.2">
      <c r="A14">
        <v>1959</v>
      </c>
      <c r="B14" s="3">
        <v>76.64</v>
      </c>
      <c r="C14" s="3">
        <v>40.770000000000003</v>
      </c>
      <c r="D14" s="3">
        <v>26.08</v>
      </c>
      <c r="E14" s="3">
        <v>2.09</v>
      </c>
      <c r="F14" s="3">
        <v>-6.21</v>
      </c>
      <c r="G14" s="3">
        <v>-6.46</v>
      </c>
      <c r="H14" s="3">
        <v>-1.18</v>
      </c>
      <c r="I14" s="3">
        <v>5.5</v>
      </c>
      <c r="J14" s="3">
        <v>73.19</v>
      </c>
      <c r="K14" s="3">
        <v>83.17</v>
      </c>
      <c r="L14" s="3">
        <v>128.29</v>
      </c>
      <c r="M14" s="3">
        <v>68.56</v>
      </c>
      <c r="N14" s="3"/>
    </row>
    <row r="15" spans="1:15" x14ac:dyDescent="0.2">
      <c r="A15">
        <v>1960</v>
      </c>
      <c r="B15" s="3">
        <v>58.43</v>
      </c>
      <c r="C15" s="3">
        <v>52.2</v>
      </c>
      <c r="D15" s="3">
        <v>50.46</v>
      </c>
      <c r="E15" s="3">
        <v>2.68</v>
      </c>
      <c r="F15" s="3">
        <v>-1.05</v>
      </c>
      <c r="G15" s="3">
        <v>-5.4</v>
      </c>
      <c r="H15" s="3">
        <v>3.97</v>
      </c>
      <c r="I15" s="3">
        <v>22.07</v>
      </c>
      <c r="J15" s="3">
        <v>57.08</v>
      </c>
      <c r="K15" s="3">
        <v>75.22</v>
      </c>
      <c r="L15" s="3">
        <v>101.78</v>
      </c>
      <c r="M15" s="3">
        <v>141.22999999999999</v>
      </c>
      <c r="N15" s="3"/>
    </row>
    <row r="16" spans="1:15" x14ac:dyDescent="0.2">
      <c r="A16">
        <v>1961</v>
      </c>
      <c r="B16" s="3">
        <v>69.47</v>
      </c>
      <c r="C16" s="3">
        <v>26.1</v>
      </c>
      <c r="D16" s="3">
        <v>17.649999999999999</v>
      </c>
      <c r="E16" s="3">
        <v>12.32</v>
      </c>
      <c r="F16" s="3">
        <v>3.36</v>
      </c>
      <c r="G16" s="3">
        <v>3.75</v>
      </c>
      <c r="H16" s="3">
        <v>10.47</v>
      </c>
      <c r="I16" s="3">
        <v>39.409999999999997</v>
      </c>
      <c r="J16" s="3">
        <v>77.3</v>
      </c>
      <c r="K16" s="3">
        <v>68.459999999999994</v>
      </c>
      <c r="L16" s="3">
        <v>92.5</v>
      </c>
      <c r="M16" s="3">
        <v>121.52</v>
      </c>
      <c r="N16" s="3"/>
    </row>
    <row r="17" spans="1:14" x14ac:dyDescent="0.2">
      <c r="A17">
        <v>1962</v>
      </c>
      <c r="B17" s="3">
        <v>89.54</v>
      </c>
      <c r="C17" s="3">
        <v>37.54</v>
      </c>
      <c r="D17" s="3">
        <v>16.78</v>
      </c>
      <c r="E17" s="3">
        <v>8.17</v>
      </c>
      <c r="F17" s="3">
        <v>-4.96</v>
      </c>
      <c r="G17" s="3">
        <v>-4.22</v>
      </c>
      <c r="H17" s="3">
        <v>9.99</v>
      </c>
      <c r="I17" s="3">
        <v>26.45</v>
      </c>
      <c r="J17" s="3">
        <v>76.900000000000006</v>
      </c>
      <c r="K17" s="3">
        <v>64.16</v>
      </c>
      <c r="L17" s="3">
        <v>73.180000000000007</v>
      </c>
      <c r="M17" s="3">
        <v>124.15</v>
      </c>
      <c r="N17" s="3"/>
    </row>
    <row r="18" spans="1:14" x14ac:dyDescent="0.2">
      <c r="A18">
        <v>1963</v>
      </c>
      <c r="B18" s="3">
        <v>78.61</v>
      </c>
      <c r="C18" s="3">
        <v>40.82</v>
      </c>
      <c r="D18" s="3">
        <v>15.12</v>
      </c>
      <c r="E18" s="3">
        <v>2.39</v>
      </c>
      <c r="F18" s="3">
        <v>-1.05</v>
      </c>
      <c r="G18" s="3">
        <v>-5.32</v>
      </c>
      <c r="H18" s="3">
        <v>1.0900000000000001</v>
      </c>
      <c r="I18" s="3">
        <v>40.86</v>
      </c>
      <c r="J18" s="3">
        <v>52</v>
      </c>
      <c r="K18" s="3">
        <v>41.48</v>
      </c>
      <c r="L18" s="3">
        <v>90.96</v>
      </c>
      <c r="M18" s="3">
        <v>143.15</v>
      </c>
      <c r="N18" s="3"/>
    </row>
    <row r="19" spans="1:14" x14ac:dyDescent="0.2">
      <c r="A19">
        <v>1964</v>
      </c>
      <c r="B19" s="3">
        <v>61.59</v>
      </c>
      <c r="C19" s="3">
        <v>50.17</v>
      </c>
      <c r="D19" s="3">
        <v>42.89</v>
      </c>
      <c r="E19" s="3">
        <v>11.17</v>
      </c>
      <c r="F19" s="3">
        <v>-4.68</v>
      </c>
      <c r="G19" s="3">
        <v>-2.86</v>
      </c>
      <c r="H19" s="3">
        <v>13.35</v>
      </c>
      <c r="I19" s="3">
        <v>55.9</v>
      </c>
      <c r="J19" s="3">
        <v>67.239999999999995</v>
      </c>
      <c r="K19" s="3">
        <v>79.3</v>
      </c>
      <c r="L19" s="3">
        <v>78.14</v>
      </c>
      <c r="M19" s="3">
        <v>122.34</v>
      </c>
      <c r="N19" s="3"/>
    </row>
    <row r="20" spans="1:14" x14ac:dyDescent="0.2">
      <c r="A20">
        <v>1965</v>
      </c>
      <c r="B20" s="3">
        <v>72.97</v>
      </c>
      <c r="C20" s="3">
        <v>47.46</v>
      </c>
      <c r="D20" s="3">
        <v>33.31</v>
      </c>
      <c r="E20" s="3">
        <v>2.5499999999999998</v>
      </c>
      <c r="F20" s="3">
        <v>-4.24</v>
      </c>
      <c r="G20" s="3">
        <v>-3.84</v>
      </c>
      <c r="H20" s="3">
        <v>1.31</v>
      </c>
      <c r="I20" s="3">
        <v>28.35</v>
      </c>
      <c r="J20" s="3">
        <v>46.9</v>
      </c>
      <c r="K20" s="3">
        <v>63.67</v>
      </c>
      <c r="L20" s="3">
        <v>74.459999999999994</v>
      </c>
      <c r="M20" s="3">
        <v>71.03</v>
      </c>
      <c r="N20" s="3"/>
    </row>
    <row r="21" spans="1:14" x14ac:dyDescent="0.2">
      <c r="A21">
        <v>1966</v>
      </c>
      <c r="B21" s="3">
        <v>80.11</v>
      </c>
      <c r="C21" s="3">
        <v>31.23</v>
      </c>
      <c r="D21" s="3">
        <v>20.18</v>
      </c>
      <c r="E21" s="3">
        <v>6.91</v>
      </c>
      <c r="F21" s="3">
        <v>7.68</v>
      </c>
      <c r="G21" s="3">
        <v>-1.7</v>
      </c>
      <c r="H21" s="3">
        <v>13.76</v>
      </c>
      <c r="I21" s="3">
        <v>41.88</v>
      </c>
      <c r="J21" s="3">
        <v>77.11</v>
      </c>
      <c r="K21" s="3">
        <v>87.21</v>
      </c>
      <c r="L21" s="3">
        <v>90.12</v>
      </c>
      <c r="M21" s="3">
        <v>96.42</v>
      </c>
      <c r="N21" s="3"/>
    </row>
    <row r="22" spans="1:14" x14ac:dyDescent="0.2">
      <c r="A22">
        <v>1967</v>
      </c>
      <c r="B22" s="3">
        <v>62.08</v>
      </c>
      <c r="C22" s="3">
        <v>56.11</v>
      </c>
      <c r="D22" s="3">
        <v>25</v>
      </c>
      <c r="E22" s="3">
        <v>4.88</v>
      </c>
      <c r="F22" s="3">
        <v>4.3099999999999996</v>
      </c>
      <c r="G22" s="3">
        <v>-4.24</v>
      </c>
      <c r="H22" s="3">
        <v>3.89</v>
      </c>
      <c r="I22" s="3">
        <v>45.21</v>
      </c>
      <c r="J22" s="3">
        <v>61.07</v>
      </c>
      <c r="K22" s="3">
        <v>64.31</v>
      </c>
      <c r="L22" s="3">
        <v>89.96</v>
      </c>
      <c r="M22" s="3">
        <v>86.46</v>
      </c>
      <c r="N22" s="3"/>
    </row>
    <row r="23" spans="1:14" x14ac:dyDescent="0.2">
      <c r="A23">
        <v>1968</v>
      </c>
      <c r="B23" s="3">
        <v>53.25</v>
      </c>
      <c r="C23" s="3">
        <v>56.17</v>
      </c>
      <c r="D23" s="3">
        <v>21.27</v>
      </c>
      <c r="E23" s="3">
        <v>3.01</v>
      </c>
      <c r="F23" s="3">
        <v>0.64</v>
      </c>
      <c r="G23" s="3">
        <v>-1.76</v>
      </c>
      <c r="H23" s="3">
        <v>9.66</v>
      </c>
      <c r="I23" s="3">
        <v>38.729999999999997</v>
      </c>
      <c r="J23" s="3">
        <v>40.61</v>
      </c>
      <c r="K23" s="3">
        <v>77.319999999999993</v>
      </c>
      <c r="L23" s="3">
        <v>86.76</v>
      </c>
      <c r="M23" s="3">
        <v>117.66</v>
      </c>
      <c r="N23" s="3"/>
    </row>
    <row r="24" spans="1:14" x14ac:dyDescent="0.2">
      <c r="A24">
        <v>1969</v>
      </c>
      <c r="B24" s="3">
        <v>64.37</v>
      </c>
      <c r="C24" s="3">
        <v>33.78</v>
      </c>
      <c r="D24" s="3">
        <v>39.799999999999997</v>
      </c>
      <c r="E24" s="3">
        <v>5.41</v>
      </c>
      <c r="F24" s="3">
        <v>0.5</v>
      </c>
      <c r="G24" s="3">
        <v>2.39</v>
      </c>
      <c r="H24" s="3">
        <v>5.91</v>
      </c>
      <c r="I24" s="3">
        <v>29.38</v>
      </c>
      <c r="J24" s="3">
        <v>74.849999999999994</v>
      </c>
      <c r="K24" s="3">
        <v>91.19</v>
      </c>
      <c r="L24" s="3">
        <v>84.35</v>
      </c>
      <c r="M24" s="3">
        <v>102.24</v>
      </c>
      <c r="N24" s="3"/>
    </row>
    <row r="25" spans="1:14" x14ac:dyDescent="0.2">
      <c r="A25">
        <v>1970</v>
      </c>
      <c r="B25" s="3">
        <v>75.48</v>
      </c>
      <c r="C25" s="3">
        <v>44.59</v>
      </c>
      <c r="D25" s="3">
        <v>26.85</v>
      </c>
      <c r="E25" s="3">
        <v>7.64</v>
      </c>
      <c r="F25" s="3">
        <v>-1.71</v>
      </c>
      <c r="G25" s="3">
        <v>-3.68</v>
      </c>
      <c r="H25" s="3">
        <v>0.24</v>
      </c>
      <c r="I25" s="3">
        <v>30.16</v>
      </c>
      <c r="J25" s="3">
        <v>60.35</v>
      </c>
      <c r="K25" s="3">
        <v>55.74</v>
      </c>
      <c r="L25" s="3">
        <v>92.74</v>
      </c>
      <c r="M25" s="3">
        <v>96.8</v>
      </c>
      <c r="N25" s="3"/>
    </row>
    <row r="26" spans="1:14" x14ac:dyDescent="0.2">
      <c r="A26">
        <v>1971</v>
      </c>
      <c r="B26" s="3">
        <v>66.59</v>
      </c>
      <c r="C26" s="3">
        <v>30.24</v>
      </c>
      <c r="D26" s="3">
        <v>24.1</v>
      </c>
      <c r="E26" s="3">
        <v>5.99</v>
      </c>
      <c r="F26" s="3">
        <v>-1.66</v>
      </c>
      <c r="G26" s="3">
        <v>-6.1</v>
      </c>
      <c r="H26" s="3">
        <v>1.87</v>
      </c>
      <c r="I26" s="3">
        <v>17.16</v>
      </c>
      <c r="J26" s="3">
        <v>39.17</v>
      </c>
      <c r="K26" s="3">
        <v>40.83</v>
      </c>
      <c r="L26" s="3">
        <v>95.52</v>
      </c>
      <c r="M26" s="3">
        <v>92.46</v>
      </c>
      <c r="N26" s="3"/>
    </row>
    <row r="27" spans="1:14" x14ac:dyDescent="0.2">
      <c r="A27">
        <v>1972</v>
      </c>
      <c r="B27" s="3">
        <v>75.349999999999994</v>
      </c>
      <c r="C27" s="3">
        <v>39.35</v>
      </c>
      <c r="D27" s="3">
        <v>33.5</v>
      </c>
      <c r="E27" s="3">
        <v>13.54</v>
      </c>
      <c r="F27" s="3">
        <v>-2.0299999999999998</v>
      </c>
      <c r="G27" s="3">
        <v>-3.06</v>
      </c>
      <c r="H27" s="3">
        <v>-4.3</v>
      </c>
      <c r="I27" s="3">
        <v>14.91</v>
      </c>
      <c r="J27" s="3">
        <v>47.68</v>
      </c>
      <c r="K27" s="3">
        <v>84.9</v>
      </c>
      <c r="L27" s="3">
        <v>64.89</v>
      </c>
      <c r="M27" s="3">
        <v>62.27</v>
      </c>
      <c r="N27" s="3"/>
    </row>
    <row r="28" spans="1:14" x14ac:dyDescent="0.2">
      <c r="A28">
        <v>1973</v>
      </c>
      <c r="B28" s="3">
        <v>33.4</v>
      </c>
      <c r="C28" s="3">
        <v>29.11</v>
      </c>
      <c r="D28" s="3">
        <v>4.34</v>
      </c>
      <c r="E28" s="3">
        <v>2.4500000000000002</v>
      </c>
      <c r="F28" s="3">
        <v>-2.63</v>
      </c>
      <c r="G28" s="3">
        <v>-6.91</v>
      </c>
      <c r="H28" s="3">
        <v>-4.34</v>
      </c>
      <c r="I28" s="3">
        <v>3.23</v>
      </c>
      <c r="J28" s="3">
        <v>46.6</v>
      </c>
      <c r="K28" s="3">
        <v>42.45</v>
      </c>
      <c r="L28" s="3">
        <v>84.24</v>
      </c>
      <c r="M28" s="3">
        <v>104.85</v>
      </c>
      <c r="N28" s="3"/>
    </row>
    <row r="29" spans="1:14" x14ac:dyDescent="0.2">
      <c r="A29">
        <v>1974</v>
      </c>
      <c r="B29" s="3">
        <v>54.83</v>
      </c>
      <c r="C29" s="3">
        <v>46.72</v>
      </c>
      <c r="D29" s="3">
        <v>29.15</v>
      </c>
      <c r="E29" s="3">
        <v>6.18</v>
      </c>
      <c r="F29" s="3">
        <v>-1.33</v>
      </c>
      <c r="G29" s="3">
        <v>-3.48</v>
      </c>
      <c r="H29" s="3">
        <v>1.84</v>
      </c>
      <c r="I29" s="3">
        <v>21.64</v>
      </c>
      <c r="J29" s="3">
        <v>65.75</v>
      </c>
      <c r="K29" s="3">
        <v>53.69</v>
      </c>
      <c r="L29" s="3">
        <v>73.02</v>
      </c>
      <c r="M29" s="3">
        <v>86.56</v>
      </c>
      <c r="N29" s="3"/>
    </row>
    <row r="30" spans="1:14" x14ac:dyDescent="0.2">
      <c r="A30">
        <v>1975</v>
      </c>
      <c r="B30" s="3">
        <v>79.97</v>
      </c>
      <c r="C30" s="3">
        <v>40.770000000000003</v>
      </c>
      <c r="D30" s="3">
        <v>40.39</v>
      </c>
      <c r="E30" s="3">
        <v>17.97</v>
      </c>
      <c r="F30" s="3">
        <v>-4.01</v>
      </c>
      <c r="G30" s="3">
        <v>-6.4</v>
      </c>
      <c r="H30" s="3">
        <v>2.8</v>
      </c>
      <c r="I30" s="3">
        <v>22.75</v>
      </c>
      <c r="J30" s="3">
        <v>62.77</v>
      </c>
      <c r="K30" s="3">
        <v>53.98</v>
      </c>
      <c r="L30" s="3">
        <v>71.53</v>
      </c>
      <c r="M30" s="3">
        <v>100.25</v>
      </c>
      <c r="N30" s="3"/>
    </row>
    <row r="31" spans="1:14" x14ac:dyDescent="0.2">
      <c r="A31">
        <v>1976</v>
      </c>
      <c r="B31" s="3">
        <v>103.47</v>
      </c>
      <c r="C31" s="3">
        <v>30.13</v>
      </c>
      <c r="D31" s="3">
        <v>34.28</v>
      </c>
      <c r="E31" s="3">
        <v>9.25</v>
      </c>
      <c r="F31" s="3">
        <v>2.38</v>
      </c>
      <c r="G31" s="3">
        <v>1.1000000000000001</v>
      </c>
      <c r="H31" s="3">
        <v>14.84</v>
      </c>
      <c r="I31" s="3">
        <v>39.53</v>
      </c>
      <c r="J31" s="3">
        <v>70.58</v>
      </c>
      <c r="K31" s="3">
        <v>92.33</v>
      </c>
      <c r="L31" s="3">
        <v>118.85</v>
      </c>
      <c r="M31" s="3">
        <v>124.47</v>
      </c>
      <c r="N31" s="3"/>
    </row>
    <row r="32" spans="1:14" x14ac:dyDescent="0.2">
      <c r="A32">
        <v>1977</v>
      </c>
      <c r="B32" s="3">
        <v>69.47</v>
      </c>
      <c r="C32" s="3">
        <v>28.58</v>
      </c>
      <c r="D32" s="3">
        <v>9.41</v>
      </c>
      <c r="E32" s="3">
        <v>0.78</v>
      </c>
      <c r="F32" s="3">
        <v>-4.7</v>
      </c>
      <c r="G32" s="3">
        <v>-6.71</v>
      </c>
      <c r="H32" s="3">
        <v>-4.07</v>
      </c>
      <c r="I32" s="3">
        <v>18.760000000000002</v>
      </c>
      <c r="J32" s="3">
        <v>27.22</v>
      </c>
      <c r="K32" s="3">
        <v>67.05</v>
      </c>
      <c r="L32" s="3">
        <v>91.56</v>
      </c>
      <c r="M32" s="3">
        <v>118.48</v>
      </c>
      <c r="N32" s="3"/>
    </row>
    <row r="33" spans="1:14" x14ac:dyDescent="0.2">
      <c r="A33">
        <v>1978</v>
      </c>
      <c r="B33" s="3">
        <v>80.400000000000006</v>
      </c>
      <c r="C33" s="3">
        <v>38.840000000000003</v>
      </c>
      <c r="D33" s="3">
        <v>20.16</v>
      </c>
      <c r="E33" s="3">
        <v>2.29</v>
      </c>
      <c r="F33" s="3">
        <v>-5.34</v>
      </c>
      <c r="G33" s="3">
        <v>-6.44</v>
      </c>
      <c r="H33" s="3">
        <v>-5.24</v>
      </c>
      <c r="I33" s="3">
        <v>3.93</v>
      </c>
      <c r="J33" s="3">
        <v>35.5</v>
      </c>
      <c r="K33" s="3">
        <v>69.260000000000005</v>
      </c>
      <c r="L33" s="3">
        <v>89.39</v>
      </c>
      <c r="M33" s="3">
        <v>120.12</v>
      </c>
      <c r="N33" s="3"/>
    </row>
    <row r="34" spans="1:14" x14ac:dyDescent="0.2">
      <c r="A34">
        <v>1979</v>
      </c>
      <c r="B34" s="3">
        <v>70.03</v>
      </c>
      <c r="C34" s="3">
        <v>40.51</v>
      </c>
      <c r="D34" s="3">
        <v>15.86</v>
      </c>
      <c r="E34" s="3">
        <v>6.04</v>
      </c>
      <c r="F34" s="3">
        <v>-3.95</v>
      </c>
      <c r="G34" s="3">
        <v>-6.9</v>
      </c>
      <c r="H34" s="3">
        <v>-7.26</v>
      </c>
      <c r="I34" s="3">
        <v>1.08</v>
      </c>
      <c r="J34" s="3">
        <v>27.37</v>
      </c>
      <c r="K34" s="3">
        <v>71.41</v>
      </c>
      <c r="L34" s="3">
        <v>80.73</v>
      </c>
      <c r="M34" s="3">
        <v>85.71</v>
      </c>
      <c r="N34" s="3"/>
    </row>
    <row r="35" spans="1:14" x14ac:dyDescent="0.2">
      <c r="A35">
        <v>1980</v>
      </c>
      <c r="B35" s="3">
        <v>76.73</v>
      </c>
      <c r="C35" s="3">
        <v>45.31</v>
      </c>
      <c r="D35" s="3">
        <v>29.07</v>
      </c>
      <c r="E35" s="3">
        <v>2.08</v>
      </c>
      <c r="F35" s="3">
        <v>-2.77</v>
      </c>
      <c r="G35" s="3">
        <v>-5.29</v>
      </c>
      <c r="H35" s="3">
        <v>-3.3</v>
      </c>
      <c r="I35" s="3">
        <v>6.5</v>
      </c>
      <c r="J35" s="3">
        <v>49.2</v>
      </c>
      <c r="K35" s="3">
        <v>93.96</v>
      </c>
      <c r="L35" s="3">
        <v>79.09</v>
      </c>
      <c r="M35" s="3">
        <v>118.73</v>
      </c>
      <c r="N35" s="3"/>
    </row>
    <row r="36" spans="1:14" x14ac:dyDescent="0.2">
      <c r="A36">
        <v>1981</v>
      </c>
      <c r="B36" s="3">
        <v>60.23</v>
      </c>
      <c r="C36" s="3">
        <v>39</v>
      </c>
      <c r="D36" s="3">
        <v>17.760000000000002</v>
      </c>
      <c r="E36" s="3">
        <v>4.54</v>
      </c>
      <c r="F36" s="3">
        <v>0.57999999999999996</v>
      </c>
      <c r="G36" s="3">
        <v>-5.16</v>
      </c>
      <c r="H36" s="3">
        <v>6.85</v>
      </c>
      <c r="I36" s="3">
        <v>13.41</v>
      </c>
      <c r="J36" s="3">
        <v>62.49</v>
      </c>
      <c r="K36" s="3">
        <v>74.39</v>
      </c>
      <c r="L36" s="3">
        <v>72.72</v>
      </c>
      <c r="M36" s="3">
        <v>109.07</v>
      </c>
      <c r="N36" s="3"/>
    </row>
    <row r="37" spans="1:14" x14ac:dyDescent="0.2">
      <c r="A37">
        <v>1982</v>
      </c>
      <c r="B37" s="3">
        <v>109.84</v>
      </c>
      <c r="C37" s="3">
        <v>32.26</v>
      </c>
      <c r="D37" s="3">
        <v>21.87</v>
      </c>
      <c r="E37" s="3">
        <v>11.43</v>
      </c>
      <c r="F37" s="3">
        <v>-5.44</v>
      </c>
      <c r="G37" s="3">
        <v>-4.46</v>
      </c>
      <c r="H37" s="3">
        <v>-6.11</v>
      </c>
      <c r="I37" s="3">
        <v>18.059999999999999</v>
      </c>
      <c r="J37" s="3">
        <v>38.42</v>
      </c>
      <c r="K37" s="3">
        <v>56.03</v>
      </c>
      <c r="L37" s="3">
        <v>87.38</v>
      </c>
      <c r="M37" s="3">
        <v>87.12</v>
      </c>
      <c r="N37" s="3"/>
    </row>
    <row r="38" spans="1:14" x14ac:dyDescent="0.2">
      <c r="A38">
        <v>1983</v>
      </c>
      <c r="B38" s="3">
        <v>71.38</v>
      </c>
      <c r="C38" s="3">
        <v>30.93</v>
      </c>
      <c r="D38" s="3">
        <v>34.25</v>
      </c>
      <c r="E38" s="3">
        <v>17.14</v>
      </c>
      <c r="F38" s="3">
        <v>3.27</v>
      </c>
      <c r="G38" s="3">
        <v>0.18</v>
      </c>
      <c r="H38" s="3">
        <v>5.46</v>
      </c>
      <c r="I38" s="3">
        <v>26.02</v>
      </c>
      <c r="J38" s="3">
        <v>76.3</v>
      </c>
      <c r="K38" s="3">
        <v>64.900000000000006</v>
      </c>
      <c r="L38" s="3">
        <v>100.45</v>
      </c>
      <c r="M38" s="3">
        <v>166.23</v>
      </c>
      <c r="N38" s="3"/>
    </row>
    <row r="39" spans="1:14" x14ac:dyDescent="0.2">
      <c r="A39">
        <v>1984</v>
      </c>
      <c r="B39" s="3">
        <v>64.39</v>
      </c>
      <c r="C39" s="3">
        <v>21.86</v>
      </c>
      <c r="D39" s="3">
        <v>37.76</v>
      </c>
      <c r="E39" s="3">
        <v>5.29</v>
      </c>
      <c r="F39" s="3">
        <v>-0.7</v>
      </c>
      <c r="G39" s="3">
        <v>-6.64</v>
      </c>
      <c r="H39" s="3">
        <v>1.17</v>
      </c>
      <c r="I39" s="3">
        <v>18.2</v>
      </c>
      <c r="J39" s="3">
        <v>61.54</v>
      </c>
      <c r="K39" s="3">
        <v>45.13</v>
      </c>
      <c r="L39" s="3">
        <v>84.16</v>
      </c>
      <c r="M39" s="3">
        <v>103.78</v>
      </c>
      <c r="N39" s="3"/>
    </row>
    <row r="40" spans="1:14" x14ac:dyDescent="0.2">
      <c r="A40">
        <v>1985</v>
      </c>
      <c r="B40" s="3">
        <v>92.22</v>
      </c>
      <c r="C40" s="3">
        <v>36.22</v>
      </c>
      <c r="D40" s="3">
        <v>15.67</v>
      </c>
      <c r="E40" s="3">
        <v>3.41</v>
      </c>
      <c r="F40" s="3">
        <v>-3.12</v>
      </c>
      <c r="G40" s="3">
        <v>0.51</v>
      </c>
      <c r="H40" s="3">
        <v>6.62</v>
      </c>
      <c r="I40" s="3">
        <v>19.03</v>
      </c>
      <c r="J40" s="3">
        <v>44.3</v>
      </c>
      <c r="K40" s="3">
        <v>53.68</v>
      </c>
      <c r="L40" s="3">
        <v>92.96</v>
      </c>
      <c r="M40" s="3">
        <v>136.32</v>
      </c>
      <c r="N40" s="3"/>
    </row>
    <row r="41" spans="1:14" x14ac:dyDescent="0.2">
      <c r="A41">
        <v>1986</v>
      </c>
      <c r="B41" s="3">
        <v>54.97</v>
      </c>
      <c r="C41" s="3">
        <v>37.18</v>
      </c>
      <c r="D41" s="3">
        <v>17.739999999999998</v>
      </c>
      <c r="E41" s="3">
        <v>3.79</v>
      </c>
      <c r="F41" s="3">
        <v>-2.44</v>
      </c>
      <c r="G41" s="3">
        <v>-4.58</v>
      </c>
      <c r="H41" s="3">
        <v>-3.28</v>
      </c>
      <c r="I41" s="3">
        <v>34.64</v>
      </c>
      <c r="J41" s="3">
        <v>30.2</v>
      </c>
      <c r="K41" s="3">
        <v>53.5</v>
      </c>
      <c r="L41" s="3">
        <v>112.69</v>
      </c>
      <c r="M41" s="3">
        <v>93.38</v>
      </c>
      <c r="N41" s="3"/>
    </row>
    <row r="42" spans="1:14" x14ac:dyDescent="0.2">
      <c r="A42">
        <v>1987</v>
      </c>
      <c r="B42" s="3">
        <v>62.53</v>
      </c>
      <c r="C42" s="3">
        <v>31.81</v>
      </c>
      <c r="D42" s="3">
        <v>33.770000000000003</v>
      </c>
      <c r="E42" s="3">
        <v>8.73</v>
      </c>
      <c r="F42" s="3">
        <v>-2.2400000000000002</v>
      </c>
      <c r="G42" s="3">
        <v>2.4300000000000002</v>
      </c>
      <c r="H42" s="3">
        <v>9.69</v>
      </c>
      <c r="I42" s="3">
        <v>42.73</v>
      </c>
      <c r="J42" s="3">
        <v>39.67</v>
      </c>
      <c r="K42" s="3">
        <v>102.43</v>
      </c>
      <c r="L42" s="3">
        <v>76.75</v>
      </c>
      <c r="M42" s="3">
        <v>100.21</v>
      </c>
      <c r="N42" s="3"/>
    </row>
    <row r="43" spans="1:14" x14ac:dyDescent="0.2">
      <c r="A43">
        <v>1988</v>
      </c>
      <c r="B43" s="3">
        <v>101.04</v>
      </c>
      <c r="C43" s="3">
        <v>60.85</v>
      </c>
      <c r="D43" s="3">
        <v>22.8</v>
      </c>
      <c r="E43" s="3">
        <v>10.53</v>
      </c>
      <c r="F43" s="3">
        <v>-1.79</v>
      </c>
      <c r="G43" s="3">
        <v>2.0299999999999998</v>
      </c>
      <c r="H43" s="3">
        <v>4.62</v>
      </c>
      <c r="I43" s="3">
        <v>38.090000000000003</v>
      </c>
      <c r="J43" s="3">
        <v>47.14</v>
      </c>
      <c r="K43" s="3">
        <v>102.41</v>
      </c>
      <c r="L43" s="3">
        <v>67.19</v>
      </c>
      <c r="M43" s="3">
        <v>122.2</v>
      </c>
      <c r="N43" s="3"/>
    </row>
    <row r="44" spans="1:14" x14ac:dyDescent="0.2">
      <c r="A44">
        <v>1989</v>
      </c>
      <c r="B44" s="3">
        <v>62.13</v>
      </c>
      <c r="C44" s="3">
        <v>67.41</v>
      </c>
      <c r="D44" s="3">
        <v>33.29</v>
      </c>
      <c r="E44" s="3">
        <v>8.1</v>
      </c>
      <c r="F44" s="3">
        <v>-0.62</v>
      </c>
      <c r="G44" s="3">
        <v>-4.59</v>
      </c>
      <c r="H44" s="3">
        <v>0.36</v>
      </c>
      <c r="I44" s="3">
        <v>16.34</v>
      </c>
      <c r="J44" s="3">
        <v>60.99</v>
      </c>
      <c r="K44" s="3">
        <v>70.33</v>
      </c>
      <c r="L44" s="3">
        <v>105.62</v>
      </c>
      <c r="M44" s="3">
        <v>116.64</v>
      </c>
      <c r="N44" s="3"/>
    </row>
    <row r="45" spans="1:14" x14ac:dyDescent="0.2">
      <c r="A45">
        <v>1990</v>
      </c>
      <c r="B45" s="3">
        <v>32.72</v>
      </c>
      <c r="C45" s="3">
        <v>46.75</v>
      </c>
      <c r="D45" s="3">
        <v>30.8</v>
      </c>
      <c r="E45" s="3">
        <v>13.96</v>
      </c>
      <c r="F45" s="3">
        <v>-1</v>
      </c>
      <c r="G45" s="3">
        <v>-5.51</v>
      </c>
      <c r="H45" s="3">
        <v>2.14</v>
      </c>
      <c r="I45" s="3">
        <v>14.84</v>
      </c>
      <c r="J45" s="3">
        <v>54.39</v>
      </c>
      <c r="K45" s="3">
        <v>73.290000000000006</v>
      </c>
      <c r="L45" s="3">
        <v>75.98</v>
      </c>
      <c r="M45" s="3">
        <v>115.07</v>
      </c>
      <c r="N45" s="3"/>
    </row>
    <row r="46" spans="1:14" x14ac:dyDescent="0.2">
      <c r="A46">
        <v>1991</v>
      </c>
      <c r="B46" s="3">
        <v>87.01</v>
      </c>
      <c r="C46" s="3">
        <v>34.82</v>
      </c>
      <c r="D46" s="3">
        <v>21.07</v>
      </c>
      <c r="E46" s="3">
        <v>5.01</v>
      </c>
      <c r="F46" s="3">
        <v>-4.46</v>
      </c>
      <c r="G46" s="3">
        <v>-2.64</v>
      </c>
      <c r="H46" s="3">
        <v>14.42</v>
      </c>
      <c r="I46" s="3">
        <v>27.41</v>
      </c>
      <c r="J46" s="3">
        <v>85.83</v>
      </c>
      <c r="K46" s="3">
        <v>66.45</v>
      </c>
      <c r="L46" s="3">
        <v>109.89</v>
      </c>
      <c r="M46" s="3">
        <v>96.08</v>
      </c>
      <c r="N46" s="3"/>
    </row>
    <row r="47" spans="1:14" x14ac:dyDescent="0.2">
      <c r="A47">
        <v>1992</v>
      </c>
      <c r="B47" s="3">
        <v>63.97</v>
      </c>
      <c r="C47" s="3">
        <v>32.82</v>
      </c>
      <c r="D47" s="3">
        <v>36.43</v>
      </c>
      <c r="E47" s="3">
        <v>15.38</v>
      </c>
      <c r="F47" s="3">
        <v>2.94</v>
      </c>
      <c r="G47" s="3">
        <v>9.84</v>
      </c>
      <c r="H47" s="3">
        <v>10.91</v>
      </c>
      <c r="I47" s="3">
        <v>33.85</v>
      </c>
      <c r="J47" s="3">
        <v>45.68</v>
      </c>
      <c r="K47" s="3">
        <v>72</v>
      </c>
      <c r="L47" s="3">
        <v>80.75</v>
      </c>
      <c r="M47" s="3">
        <v>104.97</v>
      </c>
      <c r="N47" s="3"/>
    </row>
    <row r="48" spans="1:14" x14ac:dyDescent="0.2">
      <c r="A48">
        <v>1993</v>
      </c>
      <c r="B48" s="3">
        <v>66.459999999999994</v>
      </c>
      <c r="C48" s="3">
        <v>56.73</v>
      </c>
      <c r="D48" s="3">
        <v>28.34</v>
      </c>
      <c r="E48" s="3">
        <v>10.25</v>
      </c>
      <c r="F48" s="3">
        <v>-2.72</v>
      </c>
      <c r="G48" s="3">
        <v>-4.78</v>
      </c>
      <c r="H48" s="3">
        <v>-2.2000000000000002</v>
      </c>
      <c r="I48" s="3">
        <v>13.02</v>
      </c>
      <c r="J48" s="3">
        <v>68.319999999999993</v>
      </c>
      <c r="K48" s="3">
        <v>78.38</v>
      </c>
      <c r="L48" s="3">
        <v>85.76</v>
      </c>
      <c r="M48" s="3">
        <v>96.56</v>
      </c>
      <c r="N48" s="3"/>
    </row>
    <row r="49" spans="1:15" x14ac:dyDescent="0.2">
      <c r="A49" s="19">
        <v>1994</v>
      </c>
      <c r="B49" s="24">
        <v>82.23</v>
      </c>
      <c r="C49" s="24">
        <v>42.52</v>
      </c>
      <c r="D49" s="24">
        <v>18.170000000000002</v>
      </c>
      <c r="E49" s="24">
        <v>5.66</v>
      </c>
      <c r="F49" s="24">
        <v>-1.1000000000000001</v>
      </c>
      <c r="G49" s="24">
        <v>-4.75</v>
      </c>
      <c r="H49" s="24">
        <v>-3.86</v>
      </c>
      <c r="I49" s="24">
        <v>16</v>
      </c>
      <c r="J49" s="24">
        <v>28.35</v>
      </c>
      <c r="K49" s="24">
        <v>61.45</v>
      </c>
      <c r="L49" s="24">
        <v>84.04</v>
      </c>
      <c r="M49" s="24">
        <v>68.77</v>
      </c>
      <c r="N49" s="3"/>
    </row>
    <row r="50" spans="1:15" x14ac:dyDescent="0.2">
      <c r="A50" s="19">
        <v>1995</v>
      </c>
      <c r="B50" s="24">
        <v>81.19</v>
      </c>
      <c r="C50" s="24">
        <v>56.52</v>
      </c>
      <c r="D50" s="24">
        <v>21.75</v>
      </c>
      <c r="E50" s="24">
        <v>19.760000000000002</v>
      </c>
      <c r="F50" s="24">
        <v>-1.28</v>
      </c>
      <c r="G50" s="24">
        <v>-2.91</v>
      </c>
      <c r="H50" s="24">
        <v>4.68</v>
      </c>
      <c r="I50" s="24">
        <v>14.59</v>
      </c>
      <c r="J50" s="24">
        <v>81.62</v>
      </c>
      <c r="K50" s="24">
        <v>66.540000000000006</v>
      </c>
      <c r="L50" s="24">
        <v>127.71</v>
      </c>
      <c r="M50" s="24">
        <v>114.83</v>
      </c>
      <c r="N50" s="3"/>
    </row>
    <row r="51" spans="1:15" x14ac:dyDescent="0.2">
      <c r="A51" s="19">
        <v>1996</v>
      </c>
      <c r="B51" s="24">
        <v>60.99</v>
      </c>
      <c r="C51" s="24">
        <v>38.14</v>
      </c>
      <c r="D51" s="24">
        <v>38.590000000000003</v>
      </c>
      <c r="E51" s="24">
        <v>8.98</v>
      </c>
      <c r="F51" s="24">
        <v>0.26</v>
      </c>
      <c r="G51" s="24">
        <v>-6.6</v>
      </c>
      <c r="H51" s="24">
        <v>-1.92</v>
      </c>
      <c r="I51" s="24">
        <v>7.32</v>
      </c>
      <c r="J51" s="24">
        <v>52.17</v>
      </c>
      <c r="K51" s="24">
        <v>66.87</v>
      </c>
      <c r="L51" s="24">
        <v>98.91</v>
      </c>
      <c r="M51" s="24">
        <v>77.45</v>
      </c>
      <c r="N51" s="3"/>
    </row>
    <row r="52" spans="1:15" x14ac:dyDescent="0.2">
      <c r="A52" s="19">
        <v>1997</v>
      </c>
      <c r="B52" s="24">
        <v>64.42</v>
      </c>
      <c r="C52" s="24">
        <v>28.17</v>
      </c>
      <c r="D52" s="24">
        <v>23.42</v>
      </c>
      <c r="E52" s="24">
        <v>11.91</v>
      </c>
      <c r="F52" s="24">
        <v>1.23</v>
      </c>
      <c r="G52" s="24">
        <v>-4.93</v>
      </c>
      <c r="H52" s="24">
        <v>0.05</v>
      </c>
      <c r="I52" s="24">
        <v>20.53</v>
      </c>
      <c r="J52" s="24">
        <v>38.86</v>
      </c>
      <c r="K52" s="24">
        <v>69.66</v>
      </c>
      <c r="L52" s="24">
        <v>77.010000000000005</v>
      </c>
      <c r="M52" s="24">
        <v>69.36</v>
      </c>
      <c r="N52" s="3"/>
    </row>
    <row r="53" spans="1:15" x14ac:dyDescent="0.2">
      <c r="A53" s="19">
        <v>1998</v>
      </c>
      <c r="B53" s="24">
        <v>54.55</v>
      </c>
      <c r="C53" s="24">
        <v>12.54</v>
      </c>
      <c r="D53" s="24">
        <v>37.630000000000003</v>
      </c>
      <c r="E53" s="24">
        <v>6.47</v>
      </c>
      <c r="F53" s="24">
        <v>0.22</v>
      </c>
      <c r="G53" s="24">
        <v>9.31</v>
      </c>
      <c r="H53" s="24">
        <v>27.11</v>
      </c>
      <c r="I53" s="24">
        <v>29.68</v>
      </c>
      <c r="J53" s="24">
        <v>56.25</v>
      </c>
      <c r="K53" s="24">
        <v>66.98</v>
      </c>
      <c r="L53" s="24">
        <v>83.1</v>
      </c>
      <c r="M53" s="24">
        <v>105.47</v>
      </c>
      <c r="N53" s="3"/>
    </row>
    <row r="54" spans="1:15" x14ac:dyDescent="0.2">
      <c r="A54" s="19">
        <v>1999</v>
      </c>
      <c r="B54" s="24">
        <v>102.79</v>
      </c>
      <c r="C54" s="24">
        <v>37.96</v>
      </c>
      <c r="D54" s="24">
        <v>40.33</v>
      </c>
      <c r="E54" s="24">
        <v>6.25</v>
      </c>
      <c r="F54" s="24">
        <v>6.15</v>
      </c>
      <c r="G54" s="24">
        <v>11.7</v>
      </c>
      <c r="H54" s="24">
        <v>9.6999999999999993</v>
      </c>
      <c r="I54" s="24">
        <v>55.35</v>
      </c>
      <c r="J54" s="24">
        <v>70.95</v>
      </c>
      <c r="K54" s="24">
        <v>81.96</v>
      </c>
      <c r="L54" s="24">
        <v>69.66</v>
      </c>
      <c r="M54" s="24">
        <v>106.3</v>
      </c>
      <c r="N54" s="3"/>
    </row>
    <row r="55" spans="1:15" x14ac:dyDescent="0.2">
      <c r="A55" s="19">
        <v>2000</v>
      </c>
      <c r="B55" s="24">
        <v>102.85</v>
      </c>
      <c r="C55" s="24">
        <v>34.729999999999997</v>
      </c>
      <c r="D55" s="24">
        <v>21.64</v>
      </c>
      <c r="E55" s="24">
        <v>17.37</v>
      </c>
      <c r="F55" s="24">
        <v>8.7899999999999991</v>
      </c>
      <c r="G55" s="24">
        <v>11.11</v>
      </c>
      <c r="H55" s="24">
        <v>28.12</v>
      </c>
      <c r="I55" s="24">
        <v>32.479999999999997</v>
      </c>
      <c r="J55" s="24">
        <v>77.39</v>
      </c>
      <c r="K55" s="24">
        <v>53.68</v>
      </c>
      <c r="L55" s="24">
        <v>95.15</v>
      </c>
      <c r="M55" s="24">
        <v>132.68</v>
      </c>
      <c r="N55" s="3"/>
    </row>
    <row r="56" spans="1:15" x14ac:dyDescent="0.2">
      <c r="A56" s="19">
        <v>2001</v>
      </c>
      <c r="B56" s="24">
        <v>62.4</v>
      </c>
      <c r="C56" s="24">
        <v>49.1</v>
      </c>
      <c r="D56" s="24">
        <v>33.18</v>
      </c>
      <c r="E56" s="24">
        <v>4.71</v>
      </c>
      <c r="F56" s="24">
        <v>-0.8</v>
      </c>
      <c r="G56" s="24">
        <v>1.84</v>
      </c>
      <c r="H56" s="24">
        <v>23.78</v>
      </c>
      <c r="I56" s="24">
        <v>34.9</v>
      </c>
      <c r="J56" s="24">
        <v>66.27</v>
      </c>
      <c r="K56" s="24">
        <v>75.930000000000007</v>
      </c>
      <c r="L56" s="24">
        <v>42.7</v>
      </c>
      <c r="M56" s="24">
        <v>91.58</v>
      </c>
      <c r="N56" s="3"/>
    </row>
    <row r="57" spans="1:15" x14ac:dyDescent="0.2">
      <c r="A57" s="19">
        <v>2002</v>
      </c>
      <c r="B57" s="24">
        <v>80.87</v>
      </c>
      <c r="C57" s="24">
        <v>65.63</v>
      </c>
      <c r="D57" s="24">
        <v>50.78</v>
      </c>
      <c r="E57" s="24">
        <v>15.63</v>
      </c>
      <c r="F57" s="24">
        <v>15.01</v>
      </c>
      <c r="G57" s="24">
        <v>0.7</v>
      </c>
      <c r="H57" s="24">
        <v>16.02</v>
      </c>
      <c r="I57" s="24">
        <v>42.01</v>
      </c>
      <c r="J57" s="24">
        <v>56.4</v>
      </c>
      <c r="K57" s="24">
        <v>102.78</v>
      </c>
      <c r="L57" s="24">
        <v>92.01</v>
      </c>
      <c r="M57" s="24">
        <v>97.97</v>
      </c>
      <c r="N57" s="3"/>
    </row>
    <row r="58" spans="1:15" x14ac:dyDescent="0.2">
      <c r="A58" s="19">
        <v>2003</v>
      </c>
      <c r="B58" s="24">
        <v>101.63</v>
      </c>
      <c r="C58" s="24">
        <v>48.56</v>
      </c>
      <c r="D58" s="24">
        <v>22.25</v>
      </c>
      <c r="E58" s="24">
        <v>8.36</v>
      </c>
      <c r="F58" s="24">
        <v>-1.7</v>
      </c>
      <c r="G58" s="24">
        <v>-1.57</v>
      </c>
      <c r="H58" s="24">
        <v>8.81</v>
      </c>
      <c r="I58" s="24">
        <v>27.88</v>
      </c>
      <c r="J58" s="24">
        <v>79.349999999999994</v>
      </c>
      <c r="K58" s="24">
        <v>66.459999999999994</v>
      </c>
      <c r="L58" s="24">
        <v>80.010000000000005</v>
      </c>
      <c r="M58" s="24">
        <v>88.72</v>
      </c>
      <c r="N58" s="3"/>
    </row>
    <row r="59" spans="1:15" x14ac:dyDescent="0.2">
      <c r="A59" s="19">
        <v>2004</v>
      </c>
      <c r="B59" s="24">
        <v>102.34</v>
      </c>
      <c r="C59" s="24">
        <v>28.64</v>
      </c>
      <c r="D59" s="24">
        <v>15.99</v>
      </c>
      <c r="E59" s="24">
        <v>9.5399999999999991</v>
      </c>
      <c r="F59" s="24">
        <v>-0.73</v>
      </c>
      <c r="G59" s="24">
        <v>7.55</v>
      </c>
      <c r="H59" s="24">
        <v>16.63</v>
      </c>
      <c r="I59" s="24">
        <v>48.5</v>
      </c>
      <c r="J59" s="24">
        <v>39.590000000000003</v>
      </c>
      <c r="K59" s="24">
        <v>68.010000000000005</v>
      </c>
      <c r="L59" s="24">
        <v>67.489999999999995</v>
      </c>
      <c r="M59" s="24">
        <v>112.9</v>
      </c>
      <c r="N59" s="3"/>
    </row>
    <row r="60" spans="1:15" x14ac:dyDescent="0.2">
      <c r="A60" s="19">
        <v>2005</v>
      </c>
      <c r="B60" s="24">
        <v>88.18</v>
      </c>
      <c r="C60" s="24">
        <v>28.76</v>
      </c>
      <c r="D60" s="24">
        <v>33.14</v>
      </c>
      <c r="E60" s="24">
        <v>8.18</v>
      </c>
      <c r="F60" s="24">
        <v>3.11</v>
      </c>
      <c r="G60" s="24">
        <v>-0.94</v>
      </c>
      <c r="H60" s="24">
        <v>26.3</v>
      </c>
      <c r="I60" s="24">
        <v>43.58</v>
      </c>
      <c r="J60" s="24">
        <v>54.76</v>
      </c>
      <c r="K60" s="24">
        <v>69.16</v>
      </c>
      <c r="L60" s="24">
        <v>99.07</v>
      </c>
      <c r="M60" s="24">
        <v>106.14</v>
      </c>
      <c r="N60" s="3"/>
    </row>
    <row r="61" spans="1:15" x14ac:dyDescent="0.2">
      <c r="A61" s="19">
        <v>2006</v>
      </c>
      <c r="B61" s="24">
        <v>54.5</v>
      </c>
      <c r="C61" s="24">
        <v>59.39</v>
      </c>
      <c r="D61" s="24">
        <v>25.91</v>
      </c>
      <c r="E61" s="24">
        <v>6.91</v>
      </c>
      <c r="F61" s="24">
        <v>3.38</v>
      </c>
      <c r="G61" s="24">
        <v>10.24</v>
      </c>
      <c r="H61" s="24">
        <v>13</v>
      </c>
      <c r="I61" s="24">
        <v>46.49</v>
      </c>
      <c r="J61" s="24">
        <v>67.209999999999994</v>
      </c>
      <c r="K61" s="24">
        <v>92.89</v>
      </c>
      <c r="L61" s="24">
        <v>55.63</v>
      </c>
      <c r="M61" s="24">
        <v>77.06</v>
      </c>
      <c r="N61" s="17"/>
      <c r="O61" s="16"/>
    </row>
    <row r="62" spans="1:15" x14ac:dyDescent="0.2">
      <c r="A62" s="19">
        <v>2007</v>
      </c>
      <c r="B62" s="24">
        <v>89.52</v>
      </c>
      <c r="C62" s="24">
        <v>65.78</v>
      </c>
      <c r="D62" s="24">
        <v>17.45</v>
      </c>
      <c r="E62" s="24">
        <v>19.13</v>
      </c>
      <c r="F62" s="24">
        <v>-0.5</v>
      </c>
      <c r="G62" s="24">
        <v>2.85</v>
      </c>
      <c r="H62" s="24">
        <v>16</v>
      </c>
      <c r="I62" s="24">
        <v>33.17</v>
      </c>
      <c r="J62" s="24">
        <v>55.58</v>
      </c>
      <c r="K62" s="24">
        <v>53.54</v>
      </c>
      <c r="L62" s="24">
        <v>105.04</v>
      </c>
      <c r="M62" s="24">
        <v>93.76</v>
      </c>
      <c r="N62" s="23"/>
      <c r="O62" s="21"/>
    </row>
    <row r="63" spans="1:15" x14ac:dyDescent="0.2">
      <c r="A63" s="19">
        <v>2008</v>
      </c>
      <c r="B63" s="24">
        <v>80.5</v>
      </c>
      <c r="C63" s="24">
        <v>41.85</v>
      </c>
      <c r="D63" s="24">
        <v>22.91</v>
      </c>
      <c r="E63" s="24">
        <v>6.23</v>
      </c>
      <c r="F63" s="24">
        <v>0.23</v>
      </c>
      <c r="G63" s="24">
        <v>-2.98</v>
      </c>
      <c r="H63" s="24">
        <v>3.52</v>
      </c>
      <c r="I63" s="24">
        <v>27.95</v>
      </c>
      <c r="J63" s="24">
        <v>41.75</v>
      </c>
      <c r="K63" s="24">
        <v>77.040000000000006</v>
      </c>
      <c r="L63" s="24">
        <v>81.75</v>
      </c>
      <c r="M63" s="24">
        <v>114.36</v>
      </c>
      <c r="N63" s="23"/>
      <c r="O63" s="18"/>
    </row>
    <row r="64" spans="1:15" x14ac:dyDescent="0.2">
      <c r="A64" s="19">
        <v>2009</v>
      </c>
      <c r="B64" s="24">
        <v>66.180000000000007</v>
      </c>
      <c r="C64" s="24">
        <v>27.92</v>
      </c>
      <c r="D64" s="24">
        <v>17.760000000000002</v>
      </c>
      <c r="E64" s="24">
        <v>5.52</v>
      </c>
      <c r="F64" s="24">
        <v>-0.7</v>
      </c>
      <c r="G64" s="24">
        <v>-3.1</v>
      </c>
      <c r="H64" s="24">
        <v>3.07</v>
      </c>
      <c r="I64" s="24">
        <v>19.8</v>
      </c>
      <c r="J64" s="24">
        <v>35.28</v>
      </c>
      <c r="K64" s="24">
        <v>64.239999999999995</v>
      </c>
      <c r="L64" s="24">
        <v>41.34</v>
      </c>
      <c r="M64" s="24">
        <v>99.44</v>
      </c>
      <c r="N64" s="23"/>
      <c r="O64" s="19"/>
    </row>
    <row r="65" spans="1:14" x14ac:dyDescent="0.2">
      <c r="A65" s="19">
        <v>2010</v>
      </c>
      <c r="B65" s="24">
        <v>65.59</v>
      </c>
      <c r="C65" s="24">
        <v>27.32</v>
      </c>
      <c r="D65" s="24">
        <v>13.39</v>
      </c>
      <c r="E65" s="24">
        <v>4.6900000000000004</v>
      </c>
      <c r="F65" s="24">
        <v>0.31</v>
      </c>
      <c r="G65" s="24">
        <v>1.1599999999999999</v>
      </c>
      <c r="H65" s="24">
        <v>4.43</v>
      </c>
      <c r="I65" s="24">
        <v>30.27</v>
      </c>
      <c r="J65" s="24">
        <v>66.510000000000005</v>
      </c>
      <c r="K65" s="24">
        <v>65.069999999999993</v>
      </c>
      <c r="L65" s="24">
        <v>80.58</v>
      </c>
      <c r="M65" s="24">
        <v>106.54</v>
      </c>
      <c r="N65" s="23"/>
    </row>
    <row r="66" spans="1:14" x14ac:dyDescent="0.2">
      <c r="A66" s="19">
        <v>2011</v>
      </c>
      <c r="B66" s="24">
        <v>80.459999999999994</v>
      </c>
      <c r="C66" s="24">
        <v>42.16</v>
      </c>
      <c r="D66" s="24">
        <v>29.49</v>
      </c>
      <c r="E66" s="24">
        <v>11.11</v>
      </c>
      <c r="F66" s="24">
        <v>2.37</v>
      </c>
      <c r="G66" s="24">
        <v>8.64</v>
      </c>
      <c r="H66" s="24">
        <v>20.37</v>
      </c>
      <c r="I66" s="24">
        <v>68.819999999999993</v>
      </c>
      <c r="J66" s="24">
        <v>87.67</v>
      </c>
      <c r="K66" s="24">
        <v>75.98</v>
      </c>
      <c r="L66" s="24">
        <v>78.41</v>
      </c>
      <c r="M66" s="24">
        <v>84.62</v>
      </c>
      <c r="N66" s="23"/>
    </row>
    <row r="67" spans="1:14" x14ac:dyDescent="0.2">
      <c r="A67" s="19">
        <v>2012</v>
      </c>
      <c r="B67" s="3">
        <v>88.22</v>
      </c>
      <c r="C67" s="3">
        <v>56.07</v>
      </c>
      <c r="D67" s="3">
        <v>21.23</v>
      </c>
      <c r="E67" s="3">
        <v>40.299999999999997</v>
      </c>
      <c r="F67" s="3">
        <v>24.48</v>
      </c>
      <c r="G67" s="3">
        <v>35.18</v>
      </c>
      <c r="H67" s="3">
        <v>50.62</v>
      </c>
      <c r="I67" s="3">
        <v>80.209999999999994</v>
      </c>
      <c r="J67" s="3">
        <v>106.18</v>
      </c>
      <c r="K67" s="3">
        <v>96.6</v>
      </c>
      <c r="L67" s="3">
        <v>85.01</v>
      </c>
      <c r="M67" s="3">
        <v>81.540000000000006</v>
      </c>
      <c r="N67" s="3"/>
    </row>
    <row r="68" spans="1:14" x14ac:dyDescent="0.2">
      <c r="A68" s="19">
        <v>2013</v>
      </c>
      <c r="B68" s="3">
        <v>106.9</v>
      </c>
      <c r="C68" s="3">
        <v>64.069999999999993</v>
      </c>
      <c r="D68" s="3">
        <v>45.08</v>
      </c>
      <c r="E68" s="3">
        <v>22.59</v>
      </c>
      <c r="F68" s="3">
        <v>11.59</v>
      </c>
      <c r="G68" s="3">
        <v>15.73</v>
      </c>
      <c r="H68" s="3">
        <v>50.05</v>
      </c>
      <c r="I68" s="3">
        <v>41.5</v>
      </c>
      <c r="J68" s="3">
        <v>74.77</v>
      </c>
      <c r="K68" s="3">
        <v>84.59</v>
      </c>
      <c r="L68" s="3">
        <v>110.08</v>
      </c>
      <c r="M68" s="3">
        <v>119.82</v>
      </c>
    </row>
    <row r="69" spans="1:14" x14ac:dyDescent="0.2">
      <c r="A69" s="19">
        <v>2014</v>
      </c>
      <c r="B69" s="3">
        <v>94.43</v>
      </c>
      <c r="C69" s="3">
        <v>45.57</v>
      </c>
      <c r="D69" s="3">
        <v>28.83</v>
      </c>
      <c r="E69" s="3">
        <v>4.66</v>
      </c>
      <c r="F69" s="3">
        <v>-1.89</v>
      </c>
      <c r="G69" s="3">
        <v>-4.28</v>
      </c>
      <c r="H69" s="3">
        <v>15</v>
      </c>
      <c r="I69" s="3">
        <v>28.68</v>
      </c>
      <c r="J69" s="3">
        <v>62.53</v>
      </c>
      <c r="K69" s="3">
        <v>69.38</v>
      </c>
      <c r="L69" s="3">
        <v>110.37</v>
      </c>
      <c r="M69" s="3">
        <v>68.86</v>
      </c>
    </row>
    <row r="70" spans="1:14" x14ac:dyDescent="0.2">
      <c r="A70" s="19">
        <v>2015</v>
      </c>
      <c r="B70" s="3">
        <v>74.81</v>
      </c>
      <c r="C70" s="3">
        <v>58.52</v>
      </c>
      <c r="D70" s="3">
        <v>21.91</v>
      </c>
      <c r="E70" s="3">
        <v>5.12</v>
      </c>
      <c r="F70" s="3">
        <v>-2.1800000000000002</v>
      </c>
      <c r="G70" s="3">
        <v>1.02</v>
      </c>
      <c r="H70" s="3">
        <v>26.31</v>
      </c>
      <c r="I70" s="3">
        <v>61.34</v>
      </c>
      <c r="J70" s="3">
        <v>48.58</v>
      </c>
      <c r="K70" s="3">
        <v>87.14</v>
      </c>
      <c r="L70" s="3">
        <v>71.790000000000006</v>
      </c>
      <c r="M70" s="3">
        <v>68.510000000000005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NBS_comp_mm _LakePrc</vt:lpstr>
      <vt:lpstr>NBS_comp_mm_LandPrc</vt:lpstr>
      <vt:lpstr>NBS_comp_cms_LakePrc</vt:lpstr>
      <vt:lpstr>NBS_comp_cms_LandPrc</vt:lpstr>
      <vt:lpstr>PrcLk</vt:lpstr>
      <vt:lpstr>PrcLd</vt:lpstr>
      <vt:lpstr>Run</vt:lpstr>
      <vt:lpstr>Evp</vt:lpstr>
      <vt:lpstr>Area</vt:lpstr>
      <vt:lpstr>Days</vt:lpstr>
    </vt:vector>
  </TitlesOfParts>
  <Company>GLERL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dcterms:created xsi:type="dcterms:W3CDTF">2001-11-09T14:47:08Z</dcterms:created>
  <dcterms:modified xsi:type="dcterms:W3CDTF">2016-08-02T16:44:35Z</dcterms:modified>
</cp:coreProperties>
</file>