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90" yWindow="-60" windowWidth="17265" windowHeight="9345"/>
  </bookViews>
  <sheets>
    <sheet name="Metadata" sheetId="21" r:id="rId1"/>
    <sheet name="NBS_comp_mm _LakePrc" sheetId="1" r:id="rId2"/>
    <sheet name="NBS_comp_mm_LandPrc" sheetId="2" r:id="rId3"/>
    <sheet name="NBS_comp_cms_LakePrc" sheetId="3" r:id="rId4"/>
    <sheet name="NBS_comp_cms_LandPrc" sheetId="4" r:id="rId5"/>
    <sheet name="PrcLk" sheetId="6" r:id="rId6"/>
    <sheet name="PrcLd" sheetId="8" r:id="rId7"/>
    <sheet name="Run" sheetId="10" r:id="rId8"/>
    <sheet name="Evp" sheetId="9" r:id="rId9"/>
    <sheet name="Area" sheetId="14" r:id="rId10"/>
    <sheet name="Days" sheetId="15" r:id="rId11"/>
  </sheets>
  <calcPr calcId="145621"/>
</workbook>
</file>

<file path=xl/calcChain.xml><?xml version="1.0" encoding="utf-8"?>
<calcChain xmlns="http://schemas.openxmlformats.org/spreadsheetml/2006/main">
  <c r="F63" i="4" l="1"/>
  <c r="I63" i="4"/>
  <c r="B64" i="4"/>
  <c r="E64" i="4"/>
  <c r="I64" i="4"/>
  <c r="M64" i="4"/>
  <c r="F65" i="4"/>
  <c r="I65" i="4"/>
  <c r="E66" i="4"/>
  <c r="J66" i="4"/>
  <c r="M66" i="4"/>
  <c r="E67" i="4"/>
  <c r="I67" i="4"/>
  <c r="B68" i="4"/>
  <c r="E68" i="4"/>
  <c r="M68" i="4"/>
  <c r="F69" i="4"/>
  <c r="I69" i="4"/>
  <c r="M69" i="4"/>
  <c r="E70" i="4"/>
  <c r="J70" i="4"/>
  <c r="M70" i="4"/>
  <c r="E63" i="3"/>
  <c r="H63" i="3"/>
  <c r="M65" i="3"/>
  <c r="D66" i="3"/>
  <c r="L66" i="3"/>
  <c r="E67" i="3"/>
  <c r="K70" i="3"/>
  <c r="B63" i="2"/>
  <c r="B63" i="4" s="1"/>
  <c r="C63" i="2"/>
  <c r="C63" i="4" s="1"/>
  <c r="D63" i="2"/>
  <c r="D63" i="4" s="1"/>
  <c r="E63" i="2"/>
  <c r="E63" i="4" s="1"/>
  <c r="F63" i="2"/>
  <c r="G63" i="2"/>
  <c r="G63" i="4" s="1"/>
  <c r="H63" i="2"/>
  <c r="H63" i="4" s="1"/>
  <c r="I63" i="2"/>
  <c r="J63" i="2"/>
  <c r="J63" i="4" s="1"/>
  <c r="K63" i="2"/>
  <c r="K63" i="4" s="1"/>
  <c r="L63" i="2"/>
  <c r="L63" i="4" s="1"/>
  <c r="M63" i="2"/>
  <c r="M63" i="4" s="1"/>
  <c r="B64" i="2"/>
  <c r="C64" i="2"/>
  <c r="C64" i="4" s="1"/>
  <c r="D64" i="2"/>
  <c r="D64" i="4" s="1"/>
  <c r="E64" i="2"/>
  <c r="F64" i="2"/>
  <c r="F64" i="4" s="1"/>
  <c r="G64" i="2"/>
  <c r="G64" i="4" s="1"/>
  <c r="H64" i="2"/>
  <c r="H64" i="4" s="1"/>
  <c r="I64" i="2"/>
  <c r="J64" i="2"/>
  <c r="J64" i="4" s="1"/>
  <c r="K64" i="2"/>
  <c r="K64" i="4" s="1"/>
  <c r="L64" i="2"/>
  <c r="L64" i="4" s="1"/>
  <c r="M64" i="2"/>
  <c r="B65" i="2"/>
  <c r="B65" i="4" s="1"/>
  <c r="C65" i="2"/>
  <c r="C65" i="4" s="1"/>
  <c r="D65" i="2"/>
  <c r="D65" i="4" s="1"/>
  <c r="E65" i="2"/>
  <c r="E65" i="4" s="1"/>
  <c r="F65" i="2"/>
  <c r="G65" i="2"/>
  <c r="G65" i="4" s="1"/>
  <c r="H65" i="2"/>
  <c r="H65" i="4" s="1"/>
  <c r="I65" i="2"/>
  <c r="J65" i="2"/>
  <c r="J65" i="4" s="1"/>
  <c r="K65" i="2"/>
  <c r="K65" i="4" s="1"/>
  <c r="L65" i="2"/>
  <c r="L65" i="4" s="1"/>
  <c r="M65" i="2"/>
  <c r="M65" i="4" s="1"/>
  <c r="B66" i="2"/>
  <c r="B66" i="4" s="1"/>
  <c r="N66" i="4" s="1"/>
  <c r="C66" i="2"/>
  <c r="C66" i="4" s="1"/>
  <c r="D66" i="2"/>
  <c r="D66" i="4" s="1"/>
  <c r="E66" i="2"/>
  <c r="F66" i="2"/>
  <c r="F66" i="4" s="1"/>
  <c r="G66" i="2"/>
  <c r="G66" i="4" s="1"/>
  <c r="H66" i="2"/>
  <c r="H66" i="4" s="1"/>
  <c r="I66" i="2"/>
  <c r="I66" i="4" s="1"/>
  <c r="J66" i="2"/>
  <c r="K66" i="2"/>
  <c r="K66" i="4" s="1"/>
  <c r="L66" i="2"/>
  <c r="L66" i="4" s="1"/>
  <c r="M66" i="2"/>
  <c r="B67" i="2"/>
  <c r="C67" i="2"/>
  <c r="C67" i="4" s="1"/>
  <c r="D67" i="2"/>
  <c r="D67" i="4" s="1"/>
  <c r="E67" i="2"/>
  <c r="F67" i="2"/>
  <c r="F67" i="4" s="1"/>
  <c r="G67" i="2"/>
  <c r="G67" i="4" s="1"/>
  <c r="H67" i="2"/>
  <c r="H67" i="4" s="1"/>
  <c r="I67" i="2"/>
  <c r="J67" i="2"/>
  <c r="J67" i="4" s="1"/>
  <c r="K67" i="2"/>
  <c r="K67" i="4" s="1"/>
  <c r="L67" i="2"/>
  <c r="L67" i="4" s="1"/>
  <c r="M67" i="2"/>
  <c r="M67" i="4" s="1"/>
  <c r="B68" i="2"/>
  <c r="C68" i="2"/>
  <c r="C68" i="4" s="1"/>
  <c r="D68" i="2"/>
  <c r="D68" i="4" s="1"/>
  <c r="E68" i="2"/>
  <c r="F68" i="2"/>
  <c r="F68" i="4" s="1"/>
  <c r="G68" i="2"/>
  <c r="H68" i="2"/>
  <c r="H68" i="4" s="1"/>
  <c r="I68" i="2"/>
  <c r="I68" i="4" s="1"/>
  <c r="J68" i="2"/>
  <c r="J68" i="4" s="1"/>
  <c r="K68" i="2"/>
  <c r="K68" i="4" s="1"/>
  <c r="L68" i="2"/>
  <c r="L68" i="4" s="1"/>
  <c r="M68" i="2"/>
  <c r="B69" i="2"/>
  <c r="C69" i="2"/>
  <c r="C69" i="4" s="1"/>
  <c r="D69" i="2"/>
  <c r="D69" i="4" s="1"/>
  <c r="E69" i="2"/>
  <c r="E69" i="4" s="1"/>
  <c r="F69" i="2"/>
  <c r="G69" i="2"/>
  <c r="G69" i="4" s="1"/>
  <c r="H69" i="2"/>
  <c r="H69" i="4" s="1"/>
  <c r="I69" i="2"/>
  <c r="J69" i="2"/>
  <c r="J69" i="4" s="1"/>
  <c r="K69" i="2"/>
  <c r="K69" i="4" s="1"/>
  <c r="L69" i="2"/>
  <c r="L69" i="4" s="1"/>
  <c r="M69" i="2"/>
  <c r="B70" i="2"/>
  <c r="B70" i="4" s="1"/>
  <c r="C70" i="2"/>
  <c r="C70" i="4" s="1"/>
  <c r="D70" i="2"/>
  <c r="D70" i="4" s="1"/>
  <c r="E70" i="2"/>
  <c r="F70" i="2"/>
  <c r="F70" i="4" s="1"/>
  <c r="G70" i="2"/>
  <c r="G70" i="4" s="1"/>
  <c r="H70" i="2"/>
  <c r="H70" i="4" s="1"/>
  <c r="I70" i="2"/>
  <c r="I70" i="4" s="1"/>
  <c r="J70" i="2"/>
  <c r="K70" i="2"/>
  <c r="K70" i="4" s="1"/>
  <c r="L70" i="2"/>
  <c r="L70" i="4" s="1"/>
  <c r="M70" i="2"/>
  <c r="B63" i="1"/>
  <c r="B63" i="3" s="1"/>
  <c r="C63" i="1"/>
  <c r="C63" i="3" s="1"/>
  <c r="D63" i="1"/>
  <c r="D63" i="3" s="1"/>
  <c r="E63" i="1"/>
  <c r="F63" i="1"/>
  <c r="G63" i="1"/>
  <c r="G63" i="3" s="1"/>
  <c r="H63" i="1"/>
  <c r="I63" i="1"/>
  <c r="I63" i="3" s="1"/>
  <c r="J63" i="1"/>
  <c r="J63" i="3" s="1"/>
  <c r="K63" i="1"/>
  <c r="K63" i="3" s="1"/>
  <c r="L63" i="1"/>
  <c r="L63" i="3" s="1"/>
  <c r="M63" i="1"/>
  <c r="M63" i="3" s="1"/>
  <c r="B64" i="1"/>
  <c r="B64" i="3" s="1"/>
  <c r="C64" i="1"/>
  <c r="C64" i="3" s="1"/>
  <c r="D64" i="1"/>
  <c r="D64" i="3" s="1"/>
  <c r="E64" i="1"/>
  <c r="E64" i="3" s="1"/>
  <c r="F64" i="1"/>
  <c r="F64" i="3" s="1"/>
  <c r="G64" i="1"/>
  <c r="H64" i="1"/>
  <c r="H64" i="3" s="1"/>
  <c r="I64" i="1"/>
  <c r="I64" i="3" s="1"/>
  <c r="J64" i="1"/>
  <c r="J64" i="3" s="1"/>
  <c r="K64" i="1"/>
  <c r="K64" i="3" s="1"/>
  <c r="L64" i="1"/>
  <c r="L64" i="3" s="1"/>
  <c r="M64" i="1"/>
  <c r="M64" i="3" s="1"/>
  <c r="B65" i="1"/>
  <c r="C65" i="1"/>
  <c r="C65" i="3" s="1"/>
  <c r="D65" i="1"/>
  <c r="D65" i="3" s="1"/>
  <c r="E65" i="1"/>
  <c r="E65" i="3" s="1"/>
  <c r="F65" i="1"/>
  <c r="F65" i="3" s="1"/>
  <c r="G65" i="1"/>
  <c r="G65" i="3" s="1"/>
  <c r="H65" i="1"/>
  <c r="H65" i="3" s="1"/>
  <c r="I65" i="1"/>
  <c r="I65" i="3" s="1"/>
  <c r="J65" i="1"/>
  <c r="J65" i="3" s="1"/>
  <c r="K65" i="1"/>
  <c r="K65" i="3" s="1"/>
  <c r="L65" i="1"/>
  <c r="L65" i="3" s="1"/>
  <c r="M65" i="1"/>
  <c r="B66" i="1"/>
  <c r="B66" i="3" s="1"/>
  <c r="C66" i="1"/>
  <c r="C66" i="3" s="1"/>
  <c r="D66" i="1"/>
  <c r="E66" i="1"/>
  <c r="E66" i="3" s="1"/>
  <c r="F66" i="1"/>
  <c r="F66" i="3" s="1"/>
  <c r="G66" i="1"/>
  <c r="H66" i="1"/>
  <c r="H66" i="3" s="1"/>
  <c r="I66" i="1"/>
  <c r="I66" i="3" s="1"/>
  <c r="J66" i="1"/>
  <c r="J66" i="3" s="1"/>
  <c r="K66" i="1"/>
  <c r="K66" i="3" s="1"/>
  <c r="L66" i="1"/>
  <c r="M66" i="1"/>
  <c r="M66" i="3" s="1"/>
  <c r="B67" i="1"/>
  <c r="C67" i="1"/>
  <c r="C67" i="3" s="1"/>
  <c r="D67" i="1"/>
  <c r="D67" i="3" s="1"/>
  <c r="E67" i="1"/>
  <c r="F67" i="1"/>
  <c r="F67" i="3" s="1"/>
  <c r="G67" i="1"/>
  <c r="G67" i="3" s="1"/>
  <c r="H67" i="1"/>
  <c r="H67" i="3" s="1"/>
  <c r="I67" i="1"/>
  <c r="I67" i="3" s="1"/>
  <c r="J67" i="1"/>
  <c r="J67" i="3" s="1"/>
  <c r="K67" i="1"/>
  <c r="K67" i="3" s="1"/>
  <c r="L67" i="1"/>
  <c r="L67" i="3" s="1"/>
  <c r="M67" i="1"/>
  <c r="M67" i="3" s="1"/>
  <c r="B68" i="1"/>
  <c r="C68" i="1"/>
  <c r="C68" i="3" s="1"/>
  <c r="D68" i="1"/>
  <c r="D68" i="3" s="1"/>
  <c r="E68" i="1"/>
  <c r="E68" i="3" s="1"/>
  <c r="F68" i="1"/>
  <c r="F68" i="3" s="1"/>
  <c r="G68" i="1"/>
  <c r="G68" i="3" s="1"/>
  <c r="H68" i="1"/>
  <c r="H68" i="3" s="1"/>
  <c r="I68" i="1"/>
  <c r="I68" i="3" s="1"/>
  <c r="J68" i="1"/>
  <c r="J68" i="3" s="1"/>
  <c r="K68" i="1"/>
  <c r="K68" i="3" s="1"/>
  <c r="L68" i="1"/>
  <c r="L68" i="3" s="1"/>
  <c r="M68" i="1"/>
  <c r="M68" i="3" s="1"/>
  <c r="B69" i="1"/>
  <c r="B69" i="3" s="1"/>
  <c r="C69" i="1"/>
  <c r="C69" i="3" s="1"/>
  <c r="D69" i="1"/>
  <c r="D69" i="3" s="1"/>
  <c r="E69" i="1"/>
  <c r="E69" i="3" s="1"/>
  <c r="F69" i="1"/>
  <c r="G69" i="1"/>
  <c r="G69" i="3" s="1"/>
  <c r="H69" i="1"/>
  <c r="H69" i="3" s="1"/>
  <c r="I69" i="1"/>
  <c r="I69" i="3" s="1"/>
  <c r="J69" i="1"/>
  <c r="J69" i="3" s="1"/>
  <c r="K69" i="1"/>
  <c r="K69" i="3" s="1"/>
  <c r="L69" i="1"/>
  <c r="L69" i="3" s="1"/>
  <c r="M69" i="1"/>
  <c r="M69" i="3" s="1"/>
  <c r="B70" i="1"/>
  <c r="B70" i="3" s="1"/>
  <c r="C70" i="1"/>
  <c r="C70" i="3" s="1"/>
  <c r="D70" i="1"/>
  <c r="D70" i="3" s="1"/>
  <c r="E70" i="1"/>
  <c r="E70" i="3" s="1"/>
  <c r="F70" i="1"/>
  <c r="F70" i="3" s="1"/>
  <c r="G70" i="1"/>
  <c r="G70" i="3" s="1"/>
  <c r="H70" i="1"/>
  <c r="H70" i="3" s="1"/>
  <c r="I70" i="1"/>
  <c r="I70" i="3" s="1"/>
  <c r="J70" i="1"/>
  <c r="J70" i="3" s="1"/>
  <c r="K70" i="1"/>
  <c r="L70" i="1"/>
  <c r="L70" i="3" s="1"/>
  <c r="M70" i="1"/>
  <c r="M70" i="3" s="1"/>
  <c r="N70" i="3" l="1"/>
  <c r="N67" i="3"/>
  <c r="N66" i="1"/>
  <c r="G66" i="3"/>
  <c r="N66" i="3" s="1"/>
  <c r="N64" i="1"/>
  <c r="G64" i="3"/>
  <c r="N67" i="1"/>
  <c r="B67" i="3"/>
  <c r="N65" i="1"/>
  <c r="B65" i="3"/>
  <c r="N65" i="3" s="1"/>
  <c r="N68" i="2"/>
  <c r="G68" i="4"/>
  <c r="N68" i="4" s="1"/>
  <c r="N64" i="4"/>
  <c r="N70" i="2"/>
  <c r="N69" i="2"/>
  <c r="B69" i="4"/>
  <c r="N69" i="4" s="1"/>
  <c r="N67" i="2"/>
  <c r="B67" i="4"/>
  <c r="N67" i="4" s="1"/>
  <c r="N65" i="4"/>
  <c r="N63" i="4"/>
  <c r="N70" i="4"/>
  <c r="N70" i="1"/>
  <c r="N69" i="1"/>
  <c r="F69" i="3"/>
  <c r="N69" i="3" s="1"/>
  <c r="N68" i="1"/>
  <c r="B68" i="3"/>
  <c r="N68" i="3" s="1"/>
  <c r="N64" i="3"/>
  <c r="N63" i="1"/>
  <c r="F63" i="3"/>
  <c r="N63" i="3" s="1"/>
  <c r="N66" i="2"/>
  <c r="N65" i="2"/>
  <c r="N64" i="2"/>
  <c r="N63" i="2"/>
  <c r="B61" i="2"/>
  <c r="B61" i="4" s="1"/>
  <c r="C61" i="2"/>
  <c r="C61" i="4" s="1"/>
  <c r="D61" i="2"/>
  <c r="D61" i="4" s="1"/>
  <c r="E61" i="2"/>
  <c r="E61" i="4" s="1"/>
  <c r="F61" i="2"/>
  <c r="F61" i="4" s="1"/>
  <c r="G61" i="2"/>
  <c r="G61" i="4" s="1"/>
  <c r="H61" i="2"/>
  <c r="H61" i="4" s="1"/>
  <c r="I61" i="2"/>
  <c r="I61" i="4" s="1"/>
  <c r="J61" i="2"/>
  <c r="J61" i="4" s="1"/>
  <c r="K61" i="2"/>
  <c r="K61" i="4" s="1"/>
  <c r="L61" i="2"/>
  <c r="L61" i="4" s="1"/>
  <c r="M61" i="2"/>
  <c r="M61" i="4" s="1"/>
  <c r="B62" i="2"/>
  <c r="B62" i="4" s="1"/>
  <c r="C62" i="2"/>
  <c r="C62" i="4" s="1"/>
  <c r="D62" i="2"/>
  <c r="D62" i="4" s="1"/>
  <c r="E62" i="2"/>
  <c r="E62" i="4" s="1"/>
  <c r="F62" i="2"/>
  <c r="F62" i="4" s="1"/>
  <c r="G62" i="2"/>
  <c r="G62" i="4" s="1"/>
  <c r="H62" i="2"/>
  <c r="H62" i="4" s="1"/>
  <c r="I62" i="2"/>
  <c r="I62" i="4" s="1"/>
  <c r="J62" i="2"/>
  <c r="J62" i="4" s="1"/>
  <c r="K62" i="2"/>
  <c r="K62" i="4" s="1"/>
  <c r="L62" i="2"/>
  <c r="L62" i="4" s="1"/>
  <c r="M62" i="2"/>
  <c r="M62" i="4" s="1"/>
  <c r="N62" i="4" l="1"/>
  <c r="N61" i="4"/>
  <c r="N61" i="2"/>
  <c r="N62" i="2"/>
  <c r="B61" i="1"/>
  <c r="B61" i="3" s="1"/>
  <c r="C61" i="1"/>
  <c r="C61" i="3" s="1"/>
  <c r="D61" i="1"/>
  <c r="D61" i="3" s="1"/>
  <c r="E61" i="1"/>
  <c r="E61" i="3" s="1"/>
  <c r="F61" i="1"/>
  <c r="F61" i="3" s="1"/>
  <c r="G61" i="1"/>
  <c r="G61" i="3" s="1"/>
  <c r="H61" i="1"/>
  <c r="H61" i="3" s="1"/>
  <c r="I61" i="1"/>
  <c r="I61" i="3" s="1"/>
  <c r="J61" i="1"/>
  <c r="J61" i="3" s="1"/>
  <c r="K61" i="1"/>
  <c r="K61" i="3" s="1"/>
  <c r="L61" i="1"/>
  <c r="L61" i="3" s="1"/>
  <c r="M61" i="1"/>
  <c r="M61" i="3" s="1"/>
  <c r="B62" i="1"/>
  <c r="B62" i="3" s="1"/>
  <c r="C62" i="1"/>
  <c r="C62" i="3" s="1"/>
  <c r="D62" i="1"/>
  <c r="D62" i="3" s="1"/>
  <c r="E62" i="1"/>
  <c r="E62" i="3" s="1"/>
  <c r="F62" i="1"/>
  <c r="F62" i="3" s="1"/>
  <c r="G62" i="1"/>
  <c r="G62" i="3" s="1"/>
  <c r="H62" i="1"/>
  <c r="H62" i="3" s="1"/>
  <c r="I62" i="1"/>
  <c r="I62" i="3" s="1"/>
  <c r="J62" i="1"/>
  <c r="J62" i="3" s="1"/>
  <c r="K62" i="1"/>
  <c r="K62" i="3" s="1"/>
  <c r="L62" i="1"/>
  <c r="L62" i="3" s="1"/>
  <c r="M62" i="1"/>
  <c r="M62" i="3" s="1"/>
  <c r="B60" i="2"/>
  <c r="C60" i="2"/>
  <c r="C60" i="4" s="1"/>
  <c r="D60" i="2"/>
  <c r="D60" i="4" s="1"/>
  <c r="E60" i="2"/>
  <c r="E60" i="4" s="1"/>
  <c r="F60" i="2"/>
  <c r="F60" i="4" s="1"/>
  <c r="G60" i="2"/>
  <c r="G60" i="4" s="1"/>
  <c r="H60" i="2"/>
  <c r="H60" i="4" s="1"/>
  <c r="I60" i="2"/>
  <c r="I60" i="4" s="1"/>
  <c r="J60" i="2"/>
  <c r="J60" i="4" s="1"/>
  <c r="K60" i="2"/>
  <c r="K60" i="4" s="1"/>
  <c r="L60" i="2"/>
  <c r="L60" i="4" s="1"/>
  <c r="M60" i="2"/>
  <c r="M60" i="4" s="1"/>
  <c r="B60" i="1"/>
  <c r="B60" i="3" s="1"/>
  <c r="C60" i="1"/>
  <c r="C60" i="3" s="1"/>
  <c r="D60" i="1"/>
  <c r="D60" i="3" s="1"/>
  <c r="E60" i="1"/>
  <c r="E60" i="3" s="1"/>
  <c r="F60" i="1"/>
  <c r="F60" i="3" s="1"/>
  <c r="G60" i="1"/>
  <c r="G60" i="3" s="1"/>
  <c r="H60" i="1"/>
  <c r="H60" i="3" s="1"/>
  <c r="I60" i="1"/>
  <c r="I60" i="3" s="1"/>
  <c r="J60" i="1"/>
  <c r="J60" i="3" s="1"/>
  <c r="K60" i="1"/>
  <c r="K60" i="3" s="1"/>
  <c r="L60" i="1"/>
  <c r="L60" i="3" s="1"/>
  <c r="M60" i="1"/>
  <c r="M60" i="3" s="1"/>
  <c r="B58" i="2"/>
  <c r="C58" i="2"/>
  <c r="C58" i="4" s="1"/>
  <c r="D58" i="2"/>
  <c r="D58" i="4" s="1"/>
  <c r="E58" i="2"/>
  <c r="E58" i="4" s="1"/>
  <c r="F58" i="2"/>
  <c r="F58" i="4" s="1"/>
  <c r="G58" i="2"/>
  <c r="G58" i="4" s="1"/>
  <c r="H58" i="2"/>
  <c r="H58" i="4" s="1"/>
  <c r="I58" i="2"/>
  <c r="I58" i="4" s="1"/>
  <c r="J58" i="2"/>
  <c r="J58" i="4" s="1"/>
  <c r="K58" i="2"/>
  <c r="K58" i="4" s="1"/>
  <c r="L58" i="2"/>
  <c r="L58" i="4" s="1"/>
  <c r="M58" i="2"/>
  <c r="M58" i="4" s="1"/>
  <c r="B59" i="2"/>
  <c r="C59" i="2"/>
  <c r="C59" i="4" s="1"/>
  <c r="D59" i="2"/>
  <c r="D59" i="4" s="1"/>
  <c r="E59" i="2"/>
  <c r="E59" i="4" s="1"/>
  <c r="F59" i="2"/>
  <c r="F59" i="4" s="1"/>
  <c r="G59" i="2"/>
  <c r="G59" i="4" s="1"/>
  <c r="H59" i="2"/>
  <c r="H59" i="4" s="1"/>
  <c r="I59" i="2"/>
  <c r="I59" i="4" s="1"/>
  <c r="J59" i="2"/>
  <c r="J59" i="4" s="1"/>
  <c r="K59" i="2"/>
  <c r="K59" i="4" s="1"/>
  <c r="L59" i="2"/>
  <c r="L59" i="4" s="1"/>
  <c r="M59" i="2"/>
  <c r="M59" i="4" s="1"/>
  <c r="B59" i="1"/>
  <c r="B59" i="3" s="1"/>
  <c r="C59" i="1"/>
  <c r="C59" i="3" s="1"/>
  <c r="D59" i="1"/>
  <c r="D59" i="3" s="1"/>
  <c r="E59" i="1"/>
  <c r="E59" i="3" s="1"/>
  <c r="F59" i="1"/>
  <c r="F59" i="3" s="1"/>
  <c r="G59" i="1"/>
  <c r="G59" i="3" s="1"/>
  <c r="H59" i="1"/>
  <c r="H59" i="3" s="1"/>
  <c r="I59" i="1"/>
  <c r="I59" i="3" s="1"/>
  <c r="J59" i="1"/>
  <c r="J59" i="3" s="1"/>
  <c r="K59" i="1"/>
  <c r="K59" i="3" s="1"/>
  <c r="L59" i="1"/>
  <c r="L59" i="3" s="1"/>
  <c r="M59" i="1"/>
  <c r="M59" i="3" s="1"/>
  <c r="B57" i="2"/>
  <c r="C57" i="2"/>
  <c r="C57" i="4" s="1"/>
  <c r="D57" i="2"/>
  <c r="D57" i="4" s="1"/>
  <c r="E57" i="2"/>
  <c r="E57" i="4" s="1"/>
  <c r="F57" i="2"/>
  <c r="F57" i="4" s="1"/>
  <c r="G57" i="2"/>
  <c r="G57" i="4" s="1"/>
  <c r="H57" i="2"/>
  <c r="H57" i="4" s="1"/>
  <c r="I57" i="2"/>
  <c r="I57" i="4" s="1"/>
  <c r="J57" i="2"/>
  <c r="J57" i="4" s="1"/>
  <c r="K57" i="2"/>
  <c r="K57" i="4" s="1"/>
  <c r="L57" i="2"/>
  <c r="L57" i="4" s="1"/>
  <c r="M57" i="2"/>
  <c r="M57" i="4" s="1"/>
  <c r="B57" i="1"/>
  <c r="B57" i="3" s="1"/>
  <c r="C57" i="1"/>
  <c r="C57" i="3" s="1"/>
  <c r="D57" i="1"/>
  <c r="D57" i="3" s="1"/>
  <c r="E57" i="1"/>
  <c r="E57" i="3" s="1"/>
  <c r="F57" i="1"/>
  <c r="F57" i="3" s="1"/>
  <c r="G57" i="1"/>
  <c r="G57" i="3" s="1"/>
  <c r="H57" i="1"/>
  <c r="H57" i="3" s="1"/>
  <c r="I57" i="1"/>
  <c r="I57" i="3" s="1"/>
  <c r="J57" i="1"/>
  <c r="J57" i="3" s="1"/>
  <c r="K57" i="1"/>
  <c r="K57" i="3" s="1"/>
  <c r="L57" i="1"/>
  <c r="L57" i="3" s="1"/>
  <c r="M57" i="1"/>
  <c r="M57" i="3" s="1"/>
  <c r="B58" i="1"/>
  <c r="B58" i="3" s="1"/>
  <c r="C58" i="1"/>
  <c r="C58" i="3" s="1"/>
  <c r="D58" i="1"/>
  <c r="D58" i="3" s="1"/>
  <c r="E58" i="1"/>
  <c r="E58" i="3" s="1"/>
  <c r="F58" i="1"/>
  <c r="F58" i="3" s="1"/>
  <c r="G58" i="1"/>
  <c r="G58" i="3" s="1"/>
  <c r="H58" i="1"/>
  <c r="H58" i="3" s="1"/>
  <c r="I58" i="1"/>
  <c r="I58" i="3" s="1"/>
  <c r="J58" i="1"/>
  <c r="J58" i="3" s="1"/>
  <c r="K58" i="1"/>
  <c r="K58" i="3" s="1"/>
  <c r="L58" i="1"/>
  <c r="L58" i="3" s="1"/>
  <c r="M58" i="1"/>
  <c r="M58" i="3" s="1"/>
  <c r="C5" i="2"/>
  <c r="C5" i="4" s="1"/>
  <c r="C6" i="2"/>
  <c r="C6" i="4" s="1"/>
  <c r="C7" i="2"/>
  <c r="C7" i="4" s="1"/>
  <c r="C8" i="2"/>
  <c r="C8" i="4" s="1"/>
  <c r="C9" i="2"/>
  <c r="C9" i="4" s="1"/>
  <c r="C10" i="2"/>
  <c r="C10" i="4" s="1"/>
  <c r="C11" i="2"/>
  <c r="C11" i="4" s="1"/>
  <c r="C12" i="2"/>
  <c r="C12" i="4" s="1"/>
  <c r="C13" i="2"/>
  <c r="C13" i="4" s="1"/>
  <c r="C14" i="2"/>
  <c r="C14" i="4" s="1"/>
  <c r="C15" i="2"/>
  <c r="C15" i="4" s="1"/>
  <c r="C16" i="2"/>
  <c r="C16" i="4" s="1"/>
  <c r="C17" i="2"/>
  <c r="C17" i="4" s="1"/>
  <c r="C18" i="2"/>
  <c r="C18" i="4" s="1"/>
  <c r="C19" i="2"/>
  <c r="C19" i="4" s="1"/>
  <c r="C20" i="2"/>
  <c r="C20" i="4" s="1"/>
  <c r="C21" i="2"/>
  <c r="C21" i="4" s="1"/>
  <c r="C22" i="2"/>
  <c r="C22" i="4" s="1"/>
  <c r="C23" i="2"/>
  <c r="C23" i="4" s="1"/>
  <c r="C24" i="2"/>
  <c r="C24" i="4" s="1"/>
  <c r="C25" i="2"/>
  <c r="C25" i="4" s="1"/>
  <c r="C26" i="2"/>
  <c r="C26" i="4" s="1"/>
  <c r="C27" i="2"/>
  <c r="C27" i="4" s="1"/>
  <c r="C28" i="2"/>
  <c r="C28" i="4" s="1"/>
  <c r="C29" i="2"/>
  <c r="C29" i="4" s="1"/>
  <c r="C30" i="2"/>
  <c r="C30" i="4" s="1"/>
  <c r="C31" i="2"/>
  <c r="C31" i="4" s="1"/>
  <c r="C32" i="2"/>
  <c r="C32" i="4" s="1"/>
  <c r="C33" i="2"/>
  <c r="C33" i="4" s="1"/>
  <c r="C34" i="2"/>
  <c r="C34" i="4" s="1"/>
  <c r="C35" i="2"/>
  <c r="C35" i="4" s="1"/>
  <c r="C36" i="2"/>
  <c r="C36" i="4" s="1"/>
  <c r="C37" i="2"/>
  <c r="C37" i="4" s="1"/>
  <c r="C38" i="2"/>
  <c r="C38" i="4" s="1"/>
  <c r="C39" i="2"/>
  <c r="C39" i="4" s="1"/>
  <c r="C40" i="2"/>
  <c r="C40" i="4" s="1"/>
  <c r="C41" i="2"/>
  <c r="C41" i="4" s="1"/>
  <c r="C42" i="2"/>
  <c r="C42" i="4" s="1"/>
  <c r="C43" i="2"/>
  <c r="C43" i="4" s="1"/>
  <c r="C44" i="2"/>
  <c r="C44" i="4" s="1"/>
  <c r="C45" i="2"/>
  <c r="C45" i="4" s="1"/>
  <c r="C46" i="2"/>
  <c r="C46" i="4" s="1"/>
  <c r="C47" i="2"/>
  <c r="C47" i="4" s="1"/>
  <c r="C48" i="2"/>
  <c r="C48" i="4" s="1"/>
  <c r="C49" i="2"/>
  <c r="C49" i="4" s="1"/>
  <c r="C50" i="2"/>
  <c r="C50" i="4" s="1"/>
  <c r="C51" i="2"/>
  <c r="C51" i="4" s="1"/>
  <c r="C52" i="2"/>
  <c r="C52" i="4" s="1"/>
  <c r="C53" i="2"/>
  <c r="C53" i="4" s="1"/>
  <c r="C54" i="2"/>
  <c r="C54" i="4" s="1"/>
  <c r="C55" i="2"/>
  <c r="C55" i="4" s="1"/>
  <c r="C56" i="2"/>
  <c r="C56" i="4" s="1"/>
  <c r="D5" i="2"/>
  <c r="D5" i="4" s="1"/>
  <c r="D6" i="2"/>
  <c r="D6" i="4" s="1"/>
  <c r="D7" i="2"/>
  <c r="D7" i="4" s="1"/>
  <c r="D8" i="2"/>
  <c r="D8" i="4" s="1"/>
  <c r="D9" i="2"/>
  <c r="D9" i="4" s="1"/>
  <c r="D10" i="2"/>
  <c r="D10" i="4" s="1"/>
  <c r="D11" i="2"/>
  <c r="D11" i="4" s="1"/>
  <c r="D12" i="2"/>
  <c r="D12" i="4" s="1"/>
  <c r="D13" i="2"/>
  <c r="D13" i="4" s="1"/>
  <c r="D14" i="2"/>
  <c r="D14" i="4" s="1"/>
  <c r="D15" i="2"/>
  <c r="D15" i="4" s="1"/>
  <c r="D16" i="2"/>
  <c r="D16" i="4" s="1"/>
  <c r="D17" i="2"/>
  <c r="D17" i="4" s="1"/>
  <c r="D18" i="2"/>
  <c r="D18" i="4" s="1"/>
  <c r="D19" i="2"/>
  <c r="D19" i="4" s="1"/>
  <c r="D20" i="2"/>
  <c r="D20" i="4" s="1"/>
  <c r="D21" i="2"/>
  <c r="D21" i="4" s="1"/>
  <c r="D22" i="2"/>
  <c r="D22" i="4" s="1"/>
  <c r="D23" i="2"/>
  <c r="D23" i="4" s="1"/>
  <c r="D24" i="2"/>
  <c r="D24" i="4" s="1"/>
  <c r="D25" i="2"/>
  <c r="D25" i="4" s="1"/>
  <c r="D26" i="2"/>
  <c r="D26" i="4" s="1"/>
  <c r="D27" i="2"/>
  <c r="D27" i="4" s="1"/>
  <c r="D28" i="2"/>
  <c r="D28" i="4" s="1"/>
  <c r="D29" i="2"/>
  <c r="D29" i="4" s="1"/>
  <c r="D30" i="2"/>
  <c r="D30" i="4" s="1"/>
  <c r="D31" i="2"/>
  <c r="D31" i="4" s="1"/>
  <c r="D32" i="2"/>
  <c r="D32" i="4" s="1"/>
  <c r="D33" i="2"/>
  <c r="D33" i="4" s="1"/>
  <c r="D34" i="2"/>
  <c r="D34" i="4" s="1"/>
  <c r="D35" i="2"/>
  <c r="D35" i="4" s="1"/>
  <c r="D36" i="2"/>
  <c r="D36" i="4" s="1"/>
  <c r="D37" i="2"/>
  <c r="D37" i="4" s="1"/>
  <c r="D38" i="2"/>
  <c r="D38" i="4" s="1"/>
  <c r="D39" i="2"/>
  <c r="D39" i="4" s="1"/>
  <c r="D40" i="2"/>
  <c r="D40" i="4" s="1"/>
  <c r="D41" i="2"/>
  <c r="D41" i="4" s="1"/>
  <c r="D42" i="2"/>
  <c r="D42" i="4" s="1"/>
  <c r="D43" i="2"/>
  <c r="D43" i="4" s="1"/>
  <c r="D44" i="2"/>
  <c r="D44" i="4" s="1"/>
  <c r="D45" i="2"/>
  <c r="D45" i="4" s="1"/>
  <c r="D46" i="2"/>
  <c r="D46" i="4" s="1"/>
  <c r="D47" i="2"/>
  <c r="D47" i="4" s="1"/>
  <c r="D48" i="2"/>
  <c r="D48" i="4" s="1"/>
  <c r="D49" i="2"/>
  <c r="D49" i="4" s="1"/>
  <c r="D50" i="2"/>
  <c r="D50" i="4" s="1"/>
  <c r="D51" i="2"/>
  <c r="D51" i="4" s="1"/>
  <c r="D52" i="2"/>
  <c r="D52" i="4" s="1"/>
  <c r="D53" i="2"/>
  <c r="D53" i="4" s="1"/>
  <c r="D54" i="2"/>
  <c r="D54" i="4" s="1"/>
  <c r="D55" i="2"/>
  <c r="D55" i="4" s="1"/>
  <c r="D56" i="2"/>
  <c r="D56" i="4" s="1"/>
  <c r="E5" i="2"/>
  <c r="E5" i="4" s="1"/>
  <c r="E6" i="2"/>
  <c r="E6" i="4" s="1"/>
  <c r="E7" i="2"/>
  <c r="E7" i="4" s="1"/>
  <c r="E8" i="2"/>
  <c r="E8" i="4" s="1"/>
  <c r="E9" i="2"/>
  <c r="E9" i="4" s="1"/>
  <c r="E10" i="2"/>
  <c r="E10" i="4" s="1"/>
  <c r="E11" i="2"/>
  <c r="E11" i="4" s="1"/>
  <c r="E12" i="2"/>
  <c r="E12" i="4" s="1"/>
  <c r="E13" i="2"/>
  <c r="E13" i="4" s="1"/>
  <c r="E14" i="2"/>
  <c r="E14" i="4" s="1"/>
  <c r="E15" i="2"/>
  <c r="E15" i="4" s="1"/>
  <c r="E16" i="2"/>
  <c r="E16" i="4" s="1"/>
  <c r="E17" i="2"/>
  <c r="E17" i="4" s="1"/>
  <c r="E18" i="2"/>
  <c r="E18" i="4" s="1"/>
  <c r="E19" i="2"/>
  <c r="E19" i="4" s="1"/>
  <c r="E20" i="2"/>
  <c r="E20" i="4" s="1"/>
  <c r="E21" i="2"/>
  <c r="E21" i="4" s="1"/>
  <c r="E22" i="2"/>
  <c r="E22" i="4" s="1"/>
  <c r="E23" i="2"/>
  <c r="E23" i="4" s="1"/>
  <c r="E24" i="2"/>
  <c r="E24" i="4" s="1"/>
  <c r="E25" i="2"/>
  <c r="E25" i="4" s="1"/>
  <c r="E26" i="2"/>
  <c r="E26" i="4" s="1"/>
  <c r="E27" i="2"/>
  <c r="E27" i="4" s="1"/>
  <c r="E28" i="2"/>
  <c r="E28" i="4" s="1"/>
  <c r="E29" i="2"/>
  <c r="E29" i="4" s="1"/>
  <c r="E30" i="2"/>
  <c r="E30" i="4" s="1"/>
  <c r="E31" i="2"/>
  <c r="E31" i="4" s="1"/>
  <c r="E32" i="2"/>
  <c r="E32" i="4" s="1"/>
  <c r="E33" i="2"/>
  <c r="E33" i="4" s="1"/>
  <c r="E34" i="2"/>
  <c r="E34" i="4" s="1"/>
  <c r="E35" i="2"/>
  <c r="E35" i="4" s="1"/>
  <c r="E36" i="2"/>
  <c r="E36" i="4" s="1"/>
  <c r="E37" i="2"/>
  <c r="E37" i="4" s="1"/>
  <c r="E38" i="2"/>
  <c r="E38" i="4" s="1"/>
  <c r="E39" i="2"/>
  <c r="E39" i="4" s="1"/>
  <c r="E40" i="2"/>
  <c r="E40" i="4" s="1"/>
  <c r="E41" i="2"/>
  <c r="E41" i="4" s="1"/>
  <c r="E42" i="2"/>
  <c r="E42" i="4" s="1"/>
  <c r="E43" i="2"/>
  <c r="E43" i="4" s="1"/>
  <c r="E44" i="2"/>
  <c r="E44" i="4" s="1"/>
  <c r="E45" i="2"/>
  <c r="E45" i="4" s="1"/>
  <c r="E46" i="2"/>
  <c r="E46" i="4" s="1"/>
  <c r="E47" i="2"/>
  <c r="E47" i="4" s="1"/>
  <c r="E48" i="2"/>
  <c r="E48" i="4" s="1"/>
  <c r="E49" i="2"/>
  <c r="E49" i="4" s="1"/>
  <c r="E50" i="2"/>
  <c r="E50" i="4" s="1"/>
  <c r="E51" i="2"/>
  <c r="E51" i="4" s="1"/>
  <c r="E52" i="2"/>
  <c r="E52" i="4" s="1"/>
  <c r="E53" i="2"/>
  <c r="E53" i="4" s="1"/>
  <c r="E54" i="2"/>
  <c r="E54" i="4" s="1"/>
  <c r="E55" i="2"/>
  <c r="E55" i="4" s="1"/>
  <c r="E56" i="2"/>
  <c r="E56" i="4" s="1"/>
  <c r="F5" i="2"/>
  <c r="F5" i="4" s="1"/>
  <c r="F6" i="2"/>
  <c r="F6" i="4" s="1"/>
  <c r="F7" i="2"/>
  <c r="F7" i="4" s="1"/>
  <c r="F8" i="2"/>
  <c r="F8" i="4" s="1"/>
  <c r="F9" i="2"/>
  <c r="F9" i="4" s="1"/>
  <c r="F10" i="2"/>
  <c r="F10" i="4" s="1"/>
  <c r="F11" i="2"/>
  <c r="F11" i="4" s="1"/>
  <c r="F12" i="2"/>
  <c r="F12" i="4" s="1"/>
  <c r="F13" i="2"/>
  <c r="F13" i="4" s="1"/>
  <c r="F14" i="2"/>
  <c r="F14" i="4" s="1"/>
  <c r="F15" i="2"/>
  <c r="F15" i="4" s="1"/>
  <c r="F16" i="2"/>
  <c r="F16" i="4" s="1"/>
  <c r="F17" i="2"/>
  <c r="F17" i="4" s="1"/>
  <c r="F18" i="2"/>
  <c r="F18" i="4" s="1"/>
  <c r="F19" i="2"/>
  <c r="F19" i="4" s="1"/>
  <c r="F20" i="2"/>
  <c r="F20" i="4" s="1"/>
  <c r="F21" i="2"/>
  <c r="F21" i="4" s="1"/>
  <c r="F22" i="2"/>
  <c r="F22" i="4" s="1"/>
  <c r="F23" i="2"/>
  <c r="F23" i="4" s="1"/>
  <c r="F24" i="2"/>
  <c r="F24" i="4" s="1"/>
  <c r="F25" i="2"/>
  <c r="F25" i="4" s="1"/>
  <c r="F26" i="2"/>
  <c r="F26" i="4" s="1"/>
  <c r="F27" i="2"/>
  <c r="F27" i="4" s="1"/>
  <c r="F28" i="2"/>
  <c r="F28" i="4" s="1"/>
  <c r="F29" i="2"/>
  <c r="F29" i="4" s="1"/>
  <c r="F30" i="2"/>
  <c r="F30" i="4" s="1"/>
  <c r="F31" i="2"/>
  <c r="F31" i="4" s="1"/>
  <c r="F32" i="2"/>
  <c r="F32" i="4" s="1"/>
  <c r="F33" i="2"/>
  <c r="F33" i="4" s="1"/>
  <c r="F34" i="2"/>
  <c r="F34" i="4" s="1"/>
  <c r="F35" i="2"/>
  <c r="F35" i="4" s="1"/>
  <c r="F36" i="2"/>
  <c r="F36" i="4" s="1"/>
  <c r="F37" i="2"/>
  <c r="F37" i="4" s="1"/>
  <c r="F38" i="2"/>
  <c r="F38" i="4" s="1"/>
  <c r="F39" i="2"/>
  <c r="F39" i="4" s="1"/>
  <c r="F40" i="2"/>
  <c r="F40" i="4" s="1"/>
  <c r="F41" i="2"/>
  <c r="F41" i="4" s="1"/>
  <c r="F42" i="2"/>
  <c r="F42" i="4" s="1"/>
  <c r="F43" i="2"/>
  <c r="F43" i="4" s="1"/>
  <c r="F44" i="2"/>
  <c r="F44" i="4" s="1"/>
  <c r="F45" i="2"/>
  <c r="F45" i="4" s="1"/>
  <c r="F46" i="2"/>
  <c r="F46" i="4" s="1"/>
  <c r="F47" i="2"/>
  <c r="F47" i="4" s="1"/>
  <c r="F48" i="2"/>
  <c r="F48" i="4" s="1"/>
  <c r="F49" i="2"/>
  <c r="F49" i="4" s="1"/>
  <c r="F50" i="2"/>
  <c r="F50" i="4" s="1"/>
  <c r="F51" i="2"/>
  <c r="F51" i="4" s="1"/>
  <c r="F52" i="2"/>
  <c r="F52" i="4" s="1"/>
  <c r="F53" i="2"/>
  <c r="F53" i="4" s="1"/>
  <c r="F54" i="2"/>
  <c r="F54" i="4" s="1"/>
  <c r="F55" i="2"/>
  <c r="F55" i="4" s="1"/>
  <c r="F56" i="2"/>
  <c r="F56" i="4" s="1"/>
  <c r="G5" i="2"/>
  <c r="G5" i="4" s="1"/>
  <c r="G6" i="2"/>
  <c r="G6" i="4" s="1"/>
  <c r="G7" i="2"/>
  <c r="G7" i="4" s="1"/>
  <c r="G8" i="2"/>
  <c r="G8" i="4" s="1"/>
  <c r="G9" i="2"/>
  <c r="G9" i="4" s="1"/>
  <c r="G10" i="2"/>
  <c r="G10" i="4" s="1"/>
  <c r="G11" i="2"/>
  <c r="G11" i="4" s="1"/>
  <c r="G12" i="2"/>
  <c r="G12" i="4" s="1"/>
  <c r="G13" i="2"/>
  <c r="G13" i="4" s="1"/>
  <c r="G14" i="2"/>
  <c r="G14" i="4" s="1"/>
  <c r="G15" i="2"/>
  <c r="G15" i="4" s="1"/>
  <c r="G16" i="2"/>
  <c r="G16" i="4" s="1"/>
  <c r="G17" i="2"/>
  <c r="G17" i="4" s="1"/>
  <c r="G18" i="2"/>
  <c r="G18" i="4" s="1"/>
  <c r="G19" i="2"/>
  <c r="G19" i="4" s="1"/>
  <c r="G20" i="2"/>
  <c r="G20" i="4" s="1"/>
  <c r="G21" i="2"/>
  <c r="G21" i="4" s="1"/>
  <c r="G22" i="2"/>
  <c r="G22" i="4" s="1"/>
  <c r="G23" i="2"/>
  <c r="G23" i="4" s="1"/>
  <c r="G24" i="2"/>
  <c r="G24" i="4" s="1"/>
  <c r="G25" i="2"/>
  <c r="G25" i="4" s="1"/>
  <c r="G26" i="2"/>
  <c r="G26" i="4" s="1"/>
  <c r="G27" i="2"/>
  <c r="G27" i="4" s="1"/>
  <c r="G28" i="2"/>
  <c r="G28" i="4" s="1"/>
  <c r="G29" i="2"/>
  <c r="G29" i="4" s="1"/>
  <c r="G30" i="2"/>
  <c r="G30" i="4" s="1"/>
  <c r="G31" i="2"/>
  <c r="G31" i="4" s="1"/>
  <c r="G32" i="2"/>
  <c r="G32" i="4" s="1"/>
  <c r="G33" i="2"/>
  <c r="G33" i="4" s="1"/>
  <c r="G34" i="2"/>
  <c r="G34" i="4" s="1"/>
  <c r="G35" i="2"/>
  <c r="G35" i="4" s="1"/>
  <c r="G36" i="2"/>
  <c r="G36" i="4" s="1"/>
  <c r="G37" i="2"/>
  <c r="G37" i="4" s="1"/>
  <c r="G38" i="2"/>
  <c r="G38" i="4" s="1"/>
  <c r="G39" i="2"/>
  <c r="G39" i="4" s="1"/>
  <c r="G40" i="2"/>
  <c r="G40" i="4" s="1"/>
  <c r="G41" i="2"/>
  <c r="G41" i="4" s="1"/>
  <c r="G42" i="2"/>
  <c r="G42" i="4" s="1"/>
  <c r="G43" i="2"/>
  <c r="G43" i="4" s="1"/>
  <c r="G44" i="2"/>
  <c r="G44" i="4" s="1"/>
  <c r="G45" i="2"/>
  <c r="G45" i="4" s="1"/>
  <c r="G46" i="2"/>
  <c r="G46" i="4" s="1"/>
  <c r="G47" i="2"/>
  <c r="G47" i="4" s="1"/>
  <c r="G48" i="2"/>
  <c r="G48" i="4" s="1"/>
  <c r="G49" i="2"/>
  <c r="G49" i="4" s="1"/>
  <c r="G50" i="2"/>
  <c r="G50" i="4" s="1"/>
  <c r="G51" i="2"/>
  <c r="G51" i="4" s="1"/>
  <c r="G52" i="2"/>
  <c r="G52" i="4" s="1"/>
  <c r="G53" i="2"/>
  <c r="G53" i="4" s="1"/>
  <c r="G54" i="2"/>
  <c r="G54" i="4" s="1"/>
  <c r="G55" i="2"/>
  <c r="G55" i="4" s="1"/>
  <c r="G56" i="2"/>
  <c r="G56" i="4" s="1"/>
  <c r="H5" i="2"/>
  <c r="H5" i="4" s="1"/>
  <c r="H6" i="2"/>
  <c r="H6" i="4" s="1"/>
  <c r="H7" i="2"/>
  <c r="H7" i="4" s="1"/>
  <c r="H8" i="2"/>
  <c r="H8" i="4" s="1"/>
  <c r="H9" i="2"/>
  <c r="H9" i="4" s="1"/>
  <c r="H10" i="2"/>
  <c r="H10" i="4" s="1"/>
  <c r="H11" i="2"/>
  <c r="H11" i="4" s="1"/>
  <c r="H12" i="2"/>
  <c r="H12" i="4" s="1"/>
  <c r="H13" i="2"/>
  <c r="H13" i="4" s="1"/>
  <c r="H14" i="2"/>
  <c r="H14" i="4" s="1"/>
  <c r="H15" i="2"/>
  <c r="H15" i="4" s="1"/>
  <c r="H16" i="2"/>
  <c r="H16" i="4" s="1"/>
  <c r="H17" i="2"/>
  <c r="H17" i="4" s="1"/>
  <c r="H18" i="2"/>
  <c r="H18" i="4" s="1"/>
  <c r="H19" i="2"/>
  <c r="H19" i="4" s="1"/>
  <c r="H20" i="2"/>
  <c r="H20" i="4" s="1"/>
  <c r="H21" i="2"/>
  <c r="H21" i="4" s="1"/>
  <c r="H22" i="2"/>
  <c r="H22" i="4" s="1"/>
  <c r="H23" i="2"/>
  <c r="H23" i="4" s="1"/>
  <c r="H24" i="2"/>
  <c r="H24" i="4" s="1"/>
  <c r="H25" i="2"/>
  <c r="H25" i="4" s="1"/>
  <c r="H26" i="2"/>
  <c r="H26" i="4" s="1"/>
  <c r="H27" i="2"/>
  <c r="H27" i="4" s="1"/>
  <c r="H28" i="2"/>
  <c r="H28" i="4" s="1"/>
  <c r="H29" i="2"/>
  <c r="H29" i="4" s="1"/>
  <c r="H30" i="2"/>
  <c r="H30" i="4" s="1"/>
  <c r="H31" i="2"/>
  <c r="H31" i="4" s="1"/>
  <c r="H32" i="2"/>
  <c r="H32" i="4" s="1"/>
  <c r="H33" i="2"/>
  <c r="H33" i="4" s="1"/>
  <c r="H34" i="2"/>
  <c r="H34" i="4" s="1"/>
  <c r="H35" i="2"/>
  <c r="H35" i="4" s="1"/>
  <c r="H36" i="2"/>
  <c r="H36" i="4" s="1"/>
  <c r="H37" i="2"/>
  <c r="H37" i="4" s="1"/>
  <c r="H38" i="2"/>
  <c r="H38" i="4" s="1"/>
  <c r="H39" i="2"/>
  <c r="H39" i="4" s="1"/>
  <c r="H40" i="2"/>
  <c r="H40" i="4" s="1"/>
  <c r="H41" i="2"/>
  <c r="H41" i="4" s="1"/>
  <c r="H42" i="2"/>
  <c r="H42" i="4" s="1"/>
  <c r="H43" i="2"/>
  <c r="H43" i="4" s="1"/>
  <c r="H44" i="2"/>
  <c r="H44" i="4" s="1"/>
  <c r="H45" i="2"/>
  <c r="H45" i="4" s="1"/>
  <c r="H46" i="2"/>
  <c r="H46" i="4" s="1"/>
  <c r="H47" i="2"/>
  <c r="H47" i="4" s="1"/>
  <c r="H48" i="2"/>
  <c r="H48" i="4" s="1"/>
  <c r="H49" i="2"/>
  <c r="H49" i="4" s="1"/>
  <c r="H50" i="2"/>
  <c r="H50" i="4" s="1"/>
  <c r="H51" i="2"/>
  <c r="H51" i="4" s="1"/>
  <c r="H52" i="2"/>
  <c r="H52" i="4" s="1"/>
  <c r="H53" i="2"/>
  <c r="H53" i="4" s="1"/>
  <c r="H54" i="2"/>
  <c r="H54" i="4" s="1"/>
  <c r="H55" i="2"/>
  <c r="H55" i="4" s="1"/>
  <c r="H56" i="2"/>
  <c r="H56" i="4" s="1"/>
  <c r="I5" i="2"/>
  <c r="I5" i="4" s="1"/>
  <c r="I6" i="2"/>
  <c r="I6" i="4" s="1"/>
  <c r="I7" i="2"/>
  <c r="I7" i="4" s="1"/>
  <c r="I8" i="2"/>
  <c r="I8" i="4" s="1"/>
  <c r="I9" i="2"/>
  <c r="I9" i="4" s="1"/>
  <c r="I10" i="2"/>
  <c r="I10" i="4" s="1"/>
  <c r="I11" i="2"/>
  <c r="I11" i="4" s="1"/>
  <c r="I12" i="2"/>
  <c r="I12" i="4" s="1"/>
  <c r="I13" i="2"/>
  <c r="I13" i="4" s="1"/>
  <c r="I14" i="2"/>
  <c r="I14" i="4" s="1"/>
  <c r="I15" i="2"/>
  <c r="I15" i="4" s="1"/>
  <c r="I16" i="2"/>
  <c r="I16" i="4" s="1"/>
  <c r="I17" i="2"/>
  <c r="I17" i="4" s="1"/>
  <c r="I18" i="2"/>
  <c r="I18" i="4" s="1"/>
  <c r="I19" i="2"/>
  <c r="I19" i="4" s="1"/>
  <c r="I20" i="2"/>
  <c r="I20" i="4" s="1"/>
  <c r="I21" i="2"/>
  <c r="I21" i="4" s="1"/>
  <c r="I22" i="2"/>
  <c r="I22" i="4" s="1"/>
  <c r="I23" i="2"/>
  <c r="I23" i="4" s="1"/>
  <c r="I24" i="2"/>
  <c r="I24" i="4" s="1"/>
  <c r="I25" i="2"/>
  <c r="I25" i="4" s="1"/>
  <c r="I26" i="2"/>
  <c r="I26" i="4" s="1"/>
  <c r="I27" i="2"/>
  <c r="I27" i="4" s="1"/>
  <c r="I28" i="2"/>
  <c r="I28" i="4" s="1"/>
  <c r="I29" i="2"/>
  <c r="I29" i="4" s="1"/>
  <c r="I30" i="2"/>
  <c r="I30" i="4" s="1"/>
  <c r="I31" i="2"/>
  <c r="I31" i="4" s="1"/>
  <c r="I32" i="2"/>
  <c r="I32" i="4" s="1"/>
  <c r="I33" i="2"/>
  <c r="I33" i="4" s="1"/>
  <c r="I34" i="2"/>
  <c r="I34" i="4" s="1"/>
  <c r="I35" i="2"/>
  <c r="I35" i="4" s="1"/>
  <c r="I36" i="2"/>
  <c r="I36" i="4" s="1"/>
  <c r="I37" i="2"/>
  <c r="I37" i="4" s="1"/>
  <c r="I38" i="2"/>
  <c r="I38" i="4" s="1"/>
  <c r="I39" i="2"/>
  <c r="I39" i="4" s="1"/>
  <c r="I40" i="2"/>
  <c r="I40" i="4" s="1"/>
  <c r="I41" i="2"/>
  <c r="I41" i="4" s="1"/>
  <c r="I42" i="2"/>
  <c r="I42" i="4" s="1"/>
  <c r="I43" i="2"/>
  <c r="I43" i="4" s="1"/>
  <c r="I44" i="2"/>
  <c r="I44" i="4" s="1"/>
  <c r="I45" i="2"/>
  <c r="I45" i="4" s="1"/>
  <c r="I46" i="2"/>
  <c r="I46" i="4" s="1"/>
  <c r="I47" i="2"/>
  <c r="I47" i="4" s="1"/>
  <c r="I48" i="2"/>
  <c r="I48" i="4" s="1"/>
  <c r="I49" i="2"/>
  <c r="I49" i="4" s="1"/>
  <c r="I50" i="2"/>
  <c r="I50" i="4" s="1"/>
  <c r="I51" i="2"/>
  <c r="I51" i="4" s="1"/>
  <c r="I52" i="2"/>
  <c r="I52" i="4" s="1"/>
  <c r="I53" i="2"/>
  <c r="I53" i="4" s="1"/>
  <c r="I54" i="2"/>
  <c r="I54" i="4" s="1"/>
  <c r="I55" i="2"/>
  <c r="I55" i="4" s="1"/>
  <c r="I56" i="2"/>
  <c r="I56" i="4" s="1"/>
  <c r="J5" i="2"/>
  <c r="J5" i="4" s="1"/>
  <c r="J6" i="2"/>
  <c r="J6" i="4" s="1"/>
  <c r="J7" i="2"/>
  <c r="J7" i="4" s="1"/>
  <c r="J8" i="2"/>
  <c r="J8" i="4" s="1"/>
  <c r="J9" i="2"/>
  <c r="J9" i="4" s="1"/>
  <c r="J10" i="2"/>
  <c r="J10" i="4" s="1"/>
  <c r="J11" i="2"/>
  <c r="J11" i="4" s="1"/>
  <c r="J12" i="2"/>
  <c r="J12" i="4" s="1"/>
  <c r="J13" i="2"/>
  <c r="J13" i="4" s="1"/>
  <c r="J14" i="2"/>
  <c r="J14" i="4" s="1"/>
  <c r="J15" i="2"/>
  <c r="J15" i="4" s="1"/>
  <c r="J16" i="2"/>
  <c r="J16" i="4" s="1"/>
  <c r="J17" i="2"/>
  <c r="J17" i="4" s="1"/>
  <c r="J18" i="2"/>
  <c r="J18" i="4" s="1"/>
  <c r="J19" i="2"/>
  <c r="J19" i="4" s="1"/>
  <c r="J20" i="2"/>
  <c r="J20" i="4" s="1"/>
  <c r="J21" i="2"/>
  <c r="J21" i="4" s="1"/>
  <c r="J22" i="2"/>
  <c r="J22" i="4" s="1"/>
  <c r="J23" i="2"/>
  <c r="J23" i="4" s="1"/>
  <c r="J24" i="2"/>
  <c r="J24" i="4" s="1"/>
  <c r="J25" i="2"/>
  <c r="J25" i="4" s="1"/>
  <c r="J26" i="2"/>
  <c r="J26" i="4" s="1"/>
  <c r="J27" i="2"/>
  <c r="J27" i="4" s="1"/>
  <c r="J28" i="2"/>
  <c r="J28" i="4" s="1"/>
  <c r="J29" i="2"/>
  <c r="J29" i="4" s="1"/>
  <c r="J30" i="2"/>
  <c r="J30" i="4" s="1"/>
  <c r="J31" i="2"/>
  <c r="J31" i="4" s="1"/>
  <c r="J32" i="2"/>
  <c r="J32" i="4" s="1"/>
  <c r="J33" i="2"/>
  <c r="J33" i="4" s="1"/>
  <c r="J34" i="2"/>
  <c r="J34" i="4" s="1"/>
  <c r="J35" i="2"/>
  <c r="J35" i="4" s="1"/>
  <c r="J36" i="2"/>
  <c r="J36" i="4" s="1"/>
  <c r="J37" i="2"/>
  <c r="J37" i="4" s="1"/>
  <c r="J38" i="2"/>
  <c r="J38" i="4" s="1"/>
  <c r="J39" i="2"/>
  <c r="J39" i="4" s="1"/>
  <c r="J40" i="2"/>
  <c r="J40" i="4" s="1"/>
  <c r="J41" i="2"/>
  <c r="J41" i="4" s="1"/>
  <c r="J42" i="2"/>
  <c r="J42" i="4" s="1"/>
  <c r="J43" i="2"/>
  <c r="J43" i="4" s="1"/>
  <c r="J44" i="2"/>
  <c r="J44" i="4" s="1"/>
  <c r="J45" i="2"/>
  <c r="J45" i="4" s="1"/>
  <c r="J46" i="2"/>
  <c r="J46" i="4" s="1"/>
  <c r="J47" i="2"/>
  <c r="J47" i="4" s="1"/>
  <c r="J48" i="2"/>
  <c r="J48" i="4" s="1"/>
  <c r="J49" i="2"/>
  <c r="J49" i="4" s="1"/>
  <c r="J50" i="2"/>
  <c r="J50" i="4" s="1"/>
  <c r="J51" i="2"/>
  <c r="J51" i="4" s="1"/>
  <c r="J52" i="2"/>
  <c r="J52" i="4" s="1"/>
  <c r="J53" i="2"/>
  <c r="J53" i="4" s="1"/>
  <c r="J54" i="2"/>
  <c r="J54" i="4" s="1"/>
  <c r="J55" i="2"/>
  <c r="J55" i="4" s="1"/>
  <c r="J56" i="2"/>
  <c r="J56" i="4" s="1"/>
  <c r="K5" i="2"/>
  <c r="K5" i="4" s="1"/>
  <c r="K6" i="2"/>
  <c r="K6" i="4" s="1"/>
  <c r="K7" i="2"/>
  <c r="K7" i="4" s="1"/>
  <c r="K8" i="2"/>
  <c r="K8" i="4" s="1"/>
  <c r="K9" i="2"/>
  <c r="K9" i="4" s="1"/>
  <c r="K10" i="2"/>
  <c r="K10" i="4" s="1"/>
  <c r="K11" i="2"/>
  <c r="K11" i="4" s="1"/>
  <c r="K12" i="2"/>
  <c r="K12" i="4" s="1"/>
  <c r="K13" i="2"/>
  <c r="K13" i="4" s="1"/>
  <c r="K14" i="2"/>
  <c r="K14" i="4" s="1"/>
  <c r="K15" i="2"/>
  <c r="K15" i="4" s="1"/>
  <c r="K16" i="2"/>
  <c r="K16" i="4" s="1"/>
  <c r="K17" i="2"/>
  <c r="K17" i="4" s="1"/>
  <c r="K18" i="2"/>
  <c r="K18" i="4" s="1"/>
  <c r="K19" i="2"/>
  <c r="K19" i="4" s="1"/>
  <c r="K20" i="2"/>
  <c r="K20" i="4" s="1"/>
  <c r="K21" i="2"/>
  <c r="K21" i="4" s="1"/>
  <c r="K22" i="2"/>
  <c r="K22" i="4" s="1"/>
  <c r="K23" i="2"/>
  <c r="K23" i="4" s="1"/>
  <c r="K24" i="2"/>
  <c r="K24" i="4" s="1"/>
  <c r="K25" i="2"/>
  <c r="K25" i="4" s="1"/>
  <c r="K26" i="2"/>
  <c r="K26" i="4" s="1"/>
  <c r="K27" i="2"/>
  <c r="K27" i="4" s="1"/>
  <c r="K28" i="2"/>
  <c r="K28" i="4" s="1"/>
  <c r="K29" i="2"/>
  <c r="K29" i="4" s="1"/>
  <c r="K30" i="2"/>
  <c r="K30" i="4" s="1"/>
  <c r="K31" i="2"/>
  <c r="K31" i="4" s="1"/>
  <c r="K32" i="2"/>
  <c r="K32" i="4" s="1"/>
  <c r="K33" i="2"/>
  <c r="K33" i="4" s="1"/>
  <c r="K34" i="2"/>
  <c r="K34" i="4" s="1"/>
  <c r="K35" i="2"/>
  <c r="K35" i="4" s="1"/>
  <c r="K36" i="2"/>
  <c r="K36" i="4" s="1"/>
  <c r="K37" i="2"/>
  <c r="K37" i="4" s="1"/>
  <c r="K38" i="2"/>
  <c r="K38" i="4" s="1"/>
  <c r="K39" i="2"/>
  <c r="K39" i="4" s="1"/>
  <c r="K40" i="2"/>
  <c r="K40" i="4" s="1"/>
  <c r="K41" i="2"/>
  <c r="K41" i="4" s="1"/>
  <c r="K42" i="2"/>
  <c r="K42" i="4" s="1"/>
  <c r="K43" i="2"/>
  <c r="K43" i="4" s="1"/>
  <c r="K44" i="2"/>
  <c r="K44" i="4" s="1"/>
  <c r="K45" i="2"/>
  <c r="K45" i="4" s="1"/>
  <c r="K46" i="2"/>
  <c r="K46" i="4" s="1"/>
  <c r="K47" i="2"/>
  <c r="K47" i="4" s="1"/>
  <c r="K48" i="2"/>
  <c r="K48" i="4" s="1"/>
  <c r="K49" i="2"/>
  <c r="K49" i="4" s="1"/>
  <c r="K50" i="2"/>
  <c r="K50" i="4" s="1"/>
  <c r="K51" i="2"/>
  <c r="K51" i="4" s="1"/>
  <c r="K52" i="2"/>
  <c r="K52" i="4" s="1"/>
  <c r="K53" i="2"/>
  <c r="K53" i="4" s="1"/>
  <c r="K54" i="2"/>
  <c r="K54" i="4" s="1"/>
  <c r="K55" i="2"/>
  <c r="K55" i="4" s="1"/>
  <c r="K56" i="2"/>
  <c r="K56" i="4" s="1"/>
  <c r="L5" i="2"/>
  <c r="L5" i="4" s="1"/>
  <c r="L6" i="2"/>
  <c r="L6" i="4" s="1"/>
  <c r="L7" i="2"/>
  <c r="L7" i="4" s="1"/>
  <c r="L8" i="2"/>
  <c r="L8" i="4" s="1"/>
  <c r="L9" i="2"/>
  <c r="L9" i="4" s="1"/>
  <c r="L10" i="2"/>
  <c r="L10" i="4" s="1"/>
  <c r="L11" i="2"/>
  <c r="L11" i="4" s="1"/>
  <c r="L12" i="2"/>
  <c r="L12" i="4" s="1"/>
  <c r="L13" i="2"/>
  <c r="L13" i="4" s="1"/>
  <c r="L14" i="2"/>
  <c r="L14" i="4" s="1"/>
  <c r="L15" i="2"/>
  <c r="L15" i="4" s="1"/>
  <c r="L16" i="2"/>
  <c r="L16" i="4" s="1"/>
  <c r="L17" i="2"/>
  <c r="L17" i="4" s="1"/>
  <c r="L18" i="2"/>
  <c r="L18" i="4" s="1"/>
  <c r="L19" i="2"/>
  <c r="L19" i="4" s="1"/>
  <c r="L20" i="2"/>
  <c r="L20" i="4" s="1"/>
  <c r="L21" i="2"/>
  <c r="L21" i="4" s="1"/>
  <c r="L22" i="2"/>
  <c r="L22" i="4" s="1"/>
  <c r="L23" i="2"/>
  <c r="L23" i="4" s="1"/>
  <c r="L24" i="2"/>
  <c r="L24" i="4" s="1"/>
  <c r="L25" i="2"/>
  <c r="L25" i="4" s="1"/>
  <c r="L26" i="2"/>
  <c r="L26" i="4" s="1"/>
  <c r="L27" i="2"/>
  <c r="L27" i="4" s="1"/>
  <c r="L28" i="2"/>
  <c r="L28" i="4" s="1"/>
  <c r="L29" i="2"/>
  <c r="L29" i="4" s="1"/>
  <c r="L30" i="2"/>
  <c r="L30" i="4" s="1"/>
  <c r="L31" i="2"/>
  <c r="L31" i="4" s="1"/>
  <c r="L32" i="2"/>
  <c r="L32" i="4" s="1"/>
  <c r="L33" i="2"/>
  <c r="L33" i="4" s="1"/>
  <c r="L34" i="2"/>
  <c r="L34" i="4" s="1"/>
  <c r="L35" i="2"/>
  <c r="L35" i="4" s="1"/>
  <c r="L36" i="2"/>
  <c r="L36" i="4" s="1"/>
  <c r="L37" i="2"/>
  <c r="L37" i="4" s="1"/>
  <c r="L38" i="2"/>
  <c r="L38" i="4" s="1"/>
  <c r="L39" i="2"/>
  <c r="L39" i="4" s="1"/>
  <c r="L40" i="2"/>
  <c r="L40" i="4" s="1"/>
  <c r="L41" i="2"/>
  <c r="L41" i="4" s="1"/>
  <c r="L42" i="2"/>
  <c r="L42" i="4" s="1"/>
  <c r="L43" i="2"/>
  <c r="L43" i="4" s="1"/>
  <c r="L44" i="2"/>
  <c r="L44" i="4" s="1"/>
  <c r="L45" i="2"/>
  <c r="L45" i="4" s="1"/>
  <c r="L46" i="2"/>
  <c r="L46" i="4" s="1"/>
  <c r="L47" i="2"/>
  <c r="L47" i="4" s="1"/>
  <c r="L48" i="2"/>
  <c r="L48" i="4" s="1"/>
  <c r="L49" i="2"/>
  <c r="L49" i="4" s="1"/>
  <c r="L50" i="2"/>
  <c r="L50" i="4" s="1"/>
  <c r="L51" i="2"/>
  <c r="L51" i="4" s="1"/>
  <c r="L52" i="2"/>
  <c r="L52" i="4" s="1"/>
  <c r="L53" i="2"/>
  <c r="L53" i="4" s="1"/>
  <c r="L54" i="2"/>
  <c r="L54" i="4" s="1"/>
  <c r="L55" i="2"/>
  <c r="L55" i="4" s="1"/>
  <c r="L56" i="2"/>
  <c r="L56" i="4" s="1"/>
  <c r="M5" i="2"/>
  <c r="M5" i="4" s="1"/>
  <c r="M6" i="2"/>
  <c r="M6" i="4" s="1"/>
  <c r="M7" i="2"/>
  <c r="M7" i="4" s="1"/>
  <c r="M8" i="2"/>
  <c r="M8" i="4" s="1"/>
  <c r="M9" i="2"/>
  <c r="M9" i="4" s="1"/>
  <c r="M10" i="2"/>
  <c r="M10" i="4" s="1"/>
  <c r="M11" i="2"/>
  <c r="M11" i="4" s="1"/>
  <c r="M12" i="2"/>
  <c r="M12" i="4" s="1"/>
  <c r="M13" i="2"/>
  <c r="M13" i="4" s="1"/>
  <c r="M14" i="2"/>
  <c r="M14" i="4" s="1"/>
  <c r="M15" i="2"/>
  <c r="M15" i="4" s="1"/>
  <c r="M16" i="2"/>
  <c r="M16" i="4" s="1"/>
  <c r="M17" i="2"/>
  <c r="M17" i="4" s="1"/>
  <c r="M18" i="2"/>
  <c r="M18" i="4" s="1"/>
  <c r="M19" i="2"/>
  <c r="M19" i="4" s="1"/>
  <c r="M20" i="2"/>
  <c r="M20" i="4" s="1"/>
  <c r="M21" i="2"/>
  <c r="M21" i="4" s="1"/>
  <c r="M22" i="2"/>
  <c r="M22" i="4" s="1"/>
  <c r="M23" i="2"/>
  <c r="M23" i="4" s="1"/>
  <c r="M24" i="2"/>
  <c r="M24" i="4" s="1"/>
  <c r="M25" i="2"/>
  <c r="M25" i="4" s="1"/>
  <c r="M26" i="2"/>
  <c r="M26" i="4" s="1"/>
  <c r="M27" i="2"/>
  <c r="M27" i="4" s="1"/>
  <c r="M28" i="2"/>
  <c r="M28" i="4" s="1"/>
  <c r="M29" i="2"/>
  <c r="M29" i="4" s="1"/>
  <c r="M30" i="2"/>
  <c r="M30" i="4" s="1"/>
  <c r="M31" i="2"/>
  <c r="M31" i="4" s="1"/>
  <c r="M32" i="2"/>
  <c r="M32" i="4" s="1"/>
  <c r="M33" i="2"/>
  <c r="M33" i="4" s="1"/>
  <c r="M34" i="2"/>
  <c r="M34" i="4" s="1"/>
  <c r="M35" i="2"/>
  <c r="M35" i="4" s="1"/>
  <c r="M36" i="2"/>
  <c r="M36" i="4" s="1"/>
  <c r="M37" i="2"/>
  <c r="M37" i="4" s="1"/>
  <c r="M38" i="2"/>
  <c r="M38" i="4" s="1"/>
  <c r="M39" i="2"/>
  <c r="M39" i="4" s="1"/>
  <c r="M40" i="2"/>
  <c r="M40" i="4" s="1"/>
  <c r="M41" i="2"/>
  <c r="M41" i="4" s="1"/>
  <c r="M42" i="2"/>
  <c r="M42" i="4" s="1"/>
  <c r="M43" i="2"/>
  <c r="M43" i="4" s="1"/>
  <c r="M44" i="2"/>
  <c r="M44" i="4" s="1"/>
  <c r="M45" i="2"/>
  <c r="M45" i="4" s="1"/>
  <c r="M46" i="2"/>
  <c r="M46" i="4" s="1"/>
  <c r="M47" i="2"/>
  <c r="M47" i="4" s="1"/>
  <c r="M48" i="2"/>
  <c r="M48" i="4" s="1"/>
  <c r="M49" i="2"/>
  <c r="M49" i="4" s="1"/>
  <c r="M50" i="2"/>
  <c r="M50" i="4" s="1"/>
  <c r="M51" i="2"/>
  <c r="M51" i="4" s="1"/>
  <c r="M52" i="2"/>
  <c r="M52" i="4" s="1"/>
  <c r="M53" i="2"/>
  <c r="M53" i="4" s="1"/>
  <c r="M54" i="2"/>
  <c r="M54" i="4" s="1"/>
  <c r="M55" i="2"/>
  <c r="M55" i="4" s="1"/>
  <c r="M56" i="2"/>
  <c r="M56" i="4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C5" i="1"/>
  <c r="C5" i="3" s="1"/>
  <c r="C6" i="1"/>
  <c r="C6" i="3" s="1"/>
  <c r="C7" i="1"/>
  <c r="C7" i="3" s="1"/>
  <c r="C8" i="1"/>
  <c r="C8" i="3" s="1"/>
  <c r="C9" i="1"/>
  <c r="C9" i="3" s="1"/>
  <c r="C10" i="1"/>
  <c r="C10" i="3" s="1"/>
  <c r="C11" i="1"/>
  <c r="C11" i="3" s="1"/>
  <c r="C12" i="1"/>
  <c r="C12" i="3" s="1"/>
  <c r="C13" i="1"/>
  <c r="C13" i="3" s="1"/>
  <c r="C14" i="1"/>
  <c r="C14" i="3" s="1"/>
  <c r="C15" i="1"/>
  <c r="C15" i="3" s="1"/>
  <c r="C16" i="1"/>
  <c r="C16" i="3" s="1"/>
  <c r="C17" i="1"/>
  <c r="C17" i="3" s="1"/>
  <c r="C18" i="1"/>
  <c r="C18" i="3" s="1"/>
  <c r="C19" i="1"/>
  <c r="C19" i="3" s="1"/>
  <c r="C20" i="1"/>
  <c r="C20" i="3" s="1"/>
  <c r="C21" i="1"/>
  <c r="C21" i="3" s="1"/>
  <c r="C22" i="1"/>
  <c r="C22" i="3" s="1"/>
  <c r="C23" i="1"/>
  <c r="C23" i="3" s="1"/>
  <c r="C24" i="1"/>
  <c r="C24" i="3" s="1"/>
  <c r="C25" i="1"/>
  <c r="C25" i="3" s="1"/>
  <c r="C26" i="1"/>
  <c r="C26" i="3" s="1"/>
  <c r="C27" i="1"/>
  <c r="C27" i="3" s="1"/>
  <c r="C28" i="1"/>
  <c r="C28" i="3" s="1"/>
  <c r="C29" i="1"/>
  <c r="C29" i="3" s="1"/>
  <c r="C30" i="1"/>
  <c r="C30" i="3" s="1"/>
  <c r="C31" i="1"/>
  <c r="C31" i="3" s="1"/>
  <c r="C32" i="1"/>
  <c r="C32" i="3" s="1"/>
  <c r="C33" i="1"/>
  <c r="C33" i="3" s="1"/>
  <c r="C34" i="1"/>
  <c r="C34" i="3" s="1"/>
  <c r="C35" i="1"/>
  <c r="C35" i="3" s="1"/>
  <c r="C36" i="1"/>
  <c r="C36" i="3" s="1"/>
  <c r="C37" i="1"/>
  <c r="C37" i="3" s="1"/>
  <c r="C38" i="1"/>
  <c r="C38" i="3" s="1"/>
  <c r="C39" i="1"/>
  <c r="C39" i="3" s="1"/>
  <c r="C40" i="1"/>
  <c r="C40" i="3" s="1"/>
  <c r="C41" i="1"/>
  <c r="C41" i="3" s="1"/>
  <c r="C42" i="1"/>
  <c r="C42" i="3" s="1"/>
  <c r="C43" i="1"/>
  <c r="C43" i="3" s="1"/>
  <c r="C44" i="1"/>
  <c r="C44" i="3" s="1"/>
  <c r="C45" i="1"/>
  <c r="C45" i="3" s="1"/>
  <c r="C46" i="1"/>
  <c r="C46" i="3" s="1"/>
  <c r="C47" i="1"/>
  <c r="C47" i="3" s="1"/>
  <c r="C48" i="1"/>
  <c r="C48" i="3" s="1"/>
  <c r="C49" i="1"/>
  <c r="C49" i="3" s="1"/>
  <c r="C50" i="1"/>
  <c r="C50" i="3" s="1"/>
  <c r="C51" i="1"/>
  <c r="C51" i="3" s="1"/>
  <c r="C52" i="1"/>
  <c r="C52" i="3" s="1"/>
  <c r="C53" i="1"/>
  <c r="C53" i="3" s="1"/>
  <c r="C54" i="1"/>
  <c r="C54" i="3" s="1"/>
  <c r="D5" i="1"/>
  <c r="D5" i="3" s="1"/>
  <c r="D6" i="1"/>
  <c r="D6" i="3" s="1"/>
  <c r="D7" i="1"/>
  <c r="D7" i="3" s="1"/>
  <c r="D8" i="1"/>
  <c r="D8" i="3" s="1"/>
  <c r="D9" i="1"/>
  <c r="D9" i="3" s="1"/>
  <c r="D10" i="1"/>
  <c r="D10" i="3" s="1"/>
  <c r="D11" i="1"/>
  <c r="D11" i="3" s="1"/>
  <c r="D12" i="1"/>
  <c r="D12" i="3" s="1"/>
  <c r="D13" i="1"/>
  <c r="D13" i="3" s="1"/>
  <c r="D14" i="1"/>
  <c r="D14" i="3" s="1"/>
  <c r="D15" i="1"/>
  <c r="D15" i="3" s="1"/>
  <c r="D16" i="1"/>
  <c r="D16" i="3" s="1"/>
  <c r="D17" i="1"/>
  <c r="D17" i="3" s="1"/>
  <c r="D18" i="1"/>
  <c r="D18" i="3" s="1"/>
  <c r="D19" i="1"/>
  <c r="D19" i="3" s="1"/>
  <c r="D20" i="1"/>
  <c r="D20" i="3" s="1"/>
  <c r="D21" i="1"/>
  <c r="D21" i="3" s="1"/>
  <c r="D22" i="1"/>
  <c r="D22" i="3" s="1"/>
  <c r="D23" i="1"/>
  <c r="D23" i="3" s="1"/>
  <c r="D24" i="1"/>
  <c r="D24" i="3" s="1"/>
  <c r="D25" i="1"/>
  <c r="D25" i="3" s="1"/>
  <c r="D26" i="1"/>
  <c r="D26" i="3" s="1"/>
  <c r="D27" i="1"/>
  <c r="D27" i="3" s="1"/>
  <c r="D28" i="1"/>
  <c r="D28" i="3" s="1"/>
  <c r="D29" i="1"/>
  <c r="D29" i="3" s="1"/>
  <c r="D30" i="1"/>
  <c r="D30" i="3" s="1"/>
  <c r="D31" i="1"/>
  <c r="D31" i="3" s="1"/>
  <c r="D32" i="1"/>
  <c r="D32" i="3" s="1"/>
  <c r="D33" i="1"/>
  <c r="D33" i="3" s="1"/>
  <c r="D34" i="1"/>
  <c r="D34" i="3" s="1"/>
  <c r="D35" i="1"/>
  <c r="D35" i="3" s="1"/>
  <c r="D36" i="1"/>
  <c r="D36" i="3" s="1"/>
  <c r="D37" i="1"/>
  <c r="D37" i="3" s="1"/>
  <c r="D38" i="1"/>
  <c r="D38" i="3" s="1"/>
  <c r="D39" i="1"/>
  <c r="D39" i="3" s="1"/>
  <c r="D40" i="1"/>
  <c r="D40" i="3" s="1"/>
  <c r="D41" i="1"/>
  <c r="D41" i="3" s="1"/>
  <c r="D42" i="1"/>
  <c r="D42" i="3" s="1"/>
  <c r="D43" i="1"/>
  <c r="D43" i="3" s="1"/>
  <c r="D44" i="1"/>
  <c r="D44" i="3" s="1"/>
  <c r="D45" i="1"/>
  <c r="D45" i="3" s="1"/>
  <c r="D46" i="1"/>
  <c r="D46" i="3" s="1"/>
  <c r="D47" i="1"/>
  <c r="D47" i="3" s="1"/>
  <c r="D48" i="1"/>
  <c r="D48" i="3" s="1"/>
  <c r="D49" i="1"/>
  <c r="D49" i="3" s="1"/>
  <c r="D50" i="1"/>
  <c r="D50" i="3" s="1"/>
  <c r="D51" i="1"/>
  <c r="D51" i="3" s="1"/>
  <c r="D52" i="1"/>
  <c r="D52" i="3" s="1"/>
  <c r="D53" i="1"/>
  <c r="D53" i="3" s="1"/>
  <c r="D54" i="1"/>
  <c r="D54" i="3" s="1"/>
  <c r="E5" i="1"/>
  <c r="E5" i="3" s="1"/>
  <c r="E6" i="1"/>
  <c r="E6" i="3" s="1"/>
  <c r="E7" i="1"/>
  <c r="E7" i="3" s="1"/>
  <c r="E8" i="1"/>
  <c r="E8" i="3" s="1"/>
  <c r="E9" i="1"/>
  <c r="E9" i="3" s="1"/>
  <c r="E10" i="1"/>
  <c r="E10" i="3" s="1"/>
  <c r="E11" i="1"/>
  <c r="E11" i="3" s="1"/>
  <c r="E12" i="1"/>
  <c r="E12" i="3" s="1"/>
  <c r="E13" i="1"/>
  <c r="E13" i="3" s="1"/>
  <c r="E14" i="1"/>
  <c r="E14" i="3" s="1"/>
  <c r="E15" i="1"/>
  <c r="E15" i="3" s="1"/>
  <c r="E16" i="1"/>
  <c r="E16" i="3" s="1"/>
  <c r="E17" i="1"/>
  <c r="E17" i="3" s="1"/>
  <c r="E18" i="1"/>
  <c r="E18" i="3" s="1"/>
  <c r="E19" i="1"/>
  <c r="E19" i="3" s="1"/>
  <c r="E20" i="1"/>
  <c r="E20" i="3" s="1"/>
  <c r="E21" i="1"/>
  <c r="E21" i="3" s="1"/>
  <c r="E22" i="1"/>
  <c r="E22" i="3" s="1"/>
  <c r="E23" i="1"/>
  <c r="E23" i="3" s="1"/>
  <c r="E24" i="1"/>
  <c r="E24" i="3" s="1"/>
  <c r="E25" i="1"/>
  <c r="E25" i="3" s="1"/>
  <c r="E26" i="1"/>
  <c r="E26" i="3" s="1"/>
  <c r="E27" i="1"/>
  <c r="E27" i="3" s="1"/>
  <c r="E28" i="1"/>
  <c r="E28" i="3" s="1"/>
  <c r="E29" i="1"/>
  <c r="E29" i="3" s="1"/>
  <c r="E30" i="1"/>
  <c r="E30" i="3" s="1"/>
  <c r="E31" i="1"/>
  <c r="E31" i="3" s="1"/>
  <c r="E32" i="1"/>
  <c r="E32" i="3" s="1"/>
  <c r="E33" i="1"/>
  <c r="E33" i="3" s="1"/>
  <c r="E34" i="1"/>
  <c r="E34" i="3" s="1"/>
  <c r="E35" i="1"/>
  <c r="E35" i="3" s="1"/>
  <c r="E36" i="1"/>
  <c r="E36" i="3" s="1"/>
  <c r="E37" i="1"/>
  <c r="E37" i="3" s="1"/>
  <c r="E38" i="1"/>
  <c r="E38" i="3" s="1"/>
  <c r="E39" i="1"/>
  <c r="E39" i="3" s="1"/>
  <c r="E40" i="1"/>
  <c r="E40" i="3" s="1"/>
  <c r="E41" i="1"/>
  <c r="E41" i="3" s="1"/>
  <c r="E42" i="1"/>
  <c r="E42" i="3" s="1"/>
  <c r="E43" i="1"/>
  <c r="E43" i="3" s="1"/>
  <c r="E44" i="1"/>
  <c r="E44" i="3" s="1"/>
  <c r="E45" i="1"/>
  <c r="E45" i="3" s="1"/>
  <c r="E46" i="1"/>
  <c r="E46" i="3" s="1"/>
  <c r="E47" i="1"/>
  <c r="E47" i="3" s="1"/>
  <c r="E48" i="1"/>
  <c r="E48" i="3" s="1"/>
  <c r="E49" i="1"/>
  <c r="E49" i="3" s="1"/>
  <c r="E50" i="1"/>
  <c r="E50" i="3" s="1"/>
  <c r="E51" i="1"/>
  <c r="E51" i="3" s="1"/>
  <c r="E52" i="1"/>
  <c r="E52" i="3" s="1"/>
  <c r="E53" i="1"/>
  <c r="E53" i="3" s="1"/>
  <c r="E54" i="1"/>
  <c r="E54" i="3" s="1"/>
  <c r="F5" i="1"/>
  <c r="F5" i="3" s="1"/>
  <c r="F6" i="1"/>
  <c r="F6" i="3" s="1"/>
  <c r="F7" i="1"/>
  <c r="F7" i="3" s="1"/>
  <c r="F8" i="1"/>
  <c r="F8" i="3" s="1"/>
  <c r="F9" i="1"/>
  <c r="F9" i="3" s="1"/>
  <c r="F10" i="1"/>
  <c r="F10" i="3" s="1"/>
  <c r="F11" i="1"/>
  <c r="F11" i="3" s="1"/>
  <c r="F12" i="1"/>
  <c r="F12" i="3" s="1"/>
  <c r="F13" i="1"/>
  <c r="F13" i="3" s="1"/>
  <c r="F14" i="1"/>
  <c r="F14" i="3" s="1"/>
  <c r="F15" i="1"/>
  <c r="F15" i="3" s="1"/>
  <c r="F16" i="1"/>
  <c r="F16" i="3" s="1"/>
  <c r="F17" i="1"/>
  <c r="F17" i="3" s="1"/>
  <c r="F18" i="1"/>
  <c r="F18" i="3" s="1"/>
  <c r="F19" i="1"/>
  <c r="F19" i="3" s="1"/>
  <c r="F20" i="1"/>
  <c r="F20" i="3" s="1"/>
  <c r="F21" i="1"/>
  <c r="F21" i="3" s="1"/>
  <c r="F22" i="1"/>
  <c r="F22" i="3" s="1"/>
  <c r="F23" i="1"/>
  <c r="F23" i="3" s="1"/>
  <c r="F24" i="1"/>
  <c r="F24" i="3" s="1"/>
  <c r="F25" i="1"/>
  <c r="F25" i="3" s="1"/>
  <c r="F26" i="1"/>
  <c r="F26" i="3" s="1"/>
  <c r="F27" i="1"/>
  <c r="F27" i="3" s="1"/>
  <c r="F28" i="1"/>
  <c r="F28" i="3" s="1"/>
  <c r="F29" i="1"/>
  <c r="F29" i="3" s="1"/>
  <c r="F30" i="1"/>
  <c r="F30" i="3" s="1"/>
  <c r="F31" i="1"/>
  <c r="F31" i="3" s="1"/>
  <c r="F32" i="1"/>
  <c r="F32" i="3" s="1"/>
  <c r="F33" i="1"/>
  <c r="F33" i="3" s="1"/>
  <c r="F34" i="1"/>
  <c r="F34" i="3" s="1"/>
  <c r="F35" i="1"/>
  <c r="F35" i="3" s="1"/>
  <c r="F36" i="1"/>
  <c r="F36" i="3" s="1"/>
  <c r="F37" i="1"/>
  <c r="F37" i="3" s="1"/>
  <c r="F38" i="1"/>
  <c r="F38" i="3" s="1"/>
  <c r="F39" i="1"/>
  <c r="F39" i="3" s="1"/>
  <c r="F40" i="1"/>
  <c r="F40" i="3" s="1"/>
  <c r="F41" i="1"/>
  <c r="F41" i="3" s="1"/>
  <c r="F42" i="1"/>
  <c r="F42" i="3" s="1"/>
  <c r="F43" i="1"/>
  <c r="F43" i="3" s="1"/>
  <c r="F44" i="1"/>
  <c r="F44" i="3" s="1"/>
  <c r="F45" i="1"/>
  <c r="F45" i="3" s="1"/>
  <c r="F46" i="1"/>
  <c r="F46" i="3" s="1"/>
  <c r="F47" i="1"/>
  <c r="F47" i="3" s="1"/>
  <c r="F48" i="1"/>
  <c r="F48" i="3" s="1"/>
  <c r="F49" i="1"/>
  <c r="F49" i="3" s="1"/>
  <c r="F50" i="1"/>
  <c r="F50" i="3" s="1"/>
  <c r="F51" i="1"/>
  <c r="F51" i="3" s="1"/>
  <c r="F52" i="1"/>
  <c r="F52" i="3" s="1"/>
  <c r="F53" i="1"/>
  <c r="F53" i="3" s="1"/>
  <c r="F54" i="1"/>
  <c r="F54" i="3" s="1"/>
  <c r="G5" i="1"/>
  <c r="G5" i="3" s="1"/>
  <c r="G6" i="1"/>
  <c r="G6" i="3" s="1"/>
  <c r="G7" i="1"/>
  <c r="G7" i="3" s="1"/>
  <c r="G8" i="1"/>
  <c r="G8" i="3" s="1"/>
  <c r="G9" i="1"/>
  <c r="G9" i="3" s="1"/>
  <c r="G10" i="1"/>
  <c r="G10" i="3" s="1"/>
  <c r="G11" i="1"/>
  <c r="G11" i="3" s="1"/>
  <c r="G12" i="1"/>
  <c r="G12" i="3" s="1"/>
  <c r="G13" i="1"/>
  <c r="G13" i="3" s="1"/>
  <c r="G14" i="1"/>
  <c r="G14" i="3" s="1"/>
  <c r="G15" i="1"/>
  <c r="G15" i="3" s="1"/>
  <c r="G16" i="1"/>
  <c r="G16" i="3" s="1"/>
  <c r="G17" i="1"/>
  <c r="G17" i="3" s="1"/>
  <c r="G18" i="1"/>
  <c r="G18" i="3" s="1"/>
  <c r="G19" i="1"/>
  <c r="G19" i="3" s="1"/>
  <c r="G20" i="1"/>
  <c r="G20" i="3" s="1"/>
  <c r="G21" i="1"/>
  <c r="G21" i="3" s="1"/>
  <c r="G22" i="1"/>
  <c r="G22" i="3" s="1"/>
  <c r="G23" i="1"/>
  <c r="G23" i="3" s="1"/>
  <c r="G24" i="1"/>
  <c r="G24" i="3" s="1"/>
  <c r="G25" i="1"/>
  <c r="G25" i="3" s="1"/>
  <c r="G26" i="1"/>
  <c r="G26" i="3" s="1"/>
  <c r="G27" i="1"/>
  <c r="G27" i="3" s="1"/>
  <c r="G28" i="1"/>
  <c r="G28" i="3" s="1"/>
  <c r="G29" i="1"/>
  <c r="G29" i="3" s="1"/>
  <c r="G30" i="1"/>
  <c r="G30" i="3" s="1"/>
  <c r="G31" i="1"/>
  <c r="G31" i="3" s="1"/>
  <c r="G32" i="1"/>
  <c r="G32" i="3" s="1"/>
  <c r="G33" i="1"/>
  <c r="G33" i="3" s="1"/>
  <c r="G34" i="1"/>
  <c r="G34" i="3" s="1"/>
  <c r="G35" i="1"/>
  <c r="G35" i="3" s="1"/>
  <c r="G36" i="1"/>
  <c r="G36" i="3" s="1"/>
  <c r="G37" i="1"/>
  <c r="G37" i="3" s="1"/>
  <c r="G38" i="1"/>
  <c r="G38" i="3" s="1"/>
  <c r="G39" i="1"/>
  <c r="G39" i="3" s="1"/>
  <c r="G40" i="1"/>
  <c r="G40" i="3" s="1"/>
  <c r="G41" i="1"/>
  <c r="G41" i="3" s="1"/>
  <c r="G42" i="1"/>
  <c r="G42" i="3" s="1"/>
  <c r="G43" i="1"/>
  <c r="G43" i="3" s="1"/>
  <c r="G44" i="1"/>
  <c r="G44" i="3" s="1"/>
  <c r="G45" i="1"/>
  <c r="G45" i="3" s="1"/>
  <c r="G46" i="1"/>
  <c r="G46" i="3" s="1"/>
  <c r="G47" i="1"/>
  <c r="G47" i="3" s="1"/>
  <c r="G48" i="1"/>
  <c r="G48" i="3" s="1"/>
  <c r="G49" i="1"/>
  <c r="G49" i="3" s="1"/>
  <c r="G50" i="1"/>
  <c r="G50" i="3" s="1"/>
  <c r="G51" i="1"/>
  <c r="G51" i="3" s="1"/>
  <c r="G52" i="1"/>
  <c r="G52" i="3" s="1"/>
  <c r="G53" i="1"/>
  <c r="G53" i="3" s="1"/>
  <c r="G54" i="1"/>
  <c r="G54" i="3" s="1"/>
  <c r="H5" i="1"/>
  <c r="H5" i="3" s="1"/>
  <c r="H6" i="1"/>
  <c r="H6" i="3" s="1"/>
  <c r="H7" i="1"/>
  <c r="H7" i="3" s="1"/>
  <c r="H8" i="1"/>
  <c r="H8" i="3" s="1"/>
  <c r="H9" i="1"/>
  <c r="H9" i="3" s="1"/>
  <c r="H10" i="1"/>
  <c r="H10" i="3" s="1"/>
  <c r="H11" i="1"/>
  <c r="H11" i="3" s="1"/>
  <c r="H12" i="1"/>
  <c r="H12" i="3" s="1"/>
  <c r="H13" i="1"/>
  <c r="H13" i="3" s="1"/>
  <c r="H14" i="1"/>
  <c r="H14" i="3" s="1"/>
  <c r="H15" i="1"/>
  <c r="H15" i="3" s="1"/>
  <c r="H16" i="1"/>
  <c r="H16" i="3" s="1"/>
  <c r="H17" i="1"/>
  <c r="H17" i="3" s="1"/>
  <c r="H18" i="1"/>
  <c r="H18" i="3" s="1"/>
  <c r="H19" i="1"/>
  <c r="H19" i="3" s="1"/>
  <c r="H20" i="1"/>
  <c r="H20" i="3" s="1"/>
  <c r="H21" i="1"/>
  <c r="H21" i="3" s="1"/>
  <c r="H22" i="1"/>
  <c r="H22" i="3" s="1"/>
  <c r="H23" i="1"/>
  <c r="H23" i="3" s="1"/>
  <c r="H24" i="1"/>
  <c r="H24" i="3" s="1"/>
  <c r="H25" i="1"/>
  <c r="H25" i="3" s="1"/>
  <c r="H26" i="1"/>
  <c r="H26" i="3" s="1"/>
  <c r="H27" i="1"/>
  <c r="H27" i="3" s="1"/>
  <c r="H28" i="1"/>
  <c r="H28" i="3" s="1"/>
  <c r="H29" i="1"/>
  <c r="H29" i="3" s="1"/>
  <c r="H30" i="1"/>
  <c r="H30" i="3" s="1"/>
  <c r="H31" i="1"/>
  <c r="H31" i="3" s="1"/>
  <c r="H32" i="1"/>
  <c r="H32" i="3" s="1"/>
  <c r="H33" i="1"/>
  <c r="H33" i="3" s="1"/>
  <c r="H34" i="1"/>
  <c r="H34" i="3" s="1"/>
  <c r="H35" i="1"/>
  <c r="H35" i="3" s="1"/>
  <c r="H36" i="1"/>
  <c r="H36" i="3" s="1"/>
  <c r="H37" i="1"/>
  <c r="H37" i="3" s="1"/>
  <c r="H38" i="1"/>
  <c r="H38" i="3" s="1"/>
  <c r="H39" i="1"/>
  <c r="H39" i="3" s="1"/>
  <c r="H40" i="1"/>
  <c r="H40" i="3" s="1"/>
  <c r="H41" i="1"/>
  <c r="H41" i="3" s="1"/>
  <c r="H42" i="1"/>
  <c r="H42" i="3" s="1"/>
  <c r="H43" i="1"/>
  <c r="H43" i="3" s="1"/>
  <c r="H44" i="1"/>
  <c r="H44" i="3" s="1"/>
  <c r="H45" i="1"/>
  <c r="H45" i="3" s="1"/>
  <c r="H46" i="1"/>
  <c r="H46" i="3" s="1"/>
  <c r="H47" i="1"/>
  <c r="H47" i="3" s="1"/>
  <c r="H48" i="1"/>
  <c r="H48" i="3" s="1"/>
  <c r="H49" i="1"/>
  <c r="H49" i="3" s="1"/>
  <c r="H50" i="1"/>
  <c r="H50" i="3" s="1"/>
  <c r="H51" i="1"/>
  <c r="H51" i="3" s="1"/>
  <c r="H52" i="1"/>
  <c r="H52" i="3" s="1"/>
  <c r="H53" i="1"/>
  <c r="H53" i="3" s="1"/>
  <c r="H54" i="1"/>
  <c r="H54" i="3" s="1"/>
  <c r="I5" i="1"/>
  <c r="I5" i="3" s="1"/>
  <c r="I6" i="1"/>
  <c r="I6" i="3" s="1"/>
  <c r="I7" i="1"/>
  <c r="I7" i="3" s="1"/>
  <c r="I8" i="1"/>
  <c r="I8" i="3" s="1"/>
  <c r="I9" i="1"/>
  <c r="I9" i="3" s="1"/>
  <c r="I10" i="1"/>
  <c r="I10" i="3" s="1"/>
  <c r="I11" i="1"/>
  <c r="I11" i="3" s="1"/>
  <c r="I12" i="1"/>
  <c r="I12" i="3" s="1"/>
  <c r="I13" i="1"/>
  <c r="I13" i="3" s="1"/>
  <c r="I14" i="1"/>
  <c r="I14" i="3" s="1"/>
  <c r="I15" i="1"/>
  <c r="I15" i="3" s="1"/>
  <c r="I16" i="1"/>
  <c r="I16" i="3" s="1"/>
  <c r="I17" i="1"/>
  <c r="I17" i="3" s="1"/>
  <c r="I18" i="1"/>
  <c r="I18" i="3" s="1"/>
  <c r="I19" i="1"/>
  <c r="I19" i="3" s="1"/>
  <c r="I20" i="1"/>
  <c r="I20" i="3" s="1"/>
  <c r="I21" i="1"/>
  <c r="I21" i="3" s="1"/>
  <c r="I22" i="1"/>
  <c r="I22" i="3" s="1"/>
  <c r="I23" i="1"/>
  <c r="I23" i="3" s="1"/>
  <c r="I24" i="1"/>
  <c r="I24" i="3" s="1"/>
  <c r="I25" i="1"/>
  <c r="I25" i="3" s="1"/>
  <c r="I26" i="1"/>
  <c r="I26" i="3" s="1"/>
  <c r="I27" i="1"/>
  <c r="I27" i="3" s="1"/>
  <c r="I28" i="1"/>
  <c r="I28" i="3" s="1"/>
  <c r="I29" i="1"/>
  <c r="I29" i="3" s="1"/>
  <c r="I30" i="1"/>
  <c r="I30" i="3" s="1"/>
  <c r="I31" i="1"/>
  <c r="I31" i="3" s="1"/>
  <c r="I32" i="1"/>
  <c r="I32" i="3" s="1"/>
  <c r="I33" i="1"/>
  <c r="I33" i="3" s="1"/>
  <c r="I34" i="1"/>
  <c r="I34" i="3" s="1"/>
  <c r="I35" i="1"/>
  <c r="I35" i="3" s="1"/>
  <c r="I36" i="1"/>
  <c r="I36" i="3" s="1"/>
  <c r="I37" i="1"/>
  <c r="I37" i="3" s="1"/>
  <c r="I38" i="1"/>
  <c r="I38" i="3" s="1"/>
  <c r="I39" i="1"/>
  <c r="I39" i="3" s="1"/>
  <c r="I40" i="1"/>
  <c r="I40" i="3" s="1"/>
  <c r="I41" i="1"/>
  <c r="I41" i="3" s="1"/>
  <c r="I42" i="1"/>
  <c r="I42" i="3" s="1"/>
  <c r="I43" i="1"/>
  <c r="I43" i="3" s="1"/>
  <c r="I44" i="1"/>
  <c r="I44" i="3" s="1"/>
  <c r="I45" i="1"/>
  <c r="I45" i="3" s="1"/>
  <c r="I46" i="1"/>
  <c r="I46" i="3" s="1"/>
  <c r="I47" i="1"/>
  <c r="I47" i="3" s="1"/>
  <c r="I48" i="1"/>
  <c r="I48" i="3" s="1"/>
  <c r="I49" i="1"/>
  <c r="I49" i="3" s="1"/>
  <c r="I50" i="1"/>
  <c r="I50" i="3" s="1"/>
  <c r="I51" i="1"/>
  <c r="I51" i="3" s="1"/>
  <c r="I52" i="1"/>
  <c r="I52" i="3" s="1"/>
  <c r="I53" i="1"/>
  <c r="I53" i="3" s="1"/>
  <c r="I54" i="1"/>
  <c r="I54" i="3" s="1"/>
  <c r="J5" i="1"/>
  <c r="J5" i="3" s="1"/>
  <c r="J6" i="1"/>
  <c r="J6" i="3" s="1"/>
  <c r="J7" i="1"/>
  <c r="J7" i="3" s="1"/>
  <c r="J8" i="1"/>
  <c r="J8" i="3" s="1"/>
  <c r="J9" i="1"/>
  <c r="J9" i="3" s="1"/>
  <c r="J10" i="1"/>
  <c r="J10" i="3" s="1"/>
  <c r="J11" i="1"/>
  <c r="J11" i="3" s="1"/>
  <c r="J12" i="1"/>
  <c r="J12" i="3" s="1"/>
  <c r="J13" i="1"/>
  <c r="J13" i="3" s="1"/>
  <c r="J14" i="1"/>
  <c r="J14" i="3" s="1"/>
  <c r="J15" i="1"/>
  <c r="J15" i="3" s="1"/>
  <c r="J16" i="1"/>
  <c r="J16" i="3" s="1"/>
  <c r="J17" i="1"/>
  <c r="J17" i="3" s="1"/>
  <c r="J18" i="1"/>
  <c r="J18" i="3" s="1"/>
  <c r="J19" i="1"/>
  <c r="J19" i="3" s="1"/>
  <c r="J20" i="1"/>
  <c r="J20" i="3" s="1"/>
  <c r="J21" i="1"/>
  <c r="J21" i="3" s="1"/>
  <c r="J22" i="1"/>
  <c r="J22" i="3" s="1"/>
  <c r="J23" i="1"/>
  <c r="J23" i="3" s="1"/>
  <c r="J24" i="1"/>
  <c r="J24" i="3" s="1"/>
  <c r="J25" i="1"/>
  <c r="J25" i="3" s="1"/>
  <c r="J26" i="1"/>
  <c r="J26" i="3" s="1"/>
  <c r="J27" i="1"/>
  <c r="J27" i="3" s="1"/>
  <c r="J28" i="1"/>
  <c r="J28" i="3" s="1"/>
  <c r="J29" i="1"/>
  <c r="J29" i="3" s="1"/>
  <c r="J30" i="1"/>
  <c r="J30" i="3" s="1"/>
  <c r="J31" i="1"/>
  <c r="J31" i="3" s="1"/>
  <c r="J32" i="1"/>
  <c r="J32" i="3" s="1"/>
  <c r="J33" i="1"/>
  <c r="J33" i="3" s="1"/>
  <c r="J34" i="1"/>
  <c r="J34" i="3" s="1"/>
  <c r="J35" i="1"/>
  <c r="J35" i="3" s="1"/>
  <c r="J36" i="1"/>
  <c r="J36" i="3" s="1"/>
  <c r="J37" i="1"/>
  <c r="J37" i="3" s="1"/>
  <c r="J38" i="1"/>
  <c r="J38" i="3" s="1"/>
  <c r="J39" i="1"/>
  <c r="J39" i="3" s="1"/>
  <c r="J40" i="1"/>
  <c r="J40" i="3" s="1"/>
  <c r="J41" i="1"/>
  <c r="J41" i="3" s="1"/>
  <c r="J42" i="1"/>
  <c r="J42" i="3" s="1"/>
  <c r="J43" i="1"/>
  <c r="J43" i="3" s="1"/>
  <c r="J44" i="1"/>
  <c r="J44" i="3" s="1"/>
  <c r="J45" i="1"/>
  <c r="J45" i="3" s="1"/>
  <c r="J46" i="1"/>
  <c r="J46" i="3" s="1"/>
  <c r="J47" i="1"/>
  <c r="J47" i="3" s="1"/>
  <c r="J48" i="1"/>
  <c r="J48" i="3" s="1"/>
  <c r="J49" i="1"/>
  <c r="J49" i="3" s="1"/>
  <c r="J50" i="1"/>
  <c r="J50" i="3" s="1"/>
  <c r="J51" i="1"/>
  <c r="J51" i="3" s="1"/>
  <c r="J52" i="1"/>
  <c r="J52" i="3" s="1"/>
  <c r="J53" i="1"/>
  <c r="J53" i="3" s="1"/>
  <c r="J54" i="1"/>
  <c r="J54" i="3" s="1"/>
  <c r="K5" i="1"/>
  <c r="K5" i="3" s="1"/>
  <c r="K6" i="1"/>
  <c r="K6" i="3" s="1"/>
  <c r="K7" i="1"/>
  <c r="K7" i="3" s="1"/>
  <c r="K8" i="1"/>
  <c r="K8" i="3" s="1"/>
  <c r="K9" i="1"/>
  <c r="K9" i="3" s="1"/>
  <c r="K10" i="1"/>
  <c r="K10" i="3" s="1"/>
  <c r="K11" i="1"/>
  <c r="K11" i="3" s="1"/>
  <c r="K12" i="1"/>
  <c r="K12" i="3" s="1"/>
  <c r="K13" i="1"/>
  <c r="K13" i="3" s="1"/>
  <c r="K14" i="1"/>
  <c r="K14" i="3" s="1"/>
  <c r="K15" i="1"/>
  <c r="K15" i="3" s="1"/>
  <c r="K16" i="1"/>
  <c r="K16" i="3" s="1"/>
  <c r="K17" i="1"/>
  <c r="K17" i="3" s="1"/>
  <c r="K18" i="1"/>
  <c r="K18" i="3" s="1"/>
  <c r="K19" i="1"/>
  <c r="K19" i="3" s="1"/>
  <c r="K20" i="1"/>
  <c r="K20" i="3" s="1"/>
  <c r="K21" i="1"/>
  <c r="K21" i="3" s="1"/>
  <c r="K22" i="1"/>
  <c r="K22" i="3" s="1"/>
  <c r="K23" i="1"/>
  <c r="K23" i="3" s="1"/>
  <c r="K24" i="1"/>
  <c r="K24" i="3" s="1"/>
  <c r="K25" i="1"/>
  <c r="K25" i="3" s="1"/>
  <c r="K26" i="1"/>
  <c r="K26" i="3" s="1"/>
  <c r="K27" i="1"/>
  <c r="K27" i="3" s="1"/>
  <c r="K28" i="1"/>
  <c r="K28" i="3" s="1"/>
  <c r="K29" i="1"/>
  <c r="K29" i="3" s="1"/>
  <c r="K30" i="1"/>
  <c r="K30" i="3" s="1"/>
  <c r="K31" i="1"/>
  <c r="K31" i="3" s="1"/>
  <c r="K32" i="1"/>
  <c r="K32" i="3" s="1"/>
  <c r="K33" i="1"/>
  <c r="K33" i="3" s="1"/>
  <c r="K34" i="1"/>
  <c r="K34" i="3" s="1"/>
  <c r="K35" i="1"/>
  <c r="K35" i="3" s="1"/>
  <c r="K36" i="1"/>
  <c r="K36" i="3" s="1"/>
  <c r="K37" i="1"/>
  <c r="K37" i="3" s="1"/>
  <c r="K38" i="1"/>
  <c r="K38" i="3" s="1"/>
  <c r="K39" i="1"/>
  <c r="K39" i="3" s="1"/>
  <c r="K40" i="1"/>
  <c r="K40" i="3" s="1"/>
  <c r="K41" i="1"/>
  <c r="K41" i="3" s="1"/>
  <c r="K42" i="1"/>
  <c r="K42" i="3" s="1"/>
  <c r="K43" i="1"/>
  <c r="K43" i="3" s="1"/>
  <c r="K44" i="1"/>
  <c r="K44" i="3" s="1"/>
  <c r="K45" i="1"/>
  <c r="K45" i="3" s="1"/>
  <c r="K46" i="1"/>
  <c r="K46" i="3" s="1"/>
  <c r="K47" i="1"/>
  <c r="K47" i="3" s="1"/>
  <c r="K48" i="1"/>
  <c r="K48" i="3" s="1"/>
  <c r="K49" i="1"/>
  <c r="K49" i="3" s="1"/>
  <c r="K50" i="1"/>
  <c r="K50" i="3" s="1"/>
  <c r="K51" i="1"/>
  <c r="K51" i="3" s="1"/>
  <c r="K52" i="1"/>
  <c r="K52" i="3" s="1"/>
  <c r="K53" i="1"/>
  <c r="K53" i="3" s="1"/>
  <c r="K54" i="1"/>
  <c r="K54" i="3" s="1"/>
  <c r="L5" i="1"/>
  <c r="L5" i="3" s="1"/>
  <c r="L6" i="1"/>
  <c r="L6" i="3" s="1"/>
  <c r="L7" i="1"/>
  <c r="L7" i="3" s="1"/>
  <c r="L8" i="1"/>
  <c r="L8" i="3" s="1"/>
  <c r="L9" i="1"/>
  <c r="L9" i="3" s="1"/>
  <c r="L10" i="1"/>
  <c r="L10" i="3" s="1"/>
  <c r="L11" i="1"/>
  <c r="L11" i="3" s="1"/>
  <c r="L12" i="1"/>
  <c r="L12" i="3" s="1"/>
  <c r="L13" i="1"/>
  <c r="L13" i="3" s="1"/>
  <c r="L14" i="1"/>
  <c r="L14" i="3" s="1"/>
  <c r="L15" i="1"/>
  <c r="L15" i="3" s="1"/>
  <c r="L16" i="1"/>
  <c r="L16" i="3" s="1"/>
  <c r="L17" i="1"/>
  <c r="L17" i="3" s="1"/>
  <c r="L18" i="1"/>
  <c r="L18" i="3" s="1"/>
  <c r="L19" i="1"/>
  <c r="L19" i="3" s="1"/>
  <c r="L20" i="1"/>
  <c r="L20" i="3" s="1"/>
  <c r="L21" i="1"/>
  <c r="L21" i="3" s="1"/>
  <c r="L22" i="1"/>
  <c r="L22" i="3" s="1"/>
  <c r="L23" i="1"/>
  <c r="L23" i="3" s="1"/>
  <c r="L24" i="1"/>
  <c r="L24" i="3" s="1"/>
  <c r="L25" i="1"/>
  <c r="L25" i="3" s="1"/>
  <c r="L26" i="1"/>
  <c r="L26" i="3" s="1"/>
  <c r="L27" i="1"/>
  <c r="L27" i="3" s="1"/>
  <c r="L28" i="1"/>
  <c r="L28" i="3" s="1"/>
  <c r="L29" i="1"/>
  <c r="L29" i="3" s="1"/>
  <c r="L30" i="1"/>
  <c r="L30" i="3" s="1"/>
  <c r="L31" i="1"/>
  <c r="L31" i="3" s="1"/>
  <c r="L32" i="1"/>
  <c r="L32" i="3" s="1"/>
  <c r="L33" i="1"/>
  <c r="L33" i="3" s="1"/>
  <c r="L34" i="1"/>
  <c r="L34" i="3" s="1"/>
  <c r="L35" i="1"/>
  <c r="L35" i="3" s="1"/>
  <c r="L36" i="1"/>
  <c r="L36" i="3" s="1"/>
  <c r="L37" i="1"/>
  <c r="L37" i="3" s="1"/>
  <c r="L38" i="1"/>
  <c r="L38" i="3" s="1"/>
  <c r="L39" i="1"/>
  <c r="L39" i="3" s="1"/>
  <c r="L40" i="1"/>
  <c r="L40" i="3" s="1"/>
  <c r="L41" i="1"/>
  <c r="L41" i="3" s="1"/>
  <c r="L42" i="1"/>
  <c r="L42" i="3" s="1"/>
  <c r="L43" i="1"/>
  <c r="L43" i="3" s="1"/>
  <c r="L44" i="1"/>
  <c r="L44" i="3" s="1"/>
  <c r="L45" i="1"/>
  <c r="L45" i="3" s="1"/>
  <c r="L46" i="1"/>
  <c r="L46" i="3" s="1"/>
  <c r="L47" i="1"/>
  <c r="L47" i="3" s="1"/>
  <c r="L48" i="1"/>
  <c r="L48" i="3" s="1"/>
  <c r="L49" i="1"/>
  <c r="L49" i="3" s="1"/>
  <c r="L50" i="1"/>
  <c r="L50" i="3" s="1"/>
  <c r="L51" i="1"/>
  <c r="L51" i="3" s="1"/>
  <c r="L52" i="1"/>
  <c r="L52" i="3" s="1"/>
  <c r="L53" i="1"/>
  <c r="L53" i="3" s="1"/>
  <c r="L54" i="1"/>
  <c r="L54" i="3" s="1"/>
  <c r="M5" i="1"/>
  <c r="M5" i="3" s="1"/>
  <c r="M6" i="1"/>
  <c r="M6" i="3" s="1"/>
  <c r="M7" i="1"/>
  <c r="M7" i="3" s="1"/>
  <c r="M8" i="1"/>
  <c r="M8" i="3" s="1"/>
  <c r="M9" i="1"/>
  <c r="M9" i="3" s="1"/>
  <c r="M10" i="1"/>
  <c r="M10" i="3" s="1"/>
  <c r="M11" i="1"/>
  <c r="M11" i="3" s="1"/>
  <c r="M12" i="1"/>
  <c r="M12" i="3" s="1"/>
  <c r="M13" i="1"/>
  <c r="M13" i="3" s="1"/>
  <c r="M14" i="1"/>
  <c r="M14" i="3" s="1"/>
  <c r="M15" i="1"/>
  <c r="M15" i="3" s="1"/>
  <c r="M16" i="1"/>
  <c r="M16" i="3" s="1"/>
  <c r="M17" i="1"/>
  <c r="M17" i="3" s="1"/>
  <c r="M18" i="1"/>
  <c r="M18" i="3" s="1"/>
  <c r="M19" i="1"/>
  <c r="M19" i="3" s="1"/>
  <c r="M20" i="1"/>
  <c r="M20" i="3" s="1"/>
  <c r="M21" i="1"/>
  <c r="M21" i="3" s="1"/>
  <c r="M22" i="1"/>
  <c r="M22" i="3" s="1"/>
  <c r="M23" i="1"/>
  <c r="M23" i="3" s="1"/>
  <c r="M24" i="1"/>
  <c r="M24" i="3" s="1"/>
  <c r="M25" i="1"/>
  <c r="M25" i="3" s="1"/>
  <c r="M26" i="1"/>
  <c r="M26" i="3" s="1"/>
  <c r="M27" i="1"/>
  <c r="M27" i="3" s="1"/>
  <c r="M28" i="1"/>
  <c r="M28" i="3" s="1"/>
  <c r="M29" i="1"/>
  <c r="M29" i="3" s="1"/>
  <c r="M30" i="1"/>
  <c r="M30" i="3" s="1"/>
  <c r="M31" i="1"/>
  <c r="M31" i="3" s="1"/>
  <c r="M32" i="1"/>
  <c r="M32" i="3" s="1"/>
  <c r="M33" i="1"/>
  <c r="M33" i="3" s="1"/>
  <c r="M34" i="1"/>
  <c r="M34" i="3" s="1"/>
  <c r="M35" i="1"/>
  <c r="M35" i="3" s="1"/>
  <c r="M36" i="1"/>
  <c r="M36" i="3" s="1"/>
  <c r="M37" i="1"/>
  <c r="M37" i="3" s="1"/>
  <c r="M38" i="1"/>
  <c r="M38" i="3" s="1"/>
  <c r="M39" i="1"/>
  <c r="M39" i="3" s="1"/>
  <c r="M40" i="1"/>
  <c r="M40" i="3" s="1"/>
  <c r="M41" i="1"/>
  <c r="M41" i="3" s="1"/>
  <c r="M42" i="1"/>
  <c r="M42" i="3" s="1"/>
  <c r="M43" i="1"/>
  <c r="M43" i="3" s="1"/>
  <c r="M44" i="1"/>
  <c r="M44" i="3" s="1"/>
  <c r="M45" i="1"/>
  <c r="M45" i="3" s="1"/>
  <c r="M46" i="1"/>
  <c r="M46" i="3" s="1"/>
  <c r="M47" i="1"/>
  <c r="M47" i="3" s="1"/>
  <c r="M48" i="1"/>
  <c r="M48" i="3" s="1"/>
  <c r="M49" i="1"/>
  <c r="M49" i="3" s="1"/>
  <c r="M50" i="1"/>
  <c r="M50" i="3" s="1"/>
  <c r="M51" i="1"/>
  <c r="M51" i="3" s="1"/>
  <c r="M52" i="1"/>
  <c r="M52" i="3" s="1"/>
  <c r="M53" i="1"/>
  <c r="M53" i="3" s="1"/>
  <c r="M54" i="1"/>
  <c r="M54" i="3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6" i="3" s="1"/>
  <c r="N26" i="3" s="1"/>
  <c r="B27" i="1"/>
  <c r="B27" i="3" s="1"/>
  <c r="B28" i="1"/>
  <c r="B28" i="3" s="1"/>
  <c r="B29" i="1"/>
  <c r="B29" i="3" s="1"/>
  <c r="B30" i="1"/>
  <c r="B30" i="3" s="1"/>
  <c r="B31" i="1"/>
  <c r="B31" i="3" s="1"/>
  <c r="B32" i="1"/>
  <c r="B32" i="3" s="1"/>
  <c r="B33" i="1"/>
  <c r="B33" i="3" s="1"/>
  <c r="N33" i="3" s="1"/>
  <c r="B34" i="1"/>
  <c r="B34" i="3" s="1"/>
  <c r="N34" i="3" s="1"/>
  <c r="B35" i="1"/>
  <c r="B35" i="3" s="1"/>
  <c r="B36" i="1"/>
  <c r="B36" i="3" s="1"/>
  <c r="B37" i="1"/>
  <c r="B37" i="3" s="1"/>
  <c r="B38" i="1"/>
  <c r="B38" i="3" s="1"/>
  <c r="B39" i="1"/>
  <c r="B39" i="3" s="1"/>
  <c r="B40" i="1"/>
  <c r="B40" i="3" s="1"/>
  <c r="B41" i="1"/>
  <c r="B41" i="3" s="1"/>
  <c r="N41" i="3" s="1"/>
  <c r="B42" i="1"/>
  <c r="B42" i="3" s="1"/>
  <c r="N42" i="3" s="1"/>
  <c r="B43" i="1"/>
  <c r="B43" i="3" s="1"/>
  <c r="B44" i="1"/>
  <c r="B44" i="3" s="1"/>
  <c r="B45" i="1"/>
  <c r="B45" i="3" s="1"/>
  <c r="B46" i="1"/>
  <c r="B46" i="3" s="1"/>
  <c r="B47" i="1"/>
  <c r="B47" i="3" s="1"/>
  <c r="B48" i="1"/>
  <c r="B48" i="3" s="1"/>
  <c r="B49" i="1"/>
  <c r="B49" i="3" s="1"/>
  <c r="N49" i="3" s="1"/>
  <c r="B50" i="1"/>
  <c r="B50" i="3" s="1"/>
  <c r="N50" i="3" s="1"/>
  <c r="B51" i="1"/>
  <c r="B51" i="3" s="1"/>
  <c r="B52" i="1"/>
  <c r="B52" i="3" s="1"/>
  <c r="B53" i="1"/>
  <c r="B53" i="3" s="1"/>
  <c r="B54" i="1"/>
  <c r="B54" i="3" s="1"/>
  <c r="C55" i="1"/>
  <c r="C55" i="3" s="1"/>
  <c r="C56" i="1"/>
  <c r="C56" i="3" s="1"/>
  <c r="D55" i="1"/>
  <c r="D55" i="3" s="1"/>
  <c r="D56" i="1"/>
  <c r="D56" i="3" s="1"/>
  <c r="E55" i="1"/>
  <c r="E55" i="3" s="1"/>
  <c r="E56" i="1"/>
  <c r="E56" i="3" s="1"/>
  <c r="F55" i="1"/>
  <c r="F55" i="3" s="1"/>
  <c r="F56" i="1"/>
  <c r="F56" i="3" s="1"/>
  <c r="G55" i="1"/>
  <c r="G55" i="3" s="1"/>
  <c r="G56" i="1"/>
  <c r="G56" i="3" s="1"/>
  <c r="H55" i="1"/>
  <c r="H55" i="3" s="1"/>
  <c r="H56" i="1"/>
  <c r="H56" i="3" s="1"/>
  <c r="I55" i="1"/>
  <c r="I55" i="3" s="1"/>
  <c r="I56" i="1"/>
  <c r="I56" i="3" s="1"/>
  <c r="J55" i="1"/>
  <c r="J55" i="3" s="1"/>
  <c r="J56" i="1"/>
  <c r="J56" i="3" s="1"/>
  <c r="K55" i="1"/>
  <c r="K55" i="3" s="1"/>
  <c r="K56" i="1"/>
  <c r="K56" i="3" s="1"/>
  <c r="L55" i="1"/>
  <c r="L55" i="3" s="1"/>
  <c r="L56" i="1"/>
  <c r="L56" i="3" s="1"/>
  <c r="M55" i="1"/>
  <c r="M55" i="3" s="1"/>
  <c r="M56" i="1"/>
  <c r="M56" i="3" s="1"/>
  <c r="B55" i="1"/>
  <c r="B55" i="3" s="1"/>
  <c r="B56" i="1"/>
  <c r="B56" i="3" s="1"/>
  <c r="D14" i="14"/>
  <c r="D13" i="14"/>
  <c r="D12" i="14"/>
  <c r="C9" i="14"/>
  <c r="I10" i="14" s="1"/>
  <c r="I11" i="14"/>
  <c r="B9" i="14"/>
  <c r="H11" i="14" s="1"/>
  <c r="G11" i="14"/>
  <c r="D11" i="14"/>
  <c r="D10" i="14"/>
  <c r="D8" i="14"/>
  <c r="I7" i="14"/>
  <c r="H7" i="14"/>
  <c r="G7" i="14"/>
  <c r="F7" i="14"/>
  <c r="D6" i="14"/>
  <c r="F11" i="14"/>
  <c r="B7" i="14"/>
  <c r="N48" i="3" l="1"/>
  <c r="N40" i="3"/>
  <c r="N32" i="3"/>
  <c r="N31" i="3"/>
  <c r="N57" i="3"/>
  <c r="N59" i="3"/>
  <c r="N61" i="3"/>
  <c r="N56" i="3"/>
  <c r="N54" i="3"/>
  <c r="N46" i="3"/>
  <c r="N38" i="3"/>
  <c r="N30" i="3"/>
  <c r="N47" i="3"/>
  <c r="N53" i="3"/>
  <c r="N37" i="3"/>
  <c r="N52" i="3"/>
  <c r="N44" i="3"/>
  <c r="N36" i="3"/>
  <c r="N28" i="3"/>
  <c r="N62" i="3"/>
  <c r="N39" i="3"/>
  <c r="N55" i="3"/>
  <c r="N45" i="3"/>
  <c r="N29" i="3"/>
  <c r="N51" i="3"/>
  <c r="N43" i="3"/>
  <c r="N35" i="3"/>
  <c r="N27" i="3"/>
  <c r="N58" i="3"/>
  <c r="N60" i="3"/>
  <c r="F73" i="2"/>
  <c r="B73" i="2"/>
  <c r="I75" i="2"/>
  <c r="E75" i="2"/>
  <c r="L74" i="2"/>
  <c r="I74" i="2"/>
  <c r="E74" i="2"/>
  <c r="J73" i="2"/>
  <c r="G75" i="1"/>
  <c r="N54" i="1"/>
  <c r="N38" i="1"/>
  <c r="N30" i="1"/>
  <c r="B14" i="3"/>
  <c r="N14" i="3" s="1"/>
  <c r="N14" i="1"/>
  <c r="B6" i="3"/>
  <c r="N6" i="3" s="1"/>
  <c r="N6" i="1"/>
  <c r="D74" i="1"/>
  <c r="H74" i="2"/>
  <c r="N53" i="1"/>
  <c r="N37" i="1"/>
  <c r="B21" i="3"/>
  <c r="N21" i="3" s="1"/>
  <c r="N21" i="1"/>
  <c r="B13" i="3"/>
  <c r="N13" i="3" s="1"/>
  <c r="N13" i="1"/>
  <c r="B5" i="3"/>
  <c r="N5" i="3" s="1"/>
  <c r="N5" i="1"/>
  <c r="F10" i="14"/>
  <c r="G10" i="14"/>
  <c r="G75" i="2"/>
  <c r="G74" i="2"/>
  <c r="H73" i="2"/>
  <c r="N52" i="1"/>
  <c r="N44" i="1"/>
  <c r="N36" i="1"/>
  <c r="N28" i="1"/>
  <c r="B20" i="3"/>
  <c r="N20" i="3" s="1"/>
  <c r="N20" i="1"/>
  <c r="B12" i="3"/>
  <c r="N12" i="3" s="1"/>
  <c r="N12" i="1"/>
  <c r="N62" i="1"/>
  <c r="N46" i="1"/>
  <c r="B22" i="3"/>
  <c r="N22" i="3" s="1"/>
  <c r="N22" i="1"/>
  <c r="H75" i="2"/>
  <c r="I73" i="2"/>
  <c r="N45" i="1"/>
  <c r="N29" i="1"/>
  <c r="D9" i="14"/>
  <c r="C7" i="14"/>
  <c r="D7" i="14" s="1"/>
  <c r="H10" i="14"/>
  <c r="F75" i="2"/>
  <c r="F74" i="2"/>
  <c r="G73" i="2"/>
  <c r="N51" i="1"/>
  <c r="N43" i="1"/>
  <c r="N35" i="1"/>
  <c r="N27" i="1"/>
  <c r="B19" i="3"/>
  <c r="N19" i="3" s="1"/>
  <c r="N19" i="1"/>
  <c r="B11" i="3"/>
  <c r="N11" i="3" s="1"/>
  <c r="N11" i="1"/>
  <c r="L73" i="3"/>
  <c r="L74" i="1"/>
  <c r="L75" i="1"/>
  <c r="L73" i="1"/>
  <c r="M74" i="2"/>
  <c r="M75" i="2"/>
  <c r="M73" i="2"/>
  <c r="N58" i="1"/>
  <c r="N60" i="1"/>
  <c r="N42" i="1"/>
  <c r="N26" i="1"/>
  <c r="B10" i="3"/>
  <c r="N10" i="3" s="1"/>
  <c r="N10" i="1"/>
  <c r="N56" i="1"/>
  <c r="D75" i="2"/>
  <c r="E73" i="2"/>
  <c r="N41" i="1"/>
  <c r="B25" i="3"/>
  <c r="N25" i="3" s="1"/>
  <c r="N25" i="1"/>
  <c r="N55" i="1"/>
  <c r="K75" i="2"/>
  <c r="C75" i="2"/>
  <c r="C74" i="2"/>
  <c r="D73" i="2"/>
  <c r="N48" i="1"/>
  <c r="N40" i="1"/>
  <c r="N32" i="1"/>
  <c r="B24" i="3"/>
  <c r="N24" i="3" s="1"/>
  <c r="N24" i="1"/>
  <c r="B16" i="3"/>
  <c r="N16" i="3" s="1"/>
  <c r="N16" i="1"/>
  <c r="B8" i="3"/>
  <c r="N8" i="3" s="1"/>
  <c r="N8" i="1"/>
  <c r="N61" i="1"/>
  <c r="N50" i="1"/>
  <c r="N34" i="1"/>
  <c r="B18" i="3"/>
  <c r="N18" i="3" s="1"/>
  <c r="N18" i="1"/>
  <c r="D74" i="2"/>
  <c r="N49" i="1"/>
  <c r="N33" i="1"/>
  <c r="B17" i="3"/>
  <c r="N17" i="3" s="1"/>
  <c r="N17" i="1"/>
  <c r="B9" i="3"/>
  <c r="N9" i="3" s="1"/>
  <c r="N9" i="1"/>
  <c r="E73" i="1"/>
  <c r="J74" i="2"/>
  <c r="J75" i="2"/>
  <c r="K74" i="2"/>
  <c r="K73" i="2"/>
  <c r="C73" i="2"/>
  <c r="N47" i="1"/>
  <c r="N39" i="1"/>
  <c r="N31" i="1"/>
  <c r="B23" i="3"/>
  <c r="N23" i="3" s="1"/>
  <c r="N23" i="1"/>
  <c r="B15" i="3"/>
  <c r="N15" i="3" s="1"/>
  <c r="N15" i="1"/>
  <c r="B7" i="3"/>
  <c r="N7" i="3" s="1"/>
  <c r="N7" i="1"/>
  <c r="M74" i="1"/>
  <c r="M75" i="1"/>
  <c r="M73" i="1"/>
  <c r="N57" i="1"/>
  <c r="N59" i="1"/>
  <c r="B55" i="4"/>
  <c r="N55" i="4" s="1"/>
  <c r="N55" i="2"/>
  <c r="B53" i="4"/>
  <c r="N53" i="4" s="1"/>
  <c r="N53" i="2"/>
  <c r="B51" i="4"/>
  <c r="N51" i="4" s="1"/>
  <c r="N51" i="2"/>
  <c r="B49" i="4"/>
  <c r="N49" i="4" s="1"/>
  <c r="N49" i="2"/>
  <c r="B47" i="4"/>
  <c r="N47" i="4" s="1"/>
  <c r="N47" i="2"/>
  <c r="B45" i="4"/>
  <c r="N45" i="4" s="1"/>
  <c r="N45" i="2"/>
  <c r="B43" i="4"/>
  <c r="N43" i="4" s="1"/>
  <c r="N43" i="2"/>
  <c r="B41" i="4"/>
  <c r="N41" i="4" s="1"/>
  <c r="N41" i="2"/>
  <c r="B39" i="4"/>
  <c r="N39" i="4" s="1"/>
  <c r="N39" i="2"/>
  <c r="B37" i="4"/>
  <c r="N37" i="4" s="1"/>
  <c r="N37" i="2"/>
  <c r="B35" i="4"/>
  <c r="N35" i="4" s="1"/>
  <c r="N35" i="2"/>
  <c r="B33" i="4"/>
  <c r="N33" i="4" s="1"/>
  <c r="N33" i="2"/>
  <c r="B31" i="4"/>
  <c r="N31" i="4" s="1"/>
  <c r="N31" i="2"/>
  <c r="B29" i="4"/>
  <c r="N29" i="4" s="1"/>
  <c r="N29" i="2"/>
  <c r="B27" i="4"/>
  <c r="N27" i="4" s="1"/>
  <c r="N27" i="2"/>
  <c r="B25" i="4"/>
  <c r="N25" i="4" s="1"/>
  <c r="N25" i="2"/>
  <c r="B23" i="4"/>
  <c r="N23" i="4" s="1"/>
  <c r="N23" i="2"/>
  <c r="B21" i="4"/>
  <c r="N21" i="4" s="1"/>
  <c r="N21" i="2"/>
  <c r="B19" i="4"/>
  <c r="N19" i="4" s="1"/>
  <c r="N19" i="2"/>
  <c r="B17" i="4"/>
  <c r="N17" i="4" s="1"/>
  <c r="N17" i="2"/>
  <c r="B15" i="4"/>
  <c r="N15" i="4" s="1"/>
  <c r="N15" i="2"/>
  <c r="B13" i="4"/>
  <c r="N13" i="4" s="1"/>
  <c r="N13" i="2"/>
  <c r="B11" i="4"/>
  <c r="N11" i="4" s="1"/>
  <c r="N11" i="2"/>
  <c r="B9" i="4"/>
  <c r="N9" i="4" s="1"/>
  <c r="N9" i="2"/>
  <c r="B7" i="4"/>
  <c r="N7" i="4" s="1"/>
  <c r="N7" i="2"/>
  <c r="B5" i="4"/>
  <c r="N5" i="4" s="1"/>
  <c r="N5" i="2"/>
  <c r="B57" i="4"/>
  <c r="N57" i="4" s="1"/>
  <c r="N57" i="2"/>
  <c r="B59" i="4"/>
  <c r="N59" i="4" s="1"/>
  <c r="N59" i="2"/>
  <c r="B58" i="4"/>
  <c r="N58" i="4" s="1"/>
  <c r="N58" i="2"/>
  <c r="B60" i="4"/>
  <c r="N60" i="4" s="1"/>
  <c r="N60" i="2"/>
  <c r="B56" i="4"/>
  <c r="N56" i="4" s="1"/>
  <c r="N56" i="2"/>
  <c r="B54" i="4"/>
  <c r="N54" i="4" s="1"/>
  <c r="N54" i="2"/>
  <c r="B52" i="4"/>
  <c r="N52" i="4" s="1"/>
  <c r="N52" i="2"/>
  <c r="B50" i="4"/>
  <c r="N50" i="4" s="1"/>
  <c r="N50" i="2"/>
  <c r="B48" i="4"/>
  <c r="N48" i="4" s="1"/>
  <c r="N48" i="2"/>
  <c r="B46" i="4"/>
  <c r="N46" i="4" s="1"/>
  <c r="N46" i="2"/>
  <c r="B44" i="4"/>
  <c r="N44" i="4" s="1"/>
  <c r="N44" i="2"/>
  <c r="B42" i="4"/>
  <c r="N42" i="4" s="1"/>
  <c r="N42" i="2"/>
  <c r="B40" i="4"/>
  <c r="N40" i="4" s="1"/>
  <c r="N40" i="2"/>
  <c r="B38" i="4"/>
  <c r="N38" i="4" s="1"/>
  <c r="N38" i="2"/>
  <c r="B36" i="4"/>
  <c r="N36" i="4" s="1"/>
  <c r="N36" i="2"/>
  <c r="B34" i="4"/>
  <c r="N34" i="4" s="1"/>
  <c r="N34" i="2"/>
  <c r="B32" i="4"/>
  <c r="N32" i="4" s="1"/>
  <c r="N32" i="2"/>
  <c r="B30" i="4"/>
  <c r="N30" i="4" s="1"/>
  <c r="N30" i="2"/>
  <c r="B28" i="4"/>
  <c r="N28" i="4" s="1"/>
  <c r="N28" i="2"/>
  <c r="B26" i="4"/>
  <c r="N26" i="4" s="1"/>
  <c r="N26" i="2"/>
  <c r="B24" i="4"/>
  <c r="N24" i="4" s="1"/>
  <c r="N24" i="2"/>
  <c r="B22" i="4"/>
  <c r="N22" i="4" s="1"/>
  <c r="N22" i="2"/>
  <c r="B20" i="4"/>
  <c r="N20" i="4" s="1"/>
  <c r="N20" i="2"/>
  <c r="B18" i="4"/>
  <c r="N18" i="4" s="1"/>
  <c r="N18" i="2"/>
  <c r="B16" i="4"/>
  <c r="N16" i="4" s="1"/>
  <c r="N16" i="2"/>
  <c r="B14" i="4"/>
  <c r="N14" i="4" s="1"/>
  <c r="N14" i="2"/>
  <c r="B12" i="4"/>
  <c r="N12" i="4" s="1"/>
  <c r="N12" i="2"/>
  <c r="B10" i="4"/>
  <c r="N10" i="4" s="1"/>
  <c r="N10" i="2"/>
  <c r="B8" i="4"/>
  <c r="N8" i="4" s="1"/>
  <c r="N8" i="2"/>
  <c r="B6" i="4"/>
  <c r="N6" i="4" s="1"/>
  <c r="N6" i="2"/>
  <c r="B74" i="1"/>
  <c r="D75" i="4"/>
  <c r="D73" i="4"/>
  <c r="D74" i="4"/>
  <c r="E73" i="4"/>
  <c r="E75" i="4"/>
  <c r="E74" i="4"/>
  <c r="C73" i="4"/>
  <c r="C74" i="4"/>
  <c r="C75" i="4"/>
  <c r="J75" i="3"/>
  <c r="H73" i="3"/>
  <c r="J75" i="1"/>
  <c r="H74" i="3"/>
  <c r="B73" i="1"/>
  <c r="E74" i="1"/>
  <c r="D73" i="1"/>
  <c r="I73" i="1"/>
  <c r="H75" i="1"/>
  <c r="F75" i="1"/>
  <c r="J73" i="1"/>
  <c r="I75" i="1"/>
  <c r="K74" i="3"/>
  <c r="K75" i="3"/>
  <c r="K73" i="3"/>
  <c r="L75" i="3"/>
  <c r="I75" i="3"/>
  <c r="I73" i="3"/>
  <c r="I74" i="3"/>
  <c r="G74" i="3"/>
  <c r="G73" i="3"/>
  <c r="G75" i="3"/>
  <c r="F75" i="3"/>
  <c r="F73" i="3"/>
  <c r="F74" i="3"/>
  <c r="E74" i="3"/>
  <c r="E75" i="3"/>
  <c r="E73" i="3"/>
  <c r="D74" i="3"/>
  <c r="D75" i="3"/>
  <c r="D73" i="3"/>
  <c r="C74" i="3"/>
  <c r="C75" i="3"/>
  <c r="C73" i="3"/>
  <c r="F73" i="1"/>
  <c r="C75" i="1"/>
  <c r="B75" i="1"/>
  <c r="J74" i="3"/>
  <c r="H75" i="3"/>
  <c r="D75" i="1"/>
  <c r="C74" i="1"/>
  <c r="I74" i="1"/>
  <c r="G73" i="1"/>
  <c r="H73" i="1"/>
  <c r="J73" i="3"/>
  <c r="G74" i="1"/>
  <c r="H74" i="1"/>
  <c r="J74" i="1"/>
  <c r="K73" i="1"/>
  <c r="C73" i="1"/>
  <c r="E75" i="1"/>
  <c r="K75" i="1"/>
  <c r="F74" i="1"/>
  <c r="K74" i="1"/>
  <c r="L75" i="4"/>
  <c r="L74" i="4"/>
  <c r="L73" i="4"/>
  <c r="K73" i="4"/>
  <c r="K74" i="4"/>
  <c r="K75" i="4"/>
  <c r="J74" i="4"/>
  <c r="J73" i="4"/>
  <c r="J75" i="4"/>
  <c r="I74" i="4"/>
  <c r="I75" i="4"/>
  <c r="I73" i="4"/>
  <c r="H74" i="4"/>
  <c r="H75" i="4"/>
  <c r="H73" i="4"/>
  <c r="G74" i="4"/>
  <c r="G73" i="4"/>
  <c r="G75" i="4"/>
  <c r="F74" i="4"/>
  <c r="F73" i="4"/>
  <c r="F75" i="4"/>
  <c r="B74" i="2"/>
  <c r="B75" i="2"/>
  <c r="L75" i="2"/>
  <c r="L73" i="2"/>
  <c r="N73" i="4" l="1"/>
  <c r="N74" i="4"/>
  <c r="N75" i="4"/>
  <c r="B74" i="4"/>
  <c r="B73" i="3"/>
  <c r="M73" i="4"/>
  <c r="M74" i="4"/>
  <c r="M75" i="4"/>
  <c r="B73" i="4"/>
  <c r="B75" i="3"/>
  <c r="B74" i="3"/>
  <c r="M73" i="3"/>
  <c r="M74" i="3"/>
  <c r="M75" i="3"/>
  <c r="L74" i="3"/>
  <c r="N73" i="1"/>
  <c r="N74" i="1"/>
  <c r="N75" i="1"/>
  <c r="B75" i="4"/>
  <c r="N73" i="2"/>
  <c r="N74" i="2"/>
  <c r="N75" i="2"/>
  <c r="N74" i="3" l="1"/>
  <c r="N73" i="3"/>
  <c r="N75" i="3"/>
</calcChain>
</file>

<file path=xl/sharedStrings.xml><?xml version="1.0" encoding="utf-8"?>
<sst xmlns="http://schemas.openxmlformats.org/spreadsheetml/2006/main" count="268" uniqueCount="109">
  <si>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</si>
  <si>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</si>
  <si>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</si>
  <si>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</si>
  <si>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</si>
  <si>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</si>
  <si>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</si>
  <si>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</si>
  <si>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</si>
  <si>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</si>
  <si>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</si>
  <si>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</si>
  <si>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</si>
  <si>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</si>
  <si>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 xml:space="preserve"> Monthly Evaporation (mm over lake) from GLERL Lake Evaporation Model</t>
  </si>
  <si>
    <t>Component Method using overlake precipitation depth  (precip + runoff - evaporation)</t>
  </si>
  <si>
    <t>Component Method using overland precipitation depth  (precip + runoff - evaporation)</t>
  </si>
  <si>
    <t>Lake areas in square meters for each lake basin (digital and coordinated)</t>
  </si>
  <si>
    <t>Just the lake itself w/o the</t>
  </si>
  <si>
    <t xml:space="preserve">Lake and upstream </t>
  </si>
  <si>
    <t>upstream channel</t>
  </si>
  <si>
    <t>Channels combined</t>
  </si>
  <si>
    <t>Lake Name</t>
  </si>
  <si>
    <t>Digital Land</t>
  </si>
  <si>
    <t>Digital Lake</t>
  </si>
  <si>
    <t>Digital Basin</t>
  </si>
  <si>
    <t>Coord Land</t>
  </si>
  <si>
    <t>Coord Lake</t>
  </si>
  <si>
    <t>Superior</t>
  </si>
  <si>
    <t>Michigan-Huron</t>
  </si>
  <si>
    <t>Michigan</t>
  </si>
  <si>
    <t>Huron</t>
  </si>
  <si>
    <t>Huron w/o Georgian Bay</t>
  </si>
  <si>
    <t>Georgian Bay</t>
  </si>
  <si>
    <t>St. Clair</t>
  </si>
  <si>
    <t>Erie</t>
  </si>
  <si>
    <t>Ontario</t>
  </si>
  <si>
    <t>Note that "Huron w/o Georgian Bay" and "Georgian Bay" are</t>
  </si>
  <si>
    <t xml:space="preserve">not truly coordinated values but rather the combination pro-rated </t>
  </si>
  <si>
    <t>based on our digital map areas.</t>
  </si>
  <si>
    <t>Days in each month</t>
  </si>
  <si>
    <t>Used for converting volumes to rates</t>
  </si>
  <si>
    <t>Mean</t>
  </si>
  <si>
    <t>Max</t>
  </si>
  <si>
    <t>Min</t>
  </si>
  <si>
    <t>Monthly runoff to LK ONTARIO from land surface expressed as millimeters over the lake surface</t>
  </si>
  <si>
    <t>Lake Ontario Overland Precipitation (millimeters)</t>
  </si>
  <si>
    <t>Lake Ontario Overlake Precipitation (millimeters)</t>
  </si>
  <si>
    <t xml:space="preserve"> Lake Ontario</t>
  </si>
  <si>
    <t>Lake Ontario Net Basin Supply (expressed as cubic meters per second)</t>
  </si>
  <si>
    <t>Lake Ontario Net Basin Supply (expressed as millimeters over lake surface)</t>
  </si>
  <si>
    <t>(These are measured values based on streamflow gages, pro-rated for gaged/ungaged area)</t>
  </si>
  <si>
    <t/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</si>
  <si>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</si>
  <si>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</si>
  <si>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</si>
  <si>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</si>
  <si>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</si>
  <si>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</si>
  <si>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Component NBS values are computed simply as:</t>
  </si>
  <si>
    <t>NBS = Precipitation + Runoff - Evaporation</t>
  </si>
  <si>
    <t>Residual NBS values are computed simply as:</t>
  </si>
  <si>
    <t>NBS = ChangeInStorage - Inflow + Outflow</t>
  </si>
  <si>
    <t>Inflows and outflows are comprised of the appropriate channels and diversions.</t>
  </si>
  <si>
    <t>The precipitation data is computed from station data using a Thiessen-weighting technique, employing</t>
  </si>
  <si>
    <t>stations only within 50 km of the lake's watershed basin boundary.</t>
  </si>
  <si>
    <t>For more detailed reference on the methodology employed for computing the precipitation, see the report at:</t>
  </si>
  <si>
    <t>http://www.glerl.noaa.gov/data/arc/hydro/mnth-hydro.html</t>
  </si>
  <si>
    <t>The runoff is computed from streamflow site data using a simple interpolation method developed</t>
  </si>
  <si>
    <t>at GLERL.  For more information on that method, see the report at:</t>
  </si>
  <si>
    <t>The evaporation is computed using GLERL's Large Lake Thermodynamics Model.</t>
  </si>
  <si>
    <t>For more detailed information on this model, see:</t>
  </si>
  <si>
    <t>http://www.glerl.noaa.gov/pubs/fulltext/2005/20050015.pdf</t>
  </si>
  <si>
    <t>Change-in-Storage is computed from Beginning-of-month lake level estimates by GLERL.</t>
  </si>
  <si>
    <t>Again, the methodology is detailed in the report available at:</t>
  </si>
  <si>
    <t>Connecting Channel flows were obtained from the coordinating committee members.</t>
  </si>
  <si>
    <t>History of changes since Jan 1, 2008:</t>
  </si>
  <si>
    <t>February 2008</t>
  </si>
  <si>
    <t>An error was found in the program that produced the runoff estimates.  The program was</t>
  </si>
  <si>
    <t>fixed and the revised estimates were included here.</t>
  </si>
  <si>
    <t>Updated runoff estimates were generated and incorporated here.</t>
  </si>
  <si>
    <t>4840 South State Road</t>
  </si>
  <si>
    <t>Ann Arbor, MI  48108</t>
  </si>
  <si>
    <t>Updated evaporation estimates were generated and incorporated.</t>
  </si>
  <si>
    <t>Updated precipitation estimates were incorporated.</t>
  </si>
  <si>
    <t>After discussion with Nanette Noorbahksh at USACE-Detroit, I have removed the items</t>
  </si>
  <si>
    <t>pertaining to residual NBS calculations.  The components of that calculation are being</t>
  </si>
  <si>
    <t>reviewed for new coordination, and they are outside my control.  To avoid any further</t>
  </si>
  <si>
    <t>confusion and issues, I am removing them from this spreadsheet.  They will be replaced</t>
  </si>
  <si>
    <t>when the planned review/revisions are completed.</t>
  </si>
  <si>
    <t>2008 should still be considered provisional.</t>
  </si>
  <si>
    <t>Updated runoff estimates were incorporated.</t>
  </si>
  <si>
    <t>Typographical error in coordinated land area of Lake Huron was corrected.</t>
  </si>
  <si>
    <t>Cut/Paste error in the 2000-2008 Component supplies (in CMS) using overlake precipitation was corrected.</t>
  </si>
  <si>
    <t>Precipitation sheets updated through 2009</t>
  </si>
  <si>
    <t>Monthly evaporation updated due to annual update of meteorology data.</t>
  </si>
  <si>
    <t>Note that a number of new stations are added, which affected older data.</t>
  </si>
  <si>
    <t>Meteorology data for 2008 is considered to be pretty complete/final.</t>
  </si>
  <si>
    <t>Meteorology data for 2009 is decent, but not completely final.</t>
  </si>
  <si>
    <t>Updated the runoff through 2009.  Values have changed because ice-affected</t>
  </si>
  <si>
    <t>streamflow measurements are now included on the Canadian side on the</t>
  </si>
  <si>
    <t>advice of Canadian Hydrographic Service personnel.</t>
  </si>
  <si>
    <t>Updated precipitation estimates through 2010</t>
  </si>
  <si>
    <t>Updated all components through 2010 (runoff, evaporation, both precipitation estimates)</t>
  </si>
  <si>
    <t>Annual</t>
  </si>
  <si>
    <t>Totals</t>
  </si>
  <si>
    <t>Average</t>
  </si>
  <si>
    <t>Added Annual column to the NBS sheets</t>
  </si>
  <si>
    <t>Updated everything to reflect latest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</si>
</sst>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E+00"/>
  </numFmts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1" applyAlignment="1" applyProtection="1"/>
    <xf numFmtId="49" fontId="0" fillId="0" borderId="0" xfId="0" applyNumberFormat="1"/>
    <xf numFmtId="15" fontId="0" fillId="0" borderId="0" xfId="0" applyNumberFormat="1"/>
    <xf numFmtId="0" fontId="0" fillId="0" borderId="0" xfId="0" applyAlignment="1"/>
    <xf numFmtId="164" fontId="5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2" fontId="1" fillId="0" borderId="0" xfId="0" applyNumberFormat="1" applyFont="1" applyAlignment="1"/>
    <xf numFmtId="2" fontId="1" fillId="0" borderId="0" xfId="0" applyNumberFormat="1" applyFont="1"/>
    <xf numFmtId="0" fontId="1" fillId="0" borderId="0" xfId="0" applyFont="1" applyAlignme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lerl.noaa.gov/pubs/fulltext/2005/20050015.pdf" TargetMode="External"/><Relationship Id="rId1" Type="http://schemas.openxmlformats.org/officeDocument/2006/relationships/hyperlink" Target="mailto:tim.hunter@noaa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abSelected="1" topLeftCell="A82" workbookViewId="0">
      <selection activeCell="A106" sqref="A106"/>
    </sheetView>
  </sheetViews>
  <sheetFormatPr defaultRowHeight="12.75" x14ac:dyDescent="0.2"/>
  <sheetData>
    <row r="1" spans="1:1" x14ac:dyDescent="0.2">
      <c r="A1" t="s">
        <v>53</v>
      </c>
    </row>
    <row r="3" spans="1:1" x14ac:dyDescent="0.2">
      <c r="A3" t="s">
        <v>54</v>
      </c>
    </row>
    <row r="4" spans="1:1" x14ac:dyDescent="0.2">
      <c r="A4" t="s">
        <v>55</v>
      </c>
    </row>
    <row r="5" spans="1:1" x14ac:dyDescent="0.2">
      <c r="A5" t="s">
        <v>56</v>
      </c>
    </row>
    <row r="6" spans="1:1" x14ac:dyDescent="0.2">
      <c r="A6" t="s">
        <v>57</v>
      </c>
    </row>
    <row r="7" spans="1:1" x14ac:dyDescent="0.2">
      <c r="A7" t="s">
        <v>81</v>
      </c>
    </row>
    <row r="8" spans="1:1" x14ac:dyDescent="0.2">
      <c r="A8" t="s">
        <v>82</v>
      </c>
    </row>
    <row r="9" spans="1:1" x14ac:dyDescent="0.2">
      <c r="A9" s="14" t="s">
        <v>58</v>
      </c>
    </row>
    <row r="10" spans="1:1" x14ac:dyDescent="0.2">
      <c r="A10" s="14"/>
    </row>
    <row r="12" spans="1:1" x14ac:dyDescent="0.2">
      <c r="A12" t="s">
        <v>59</v>
      </c>
    </row>
    <row r="13" spans="1:1" x14ac:dyDescent="0.2">
      <c r="A13" t="s">
        <v>60</v>
      </c>
    </row>
    <row r="16" spans="1:1" x14ac:dyDescent="0.2">
      <c r="A16" t="s">
        <v>61</v>
      </c>
    </row>
    <row r="17" spans="1:1" x14ac:dyDescent="0.2">
      <c r="A17" t="s">
        <v>62</v>
      </c>
    </row>
    <row r="18" spans="1:1" x14ac:dyDescent="0.2">
      <c r="A18" t="s">
        <v>63</v>
      </c>
    </row>
    <row r="21" spans="1:1" x14ac:dyDescent="0.2">
      <c r="A21" t="s">
        <v>64</v>
      </c>
    </row>
    <row r="22" spans="1:1" x14ac:dyDescent="0.2">
      <c r="A22" t="s">
        <v>65</v>
      </c>
    </row>
    <row r="23" spans="1:1" x14ac:dyDescent="0.2">
      <c r="A23" t="s">
        <v>66</v>
      </c>
    </row>
    <row r="24" spans="1:1" x14ac:dyDescent="0.2">
      <c r="A24" t="s">
        <v>67</v>
      </c>
    </row>
    <row r="27" spans="1:1" x14ac:dyDescent="0.2">
      <c r="A27" t="s">
        <v>68</v>
      </c>
    </row>
    <row r="28" spans="1:1" x14ac:dyDescent="0.2">
      <c r="A28" t="s">
        <v>69</v>
      </c>
    </row>
    <row r="29" spans="1:1" x14ac:dyDescent="0.2">
      <c r="A29" t="s">
        <v>67</v>
      </c>
    </row>
    <row r="32" spans="1:1" x14ac:dyDescent="0.2">
      <c r="A32" t="s">
        <v>70</v>
      </c>
    </row>
    <row r="33" spans="1:1" x14ac:dyDescent="0.2">
      <c r="A33" t="s">
        <v>71</v>
      </c>
    </row>
    <row r="34" spans="1:1" x14ac:dyDescent="0.2">
      <c r="A34" s="14" t="s">
        <v>72</v>
      </c>
    </row>
    <row r="37" spans="1:1" x14ac:dyDescent="0.2">
      <c r="A37" t="s">
        <v>73</v>
      </c>
    </row>
    <row r="38" spans="1:1" x14ac:dyDescent="0.2">
      <c r="A38" t="s">
        <v>74</v>
      </c>
    </row>
    <row r="39" spans="1:1" x14ac:dyDescent="0.2">
      <c r="A39" t="s">
        <v>67</v>
      </c>
    </row>
    <row r="42" spans="1:1" x14ac:dyDescent="0.2">
      <c r="A42" t="s">
        <v>75</v>
      </c>
    </row>
    <row r="43" spans="1:1" x14ac:dyDescent="0.2">
      <c r="A43" t="s">
        <v>67</v>
      </c>
    </row>
    <row r="46" spans="1:1" x14ac:dyDescent="0.2">
      <c r="A46" t="s">
        <v>76</v>
      </c>
    </row>
    <row r="48" spans="1:1" x14ac:dyDescent="0.2">
      <c r="A48" s="15" t="s">
        <v>77</v>
      </c>
    </row>
    <row r="49" spans="1:1" x14ac:dyDescent="0.2">
      <c r="A49" t="s">
        <v>78</v>
      </c>
    </row>
    <row r="50" spans="1:1" x14ac:dyDescent="0.2">
      <c r="A50" t="s">
        <v>79</v>
      </c>
    </row>
    <row r="52" spans="1:1" x14ac:dyDescent="0.2">
      <c r="A52" s="16">
        <v>39745</v>
      </c>
    </row>
    <row r="53" spans="1:1" x14ac:dyDescent="0.2">
      <c r="A53" t="s">
        <v>80</v>
      </c>
    </row>
    <row r="55" spans="1:1" x14ac:dyDescent="0.2">
      <c r="A55" s="16">
        <v>39903</v>
      </c>
    </row>
    <row r="56" spans="1:1" x14ac:dyDescent="0.2">
      <c r="A56" t="s">
        <v>83</v>
      </c>
    </row>
    <row r="57" spans="1:1" x14ac:dyDescent="0.2">
      <c r="A57" t="s">
        <v>84</v>
      </c>
    </row>
    <row r="59" spans="1:1" x14ac:dyDescent="0.2">
      <c r="A59" s="16">
        <v>40031</v>
      </c>
    </row>
    <row r="60" spans="1:1" x14ac:dyDescent="0.2">
      <c r="A60" t="s">
        <v>85</v>
      </c>
    </row>
    <row r="61" spans="1:1" x14ac:dyDescent="0.2">
      <c r="A61" t="s">
        <v>86</v>
      </c>
    </row>
    <row r="62" spans="1:1" x14ac:dyDescent="0.2">
      <c r="A62" t="s">
        <v>87</v>
      </c>
    </row>
    <row r="63" spans="1:1" x14ac:dyDescent="0.2">
      <c r="A63" t="s">
        <v>88</v>
      </c>
    </row>
    <row r="64" spans="1:1" x14ac:dyDescent="0.2">
      <c r="A64" t="s">
        <v>89</v>
      </c>
    </row>
    <row r="66" spans="1:1" x14ac:dyDescent="0.2">
      <c r="A66" s="16">
        <v>40107</v>
      </c>
    </row>
    <row r="67" spans="1:1" x14ac:dyDescent="0.2">
      <c r="A67" t="s">
        <v>84</v>
      </c>
    </row>
    <row r="68" spans="1:1" x14ac:dyDescent="0.2">
      <c r="A68" t="s">
        <v>90</v>
      </c>
    </row>
    <row r="70" spans="1:1" x14ac:dyDescent="0.2">
      <c r="A70" s="16">
        <v>40232</v>
      </c>
    </row>
    <row r="71" spans="1:1" x14ac:dyDescent="0.2">
      <c r="A71" t="s">
        <v>91</v>
      </c>
    </row>
    <row r="73" spans="1:1" x14ac:dyDescent="0.2">
      <c r="A73" s="16">
        <v>40284</v>
      </c>
    </row>
    <row r="74" spans="1:1" x14ac:dyDescent="0.2">
      <c r="A74" t="s">
        <v>92</v>
      </c>
    </row>
    <row r="76" spans="1:1" x14ac:dyDescent="0.2">
      <c r="A76" s="16">
        <v>40330</v>
      </c>
    </row>
    <row r="77" spans="1:1" x14ac:dyDescent="0.2">
      <c r="A77" t="s">
        <v>93</v>
      </c>
    </row>
    <row r="79" spans="1:1" x14ac:dyDescent="0.2">
      <c r="A79" s="16">
        <v>40454</v>
      </c>
    </row>
    <row r="80" spans="1:1" x14ac:dyDescent="0.2">
      <c r="A80" s="13" t="s">
        <v>94</v>
      </c>
    </row>
    <row r="82" spans="1:1" x14ac:dyDescent="0.2">
      <c r="A82" s="16">
        <v>40479</v>
      </c>
    </row>
    <row r="83" spans="1:1" x14ac:dyDescent="0.2">
      <c r="A83" t="s">
        <v>95</v>
      </c>
    </row>
    <row r="84" spans="1:1" x14ac:dyDescent="0.2">
      <c r="A84" s="13" t="s">
        <v>96</v>
      </c>
    </row>
    <row r="85" spans="1:1" x14ac:dyDescent="0.2">
      <c r="A85" t="s">
        <v>97</v>
      </c>
    </row>
    <row r="86" spans="1:1" x14ac:dyDescent="0.2">
      <c r="A86" t="s">
        <v>98</v>
      </c>
    </row>
    <row r="88" spans="1:1" x14ac:dyDescent="0.2">
      <c r="A88" s="16">
        <v>40745</v>
      </c>
    </row>
    <row r="89" spans="1:1" x14ac:dyDescent="0.2">
      <c r="A89" t="s">
        <v>99</v>
      </c>
    </row>
    <row r="90" spans="1:1" x14ac:dyDescent="0.2">
      <c r="A90" t="s">
        <v>100</v>
      </c>
    </row>
    <row r="91" spans="1:1" x14ac:dyDescent="0.2">
      <c r="A91" t="s">
        <v>101</v>
      </c>
    </row>
    <row r="93" spans="1:1" x14ac:dyDescent="0.2">
      <c r="A93" s="16">
        <v>40855</v>
      </c>
    </row>
    <row r="94" spans="1:1" x14ac:dyDescent="0.2">
      <c r="A94" s="13" t="s">
        <v>102</v>
      </c>
    </row>
    <row r="96" spans="1:1" x14ac:dyDescent="0.2">
      <c r="A96" s="16">
        <v>41226</v>
      </c>
    </row>
    <row r="97" spans="1:1" x14ac:dyDescent="0.2">
      <c r="A97" s="19" t="s">
        <v>103</v>
      </c>
    </row>
    <row r="99" spans="1:1" x14ac:dyDescent="0.2">
      <c r="A99" s="16">
        <v>41313</v>
      </c>
    </row>
    <row r="100" spans="1:1" x14ac:dyDescent="0.2">
      <c r="A100" s="19" t="s">
        <v>107</v>
      </c>
    </row>
    <row r="102" spans="1:1" x14ac:dyDescent="0.2">
      <c r="A102" s="16">
        <v>42584</v>
      </c>
    </row>
    <row r="103" spans="1:1" x14ac:dyDescent="0.2">
      <c r="A103" s="19" t="s">
        <v>108</v>
      </c>
    </row>
  </sheetData>
  <phoneticPr fontId="4" type="noConversion"/>
  <hyperlinks>
    <hyperlink ref="A9" r:id="rId1"/>
    <hyperlink ref="A34" r:id="rId2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10" sqref="F10"/>
    </sheetView>
  </sheetViews>
  <sheetFormatPr defaultRowHeight="12.75" x14ac:dyDescent="0.2"/>
  <cols>
    <col min="1" max="1" width="21.7109375" customWidth="1"/>
    <col min="2" max="4" width="13.7109375" customWidth="1"/>
    <col min="5" max="5" width="2.7109375" customWidth="1"/>
    <col min="6" max="9" width="13.7109375" customWidth="1"/>
  </cols>
  <sheetData>
    <row r="1" spans="1:9" x14ac:dyDescent="0.2">
      <c r="A1" t="s">
        <v>17</v>
      </c>
    </row>
    <row r="2" spans="1:9" x14ac:dyDescent="0.2">
      <c r="F2" s="27" t="s">
        <v>18</v>
      </c>
      <c r="G2" s="28"/>
      <c r="H2" s="27" t="s">
        <v>19</v>
      </c>
      <c r="I2" s="28"/>
    </row>
    <row r="3" spans="1:9" x14ac:dyDescent="0.2">
      <c r="F3" s="29" t="s">
        <v>20</v>
      </c>
      <c r="G3" s="30"/>
      <c r="H3" s="29" t="s">
        <v>21</v>
      </c>
      <c r="I3" s="30"/>
    </row>
    <row r="4" spans="1:9" x14ac:dyDescent="0.2">
      <c r="A4" t="s">
        <v>22</v>
      </c>
      <c r="B4" s="1" t="s">
        <v>23</v>
      </c>
      <c r="C4" s="1" t="s">
        <v>24</v>
      </c>
      <c r="D4" s="1" t="s">
        <v>25</v>
      </c>
      <c r="E4" s="1"/>
      <c r="F4" s="5" t="s">
        <v>26</v>
      </c>
      <c r="G4" s="6" t="s">
        <v>27</v>
      </c>
      <c r="H4" s="5" t="s">
        <v>26</v>
      </c>
      <c r="I4" s="6" t="s">
        <v>27</v>
      </c>
    </row>
    <row r="6" spans="1:9" x14ac:dyDescent="0.2">
      <c r="A6" t="s">
        <v>28</v>
      </c>
      <c r="B6" s="7">
        <v>128084000000</v>
      </c>
      <c r="C6" s="7">
        <v>81925000000</v>
      </c>
      <c r="D6" s="7">
        <f>B6+C6</f>
        <v>210009000000</v>
      </c>
      <c r="E6" s="7"/>
      <c r="F6" s="4">
        <v>128000000000</v>
      </c>
      <c r="G6" s="4">
        <v>82100000000</v>
      </c>
      <c r="H6" s="4">
        <v>128000000000</v>
      </c>
      <c r="I6" s="4">
        <v>82100000000</v>
      </c>
    </row>
    <row r="7" spans="1:9" x14ac:dyDescent="0.2">
      <c r="A7" t="s">
        <v>29</v>
      </c>
      <c r="B7" s="7">
        <f>B8+B9</f>
        <v>248012000000</v>
      </c>
      <c r="C7" s="7">
        <f>C8+C9</f>
        <v>116851000000</v>
      </c>
      <c r="D7" s="7">
        <f t="shared" ref="D7:D14" si="0">B7+C7</f>
        <v>364863000000</v>
      </c>
      <c r="E7" s="7"/>
      <c r="F7" s="4">
        <f>F8+F9</f>
        <v>249000000000</v>
      </c>
      <c r="G7" s="4">
        <f>G8+G9</f>
        <v>117400000000</v>
      </c>
      <c r="H7" s="4">
        <f>H8+H9</f>
        <v>252000000000</v>
      </c>
      <c r="I7" s="4">
        <f>I8+I9</f>
        <v>117600000000</v>
      </c>
    </row>
    <row r="8" spans="1:9" x14ac:dyDescent="0.2">
      <c r="A8" t="s">
        <v>30</v>
      </c>
      <c r="B8" s="7">
        <v>115804000000</v>
      </c>
      <c r="C8" s="7">
        <v>57291000000</v>
      </c>
      <c r="D8" s="7">
        <f t="shared" si="0"/>
        <v>173095000000</v>
      </c>
      <c r="E8" s="7"/>
      <c r="F8" s="4">
        <v>118000000000</v>
      </c>
      <c r="G8" s="4">
        <v>57800000000</v>
      </c>
      <c r="H8" s="4">
        <v>118000000000</v>
      </c>
      <c r="I8" s="4">
        <v>57800000000</v>
      </c>
    </row>
    <row r="9" spans="1:9" x14ac:dyDescent="0.2">
      <c r="A9" t="s">
        <v>31</v>
      </c>
      <c r="B9" s="7">
        <f>B10+B11</f>
        <v>132208000000</v>
      </c>
      <c r="C9" s="7">
        <f>C10+C11</f>
        <v>59560000000</v>
      </c>
      <c r="D9" s="7">
        <f t="shared" si="0"/>
        <v>191768000000</v>
      </c>
      <c r="E9" s="7"/>
      <c r="F9" s="4">
        <v>131000000000</v>
      </c>
      <c r="G9" s="4">
        <v>59600000000</v>
      </c>
      <c r="H9" s="4">
        <v>134000000000</v>
      </c>
      <c r="I9" s="4">
        <v>59800000000</v>
      </c>
    </row>
    <row r="10" spans="1:9" x14ac:dyDescent="0.2">
      <c r="A10" t="s">
        <v>32</v>
      </c>
      <c r="B10" s="7">
        <v>50488000000</v>
      </c>
      <c r="C10" s="7">
        <v>40611000000</v>
      </c>
      <c r="D10" s="7">
        <f t="shared" si="0"/>
        <v>91099000000</v>
      </c>
      <c r="E10" s="7"/>
      <c r="F10" s="4">
        <f>F9*(B10/B9)</f>
        <v>50026685223.284515</v>
      </c>
      <c r="G10" s="4">
        <f>G9*(C10/C9)</f>
        <v>40638274009.402283</v>
      </c>
      <c r="H10" s="4">
        <f>H9*($B10/$B9)</f>
        <v>51172334503.207062</v>
      </c>
      <c r="I10" s="4">
        <f>I9*($C10/$C9)</f>
        <v>40774644056.413704</v>
      </c>
    </row>
    <row r="11" spans="1:9" x14ac:dyDescent="0.2">
      <c r="A11" t="s">
        <v>33</v>
      </c>
      <c r="B11" s="7">
        <v>81720000000</v>
      </c>
      <c r="C11" s="7">
        <v>18949000000</v>
      </c>
      <c r="D11" s="7">
        <f t="shared" si="0"/>
        <v>100669000000</v>
      </c>
      <c r="E11" s="7"/>
      <c r="F11" s="4">
        <f>F9*(B11/B9)</f>
        <v>80973314776.715469</v>
      </c>
      <c r="G11" s="4">
        <f>G9*(C11/C9)</f>
        <v>18961725990.597717</v>
      </c>
      <c r="H11" s="4">
        <f>H9*($B11/$B9)</f>
        <v>82827665496.792923</v>
      </c>
      <c r="I11" s="4">
        <f>I9*($C11/$C9)</f>
        <v>19025355943.5863</v>
      </c>
    </row>
    <row r="12" spans="1:9" x14ac:dyDescent="0.2">
      <c r="A12" t="s">
        <v>34</v>
      </c>
      <c r="B12" s="7">
        <v>15737000000</v>
      </c>
      <c r="C12" s="7">
        <v>1109000000</v>
      </c>
      <c r="D12" s="7">
        <f t="shared" si="0"/>
        <v>16846000000</v>
      </c>
      <c r="E12" s="7"/>
      <c r="F12" s="4">
        <v>12400000000</v>
      </c>
      <c r="G12" s="4">
        <v>1110000000</v>
      </c>
      <c r="H12" s="4">
        <v>15700000000</v>
      </c>
      <c r="I12" s="4">
        <v>1170000000</v>
      </c>
    </row>
    <row r="13" spans="1:9" x14ac:dyDescent="0.2">
      <c r="A13" t="s">
        <v>35</v>
      </c>
      <c r="B13" s="7">
        <v>60602000000</v>
      </c>
      <c r="C13" s="7">
        <v>25404000000</v>
      </c>
      <c r="D13" s="7">
        <f t="shared" si="0"/>
        <v>86006000000</v>
      </c>
      <c r="E13" s="7"/>
      <c r="F13" s="4">
        <v>58800000000</v>
      </c>
      <c r="G13" s="4">
        <v>25700000000</v>
      </c>
      <c r="H13" s="4">
        <v>61000000000</v>
      </c>
      <c r="I13" s="4">
        <v>25800000000</v>
      </c>
    </row>
    <row r="14" spans="1:9" x14ac:dyDescent="0.2">
      <c r="A14" t="s">
        <v>36</v>
      </c>
      <c r="B14" s="7">
        <v>65118000000</v>
      </c>
      <c r="C14" s="7">
        <v>19121000000</v>
      </c>
      <c r="D14" s="7">
        <f t="shared" si="0"/>
        <v>84239000000</v>
      </c>
      <c r="E14" s="7"/>
      <c r="F14" s="4">
        <v>60600000000</v>
      </c>
      <c r="G14" s="4">
        <v>19000000000</v>
      </c>
      <c r="H14" s="4">
        <v>64000000000</v>
      </c>
      <c r="I14" s="4">
        <v>19000000000</v>
      </c>
    </row>
    <row r="17" spans="1:7" x14ac:dyDescent="0.2">
      <c r="A17" s="8"/>
      <c r="F17" t="s">
        <v>37</v>
      </c>
    </row>
    <row r="18" spans="1:7" x14ac:dyDescent="0.2">
      <c r="A18" s="8"/>
      <c r="F18" t="s">
        <v>38</v>
      </c>
    </row>
    <row r="19" spans="1:7" x14ac:dyDescent="0.2">
      <c r="F19" t="s">
        <v>39</v>
      </c>
      <c r="G19" s="4"/>
    </row>
  </sheetData>
  <mergeCells count="4">
    <mergeCell ref="F2:G2"/>
    <mergeCell ref="H2:I2"/>
    <mergeCell ref="F3:G3"/>
    <mergeCell ref="H3:I3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>
      <selection activeCell="A3" sqref="A3"/>
    </sheetView>
  </sheetViews>
  <sheetFormatPr defaultRowHeight="12.75" x14ac:dyDescent="0.2"/>
  <cols>
    <col min="2" max="13" width="5.7109375" customWidth="1"/>
  </cols>
  <sheetData>
    <row r="1" spans="1:13" x14ac:dyDescent="0.2">
      <c r="A1" t="s">
        <v>40</v>
      </c>
    </row>
    <row r="2" spans="1:13" x14ac:dyDescent="0.2">
      <c r="A2" t="s">
        <v>41</v>
      </c>
    </row>
    <row r="4" spans="1:13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 x14ac:dyDescent="0.2">
      <c r="A5">
        <v>1948</v>
      </c>
      <c r="B5" s="9">
        <v>31</v>
      </c>
      <c r="C5" s="9">
        <v>29</v>
      </c>
      <c r="D5" s="9">
        <v>31</v>
      </c>
      <c r="E5" s="9">
        <v>30</v>
      </c>
      <c r="F5" s="9">
        <v>31</v>
      </c>
      <c r="G5" s="9">
        <v>30</v>
      </c>
      <c r="H5" s="9">
        <v>31</v>
      </c>
      <c r="I5" s="9">
        <v>31</v>
      </c>
      <c r="J5" s="9">
        <v>30</v>
      </c>
      <c r="K5" s="9">
        <v>31</v>
      </c>
      <c r="L5" s="9">
        <v>30</v>
      </c>
      <c r="M5" s="9">
        <v>31</v>
      </c>
    </row>
    <row r="6" spans="1:13" x14ac:dyDescent="0.2">
      <c r="A6">
        <v>1949</v>
      </c>
      <c r="B6" s="9">
        <v>31</v>
      </c>
      <c r="C6" s="9">
        <v>28</v>
      </c>
      <c r="D6" s="9">
        <v>31</v>
      </c>
      <c r="E6" s="9">
        <v>30</v>
      </c>
      <c r="F6" s="9">
        <v>31</v>
      </c>
      <c r="G6" s="9">
        <v>30</v>
      </c>
      <c r="H6" s="9">
        <v>31</v>
      </c>
      <c r="I6" s="9">
        <v>31</v>
      </c>
      <c r="J6" s="9">
        <v>30</v>
      </c>
      <c r="K6" s="9">
        <v>31</v>
      </c>
      <c r="L6" s="9">
        <v>30</v>
      </c>
      <c r="M6" s="9">
        <v>31</v>
      </c>
    </row>
    <row r="7" spans="1:13" x14ac:dyDescent="0.2">
      <c r="A7">
        <v>1950</v>
      </c>
      <c r="B7" s="9">
        <v>31</v>
      </c>
      <c r="C7" s="9">
        <v>28</v>
      </c>
      <c r="D7" s="9">
        <v>31</v>
      </c>
      <c r="E7" s="9">
        <v>30</v>
      </c>
      <c r="F7" s="9">
        <v>31</v>
      </c>
      <c r="G7" s="9">
        <v>30</v>
      </c>
      <c r="H7" s="9">
        <v>31</v>
      </c>
      <c r="I7" s="9">
        <v>31</v>
      </c>
      <c r="J7" s="9">
        <v>30</v>
      </c>
      <c r="K7" s="9">
        <v>31</v>
      </c>
      <c r="L7" s="9">
        <v>30</v>
      </c>
      <c r="M7" s="9">
        <v>31</v>
      </c>
    </row>
    <row r="8" spans="1:13" x14ac:dyDescent="0.2">
      <c r="A8">
        <v>1951</v>
      </c>
      <c r="B8" s="9">
        <v>31</v>
      </c>
      <c r="C8" s="9">
        <v>28</v>
      </c>
      <c r="D8" s="9">
        <v>31</v>
      </c>
      <c r="E8" s="9">
        <v>30</v>
      </c>
      <c r="F8" s="9">
        <v>31</v>
      </c>
      <c r="G8" s="9">
        <v>30</v>
      </c>
      <c r="H8" s="9">
        <v>31</v>
      </c>
      <c r="I8" s="9">
        <v>31</v>
      </c>
      <c r="J8" s="9">
        <v>30</v>
      </c>
      <c r="K8" s="9">
        <v>31</v>
      </c>
      <c r="L8" s="9">
        <v>30</v>
      </c>
      <c r="M8" s="9">
        <v>31</v>
      </c>
    </row>
    <row r="9" spans="1:13" x14ac:dyDescent="0.2">
      <c r="A9">
        <v>1952</v>
      </c>
      <c r="B9" s="9">
        <v>31</v>
      </c>
      <c r="C9" s="9">
        <v>29</v>
      </c>
      <c r="D9" s="9">
        <v>31</v>
      </c>
      <c r="E9" s="9">
        <v>30</v>
      </c>
      <c r="F9" s="9">
        <v>31</v>
      </c>
      <c r="G9" s="9">
        <v>30</v>
      </c>
      <c r="H9" s="9">
        <v>31</v>
      </c>
      <c r="I9" s="9">
        <v>31</v>
      </c>
      <c r="J9" s="9">
        <v>30</v>
      </c>
      <c r="K9" s="9">
        <v>31</v>
      </c>
      <c r="L9" s="9">
        <v>30</v>
      </c>
      <c r="M9" s="9">
        <v>31</v>
      </c>
    </row>
    <row r="10" spans="1:13" x14ac:dyDescent="0.2">
      <c r="A10">
        <v>1953</v>
      </c>
      <c r="B10" s="9">
        <v>31</v>
      </c>
      <c r="C10" s="9">
        <v>28</v>
      </c>
      <c r="D10" s="9">
        <v>31</v>
      </c>
      <c r="E10" s="9">
        <v>30</v>
      </c>
      <c r="F10" s="9">
        <v>31</v>
      </c>
      <c r="G10" s="9">
        <v>30</v>
      </c>
      <c r="H10" s="9">
        <v>31</v>
      </c>
      <c r="I10" s="9">
        <v>31</v>
      </c>
      <c r="J10" s="9">
        <v>30</v>
      </c>
      <c r="K10" s="9">
        <v>31</v>
      </c>
      <c r="L10" s="9">
        <v>30</v>
      </c>
      <c r="M10" s="9">
        <v>31</v>
      </c>
    </row>
    <row r="11" spans="1:13" x14ac:dyDescent="0.2">
      <c r="A11">
        <v>1954</v>
      </c>
      <c r="B11" s="9">
        <v>31</v>
      </c>
      <c r="C11" s="9">
        <v>28</v>
      </c>
      <c r="D11" s="9">
        <v>31</v>
      </c>
      <c r="E11" s="9">
        <v>30</v>
      </c>
      <c r="F11" s="9">
        <v>31</v>
      </c>
      <c r="G11" s="9">
        <v>30</v>
      </c>
      <c r="H11" s="9">
        <v>31</v>
      </c>
      <c r="I11" s="9">
        <v>31</v>
      </c>
      <c r="J11" s="9">
        <v>30</v>
      </c>
      <c r="K11" s="9">
        <v>31</v>
      </c>
      <c r="L11" s="9">
        <v>30</v>
      </c>
      <c r="M11" s="9">
        <v>31</v>
      </c>
    </row>
    <row r="12" spans="1:13" x14ac:dyDescent="0.2">
      <c r="A12">
        <v>1955</v>
      </c>
      <c r="B12" s="9">
        <v>31</v>
      </c>
      <c r="C12" s="9">
        <v>28</v>
      </c>
      <c r="D12" s="9">
        <v>31</v>
      </c>
      <c r="E12" s="9">
        <v>30</v>
      </c>
      <c r="F12" s="9">
        <v>31</v>
      </c>
      <c r="G12" s="9">
        <v>30</v>
      </c>
      <c r="H12" s="9">
        <v>31</v>
      </c>
      <c r="I12" s="9">
        <v>31</v>
      </c>
      <c r="J12" s="9">
        <v>30</v>
      </c>
      <c r="K12" s="9">
        <v>31</v>
      </c>
      <c r="L12" s="9">
        <v>30</v>
      </c>
      <c r="M12" s="9">
        <v>31</v>
      </c>
    </row>
    <row r="13" spans="1:13" x14ac:dyDescent="0.2">
      <c r="A13">
        <v>1956</v>
      </c>
      <c r="B13" s="9">
        <v>31</v>
      </c>
      <c r="C13" s="9">
        <v>29</v>
      </c>
      <c r="D13" s="9">
        <v>31</v>
      </c>
      <c r="E13" s="9">
        <v>30</v>
      </c>
      <c r="F13" s="9">
        <v>31</v>
      </c>
      <c r="G13" s="9">
        <v>30</v>
      </c>
      <c r="H13" s="9">
        <v>31</v>
      </c>
      <c r="I13" s="9">
        <v>31</v>
      </c>
      <c r="J13" s="9">
        <v>30</v>
      </c>
      <c r="K13" s="9">
        <v>31</v>
      </c>
      <c r="L13" s="9">
        <v>30</v>
      </c>
      <c r="M13" s="9">
        <v>31</v>
      </c>
    </row>
    <row r="14" spans="1:13" x14ac:dyDescent="0.2">
      <c r="A14">
        <v>1957</v>
      </c>
      <c r="B14" s="9">
        <v>31</v>
      </c>
      <c r="C14" s="9">
        <v>28</v>
      </c>
      <c r="D14" s="9">
        <v>31</v>
      </c>
      <c r="E14" s="9">
        <v>30</v>
      </c>
      <c r="F14" s="9">
        <v>31</v>
      </c>
      <c r="G14" s="9">
        <v>30</v>
      </c>
      <c r="H14" s="9">
        <v>31</v>
      </c>
      <c r="I14" s="9">
        <v>31</v>
      </c>
      <c r="J14" s="9">
        <v>30</v>
      </c>
      <c r="K14" s="9">
        <v>31</v>
      </c>
      <c r="L14" s="9">
        <v>30</v>
      </c>
      <c r="M14" s="9">
        <v>31</v>
      </c>
    </row>
    <row r="15" spans="1:13" x14ac:dyDescent="0.2">
      <c r="A15">
        <v>1958</v>
      </c>
      <c r="B15" s="9">
        <v>31</v>
      </c>
      <c r="C15" s="9">
        <v>28</v>
      </c>
      <c r="D15" s="9">
        <v>31</v>
      </c>
      <c r="E15" s="9">
        <v>30</v>
      </c>
      <c r="F15" s="9">
        <v>31</v>
      </c>
      <c r="G15" s="9">
        <v>30</v>
      </c>
      <c r="H15" s="9">
        <v>31</v>
      </c>
      <c r="I15" s="9">
        <v>31</v>
      </c>
      <c r="J15" s="9">
        <v>30</v>
      </c>
      <c r="K15" s="9">
        <v>31</v>
      </c>
      <c r="L15" s="9">
        <v>30</v>
      </c>
      <c r="M15" s="9">
        <v>31</v>
      </c>
    </row>
    <row r="16" spans="1:13" x14ac:dyDescent="0.2">
      <c r="A16">
        <v>1959</v>
      </c>
      <c r="B16" s="9">
        <v>31</v>
      </c>
      <c r="C16" s="9">
        <v>28</v>
      </c>
      <c r="D16" s="9">
        <v>31</v>
      </c>
      <c r="E16" s="9">
        <v>30</v>
      </c>
      <c r="F16" s="9">
        <v>31</v>
      </c>
      <c r="G16" s="9">
        <v>30</v>
      </c>
      <c r="H16" s="9">
        <v>31</v>
      </c>
      <c r="I16" s="9">
        <v>31</v>
      </c>
      <c r="J16" s="9">
        <v>30</v>
      </c>
      <c r="K16" s="9">
        <v>31</v>
      </c>
      <c r="L16" s="9">
        <v>30</v>
      </c>
      <c r="M16" s="9">
        <v>31</v>
      </c>
    </row>
    <row r="17" spans="1:13" x14ac:dyDescent="0.2">
      <c r="A17">
        <v>1960</v>
      </c>
      <c r="B17" s="9">
        <v>31</v>
      </c>
      <c r="C17" s="9">
        <v>29</v>
      </c>
      <c r="D17" s="9">
        <v>31</v>
      </c>
      <c r="E17" s="9">
        <v>30</v>
      </c>
      <c r="F17" s="9">
        <v>31</v>
      </c>
      <c r="G17" s="9">
        <v>30</v>
      </c>
      <c r="H17" s="9">
        <v>31</v>
      </c>
      <c r="I17" s="9">
        <v>31</v>
      </c>
      <c r="J17" s="9">
        <v>30</v>
      </c>
      <c r="K17" s="9">
        <v>31</v>
      </c>
      <c r="L17" s="9">
        <v>30</v>
      </c>
      <c r="M17" s="9">
        <v>31</v>
      </c>
    </row>
    <row r="18" spans="1:13" x14ac:dyDescent="0.2">
      <c r="A18">
        <v>1961</v>
      </c>
      <c r="B18" s="9">
        <v>31</v>
      </c>
      <c r="C18" s="9">
        <v>28</v>
      </c>
      <c r="D18" s="9">
        <v>31</v>
      </c>
      <c r="E18" s="9">
        <v>30</v>
      </c>
      <c r="F18" s="9">
        <v>31</v>
      </c>
      <c r="G18" s="9">
        <v>30</v>
      </c>
      <c r="H18" s="9">
        <v>31</v>
      </c>
      <c r="I18" s="9">
        <v>31</v>
      </c>
      <c r="J18" s="9">
        <v>30</v>
      </c>
      <c r="K18" s="9">
        <v>31</v>
      </c>
      <c r="L18" s="9">
        <v>30</v>
      </c>
      <c r="M18" s="9">
        <v>31</v>
      </c>
    </row>
    <row r="19" spans="1:13" x14ac:dyDescent="0.2">
      <c r="A19">
        <v>1962</v>
      </c>
      <c r="B19" s="9">
        <v>31</v>
      </c>
      <c r="C19" s="9">
        <v>28</v>
      </c>
      <c r="D19" s="9">
        <v>31</v>
      </c>
      <c r="E19" s="9">
        <v>30</v>
      </c>
      <c r="F19" s="9">
        <v>31</v>
      </c>
      <c r="G19" s="9">
        <v>30</v>
      </c>
      <c r="H19" s="9">
        <v>31</v>
      </c>
      <c r="I19" s="9">
        <v>31</v>
      </c>
      <c r="J19" s="9">
        <v>30</v>
      </c>
      <c r="K19" s="9">
        <v>31</v>
      </c>
      <c r="L19" s="9">
        <v>30</v>
      </c>
      <c r="M19" s="9">
        <v>31</v>
      </c>
    </row>
    <row r="20" spans="1:13" x14ac:dyDescent="0.2">
      <c r="A20">
        <v>1963</v>
      </c>
      <c r="B20" s="9">
        <v>31</v>
      </c>
      <c r="C20" s="9">
        <v>28</v>
      </c>
      <c r="D20" s="9">
        <v>31</v>
      </c>
      <c r="E20" s="9">
        <v>30</v>
      </c>
      <c r="F20" s="9">
        <v>31</v>
      </c>
      <c r="G20" s="9">
        <v>30</v>
      </c>
      <c r="H20" s="9">
        <v>31</v>
      </c>
      <c r="I20" s="9">
        <v>31</v>
      </c>
      <c r="J20" s="9">
        <v>30</v>
      </c>
      <c r="K20" s="9">
        <v>31</v>
      </c>
      <c r="L20" s="9">
        <v>30</v>
      </c>
      <c r="M20" s="9">
        <v>31</v>
      </c>
    </row>
    <row r="21" spans="1:13" x14ac:dyDescent="0.2">
      <c r="A21">
        <v>1964</v>
      </c>
      <c r="B21" s="9">
        <v>31</v>
      </c>
      <c r="C21" s="9">
        <v>29</v>
      </c>
      <c r="D21" s="9">
        <v>31</v>
      </c>
      <c r="E21" s="9">
        <v>30</v>
      </c>
      <c r="F21" s="9">
        <v>31</v>
      </c>
      <c r="G21" s="9">
        <v>30</v>
      </c>
      <c r="H21" s="9">
        <v>31</v>
      </c>
      <c r="I21" s="9">
        <v>31</v>
      </c>
      <c r="J21" s="9">
        <v>30</v>
      </c>
      <c r="K21" s="9">
        <v>31</v>
      </c>
      <c r="L21" s="9">
        <v>30</v>
      </c>
      <c r="M21" s="9">
        <v>31</v>
      </c>
    </row>
    <row r="22" spans="1:13" x14ac:dyDescent="0.2">
      <c r="A22">
        <v>1965</v>
      </c>
      <c r="B22" s="9">
        <v>31</v>
      </c>
      <c r="C22" s="9">
        <v>28</v>
      </c>
      <c r="D22" s="9">
        <v>31</v>
      </c>
      <c r="E22" s="9">
        <v>30</v>
      </c>
      <c r="F22" s="9">
        <v>31</v>
      </c>
      <c r="G22" s="9">
        <v>30</v>
      </c>
      <c r="H22" s="9">
        <v>31</v>
      </c>
      <c r="I22" s="9">
        <v>31</v>
      </c>
      <c r="J22" s="9">
        <v>30</v>
      </c>
      <c r="K22" s="9">
        <v>31</v>
      </c>
      <c r="L22" s="9">
        <v>30</v>
      </c>
      <c r="M22" s="9">
        <v>31</v>
      </c>
    </row>
    <row r="23" spans="1:13" x14ac:dyDescent="0.2">
      <c r="A23">
        <v>1966</v>
      </c>
      <c r="B23" s="9">
        <v>31</v>
      </c>
      <c r="C23" s="9">
        <v>28</v>
      </c>
      <c r="D23" s="9">
        <v>31</v>
      </c>
      <c r="E23" s="9">
        <v>30</v>
      </c>
      <c r="F23" s="9">
        <v>31</v>
      </c>
      <c r="G23" s="9">
        <v>30</v>
      </c>
      <c r="H23" s="9">
        <v>31</v>
      </c>
      <c r="I23" s="9">
        <v>31</v>
      </c>
      <c r="J23" s="9">
        <v>30</v>
      </c>
      <c r="K23" s="9">
        <v>31</v>
      </c>
      <c r="L23" s="9">
        <v>30</v>
      </c>
      <c r="M23" s="9">
        <v>31</v>
      </c>
    </row>
    <row r="24" spans="1:13" x14ac:dyDescent="0.2">
      <c r="A24">
        <v>1967</v>
      </c>
      <c r="B24" s="9">
        <v>31</v>
      </c>
      <c r="C24" s="9">
        <v>28</v>
      </c>
      <c r="D24" s="9">
        <v>31</v>
      </c>
      <c r="E24" s="9">
        <v>30</v>
      </c>
      <c r="F24" s="9">
        <v>31</v>
      </c>
      <c r="G24" s="9">
        <v>30</v>
      </c>
      <c r="H24" s="9">
        <v>31</v>
      </c>
      <c r="I24" s="9">
        <v>31</v>
      </c>
      <c r="J24" s="9">
        <v>30</v>
      </c>
      <c r="K24" s="9">
        <v>31</v>
      </c>
      <c r="L24" s="9">
        <v>30</v>
      </c>
      <c r="M24" s="9">
        <v>31</v>
      </c>
    </row>
    <row r="25" spans="1:13" x14ac:dyDescent="0.2">
      <c r="A25">
        <v>1968</v>
      </c>
      <c r="B25" s="9">
        <v>31</v>
      </c>
      <c r="C25" s="9">
        <v>29</v>
      </c>
      <c r="D25" s="9">
        <v>31</v>
      </c>
      <c r="E25" s="9">
        <v>30</v>
      </c>
      <c r="F25" s="9">
        <v>31</v>
      </c>
      <c r="G25" s="9">
        <v>30</v>
      </c>
      <c r="H25" s="9">
        <v>31</v>
      </c>
      <c r="I25" s="9">
        <v>31</v>
      </c>
      <c r="J25" s="9">
        <v>30</v>
      </c>
      <c r="K25" s="9">
        <v>31</v>
      </c>
      <c r="L25" s="9">
        <v>30</v>
      </c>
      <c r="M25" s="9">
        <v>31</v>
      </c>
    </row>
    <row r="26" spans="1:13" x14ac:dyDescent="0.2">
      <c r="A26">
        <v>1969</v>
      </c>
      <c r="B26" s="9">
        <v>31</v>
      </c>
      <c r="C26" s="9">
        <v>28</v>
      </c>
      <c r="D26" s="9">
        <v>31</v>
      </c>
      <c r="E26" s="9">
        <v>30</v>
      </c>
      <c r="F26" s="9">
        <v>31</v>
      </c>
      <c r="G26" s="9">
        <v>30</v>
      </c>
      <c r="H26" s="9">
        <v>31</v>
      </c>
      <c r="I26" s="9">
        <v>31</v>
      </c>
      <c r="J26" s="9">
        <v>30</v>
      </c>
      <c r="K26" s="9">
        <v>31</v>
      </c>
      <c r="L26" s="9">
        <v>30</v>
      </c>
      <c r="M26" s="9">
        <v>31</v>
      </c>
    </row>
    <row r="27" spans="1:13" x14ac:dyDescent="0.2">
      <c r="A27">
        <v>1970</v>
      </c>
      <c r="B27" s="9">
        <v>31</v>
      </c>
      <c r="C27" s="9">
        <v>28</v>
      </c>
      <c r="D27" s="9">
        <v>31</v>
      </c>
      <c r="E27" s="9">
        <v>30</v>
      </c>
      <c r="F27" s="9">
        <v>31</v>
      </c>
      <c r="G27" s="9">
        <v>30</v>
      </c>
      <c r="H27" s="9">
        <v>31</v>
      </c>
      <c r="I27" s="9">
        <v>31</v>
      </c>
      <c r="J27" s="9">
        <v>30</v>
      </c>
      <c r="K27" s="9">
        <v>31</v>
      </c>
      <c r="L27" s="9">
        <v>30</v>
      </c>
      <c r="M27" s="9">
        <v>31</v>
      </c>
    </row>
    <row r="28" spans="1:13" x14ac:dyDescent="0.2">
      <c r="A28">
        <v>1971</v>
      </c>
      <c r="B28" s="9">
        <v>31</v>
      </c>
      <c r="C28" s="9">
        <v>28</v>
      </c>
      <c r="D28" s="9">
        <v>31</v>
      </c>
      <c r="E28" s="9">
        <v>30</v>
      </c>
      <c r="F28" s="9">
        <v>31</v>
      </c>
      <c r="G28" s="9">
        <v>30</v>
      </c>
      <c r="H28" s="9">
        <v>31</v>
      </c>
      <c r="I28" s="9">
        <v>31</v>
      </c>
      <c r="J28" s="9">
        <v>30</v>
      </c>
      <c r="K28" s="9">
        <v>31</v>
      </c>
      <c r="L28" s="9">
        <v>30</v>
      </c>
      <c r="M28" s="9">
        <v>31</v>
      </c>
    </row>
    <row r="29" spans="1:13" x14ac:dyDescent="0.2">
      <c r="A29">
        <v>1972</v>
      </c>
      <c r="B29" s="9">
        <v>31</v>
      </c>
      <c r="C29" s="9">
        <v>29</v>
      </c>
      <c r="D29" s="9">
        <v>31</v>
      </c>
      <c r="E29" s="9">
        <v>30</v>
      </c>
      <c r="F29" s="9">
        <v>31</v>
      </c>
      <c r="G29" s="9">
        <v>30</v>
      </c>
      <c r="H29" s="9">
        <v>31</v>
      </c>
      <c r="I29" s="9">
        <v>31</v>
      </c>
      <c r="J29" s="9">
        <v>30</v>
      </c>
      <c r="K29" s="9">
        <v>31</v>
      </c>
      <c r="L29" s="9">
        <v>30</v>
      </c>
      <c r="M29" s="9">
        <v>31</v>
      </c>
    </row>
    <row r="30" spans="1:13" x14ac:dyDescent="0.2">
      <c r="A30">
        <v>1973</v>
      </c>
      <c r="B30" s="9">
        <v>31</v>
      </c>
      <c r="C30" s="9">
        <v>28</v>
      </c>
      <c r="D30" s="9">
        <v>31</v>
      </c>
      <c r="E30" s="9">
        <v>30</v>
      </c>
      <c r="F30" s="9">
        <v>31</v>
      </c>
      <c r="G30" s="9">
        <v>30</v>
      </c>
      <c r="H30" s="9">
        <v>31</v>
      </c>
      <c r="I30" s="9">
        <v>31</v>
      </c>
      <c r="J30" s="9">
        <v>30</v>
      </c>
      <c r="K30" s="9">
        <v>31</v>
      </c>
      <c r="L30" s="9">
        <v>30</v>
      </c>
      <c r="M30" s="9">
        <v>31</v>
      </c>
    </row>
    <row r="31" spans="1:13" x14ac:dyDescent="0.2">
      <c r="A31">
        <v>1974</v>
      </c>
      <c r="B31" s="9">
        <v>31</v>
      </c>
      <c r="C31" s="9">
        <v>28</v>
      </c>
      <c r="D31" s="9">
        <v>31</v>
      </c>
      <c r="E31" s="9">
        <v>30</v>
      </c>
      <c r="F31" s="9">
        <v>31</v>
      </c>
      <c r="G31" s="9">
        <v>30</v>
      </c>
      <c r="H31" s="9">
        <v>31</v>
      </c>
      <c r="I31" s="9">
        <v>31</v>
      </c>
      <c r="J31" s="9">
        <v>30</v>
      </c>
      <c r="K31" s="9">
        <v>31</v>
      </c>
      <c r="L31" s="9">
        <v>30</v>
      </c>
      <c r="M31" s="9">
        <v>31</v>
      </c>
    </row>
    <row r="32" spans="1:13" x14ac:dyDescent="0.2">
      <c r="A32">
        <v>1975</v>
      </c>
      <c r="B32" s="9">
        <v>31</v>
      </c>
      <c r="C32" s="9">
        <v>28</v>
      </c>
      <c r="D32" s="9">
        <v>31</v>
      </c>
      <c r="E32" s="9">
        <v>30</v>
      </c>
      <c r="F32" s="9">
        <v>31</v>
      </c>
      <c r="G32" s="9">
        <v>30</v>
      </c>
      <c r="H32" s="9">
        <v>31</v>
      </c>
      <c r="I32" s="9">
        <v>31</v>
      </c>
      <c r="J32" s="9">
        <v>30</v>
      </c>
      <c r="K32" s="9">
        <v>31</v>
      </c>
      <c r="L32" s="9">
        <v>30</v>
      </c>
      <c r="M32" s="9">
        <v>31</v>
      </c>
    </row>
    <row r="33" spans="1:13" x14ac:dyDescent="0.2">
      <c r="A33">
        <v>1976</v>
      </c>
      <c r="B33" s="9">
        <v>31</v>
      </c>
      <c r="C33" s="9">
        <v>29</v>
      </c>
      <c r="D33" s="9">
        <v>31</v>
      </c>
      <c r="E33" s="9">
        <v>30</v>
      </c>
      <c r="F33" s="9">
        <v>31</v>
      </c>
      <c r="G33" s="9">
        <v>30</v>
      </c>
      <c r="H33" s="9">
        <v>31</v>
      </c>
      <c r="I33" s="9">
        <v>31</v>
      </c>
      <c r="J33" s="9">
        <v>30</v>
      </c>
      <c r="K33" s="9">
        <v>31</v>
      </c>
      <c r="L33" s="9">
        <v>30</v>
      </c>
      <c r="M33" s="9">
        <v>31</v>
      </c>
    </row>
    <row r="34" spans="1:13" x14ac:dyDescent="0.2">
      <c r="A34">
        <v>1977</v>
      </c>
      <c r="B34" s="9">
        <v>31</v>
      </c>
      <c r="C34" s="9">
        <v>28</v>
      </c>
      <c r="D34" s="9">
        <v>31</v>
      </c>
      <c r="E34" s="9">
        <v>30</v>
      </c>
      <c r="F34" s="9">
        <v>31</v>
      </c>
      <c r="G34" s="9">
        <v>30</v>
      </c>
      <c r="H34" s="9">
        <v>31</v>
      </c>
      <c r="I34" s="9">
        <v>31</v>
      </c>
      <c r="J34" s="9">
        <v>30</v>
      </c>
      <c r="K34" s="9">
        <v>31</v>
      </c>
      <c r="L34" s="9">
        <v>30</v>
      </c>
      <c r="M34" s="9">
        <v>31</v>
      </c>
    </row>
    <row r="35" spans="1:13" x14ac:dyDescent="0.2">
      <c r="A35">
        <v>1978</v>
      </c>
      <c r="B35" s="9">
        <v>31</v>
      </c>
      <c r="C35" s="9">
        <v>28</v>
      </c>
      <c r="D35" s="9">
        <v>31</v>
      </c>
      <c r="E35" s="9">
        <v>30</v>
      </c>
      <c r="F35" s="9">
        <v>31</v>
      </c>
      <c r="G35" s="9">
        <v>30</v>
      </c>
      <c r="H35" s="9">
        <v>31</v>
      </c>
      <c r="I35" s="9">
        <v>31</v>
      </c>
      <c r="J35" s="9">
        <v>30</v>
      </c>
      <c r="K35" s="9">
        <v>31</v>
      </c>
      <c r="L35" s="9">
        <v>30</v>
      </c>
      <c r="M35" s="9">
        <v>31</v>
      </c>
    </row>
    <row r="36" spans="1:13" x14ac:dyDescent="0.2">
      <c r="A36">
        <v>1979</v>
      </c>
      <c r="B36" s="9">
        <v>31</v>
      </c>
      <c r="C36" s="9">
        <v>28</v>
      </c>
      <c r="D36" s="9">
        <v>31</v>
      </c>
      <c r="E36" s="9">
        <v>30</v>
      </c>
      <c r="F36" s="9">
        <v>31</v>
      </c>
      <c r="G36" s="9">
        <v>30</v>
      </c>
      <c r="H36" s="9">
        <v>31</v>
      </c>
      <c r="I36" s="9">
        <v>31</v>
      </c>
      <c r="J36" s="9">
        <v>30</v>
      </c>
      <c r="K36" s="9">
        <v>31</v>
      </c>
      <c r="L36" s="9">
        <v>30</v>
      </c>
      <c r="M36" s="9">
        <v>31</v>
      </c>
    </row>
    <row r="37" spans="1:13" x14ac:dyDescent="0.2">
      <c r="A37">
        <v>1980</v>
      </c>
      <c r="B37" s="9">
        <v>31</v>
      </c>
      <c r="C37" s="9">
        <v>29</v>
      </c>
      <c r="D37" s="9">
        <v>31</v>
      </c>
      <c r="E37" s="9">
        <v>30</v>
      </c>
      <c r="F37" s="9">
        <v>31</v>
      </c>
      <c r="G37" s="9">
        <v>30</v>
      </c>
      <c r="H37" s="9">
        <v>31</v>
      </c>
      <c r="I37" s="9">
        <v>31</v>
      </c>
      <c r="J37" s="9">
        <v>30</v>
      </c>
      <c r="K37" s="9">
        <v>31</v>
      </c>
      <c r="L37" s="9">
        <v>30</v>
      </c>
      <c r="M37" s="9">
        <v>31</v>
      </c>
    </row>
    <row r="38" spans="1:13" x14ac:dyDescent="0.2">
      <c r="A38">
        <v>1981</v>
      </c>
      <c r="B38" s="9">
        <v>31</v>
      </c>
      <c r="C38" s="9">
        <v>28</v>
      </c>
      <c r="D38" s="9">
        <v>31</v>
      </c>
      <c r="E38" s="9">
        <v>30</v>
      </c>
      <c r="F38" s="9">
        <v>31</v>
      </c>
      <c r="G38" s="9">
        <v>30</v>
      </c>
      <c r="H38" s="9">
        <v>31</v>
      </c>
      <c r="I38" s="9">
        <v>31</v>
      </c>
      <c r="J38" s="9">
        <v>30</v>
      </c>
      <c r="K38" s="9">
        <v>31</v>
      </c>
      <c r="L38" s="9">
        <v>30</v>
      </c>
      <c r="M38" s="9">
        <v>31</v>
      </c>
    </row>
    <row r="39" spans="1:13" x14ac:dyDescent="0.2">
      <c r="A39">
        <v>1982</v>
      </c>
      <c r="B39" s="9">
        <v>31</v>
      </c>
      <c r="C39" s="9">
        <v>28</v>
      </c>
      <c r="D39" s="9">
        <v>31</v>
      </c>
      <c r="E39" s="9">
        <v>30</v>
      </c>
      <c r="F39" s="9">
        <v>31</v>
      </c>
      <c r="G39" s="9">
        <v>30</v>
      </c>
      <c r="H39" s="9">
        <v>31</v>
      </c>
      <c r="I39" s="9">
        <v>31</v>
      </c>
      <c r="J39" s="9">
        <v>30</v>
      </c>
      <c r="K39" s="9">
        <v>31</v>
      </c>
      <c r="L39" s="9">
        <v>30</v>
      </c>
      <c r="M39" s="9">
        <v>31</v>
      </c>
    </row>
    <row r="40" spans="1:13" x14ac:dyDescent="0.2">
      <c r="A40">
        <v>1983</v>
      </c>
      <c r="B40" s="9">
        <v>31</v>
      </c>
      <c r="C40" s="9">
        <v>28</v>
      </c>
      <c r="D40" s="9">
        <v>31</v>
      </c>
      <c r="E40" s="9">
        <v>30</v>
      </c>
      <c r="F40" s="9">
        <v>31</v>
      </c>
      <c r="G40" s="9">
        <v>30</v>
      </c>
      <c r="H40" s="9">
        <v>31</v>
      </c>
      <c r="I40" s="9">
        <v>31</v>
      </c>
      <c r="J40" s="9">
        <v>30</v>
      </c>
      <c r="K40" s="9">
        <v>31</v>
      </c>
      <c r="L40" s="9">
        <v>30</v>
      </c>
      <c r="M40" s="9">
        <v>31</v>
      </c>
    </row>
    <row r="41" spans="1:13" x14ac:dyDescent="0.2">
      <c r="A41">
        <v>1984</v>
      </c>
      <c r="B41" s="9">
        <v>31</v>
      </c>
      <c r="C41" s="9">
        <v>29</v>
      </c>
      <c r="D41" s="9">
        <v>31</v>
      </c>
      <c r="E41" s="9">
        <v>30</v>
      </c>
      <c r="F41" s="9">
        <v>31</v>
      </c>
      <c r="G41" s="9">
        <v>30</v>
      </c>
      <c r="H41" s="9">
        <v>31</v>
      </c>
      <c r="I41" s="9">
        <v>31</v>
      </c>
      <c r="J41" s="9">
        <v>30</v>
      </c>
      <c r="K41" s="9">
        <v>31</v>
      </c>
      <c r="L41" s="9">
        <v>30</v>
      </c>
      <c r="M41" s="9">
        <v>31</v>
      </c>
    </row>
    <row r="42" spans="1:13" x14ac:dyDescent="0.2">
      <c r="A42">
        <v>1985</v>
      </c>
      <c r="B42" s="9">
        <v>31</v>
      </c>
      <c r="C42" s="9">
        <v>28</v>
      </c>
      <c r="D42" s="9">
        <v>31</v>
      </c>
      <c r="E42" s="9">
        <v>30</v>
      </c>
      <c r="F42" s="9">
        <v>31</v>
      </c>
      <c r="G42" s="9">
        <v>30</v>
      </c>
      <c r="H42" s="9">
        <v>31</v>
      </c>
      <c r="I42" s="9">
        <v>31</v>
      </c>
      <c r="J42" s="9">
        <v>30</v>
      </c>
      <c r="K42" s="9">
        <v>31</v>
      </c>
      <c r="L42" s="9">
        <v>30</v>
      </c>
      <c r="M42" s="9">
        <v>31</v>
      </c>
    </row>
    <row r="43" spans="1:13" x14ac:dyDescent="0.2">
      <c r="A43">
        <v>1986</v>
      </c>
      <c r="B43" s="9">
        <v>31</v>
      </c>
      <c r="C43" s="9">
        <v>28</v>
      </c>
      <c r="D43" s="9">
        <v>31</v>
      </c>
      <c r="E43" s="9">
        <v>30</v>
      </c>
      <c r="F43" s="9">
        <v>31</v>
      </c>
      <c r="G43" s="9">
        <v>30</v>
      </c>
      <c r="H43" s="9">
        <v>31</v>
      </c>
      <c r="I43" s="9">
        <v>31</v>
      </c>
      <c r="J43" s="9">
        <v>30</v>
      </c>
      <c r="K43" s="9">
        <v>31</v>
      </c>
      <c r="L43" s="9">
        <v>30</v>
      </c>
      <c r="M43" s="9">
        <v>31</v>
      </c>
    </row>
    <row r="44" spans="1:13" x14ac:dyDescent="0.2">
      <c r="A44">
        <v>1987</v>
      </c>
      <c r="B44" s="9">
        <v>31</v>
      </c>
      <c r="C44" s="9">
        <v>28</v>
      </c>
      <c r="D44" s="9">
        <v>31</v>
      </c>
      <c r="E44" s="9">
        <v>30</v>
      </c>
      <c r="F44" s="9">
        <v>31</v>
      </c>
      <c r="G44" s="9">
        <v>30</v>
      </c>
      <c r="H44" s="9">
        <v>31</v>
      </c>
      <c r="I44" s="9">
        <v>31</v>
      </c>
      <c r="J44" s="9">
        <v>30</v>
      </c>
      <c r="K44" s="9">
        <v>31</v>
      </c>
      <c r="L44" s="9">
        <v>30</v>
      </c>
      <c r="M44" s="9">
        <v>31</v>
      </c>
    </row>
    <row r="45" spans="1:13" x14ac:dyDescent="0.2">
      <c r="A45">
        <v>1988</v>
      </c>
      <c r="B45" s="9">
        <v>31</v>
      </c>
      <c r="C45" s="9">
        <v>29</v>
      </c>
      <c r="D45" s="9">
        <v>31</v>
      </c>
      <c r="E45" s="9">
        <v>30</v>
      </c>
      <c r="F45" s="9">
        <v>31</v>
      </c>
      <c r="G45" s="9">
        <v>30</v>
      </c>
      <c r="H45" s="9">
        <v>31</v>
      </c>
      <c r="I45" s="9">
        <v>31</v>
      </c>
      <c r="J45" s="9">
        <v>30</v>
      </c>
      <c r="K45" s="9">
        <v>31</v>
      </c>
      <c r="L45" s="9">
        <v>30</v>
      </c>
      <c r="M45" s="9">
        <v>31</v>
      </c>
    </row>
    <row r="46" spans="1:13" x14ac:dyDescent="0.2">
      <c r="A46">
        <v>1989</v>
      </c>
      <c r="B46" s="9">
        <v>31</v>
      </c>
      <c r="C46" s="9">
        <v>28</v>
      </c>
      <c r="D46" s="9">
        <v>31</v>
      </c>
      <c r="E46" s="9">
        <v>30</v>
      </c>
      <c r="F46" s="9">
        <v>31</v>
      </c>
      <c r="G46" s="9">
        <v>30</v>
      </c>
      <c r="H46" s="9">
        <v>31</v>
      </c>
      <c r="I46" s="9">
        <v>31</v>
      </c>
      <c r="J46" s="9">
        <v>30</v>
      </c>
      <c r="K46" s="9">
        <v>31</v>
      </c>
      <c r="L46" s="9">
        <v>30</v>
      </c>
      <c r="M46" s="9">
        <v>31</v>
      </c>
    </row>
    <row r="47" spans="1:13" x14ac:dyDescent="0.2">
      <c r="A47">
        <v>1990</v>
      </c>
      <c r="B47" s="9">
        <v>31</v>
      </c>
      <c r="C47" s="9">
        <v>28</v>
      </c>
      <c r="D47" s="9">
        <v>31</v>
      </c>
      <c r="E47" s="9">
        <v>30</v>
      </c>
      <c r="F47" s="9">
        <v>31</v>
      </c>
      <c r="G47" s="9">
        <v>30</v>
      </c>
      <c r="H47" s="9">
        <v>31</v>
      </c>
      <c r="I47" s="9">
        <v>31</v>
      </c>
      <c r="J47" s="9">
        <v>30</v>
      </c>
      <c r="K47" s="9">
        <v>31</v>
      </c>
      <c r="L47" s="9">
        <v>30</v>
      </c>
      <c r="M47" s="9">
        <v>31</v>
      </c>
    </row>
    <row r="48" spans="1:13" x14ac:dyDescent="0.2">
      <c r="A48">
        <v>1991</v>
      </c>
      <c r="B48" s="9">
        <v>31</v>
      </c>
      <c r="C48" s="9">
        <v>28</v>
      </c>
      <c r="D48" s="9">
        <v>31</v>
      </c>
      <c r="E48" s="9">
        <v>30</v>
      </c>
      <c r="F48" s="9">
        <v>31</v>
      </c>
      <c r="G48" s="9">
        <v>30</v>
      </c>
      <c r="H48" s="9">
        <v>31</v>
      </c>
      <c r="I48" s="9">
        <v>31</v>
      </c>
      <c r="J48" s="9">
        <v>30</v>
      </c>
      <c r="K48" s="9">
        <v>31</v>
      </c>
      <c r="L48" s="9">
        <v>30</v>
      </c>
      <c r="M48" s="9">
        <v>31</v>
      </c>
    </row>
    <row r="49" spans="1:13" x14ac:dyDescent="0.2">
      <c r="A49">
        <v>1992</v>
      </c>
      <c r="B49" s="9">
        <v>31</v>
      </c>
      <c r="C49" s="9">
        <v>29</v>
      </c>
      <c r="D49" s="9">
        <v>31</v>
      </c>
      <c r="E49" s="9">
        <v>30</v>
      </c>
      <c r="F49" s="9">
        <v>31</v>
      </c>
      <c r="G49" s="9">
        <v>30</v>
      </c>
      <c r="H49" s="9">
        <v>31</v>
      </c>
      <c r="I49" s="9">
        <v>31</v>
      </c>
      <c r="J49" s="9">
        <v>30</v>
      </c>
      <c r="K49" s="9">
        <v>31</v>
      </c>
      <c r="L49" s="9">
        <v>30</v>
      </c>
      <c r="M49" s="9">
        <v>31</v>
      </c>
    </row>
    <row r="50" spans="1:13" x14ac:dyDescent="0.2">
      <c r="A50">
        <v>1993</v>
      </c>
      <c r="B50" s="9">
        <v>31</v>
      </c>
      <c r="C50" s="9">
        <v>28</v>
      </c>
      <c r="D50" s="9">
        <v>31</v>
      </c>
      <c r="E50" s="9">
        <v>30</v>
      </c>
      <c r="F50" s="9">
        <v>31</v>
      </c>
      <c r="G50" s="9">
        <v>30</v>
      </c>
      <c r="H50" s="9">
        <v>31</v>
      </c>
      <c r="I50" s="9">
        <v>31</v>
      </c>
      <c r="J50" s="9">
        <v>30</v>
      </c>
      <c r="K50" s="9">
        <v>31</v>
      </c>
      <c r="L50" s="9">
        <v>30</v>
      </c>
      <c r="M50" s="9">
        <v>31</v>
      </c>
    </row>
    <row r="51" spans="1:13" x14ac:dyDescent="0.2">
      <c r="A51">
        <v>1994</v>
      </c>
      <c r="B51" s="9">
        <v>31</v>
      </c>
      <c r="C51" s="9">
        <v>28</v>
      </c>
      <c r="D51" s="9">
        <v>31</v>
      </c>
      <c r="E51" s="9">
        <v>30</v>
      </c>
      <c r="F51" s="9">
        <v>31</v>
      </c>
      <c r="G51" s="9">
        <v>30</v>
      </c>
      <c r="H51" s="9">
        <v>31</v>
      </c>
      <c r="I51" s="9">
        <v>31</v>
      </c>
      <c r="J51" s="9">
        <v>30</v>
      </c>
      <c r="K51" s="9">
        <v>31</v>
      </c>
      <c r="L51" s="9">
        <v>30</v>
      </c>
      <c r="M51" s="9">
        <v>31</v>
      </c>
    </row>
    <row r="52" spans="1:13" x14ac:dyDescent="0.2">
      <c r="A52">
        <v>1995</v>
      </c>
      <c r="B52" s="9">
        <v>31</v>
      </c>
      <c r="C52" s="9">
        <v>28</v>
      </c>
      <c r="D52" s="9">
        <v>31</v>
      </c>
      <c r="E52" s="9">
        <v>30</v>
      </c>
      <c r="F52" s="9">
        <v>31</v>
      </c>
      <c r="G52" s="9">
        <v>30</v>
      </c>
      <c r="H52" s="9">
        <v>31</v>
      </c>
      <c r="I52" s="9">
        <v>31</v>
      </c>
      <c r="J52" s="9">
        <v>30</v>
      </c>
      <c r="K52" s="9">
        <v>31</v>
      </c>
      <c r="L52" s="9">
        <v>30</v>
      </c>
      <c r="M52" s="9">
        <v>31</v>
      </c>
    </row>
    <row r="53" spans="1:13" x14ac:dyDescent="0.2">
      <c r="A53">
        <v>1996</v>
      </c>
      <c r="B53" s="9">
        <v>31</v>
      </c>
      <c r="C53" s="9">
        <v>29</v>
      </c>
      <c r="D53" s="9">
        <v>31</v>
      </c>
      <c r="E53" s="9">
        <v>30</v>
      </c>
      <c r="F53" s="9">
        <v>31</v>
      </c>
      <c r="G53" s="9">
        <v>30</v>
      </c>
      <c r="H53" s="9">
        <v>31</v>
      </c>
      <c r="I53" s="9">
        <v>31</v>
      </c>
      <c r="J53" s="9">
        <v>30</v>
      </c>
      <c r="K53" s="9">
        <v>31</v>
      </c>
      <c r="L53" s="9">
        <v>30</v>
      </c>
      <c r="M53" s="9">
        <v>31</v>
      </c>
    </row>
    <row r="54" spans="1:13" x14ac:dyDescent="0.2">
      <c r="A54">
        <v>1997</v>
      </c>
      <c r="B54" s="9">
        <v>31</v>
      </c>
      <c r="C54" s="9">
        <v>28</v>
      </c>
      <c r="D54" s="9">
        <v>31</v>
      </c>
      <c r="E54" s="9">
        <v>30</v>
      </c>
      <c r="F54" s="9">
        <v>31</v>
      </c>
      <c r="G54" s="9">
        <v>30</v>
      </c>
      <c r="H54" s="9">
        <v>31</v>
      </c>
      <c r="I54" s="9">
        <v>31</v>
      </c>
      <c r="J54" s="9">
        <v>30</v>
      </c>
      <c r="K54" s="9">
        <v>31</v>
      </c>
      <c r="L54" s="9">
        <v>30</v>
      </c>
      <c r="M54" s="9">
        <v>31</v>
      </c>
    </row>
    <row r="55" spans="1:13" x14ac:dyDescent="0.2">
      <c r="A55">
        <v>1998</v>
      </c>
      <c r="B55" s="9">
        <v>31</v>
      </c>
      <c r="C55" s="9">
        <v>28</v>
      </c>
      <c r="D55" s="9">
        <v>31</v>
      </c>
      <c r="E55" s="9">
        <v>30</v>
      </c>
      <c r="F55" s="9">
        <v>31</v>
      </c>
      <c r="G55" s="9">
        <v>30</v>
      </c>
      <c r="H55" s="9">
        <v>31</v>
      </c>
      <c r="I55" s="9">
        <v>31</v>
      </c>
      <c r="J55" s="9">
        <v>30</v>
      </c>
      <c r="K55" s="9">
        <v>31</v>
      </c>
      <c r="L55" s="9">
        <v>30</v>
      </c>
      <c r="M55" s="9">
        <v>31</v>
      </c>
    </row>
    <row r="56" spans="1:13" x14ac:dyDescent="0.2">
      <c r="A56">
        <v>1999</v>
      </c>
      <c r="B56" s="9">
        <v>31</v>
      </c>
      <c r="C56" s="9">
        <v>28</v>
      </c>
      <c r="D56" s="9">
        <v>31</v>
      </c>
      <c r="E56" s="9">
        <v>30</v>
      </c>
      <c r="F56" s="9">
        <v>31</v>
      </c>
      <c r="G56" s="9">
        <v>30</v>
      </c>
      <c r="H56" s="9">
        <v>31</v>
      </c>
      <c r="I56" s="9">
        <v>31</v>
      </c>
      <c r="J56" s="9">
        <v>30</v>
      </c>
      <c r="K56" s="9">
        <v>31</v>
      </c>
      <c r="L56" s="9">
        <v>30</v>
      </c>
      <c r="M56" s="9">
        <v>31</v>
      </c>
    </row>
    <row r="57" spans="1:13" x14ac:dyDescent="0.2">
      <c r="A57">
        <v>2000</v>
      </c>
      <c r="B57" s="9">
        <v>31</v>
      </c>
      <c r="C57" s="9">
        <v>29</v>
      </c>
      <c r="D57" s="9">
        <v>31</v>
      </c>
      <c r="E57" s="9">
        <v>30</v>
      </c>
      <c r="F57" s="9">
        <v>31</v>
      </c>
      <c r="G57" s="9">
        <v>30</v>
      </c>
      <c r="H57" s="9">
        <v>31</v>
      </c>
      <c r="I57" s="9">
        <v>31</v>
      </c>
      <c r="J57" s="9">
        <v>30</v>
      </c>
      <c r="K57" s="9">
        <v>31</v>
      </c>
      <c r="L57" s="9">
        <v>30</v>
      </c>
      <c r="M57" s="9">
        <v>31</v>
      </c>
    </row>
    <row r="58" spans="1:13" x14ac:dyDescent="0.2">
      <c r="A58">
        <v>2001</v>
      </c>
      <c r="B58" s="9">
        <v>31</v>
      </c>
      <c r="C58" s="9">
        <v>28</v>
      </c>
      <c r="D58" s="9">
        <v>31</v>
      </c>
      <c r="E58" s="9">
        <v>30</v>
      </c>
      <c r="F58" s="9">
        <v>31</v>
      </c>
      <c r="G58" s="9">
        <v>30</v>
      </c>
      <c r="H58" s="9">
        <v>31</v>
      </c>
      <c r="I58" s="9">
        <v>31</v>
      </c>
      <c r="J58" s="9">
        <v>30</v>
      </c>
      <c r="K58" s="9">
        <v>31</v>
      </c>
      <c r="L58" s="9">
        <v>30</v>
      </c>
      <c r="M58" s="9">
        <v>31</v>
      </c>
    </row>
    <row r="59" spans="1:13" x14ac:dyDescent="0.2">
      <c r="A59">
        <v>2002</v>
      </c>
      <c r="B59" s="9">
        <v>31</v>
      </c>
      <c r="C59" s="9">
        <v>28</v>
      </c>
      <c r="D59" s="9">
        <v>31</v>
      </c>
      <c r="E59" s="9">
        <v>30</v>
      </c>
      <c r="F59" s="9">
        <v>31</v>
      </c>
      <c r="G59" s="9">
        <v>30</v>
      </c>
      <c r="H59" s="9">
        <v>31</v>
      </c>
      <c r="I59" s="9">
        <v>31</v>
      </c>
      <c r="J59" s="9">
        <v>30</v>
      </c>
      <c r="K59" s="9">
        <v>31</v>
      </c>
      <c r="L59" s="9">
        <v>30</v>
      </c>
      <c r="M59" s="9">
        <v>31</v>
      </c>
    </row>
    <row r="60" spans="1:13" x14ac:dyDescent="0.2">
      <c r="A60">
        <v>2003</v>
      </c>
      <c r="B60" s="9">
        <v>31</v>
      </c>
      <c r="C60" s="9">
        <v>28</v>
      </c>
      <c r="D60" s="9">
        <v>31</v>
      </c>
      <c r="E60" s="9">
        <v>30</v>
      </c>
      <c r="F60" s="9">
        <v>31</v>
      </c>
      <c r="G60" s="9">
        <v>30</v>
      </c>
      <c r="H60" s="9">
        <v>31</v>
      </c>
      <c r="I60" s="9">
        <v>31</v>
      </c>
      <c r="J60" s="9">
        <v>30</v>
      </c>
      <c r="K60" s="9">
        <v>31</v>
      </c>
      <c r="L60" s="9">
        <v>30</v>
      </c>
      <c r="M60" s="9">
        <v>31</v>
      </c>
    </row>
    <row r="61" spans="1:13" x14ac:dyDescent="0.2">
      <c r="A61">
        <v>2004</v>
      </c>
      <c r="B61" s="9">
        <v>31</v>
      </c>
      <c r="C61" s="9">
        <v>29</v>
      </c>
      <c r="D61" s="9">
        <v>31</v>
      </c>
      <c r="E61" s="9">
        <v>30</v>
      </c>
      <c r="F61" s="9">
        <v>31</v>
      </c>
      <c r="G61" s="9">
        <v>30</v>
      </c>
      <c r="H61" s="9">
        <v>31</v>
      </c>
      <c r="I61" s="9">
        <v>31</v>
      </c>
      <c r="J61" s="9">
        <v>30</v>
      </c>
      <c r="K61" s="9">
        <v>31</v>
      </c>
      <c r="L61" s="9">
        <v>30</v>
      </c>
      <c r="M61" s="9">
        <v>31</v>
      </c>
    </row>
    <row r="62" spans="1:13" x14ac:dyDescent="0.2">
      <c r="A62">
        <v>2005</v>
      </c>
      <c r="B62" s="9">
        <v>31</v>
      </c>
      <c r="C62" s="9">
        <v>28</v>
      </c>
      <c r="D62" s="9">
        <v>31</v>
      </c>
      <c r="E62" s="9">
        <v>30</v>
      </c>
      <c r="F62" s="9">
        <v>31</v>
      </c>
      <c r="G62" s="9">
        <v>30</v>
      </c>
      <c r="H62" s="9">
        <v>31</v>
      </c>
      <c r="I62" s="9">
        <v>31</v>
      </c>
      <c r="J62" s="9">
        <v>30</v>
      </c>
      <c r="K62" s="9">
        <v>31</v>
      </c>
      <c r="L62" s="9">
        <v>30</v>
      </c>
      <c r="M62" s="9">
        <v>31</v>
      </c>
    </row>
    <row r="63" spans="1:13" x14ac:dyDescent="0.2">
      <c r="A63">
        <v>2006</v>
      </c>
      <c r="B63" s="9">
        <v>31</v>
      </c>
      <c r="C63" s="9">
        <v>28</v>
      </c>
      <c r="D63" s="9">
        <v>31</v>
      </c>
      <c r="E63" s="9">
        <v>30</v>
      </c>
      <c r="F63" s="9">
        <v>31</v>
      </c>
      <c r="G63" s="9">
        <v>30</v>
      </c>
      <c r="H63" s="9">
        <v>31</v>
      </c>
      <c r="I63" s="9">
        <v>31</v>
      </c>
      <c r="J63" s="9">
        <v>30</v>
      </c>
      <c r="K63" s="9">
        <v>31</v>
      </c>
      <c r="L63" s="9">
        <v>30</v>
      </c>
      <c r="M63" s="9">
        <v>31</v>
      </c>
    </row>
    <row r="64" spans="1:13" x14ac:dyDescent="0.2">
      <c r="A64">
        <v>2007</v>
      </c>
      <c r="B64" s="9">
        <v>31</v>
      </c>
      <c r="C64" s="9">
        <v>28</v>
      </c>
      <c r="D64" s="9">
        <v>31</v>
      </c>
      <c r="E64" s="9">
        <v>30</v>
      </c>
      <c r="F64" s="9">
        <v>31</v>
      </c>
      <c r="G64" s="9">
        <v>30</v>
      </c>
      <c r="H64" s="9">
        <v>31</v>
      </c>
      <c r="I64" s="9">
        <v>31</v>
      </c>
      <c r="J64" s="9">
        <v>30</v>
      </c>
      <c r="K64" s="9">
        <v>31</v>
      </c>
      <c r="L64" s="9">
        <v>30</v>
      </c>
      <c r="M64" s="9">
        <v>31</v>
      </c>
    </row>
    <row r="65" spans="1:13" x14ac:dyDescent="0.2">
      <c r="A65">
        <v>2008</v>
      </c>
      <c r="B65" s="9">
        <v>31</v>
      </c>
      <c r="C65" s="9">
        <v>29</v>
      </c>
      <c r="D65" s="9">
        <v>31</v>
      </c>
      <c r="E65" s="9">
        <v>30</v>
      </c>
      <c r="F65" s="9">
        <v>31</v>
      </c>
      <c r="G65" s="9">
        <v>30</v>
      </c>
      <c r="H65" s="9">
        <v>31</v>
      </c>
      <c r="I65" s="9">
        <v>31</v>
      </c>
      <c r="J65" s="9">
        <v>30</v>
      </c>
      <c r="K65" s="9">
        <v>31</v>
      </c>
      <c r="L65" s="9">
        <v>30</v>
      </c>
      <c r="M65" s="9">
        <v>31</v>
      </c>
    </row>
    <row r="66" spans="1:13" x14ac:dyDescent="0.2">
      <c r="A66">
        <v>2009</v>
      </c>
      <c r="B66" s="9">
        <v>31</v>
      </c>
      <c r="C66" s="9">
        <v>28</v>
      </c>
      <c r="D66" s="9">
        <v>31</v>
      </c>
      <c r="E66" s="9">
        <v>30</v>
      </c>
      <c r="F66" s="9">
        <v>31</v>
      </c>
      <c r="G66" s="9">
        <v>30</v>
      </c>
      <c r="H66" s="9">
        <v>31</v>
      </c>
      <c r="I66" s="9">
        <v>31</v>
      </c>
      <c r="J66" s="9">
        <v>30</v>
      </c>
      <c r="K66" s="9">
        <v>31</v>
      </c>
      <c r="L66" s="9">
        <v>30</v>
      </c>
      <c r="M66" s="9">
        <v>31</v>
      </c>
    </row>
    <row r="67" spans="1:13" x14ac:dyDescent="0.2">
      <c r="A67">
        <v>2010</v>
      </c>
      <c r="B67" s="9">
        <v>31</v>
      </c>
      <c r="C67" s="9">
        <v>28</v>
      </c>
      <c r="D67" s="9">
        <v>31</v>
      </c>
      <c r="E67" s="9">
        <v>30</v>
      </c>
      <c r="F67" s="9">
        <v>31</v>
      </c>
      <c r="G67" s="9">
        <v>30</v>
      </c>
      <c r="H67" s="9">
        <v>31</v>
      </c>
      <c r="I67" s="9">
        <v>31</v>
      </c>
      <c r="J67" s="9">
        <v>30</v>
      </c>
      <c r="K67" s="9">
        <v>31</v>
      </c>
      <c r="L67" s="9">
        <v>30</v>
      </c>
      <c r="M67" s="9">
        <v>31</v>
      </c>
    </row>
    <row r="68" spans="1:13" x14ac:dyDescent="0.2">
      <c r="A68">
        <v>2011</v>
      </c>
      <c r="B68" s="9">
        <v>31</v>
      </c>
      <c r="C68" s="9">
        <v>28</v>
      </c>
      <c r="D68" s="9">
        <v>31</v>
      </c>
      <c r="E68" s="9">
        <v>30</v>
      </c>
      <c r="F68" s="9">
        <v>31</v>
      </c>
      <c r="G68" s="9">
        <v>30</v>
      </c>
      <c r="H68" s="9">
        <v>31</v>
      </c>
      <c r="I68" s="9">
        <v>31</v>
      </c>
      <c r="J68" s="9">
        <v>30</v>
      </c>
      <c r="K68" s="9">
        <v>31</v>
      </c>
      <c r="L68" s="9">
        <v>30</v>
      </c>
      <c r="M68" s="9">
        <v>31</v>
      </c>
    </row>
    <row r="69" spans="1:13" x14ac:dyDescent="0.2">
      <c r="A69">
        <v>2012</v>
      </c>
      <c r="B69" s="9">
        <v>31</v>
      </c>
      <c r="C69" s="9">
        <v>29</v>
      </c>
      <c r="D69" s="9">
        <v>31</v>
      </c>
      <c r="E69" s="9">
        <v>30</v>
      </c>
      <c r="F69" s="9">
        <v>31</v>
      </c>
      <c r="G69" s="9">
        <v>30</v>
      </c>
      <c r="H69" s="9">
        <v>31</v>
      </c>
      <c r="I69" s="9">
        <v>31</v>
      </c>
      <c r="J69" s="9">
        <v>30</v>
      </c>
      <c r="K69" s="9">
        <v>31</v>
      </c>
      <c r="L69" s="9">
        <v>30</v>
      </c>
      <c r="M69" s="9">
        <v>31</v>
      </c>
    </row>
    <row r="70" spans="1:13" x14ac:dyDescent="0.2">
      <c r="A70">
        <v>2013</v>
      </c>
      <c r="B70">
        <v>31</v>
      </c>
      <c r="C70">
        <v>28</v>
      </c>
      <c r="D70">
        <v>31</v>
      </c>
      <c r="E70">
        <v>30</v>
      </c>
      <c r="F70">
        <v>31</v>
      </c>
      <c r="G70">
        <v>30</v>
      </c>
      <c r="H70">
        <v>31</v>
      </c>
      <c r="I70">
        <v>31</v>
      </c>
      <c r="J70">
        <v>30</v>
      </c>
      <c r="K70">
        <v>31</v>
      </c>
      <c r="L70">
        <v>30</v>
      </c>
      <c r="M70">
        <v>31</v>
      </c>
    </row>
    <row r="71" spans="1:13" x14ac:dyDescent="0.2">
      <c r="A71">
        <v>2014</v>
      </c>
      <c r="B71">
        <v>31</v>
      </c>
      <c r="C71">
        <v>28</v>
      </c>
      <c r="D71">
        <v>31</v>
      </c>
      <c r="E71">
        <v>30</v>
      </c>
      <c r="F71">
        <v>31</v>
      </c>
      <c r="G71">
        <v>30</v>
      </c>
      <c r="H71">
        <v>31</v>
      </c>
      <c r="I71">
        <v>31</v>
      </c>
      <c r="J71">
        <v>30</v>
      </c>
      <c r="K71">
        <v>31</v>
      </c>
      <c r="L71">
        <v>30</v>
      </c>
      <c r="M71">
        <v>31</v>
      </c>
    </row>
    <row r="72" spans="1:13" x14ac:dyDescent="0.2">
      <c r="A72">
        <v>2015</v>
      </c>
      <c r="B72">
        <v>31</v>
      </c>
      <c r="C72">
        <v>28</v>
      </c>
      <c r="D72">
        <v>31</v>
      </c>
      <c r="E72">
        <v>30</v>
      </c>
      <c r="F72">
        <v>31</v>
      </c>
      <c r="G72">
        <v>30</v>
      </c>
      <c r="H72">
        <v>31</v>
      </c>
      <c r="I72">
        <v>31</v>
      </c>
      <c r="J72">
        <v>30</v>
      </c>
      <c r="K72">
        <v>31</v>
      </c>
      <c r="L72">
        <v>30</v>
      </c>
      <c r="M72">
        <v>31</v>
      </c>
    </row>
    <row r="73" spans="1:13" x14ac:dyDescent="0.2">
      <c r="A73">
        <v>2016</v>
      </c>
      <c r="B73">
        <v>31</v>
      </c>
      <c r="C73">
        <v>29</v>
      </c>
      <c r="D73">
        <v>31</v>
      </c>
      <c r="E73">
        <v>30</v>
      </c>
      <c r="F73">
        <v>31</v>
      </c>
      <c r="G73">
        <v>30</v>
      </c>
      <c r="H73">
        <v>31</v>
      </c>
      <c r="I73">
        <v>31</v>
      </c>
      <c r="J73">
        <v>30</v>
      </c>
      <c r="K73">
        <v>31</v>
      </c>
      <c r="L73">
        <v>30</v>
      </c>
      <c r="M73">
        <v>31</v>
      </c>
    </row>
    <row r="74" spans="1:13" x14ac:dyDescent="0.2">
      <c r="A74">
        <v>2017</v>
      </c>
      <c r="B74">
        <v>31</v>
      </c>
      <c r="C74">
        <v>28</v>
      </c>
      <c r="D74">
        <v>31</v>
      </c>
      <c r="E74">
        <v>30</v>
      </c>
      <c r="F74">
        <v>31</v>
      </c>
      <c r="G74">
        <v>30</v>
      </c>
      <c r="H74">
        <v>31</v>
      </c>
      <c r="I74">
        <v>31</v>
      </c>
      <c r="J74">
        <v>30</v>
      </c>
      <c r="K74">
        <v>31</v>
      </c>
      <c r="L74">
        <v>30</v>
      </c>
      <c r="M74">
        <v>31</v>
      </c>
    </row>
    <row r="75" spans="1:13" x14ac:dyDescent="0.2">
      <c r="A75">
        <v>2018</v>
      </c>
      <c r="B75">
        <v>31</v>
      </c>
      <c r="C75">
        <v>28</v>
      </c>
      <c r="D75">
        <v>31</v>
      </c>
      <c r="E75">
        <v>30</v>
      </c>
      <c r="F75">
        <v>31</v>
      </c>
      <c r="G75">
        <v>30</v>
      </c>
      <c r="H75">
        <v>31</v>
      </c>
      <c r="I75">
        <v>31</v>
      </c>
      <c r="J75">
        <v>30</v>
      </c>
      <c r="K75">
        <v>31</v>
      </c>
      <c r="L75">
        <v>30</v>
      </c>
      <c r="M75">
        <v>31</v>
      </c>
    </row>
    <row r="76" spans="1:13" x14ac:dyDescent="0.2">
      <c r="A76">
        <v>2019</v>
      </c>
      <c r="B76">
        <v>31</v>
      </c>
      <c r="C76">
        <v>28</v>
      </c>
      <c r="D76">
        <v>31</v>
      </c>
      <c r="E76">
        <v>30</v>
      </c>
      <c r="F76">
        <v>31</v>
      </c>
      <c r="G76">
        <v>30</v>
      </c>
      <c r="H76">
        <v>31</v>
      </c>
      <c r="I76">
        <v>31</v>
      </c>
      <c r="J76">
        <v>30</v>
      </c>
      <c r="K76">
        <v>31</v>
      </c>
      <c r="L76">
        <v>30</v>
      </c>
      <c r="M76">
        <v>31</v>
      </c>
    </row>
    <row r="77" spans="1:13" x14ac:dyDescent="0.2">
      <c r="A77">
        <v>2020</v>
      </c>
      <c r="B77">
        <v>31</v>
      </c>
      <c r="C77">
        <v>29</v>
      </c>
      <c r="D77">
        <v>31</v>
      </c>
      <c r="E77">
        <v>30</v>
      </c>
      <c r="F77">
        <v>31</v>
      </c>
      <c r="G77">
        <v>30</v>
      </c>
      <c r="H77">
        <v>31</v>
      </c>
      <c r="I77">
        <v>31</v>
      </c>
      <c r="J77">
        <v>30</v>
      </c>
      <c r="K77">
        <v>31</v>
      </c>
      <c r="L77">
        <v>30</v>
      </c>
      <c r="M77">
        <v>31</v>
      </c>
    </row>
    <row r="78" spans="1:13" x14ac:dyDescent="0.2">
      <c r="A78">
        <v>2021</v>
      </c>
      <c r="B78">
        <v>31</v>
      </c>
      <c r="C78">
        <v>28</v>
      </c>
      <c r="D78">
        <v>31</v>
      </c>
      <c r="E78">
        <v>30</v>
      </c>
      <c r="F78">
        <v>31</v>
      </c>
      <c r="G78">
        <v>30</v>
      </c>
      <c r="H78">
        <v>31</v>
      </c>
      <c r="I78">
        <v>31</v>
      </c>
      <c r="J78">
        <v>30</v>
      </c>
      <c r="K78">
        <v>31</v>
      </c>
      <c r="L78">
        <v>30</v>
      </c>
      <c r="M78">
        <v>31</v>
      </c>
    </row>
    <row r="79" spans="1:13" x14ac:dyDescent="0.2">
      <c r="A79">
        <v>2022</v>
      </c>
      <c r="B79">
        <v>31</v>
      </c>
      <c r="C79">
        <v>28</v>
      </c>
      <c r="D79">
        <v>31</v>
      </c>
      <c r="E79">
        <v>30</v>
      </c>
      <c r="F79">
        <v>31</v>
      </c>
      <c r="G79">
        <v>30</v>
      </c>
      <c r="H79">
        <v>31</v>
      </c>
      <c r="I79">
        <v>31</v>
      </c>
      <c r="J79">
        <v>30</v>
      </c>
      <c r="K79">
        <v>31</v>
      </c>
      <c r="L79">
        <v>30</v>
      </c>
      <c r="M79">
        <v>31</v>
      </c>
    </row>
    <row r="80" spans="1:13" x14ac:dyDescent="0.2">
      <c r="A80">
        <v>2023</v>
      </c>
      <c r="B80">
        <v>31</v>
      </c>
      <c r="C80">
        <v>28</v>
      </c>
      <c r="D80">
        <v>31</v>
      </c>
      <c r="E80">
        <v>30</v>
      </c>
      <c r="F80">
        <v>31</v>
      </c>
      <c r="G80">
        <v>30</v>
      </c>
      <c r="H80">
        <v>31</v>
      </c>
      <c r="I80">
        <v>31</v>
      </c>
      <c r="J80">
        <v>30</v>
      </c>
      <c r="K80">
        <v>31</v>
      </c>
      <c r="L80">
        <v>30</v>
      </c>
      <c r="M80">
        <v>31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2" workbookViewId="0">
      <selection activeCell="B62" sqref="B62"/>
    </sheetView>
  </sheetViews>
  <sheetFormatPr defaultRowHeight="12.75" x14ac:dyDescent="0.2"/>
  <sheetData>
    <row r="1" spans="1:14" x14ac:dyDescent="0.2">
      <c r="A1" t="s">
        <v>50</v>
      </c>
    </row>
    <row r="2" spans="1:14" x14ac:dyDescent="0.2">
      <c r="A2" t="s">
        <v>15</v>
      </c>
    </row>
    <row r="3" spans="1:14" x14ac:dyDescent="0.2">
      <c r="N3" s="26" t="s">
        <v>104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25" t="s">
        <v>105</v>
      </c>
    </row>
    <row r="5" spans="1:14" x14ac:dyDescent="0.2">
      <c r="A5">
        <v>1950</v>
      </c>
      <c r="B5" s="3">
        <f>PrcLk!B55+Run!B57-Evp!B5</f>
        <v>228.52122694736846</v>
      </c>
      <c r="C5" s="3">
        <f>PrcLk!C55+Run!C57-Evp!C5</f>
        <v>120.82807073684211</v>
      </c>
      <c r="D5" s="3">
        <f>PrcLk!D55+Run!D57-Evp!D5</f>
        <v>316.45993936842098</v>
      </c>
      <c r="E5" s="3">
        <f>PrcLk!E55+Run!E57-Evp!E5</f>
        <v>446.77416421052629</v>
      </c>
      <c r="F5" s="3">
        <f>PrcLk!F55+Run!F57-Evp!F5</f>
        <v>174.39649263157895</v>
      </c>
      <c r="G5" s="3">
        <f>PrcLk!G55+Run!G57-Evp!G5</f>
        <v>124.68599999999998</v>
      </c>
      <c r="H5" s="3">
        <f>PrcLk!H55+Run!H57-Evp!H5</f>
        <v>86.235334736842105</v>
      </c>
      <c r="I5" s="3">
        <f>PrcLk!I55+Run!I57-Evp!I5</f>
        <v>80.102303157894738</v>
      </c>
      <c r="J5" s="3">
        <f>PrcLk!J55+Run!J57-Evp!J5</f>
        <v>17.452922105263156</v>
      </c>
      <c r="K5" s="3">
        <f>PrcLk!K55+Run!K57-Evp!K5</f>
        <v>96.31554442105265</v>
      </c>
      <c r="L5" s="3">
        <f>PrcLk!L55+Run!L57-Evp!L5</f>
        <v>166.19858526315784</v>
      </c>
      <c r="M5" s="3">
        <f>PrcLk!M55+Run!M57-Evp!M5</f>
        <v>174.23848421052631</v>
      </c>
      <c r="N5" s="3">
        <f t="shared" ref="N5:N62" si="0">SUM(B5:M5)</f>
        <v>2032.2090677894735</v>
      </c>
    </row>
    <row r="6" spans="1:14" x14ac:dyDescent="0.2">
      <c r="A6">
        <v>1951</v>
      </c>
      <c r="B6" s="3">
        <f>PrcLk!B56+Run!B58-Evp!B6</f>
        <v>229.61039242105261</v>
      </c>
      <c r="C6" s="3">
        <f>PrcLk!C56+Run!C58-Evp!C6</f>
        <v>268.86692968421056</v>
      </c>
      <c r="D6" s="3">
        <f>PrcLk!D56+Run!D58-Evp!D6</f>
        <v>424.68920421052633</v>
      </c>
      <c r="E6" s="3">
        <f>PrcLk!E56+Run!E58-Evp!E6</f>
        <v>540.94118736842097</v>
      </c>
      <c r="F6" s="3">
        <f>PrcLk!F56+Run!F58-Evp!F6</f>
        <v>175.52140463157895</v>
      </c>
      <c r="G6" s="3">
        <f>PrcLk!G56+Run!G58-Evp!G6</f>
        <v>148.92206736842107</v>
      </c>
      <c r="H6" s="3">
        <f>PrcLk!H56+Run!H58-Evp!H6</f>
        <v>159.97970947368424</v>
      </c>
      <c r="I6" s="3">
        <f>PrcLk!I56+Run!I58-Evp!I6</f>
        <v>37.727240421052628</v>
      </c>
      <c r="J6" s="3">
        <f>PrcLk!J56+Run!J58-Evp!J6</f>
        <v>26.895263157894732</v>
      </c>
      <c r="K6" s="3">
        <f>PrcLk!K56+Run!K58-Evp!K6</f>
        <v>29.943377684210517</v>
      </c>
      <c r="L6" s="3">
        <f>PrcLk!L56+Run!L58-Evp!L6</f>
        <v>105.85720000000001</v>
      </c>
      <c r="M6" s="3">
        <f>PrcLk!M56+Run!M58-Evp!M6</f>
        <v>142.61689768421053</v>
      </c>
      <c r="N6" s="3">
        <f t="shared" si="0"/>
        <v>2291.5708741052626</v>
      </c>
    </row>
    <row r="7" spans="1:14" x14ac:dyDescent="0.2">
      <c r="A7">
        <v>1952</v>
      </c>
      <c r="B7" s="3">
        <f>PrcLk!B57+Run!B59-Evp!B7</f>
        <v>221.07193347368423</v>
      </c>
      <c r="C7" s="3">
        <f>PrcLk!C57+Run!C59-Evp!C7</f>
        <v>211.49497684210525</v>
      </c>
      <c r="D7" s="3">
        <f>PrcLk!D57+Run!D59-Evp!D7</f>
        <v>336.58263578947367</v>
      </c>
      <c r="E7" s="3">
        <f>PrcLk!E57+Run!E59-Evp!E7</f>
        <v>396.09197894736843</v>
      </c>
      <c r="F7" s="3">
        <f>PrcLk!F57+Run!F59-Evp!F7</f>
        <v>257.02887242105265</v>
      </c>
      <c r="G7" s="3">
        <f>PrcLk!G57+Run!G59-Evp!G7</f>
        <v>86.675684210526327</v>
      </c>
      <c r="H7" s="3">
        <f>PrcLk!H57+Run!H59-Evp!H7</f>
        <v>73.416490947368416</v>
      </c>
      <c r="I7" s="3">
        <f>PrcLk!I57+Run!I59-Evp!I7</f>
        <v>42.769483789473682</v>
      </c>
      <c r="J7" s="3">
        <f>PrcLk!J57+Run!J59-Evp!J7</f>
        <v>28.867591578947355</v>
      </c>
      <c r="K7" s="3">
        <f>PrcLk!K57+Run!K59-Evp!K7</f>
        <v>-20.823557052631571</v>
      </c>
      <c r="L7" s="3">
        <f>PrcLk!L57+Run!L59-Evp!L7</f>
        <v>68.107903157894739</v>
      </c>
      <c r="M7" s="3">
        <f>PrcLk!M57+Run!M59-Evp!M7</f>
        <v>119.68164968421053</v>
      </c>
      <c r="N7" s="3">
        <f t="shared" si="0"/>
        <v>1820.9656437894739</v>
      </c>
    </row>
    <row r="8" spans="1:14" x14ac:dyDescent="0.2">
      <c r="A8">
        <v>1953</v>
      </c>
      <c r="B8" s="3">
        <f>PrcLk!B58+Run!B60-Evp!B8</f>
        <v>105.61436631578948</v>
      </c>
      <c r="C8" s="3">
        <f>PrcLk!C58+Run!C60-Evp!C8</f>
        <v>107.57987452631579</v>
      </c>
      <c r="D8" s="3">
        <f>PrcLk!D58+Run!D60-Evp!D8</f>
        <v>321.5444774736842</v>
      </c>
      <c r="E8" s="3">
        <f>PrcLk!E58+Run!E60-Evp!E8</f>
        <v>222.52566736842104</v>
      </c>
      <c r="F8" s="3">
        <f>PrcLk!F58+Run!F60-Evp!F8</f>
        <v>341.98739115789476</v>
      </c>
      <c r="G8" s="3">
        <f>PrcLk!G58+Run!G60-Evp!G8</f>
        <v>95.45530947368421</v>
      </c>
      <c r="H8" s="3">
        <f>PrcLk!H58+Run!H60-Evp!H8</f>
        <v>39.811605052631592</v>
      </c>
      <c r="I8" s="3">
        <f>PrcLk!I58+Run!I60-Evp!I8</f>
        <v>62.60944421052632</v>
      </c>
      <c r="J8" s="3">
        <f>PrcLk!J58+Run!J60-Evp!J8</f>
        <v>35.051566315789458</v>
      </c>
      <c r="K8" s="3">
        <f>PrcLk!K58+Run!K60-Evp!K8</f>
        <v>1.4201726315789358</v>
      </c>
      <c r="L8" s="3">
        <f>PrcLk!L58+Run!L60-Evp!L8</f>
        <v>30.458256842105257</v>
      </c>
      <c r="M8" s="3">
        <f>PrcLk!M58+Run!M60-Evp!M8</f>
        <v>63.083675789473673</v>
      </c>
      <c r="N8" s="3">
        <f t="shared" si="0"/>
        <v>1427.1418071578948</v>
      </c>
    </row>
    <row r="9" spans="1:14" x14ac:dyDescent="0.2">
      <c r="A9">
        <v>1954</v>
      </c>
      <c r="B9" s="3">
        <f>PrcLk!B59+Run!B61-Evp!B9</f>
        <v>23.546592000000004</v>
      </c>
      <c r="C9" s="3">
        <f>PrcLk!C59+Run!C61-Evp!C9</f>
        <v>300.73984336842102</v>
      </c>
      <c r="D9" s="3">
        <f>PrcLk!D59+Run!D61-Evp!D9</f>
        <v>323.79467621052629</v>
      </c>
      <c r="E9" s="3">
        <f>PrcLk!E59+Run!E61-Evp!E9</f>
        <v>466.58010526315792</v>
      </c>
      <c r="F9" s="3">
        <f>PrcLk!F59+Run!F61-Evp!F9</f>
        <v>237.82484294736838</v>
      </c>
      <c r="G9" s="3">
        <f>PrcLk!G59+Run!G61-Evp!G9</f>
        <v>132.2806105263158</v>
      </c>
      <c r="H9" s="3">
        <f>PrcLk!H59+Run!H61-Evp!H9</f>
        <v>13.753524210526315</v>
      </c>
      <c r="I9" s="3">
        <f>PrcLk!I59+Run!I61-Evp!I9</f>
        <v>51.590206315789487</v>
      </c>
      <c r="J9" s="3">
        <f>PrcLk!J59+Run!J61-Evp!J9</f>
        <v>67.32563368421053</v>
      </c>
      <c r="K9" s="3">
        <f>PrcLk!K59+Run!K61-Evp!K9</f>
        <v>143.69016505263158</v>
      </c>
      <c r="L9" s="3">
        <f>PrcLk!L59+Run!L61-Evp!L9</f>
        <v>133.75064842105263</v>
      </c>
      <c r="M9" s="3">
        <f>PrcLk!M59+Run!M61-Evp!M9</f>
        <v>169.00243452631577</v>
      </c>
      <c r="N9" s="3">
        <f t="shared" si="0"/>
        <v>2063.8792825263158</v>
      </c>
    </row>
    <row r="10" spans="1:14" x14ac:dyDescent="0.2">
      <c r="A10">
        <v>1955</v>
      </c>
      <c r="B10" s="3">
        <f>PrcLk!B60+Run!B62-Evp!B10</f>
        <v>94.862315789473683</v>
      </c>
      <c r="C10" s="3">
        <f>PrcLk!C60+Run!C62-Evp!C10</f>
        <v>118.90176168421053</v>
      </c>
      <c r="D10" s="3">
        <f>PrcLk!D60+Run!D62-Evp!D10</f>
        <v>461.98274778947371</v>
      </c>
      <c r="E10" s="3">
        <f>PrcLk!E60+Run!E62-Evp!E10</f>
        <v>406.33821052631578</v>
      </c>
      <c r="F10" s="3">
        <f>PrcLk!F60+Run!F62-Evp!F10</f>
        <v>151.44650105263156</v>
      </c>
      <c r="G10" s="3">
        <f>PrcLk!G60+Run!G62-Evp!G10</f>
        <v>56.930677894736831</v>
      </c>
      <c r="H10" s="3">
        <f>PrcLk!H60+Run!H62-Evp!H10</f>
        <v>22.060927157894746</v>
      </c>
      <c r="I10" s="3">
        <f>PrcLk!I60+Run!I62-Evp!I10</f>
        <v>73.652113684210519</v>
      </c>
      <c r="J10" s="3">
        <f>PrcLk!J60+Run!J62-Evp!J10</f>
        <v>-9.5080926315789469</v>
      </c>
      <c r="K10" s="3">
        <f>PrcLk!K60+Run!K62-Evp!K10</f>
        <v>297.21746694736834</v>
      </c>
      <c r="L10" s="3">
        <f>PrcLk!L60+Run!L62-Evp!L10</f>
        <v>99.419397894736846</v>
      </c>
      <c r="M10" s="3">
        <f>PrcLk!M60+Run!M62-Evp!M10</f>
        <v>45.955444210526309</v>
      </c>
      <c r="N10" s="3">
        <f t="shared" si="0"/>
        <v>1819.259472</v>
      </c>
    </row>
    <row r="11" spans="1:14" x14ac:dyDescent="0.2">
      <c r="A11">
        <v>1956</v>
      </c>
      <c r="B11" s="3">
        <f>PrcLk!B61+Run!B63-Evp!B11</f>
        <v>39.094627368421044</v>
      </c>
      <c r="C11" s="3">
        <f>PrcLk!C61+Run!C63-Evp!C11</f>
        <v>121.43619621052632</v>
      </c>
      <c r="D11" s="3">
        <f>PrcLk!D61+Run!D63-Evp!D11</f>
        <v>363.16100968421057</v>
      </c>
      <c r="E11" s="3">
        <f>PrcLk!E61+Run!E63-Evp!E11</f>
        <v>564.23735578947367</v>
      </c>
      <c r="F11" s="3">
        <f>PrcLk!F61+Run!F63-Evp!F11</f>
        <v>414.04290610526306</v>
      </c>
      <c r="G11" s="3">
        <f>PrcLk!G61+Run!G63-Evp!G11</f>
        <v>148.35336842105264</v>
      </c>
      <c r="H11" s="3">
        <f>PrcLk!H61+Run!H63-Evp!H11</f>
        <v>87.47691368421053</v>
      </c>
      <c r="I11" s="3">
        <f>PrcLk!I61+Run!I63-Evp!I11</f>
        <v>109.17074694736843</v>
      </c>
      <c r="J11" s="3">
        <f>PrcLk!J61+Run!J63-Evp!J11</f>
        <v>65.522269473684219</v>
      </c>
      <c r="K11" s="3">
        <f>PrcLk!K61+Run!K63-Evp!K11</f>
        <v>26.762359578947375</v>
      </c>
      <c r="L11" s="3">
        <f>PrcLk!L61+Run!L63-Evp!L11</f>
        <v>40.219595789473686</v>
      </c>
      <c r="M11" s="3">
        <f>PrcLk!M61+Run!M63-Evp!M11</f>
        <v>116.75965557894737</v>
      </c>
      <c r="N11" s="3">
        <f t="shared" si="0"/>
        <v>2096.2370046315787</v>
      </c>
    </row>
    <row r="12" spans="1:14" x14ac:dyDescent="0.2">
      <c r="A12">
        <v>1957</v>
      </c>
      <c r="B12" s="3">
        <f>PrcLk!B62+Run!B64-Evp!B12</f>
        <v>148.91324715789477</v>
      </c>
      <c r="C12" s="3">
        <f>PrcLk!C62+Run!C64-Evp!C12</f>
        <v>146.01357810526315</v>
      </c>
      <c r="D12" s="3">
        <f>PrcLk!D62+Run!D64-Evp!D12</f>
        <v>225.6873785263158</v>
      </c>
      <c r="E12" s="3">
        <f>PrcLk!E62+Run!E64-Evp!E12</f>
        <v>280.0129094736842</v>
      </c>
      <c r="F12" s="3">
        <f>PrcLk!F62+Run!F64-Evp!F12</f>
        <v>215.94587536842104</v>
      </c>
      <c r="G12" s="3">
        <f>PrcLk!G62+Run!G64-Evp!G12</f>
        <v>166.61960421052632</v>
      </c>
      <c r="H12" s="3">
        <f>PrcLk!H62+Run!H64-Evp!H12</f>
        <v>72.351354947368421</v>
      </c>
      <c r="I12" s="3">
        <f>PrcLk!I62+Run!I64-Evp!I12</f>
        <v>-20.077586526315798</v>
      </c>
      <c r="J12" s="3">
        <f>PrcLk!J62+Run!J64-Evp!J12</f>
        <v>61.292021052631583</v>
      </c>
      <c r="K12" s="3">
        <f>PrcLk!K62+Run!K64-Evp!K12</f>
        <v>4.5998458947368448</v>
      </c>
      <c r="L12" s="3">
        <f>PrcLk!L62+Run!L64-Evp!L12</f>
        <v>31.244437894736848</v>
      </c>
      <c r="M12" s="3">
        <f>PrcLk!M62+Run!M64-Evp!M12</f>
        <v>158.44171873684212</v>
      </c>
      <c r="N12" s="3">
        <f t="shared" si="0"/>
        <v>1491.0443848421053</v>
      </c>
    </row>
    <row r="13" spans="1:14" x14ac:dyDescent="0.2">
      <c r="A13">
        <v>1958</v>
      </c>
      <c r="B13" s="3">
        <f>PrcLk!B63+Run!B65-Evp!B13</f>
        <v>54.048536421052646</v>
      </c>
      <c r="C13" s="3">
        <f>PrcLk!C63+Run!C65-Evp!C13</f>
        <v>81.515469473684234</v>
      </c>
      <c r="D13" s="3">
        <f>PrcLk!D63+Run!D65-Evp!D13</f>
        <v>254.85299284210527</v>
      </c>
      <c r="E13" s="3">
        <f>PrcLk!E63+Run!E65-Evp!E13</f>
        <v>348.87372210526308</v>
      </c>
      <c r="F13" s="3">
        <f>PrcLk!F63+Run!F65-Evp!F13</f>
        <v>178.65101894736844</v>
      </c>
      <c r="G13" s="3">
        <f>PrcLk!G63+Run!G65-Evp!G13</f>
        <v>148.55387368421052</v>
      </c>
      <c r="H13" s="3">
        <f>PrcLk!H63+Run!H65-Evp!H13</f>
        <v>109.80318315789475</v>
      </c>
      <c r="I13" s="3">
        <f>PrcLk!I63+Run!I65-Evp!I13</f>
        <v>75.342726736842124</v>
      </c>
      <c r="J13" s="3">
        <f>PrcLk!J63+Run!J65-Evp!J13</f>
        <v>131.58872421052632</v>
      </c>
      <c r="K13" s="3">
        <f>PrcLk!K63+Run!K65-Evp!K13</f>
        <v>73.689824000000016</v>
      </c>
      <c r="L13" s="3">
        <f>PrcLk!L63+Run!L65-Evp!L13</f>
        <v>100.7428</v>
      </c>
      <c r="M13" s="3">
        <f>PrcLk!M63+Run!M65-Evp!M13</f>
        <v>25.081256421052643</v>
      </c>
      <c r="N13" s="3">
        <f t="shared" si="0"/>
        <v>1582.7441280000003</v>
      </c>
    </row>
    <row r="14" spans="1:14" x14ac:dyDescent="0.2">
      <c r="A14">
        <v>1959</v>
      </c>
      <c r="B14" s="3">
        <f>PrcLk!B64+Run!B66-Evp!B14</f>
        <v>166.15602778947368</v>
      </c>
      <c r="C14" s="3">
        <f>PrcLk!C64+Run!C66-Evp!C14</f>
        <v>163.5489381052632</v>
      </c>
      <c r="D14" s="3">
        <f>PrcLk!D64+Run!D66-Evp!D14</f>
        <v>307.39163199999996</v>
      </c>
      <c r="E14" s="3">
        <f>PrcLk!E64+Run!E66-Evp!E14</f>
        <v>537.92503578947367</v>
      </c>
      <c r="F14" s="3">
        <f>PrcLk!F64+Run!F66-Evp!F14</f>
        <v>186.77942905263157</v>
      </c>
      <c r="G14" s="3">
        <f>PrcLk!G64+Run!G66-Evp!G14</f>
        <v>87.355507368421073</v>
      </c>
      <c r="H14" s="3">
        <f>PrcLk!H64+Run!H66-Evp!H14</f>
        <v>118.59547368421053</v>
      </c>
      <c r="I14" s="3">
        <f>PrcLk!I64+Run!I66-Evp!I14</f>
        <v>49.572222315789475</v>
      </c>
      <c r="J14" s="3">
        <f>PrcLk!J64+Run!J66-Evp!J14</f>
        <v>5.0685684210526318</v>
      </c>
      <c r="K14" s="3">
        <f>PrcLk!K64+Run!K66-Evp!K14</f>
        <v>115.39084715789474</v>
      </c>
      <c r="L14" s="3">
        <f>PrcLk!L64+Run!L66-Evp!L14</f>
        <v>117.87098947368422</v>
      </c>
      <c r="M14" s="3">
        <f>PrcLk!M64+Run!M66-Evp!M14</f>
        <v>276.90295578947371</v>
      </c>
      <c r="N14" s="3">
        <f t="shared" si="0"/>
        <v>2132.5576269473681</v>
      </c>
    </row>
    <row r="15" spans="1:14" x14ac:dyDescent="0.2">
      <c r="A15">
        <v>1960</v>
      </c>
      <c r="B15" s="3">
        <f>PrcLk!B65+Run!B67-Evp!B15</f>
        <v>160.26202694736841</v>
      </c>
      <c r="C15" s="3">
        <f>PrcLk!C65+Run!C67-Evp!C15</f>
        <v>266.14084715789471</v>
      </c>
      <c r="D15" s="3">
        <f>PrcLk!D65+Run!D67-Evp!D15</f>
        <v>159.81828210526314</v>
      </c>
      <c r="E15" s="3">
        <f>PrcLk!E65+Run!E67-Evp!E15</f>
        <v>632.23866526315794</v>
      </c>
      <c r="F15" s="3">
        <f>PrcLk!F65+Run!F67-Evp!F15</f>
        <v>319.24704421052633</v>
      </c>
      <c r="G15" s="3">
        <f>PrcLk!G65+Run!G67-Evp!G15</f>
        <v>201.56643368421052</v>
      </c>
      <c r="H15" s="3">
        <f>PrcLk!H65+Run!H67-Evp!H15</f>
        <v>60.782254315789473</v>
      </c>
      <c r="I15" s="3">
        <f>PrcLk!I65+Run!I67-Evp!I15</f>
        <v>41.742764631578943</v>
      </c>
      <c r="J15" s="3">
        <f>PrcLk!J65+Run!J67-Evp!J15</f>
        <v>-22.311915789473687</v>
      </c>
      <c r="K15" s="3">
        <f>PrcLk!K65+Run!K67-Evp!K15</f>
        <v>12.610685473684228</v>
      </c>
      <c r="L15" s="3">
        <f>PrcLk!L65+Run!L67-Evp!L15</f>
        <v>38.68112842105262</v>
      </c>
      <c r="M15" s="3">
        <f>PrcLk!M65+Run!M67-Evp!M15</f>
        <v>-50.826368842105254</v>
      </c>
      <c r="N15" s="3">
        <f t="shared" si="0"/>
        <v>1819.9518475789475</v>
      </c>
    </row>
    <row r="16" spans="1:14" x14ac:dyDescent="0.2">
      <c r="A16">
        <v>1961</v>
      </c>
      <c r="B16" s="3">
        <f>PrcLk!B66+Run!B68-Evp!B16</f>
        <v>-23.319554526315798</v>
      </c>
      <c r="C16" s="3">
        <f>PrcLk!C66+Run!C68-Evp!C16</f>
        <v>164.76299452631582</v>
      </c>
      <c r="D16" s="3">
        <f>PrcLk!D66+Run!D68-Evp!D16</f>
        <v>295.47237557894738</v>
      </c>
      <c r="E16" s="3">
        <f>PrcLk!E66+Run!E68-Evp!E16</f>
        <v>396.70259789473681</v>
      </c>
      <c r="F16" s="3">
        <f>PrcLk!F66+Run!F68-Evp!F16</f>
        <v>269.71404968421052</v>
      </c>
      <c r="G16" s="3">
        <f>PrcLk!G66+Run!G68-Evp!G16</f>
        <v>228.59074947368424</v>
      </c>
      <c r="H16" s="3">
        <f>PrcLk!H66+Run!H68-Evp!H16</f>
        <v>126.72179115789473</v>
      </c>
      <c r="I16" s="3">
        <f>PrcLk!I66+Run!I68-Evp!I16</f>
        <v>58.137990736842106</v>
      </c>
      <c r="J16" s="3">
        <f>PrcLk!J66+Run!J68-Evp!J16</f>
        <v>-6.5085726315789287</v>
      </c>
      <c r="K16" s="3">
        <f>PrcLk!K66+Run!K68-Evp!K16</f>
        <v>-2.4886484210526305</v>
      </c>
      <c r="L16" s="3">
        <f>PrcLk!L66+Run!L68-Evp!L16</f>
        <v>70.548286315789454</v>
      </c>
      <c r="M16" s="3">
        <f>PrcLk!M66+Run!M68-Evp!M16</f>
        <v>58.787634526315784</v>
      </c>
      <c r="N16" s="3">
        <f t="shared" si="0"/>
        <v>1637.1216943157897</v>
      </c>
    </row>
    <row r="17" spans="1:14" x14ac:dyDescent="0.2">
      <c r="A17">
        <v>1962</v>
      </c>
      <c r="B17" s="3">
        <f>PrcLk!B67+Run!B69-Evp!B17</f>
        <v>71.692253473684218</v>
      </c>
      <c r="C17" s="3">
        <f>PrcLk!C67+Run!C69-Evp!C17</f>
        <v>82.132007578947366</v>
      </c>
      <c r="D17" s="3">
        <f>PrcLk!D67+Run!D69-Evp!D17</f>
        <v>238.10381221052631</v>
      </c>
      <c r="E17" s="3">
        <f>PrcLk!E67+Run!E69-Evp!E17</f>
        <v>347.47420210526315</v>
      </c>
      <c r="F17" s="3">
        <f>PrcLk!F67+Run!F69-Evp!F17</f>
        <v>167.08098778947368</v>
      </c>
      <c r="G17" s="3">
        <f>PrcLk!G67+Run!G69-Evp!G17</f>
        <v>98.30535578947368</v>
      </c>
      <c r="H17" s="3">
        <f>PrcLk!H67+Run!H69-Evp!H17</f>
        <v>45.219872842105254</v>
      </c>
      <c r="I17" s="3">
        <f>PrcLk!I67+Run!I69-Evp!I17</f>
        <v>75.15625684210525</v>
      </c>
      <c r="J17" s="3">
        <f>PrcLk!J67+Run!J69-Evp!J17</f>
        <v>60.43277473684212</v>
      </c>
      <c r="K17" s="3">
        <f>PrcLk!K67+Run!K69-Evp!K17</f>
        <v>90.835297684210531</v>
      </c>
      <c r="L17" s="3">
        <f>PrcLk!L67+Run!L69-Evp!L17</f>
        <v>78.912366315789484</v>
      </c>
      <c r="M17" s="3">
        <f>PrcLk!M67+Run!M69-Evp!M17</f>
        <v>47.754441263157915</v>
      </c>
      <c r="N17" s="3">
        <f t="shared" si="0"/>
        <v>1403.099628631579</v>
      </c>
    </row>
    <row r="18" spans="1:14" x14ac:dyDescent="0.2">
      <c r="A18">
        <v>1963</v>
      </c>
      <c r="B18" s="3">
        <f>PrcLk!B68+Run!B70-Evp!B18</f>
        <v>22.612820210526323</v>
      </c>
      <c r="C18" s="3">
        <f>PrcLk!C68+Run!C70-Evp!C18</f>
        <v>32.456124631578945</v>
      </c>
      <c r="D18" s="3">
        <f>PrcLk!D68+Run!D70-Evp!D18</f>
        <v>315.65043031578949</v>
      </c>
      <c r="E18" s="3">
        <f>PrcLk!E68+Run!E70-Evp!E18</f>
        <v>413.76253894736834</v>
      </c>
      <c r="F18" s="3">
        <f>PrcLk!F68+Run!F70-Evp!F18</f>
        <v>231.6768614736842</v>
      </c>
      <c r="G18" s="3">
        <f>PrcLk!G68+Run!G70-Evp!G18</f>
        <v>73.889612631578956</v>
      </c>
      <c r="H18" s="3">
        <f>PrcLk!H68+Run!H70-Evp!H18</f>
        <v>55.006037052631584</v>
      </c>
      <c r="I18" s="3">
        <f>PrcLk!I68+Run!I70-Evp!I18</f>
        <v>62.483136000000002</v>
      </c>
      <c r="J18" s="3">
        <f>PrcLk!J68+Run!J70-Evp!J18</f>
        <v>-19.516197894736848</v>
      </c>
      <c r="K18" s="3">
        <f>PrcLk!K68+Run!K70-Evp!K18</f>
        <v>-12.30857515789473</v>
      </c>
      <c r="L18" s="3">
        <f>PrcLk!L68+Run!L70-Evp!L18</f>
        <v>110.01900210526316</v>
      </c>
      <c r="M18" s="3">
        <f>PrcLk!M68+Run!M70-Evp!M18</f>
        <v>33.788713263157888</v>
      </c>
      <c r="N18" s="3">
        <f t="shared" si="0"/>
        <v>1319.5205035789472</v>
      </c>
    </row>
    <row r="19" spans="1:14" x14ac:dyDescent="0.2">
      <c r="A19">
        <v>1964</v>
      </c>
      <c r="B19" s="3">
        <f>PrcLk!B69+Run!B71-Evp!B19</f>
        <v>106.76462989473683</v>
      </c>
      <c r="C19" s="3">
        <f>PrcLk!C69+Run!C71-Evp!C19</f>
        <v>51.130335157894727</v>
      </c>
      <c r="D19" s="3">
        <f>PrcLk!D69+Run!D71-Evp!D19</f>
        <v>313.53949389473678</v>
      </c>
      <c r="E19" s="3">
        <f>PrcLk!E69+Run!E71-Evp!E19</f>
        <v>317.64711999999997</v>
      </c>
      <c r="F19" s="3">
        <f>PrcLk!F69+Run!F71-Evp!F19</f>
        <v>188.53872505263158</v>
      </c>
      <c r="G19" s="3">
        <f>PrcLk!G69+Run!G71-Evp!G19</f>
        <v>70.025423157894721</v>
      </c>
      <c r="H19" s="3">
        <f>PrcLk!H69+Run!H71-Evp!H19</f>
        <v>68.865413894736832</v>
      </c>
      <c r="I19" s="3">
        <f>PrcLk!I69+Run!I71-Evp!I19</f>
        <v>59.99396800000001</v>
      </c>
      <c r="J19" s="3">
        <f>PrcLk!J69+Run!J71-Evp!J19</f>
        <v>-33.389936842105264</v>
      </c>
      <c r="K19" s="3">
        <f>PrcLk!K69+Run!K71-Evp!K19</f>
        <v>-20.291949473684198</v>
      </c>
      <c r="L19" s="3">
        <f>PrcLk!L69+Run!L71-Evp!L19</f>
        <v>12.793515789473673</v>
      </c>
      <c r="M19" s="3">
        <f>PrcLk!M69+Run!M71-Evp!M19</f>
        <v>54.845822315789462</v>
      </c>
      <c r="N19" s="3">
        <f t="shared" si="0"/>
        <v>1190.4625608421054</v>
      </c>
    </row>
    <row r="20" spans="1:14" x14ac:dyDescent="0.2">
      <c r="A20">
        <v>1965</v>
      </c>
      <c r="B20" s="3">
        <f>PrcLk!B70+Run!B72-Evp!B20</f>
        <v>47.102343578947369</v>
      </c>
      <c r="C20" s="3">
        <f>PrcLk!C70+Run!C72-Evp!C20</f>
        <v>214.2868673684211</v>
      </c>
      <c r="D20" s="3">
        <f>PrcLk!D70+Run!D72-Evp!D20</f>
        <v>143.5820252631579</v>
      </c>
      <c r="E20" s="3">
        <f>PrcLk!E70+Run!E72-Evp!E20</f>
        <v>335.91680421052632</v>
      </c>
      <c r="F20" s="3">
        <f>PrcLk!F70+Run!F72-Evp!F20</f>
        <v>148.56958484210526</v>
      </c>
      <c r="G20" s="3">
        <f>PrcLk!G70+Run!G72-Evp!G20</f>
        <v>75.516850526315807</v>
      </c>
      <c r="H20" s="3">
        <f>PrcLk!H70+Run!H72-Evp!H20</f>
        <v>50.224591157894736</v>
      </c>
      <c r="I20" s="3">
        <f>PrcLk!I70+Run!I72-Evp!I20</f>
        <v>59.811733894736847</v>
      </c>
      <c r="J20" s="3">
        <f>PrcLk!J70+Run!J72-Evp!J20</f>
        <v>67.142475789473693</v>
      </c>
      <c r="K20" s="3">
        <f>PrcLk!K70+Run!K72-Evp!K20</f>
        <v>89.010218105263164</v>
      </c>
      <c r="L20" s="3">
        <f>PrcLk!L70+Run!L72-Evp!L20</f>
        <v>176.59373473684209</v>
      </c>
      <c r="M20" s="3">
        <f>PrcLk!M70+Run!M72-Evp!M20</f>
        <v>181.31895157894741</v>
      </c>
      <c r="N20" s="3">
        <f t="shared" si="0"/>
        <v>1589.0761810526319</v>
      </c>
    </row>
    <row r="21" spans="1:14" x14ac:dyDescent="0.2">
      <c r="A21">
        <v>1966</v>
      </c>
      <c r="B21" s="3">
        <f>PrcLk!B71+Run!B73-Evp!B21</f>
        <v>102.90252463157896</v>
      </c>
      <c r="C21" s="3">
        <f>PrcLk!C71+Run!C73-Evp!C21</f>
        <v>168.2945052631579</v>
      </c>
      <c r="D21" s="3">
        <f>PrcLk!D71+Run!D73-Evp!D21</f>
        <v>339.00564210526312</v>
      </c>
      <c r="E21" s="3">
        <f>PrcLk!E71+Run!E73-Evp!E21</f>
        <v>207.12404210526316</v>
      </c>
      <c r="F21" s="3">
        <f>PrcLk!F71+Run!F73-Evp!F21</f>
        <v>144.68861810526315</v>
      </c>
      <c r="G21" s="3">
        <f>PrcLk!G71+Run!G73-Evp!G21</f>
        <v>112.91711157894737</v>
      </c>
      <c r="H21" s="3">
        <f>PrcLk!H71+Run!H73-Evp!H21</f>
        <v>9.4786585263157974</v>
      </c>
      <c r="I21" s="3">
        <f>PrcLk!I71+Run!I73-Evp!I21</f>
        <v>42.644721684210523</v>
      </c>
      <c r="J21" s="3">
        <f>PrcLk!J71+Run!J73-Evp!J21</f>
        <v>31.307865263157893</v>
      </c>
      <c r="K21" s="3">
        <f>PrcLk!K71+Run!K73-Evp!K21</f>
        <v>-18.640544000000006</v>
      </c>
      <c r="L21" s="3">
        <f>PrcLk!L71+Run!L73-Evp!L21</f>
        <v>129.54588210526316</v>
      </c>
      <c r="M21" s="3">
        <f>PrcLk!M71+Run!M73-Evp!M21</f>
        <v>170.28690021052631</v>
      </c>
      <c r="N21" s="3">
        <f t="shared" si="0"/>
        <v>1439.5559275789471</v>
      </c>
    </row>
    <row r="22" spans="1:14" x14ac:dyDescent="0.2">
      <c r="A22">
        <v>1967</v>
      </c>
      <c r="B22" s="3">
        <f>PrcLk!B72+Run!B74-Evp!B22</f>
        <v>90.088944000000012</v>
      </c>
      <c r="C22" s="3">
        <f>PrcLk!C72+Run!C74-Evp!C22</f>
        <v>58.978367999999975</v>
      </c>
      <c r="D22" s="3">
        <f>PrcLk!D72+Run!D74-Evp!D22</f>
        <v>138.6222147368421</v>
      </c>
      <c r="E22" s="3">
        <f>PrcLk!E72+Run!E74-Evp!E22</f>
        <v>307.00735578947365</v>
      </c>
      <c r="F22" s="3">
        <f>PrcLk!F72+Run!F74-Evp!F22</f>
        <v>229.00778778947367</v>
      </c>
      <c r="G22" s="3">
        <f>PrcLk!G72+Run!G74-Evp!G22</f>
        <v>154.0584084210526</v>
      </c>
      <c r="H22" s="3">
        <f>PrcLk!H72+Run!H74-Evp!H22</f>
        <v>104.30609431578948</v>
      </c>
      <c r="I22" s="3">
        <f>PrcLk!I72+Run!I74-Evp!I22</f>
        <v>70.037156210526319</v>
      </c>
      <c r="J22" s="3">
        <f>PrcLk!J72+Run!J74-Evp!J22</f>
        <v>78.676854736842088</v>
      </c>
      <c r="K22" s="3">
        <f>PrcLk!K72+Run!K74-Evp!K22</f>
        <v>159.56663157894738</v>
      </c>
      <c r="L22" s="3">
        <f>PrcLk!L72+Run!L74-Evp!L22</f>
        <v>233.36058526315787</v>
      </c>
      <c r="M22" s="3">
        <f>PrcLk!M72+Run!M74-Evp!M22</f>
        <v>167.20835115789473</v>
      </c>
      <c r="N22" s="3">
        <f t="shared" si="0"/>
        <v>1790.9187519999998</v>
      </c>
    </row>
    <row r="23" spans="1:14" x14ac:dyDescent="0.2">
      <c r="A23">
        <v>1968</v>
      </c>
      <c r="B23" s="3">
        <f>PrcLk!B73+Run!B75-Evp!B23</f>
        <v>108.22880842105263</v>
      </c>
      <c r="C23" s="3">
        <f>PrcLk!C73+Run!C75-Evp!C23</f>
        <v>127.34320084210523</v>
      </c>
      <c r="D23" s="3">
        <f>PrcLk!D73+Run!D75-Evp!D23</f>
        <v>286.07826021052631</v>
      </c>
      <c r="E23" s="3">
        <f>PrcLk!E73+Run!E75-Evp!E23</f>
        <v>218.54703157894735</v>
      </c>
      <c r="F23" s="3">
        <f>PrcLk!F73+Run!F75-Evp!F23</f>
        <v>215.36511999999999</v>
      </c>
      <c r="G23" s="3">
        <f>PrcLk!G73+Run!G75-Evp!G23</f>
        <v>174.92214736842104</v>
      </c>
      <c r="H23" s="3">
        <f>PrcLk!H73+Run!H75-Evp!H23</f>
        <v>66.627328842105271</v>
      </c>
      <c r="I23" s="3">
        <f>PrcLk!I73+Run!I75-Evp!I23</f>
        <v>63.616664421052619</v>
      </c>
      <c r="J23" s="3">
        <f>PrcLk!J73+Run!J75-Evp!J23</f>
        <v>83.25293894736842</v>
      </c>
      <c r="K23" s="3">
        <f>PrcLk!K73+Run!K75-Evp!K23</f>
        <v>56.766026105263165</v>
      </c>
      <c r="L23" s="3">
        <f>PrcLk!L73+Run!L75-Evp!L23</f>
        <v>211.70628210526314</v>
      </c>
      <c r="M23" s="3">
        <f>PrcLk!M73+Run!M75-Evp!M23</f>
        <v>154.39870147368427</v>
      </c>
      <c r="N23" s="3">
        <f t="shared" si="0"/>
        <v>1766.8525103157892</v>
      </c>
    </row>
    <row r="24" spans="1:14" x14ac:dyDescent="0.2">
      <c r="A24">
        <v>1969</v>
      </c>
      <c r="B24" s="3">
        <f>PrcLk!B74+Run!B76-Evp!B24</f>
        <v>168.86219789473682</v>
      </c>
      <c r="C24" s="3">
        <f>PrcLk!C74+Run!C76-Evp!C24</f>
        <v>124.08715284210524</v>
      </c>
      <c r="D24" s="3">
        <f>PrcLk!D74+Run!D76-Evp!D24</f>
        <v>180.37799831578945</v>
      </c>
      <c r="E24" s="3">
        <f>PrcLk!E74+Run!E76-Evp!E24</f>
        <v>466.65647578947369</v>
      </c>
      <c r="F24" s="3">
        <f>PrcLk!F74+Run!F76-Evp!F24</f>
        <v>345.98786694736839</v>
      </c>
      <c r="G24" s="3">
        <f>PrcLk!G74+Run!G76-Evp!G24</f>
        <v>216.15499789473685</v>
      </c>
      <c r="H24" s="3">
        <f>PrcLk!H74+Run!H76-Evp!H24</f>
        <v>114.74616252631577</v>
      </c>
      <c r="I24" s="3">
        <f>PrcLk!I74+Run!I76-Evp!I24</f>
        <v>29.396534736842099</v>
      </c>
      <c r="J24" s="3">
        <f>PrcLk!J74+Run!J76-Evp!J24</f>
        <v>-25.934000000000005</v>
      </c>
      <c r="K24" s="3">
        <f>PrcLk!K74+Run!K76-Evp!K24</f>
        <v>6.8334863157894574</v>
      </c>
      <c r="L24" s="3">
        <f>PrcLk!L74+Run!L76-Evp!L24</f>
        <v>124.91935578947366</v>
      </c>
      <c r="M24" s="3">
        <f>PrcLk!M74+Run!M76-Evp!M24</f>
        <v>89.721608421052636</v>
      </c>
      <c r="N24" s="3">
        <f t="shared" si="0"/>
        <v>1841.8098374736842</v>
      </c>
    </row>
    <row r="25" spans="1:14" x14ac:dyDescent="0.2">
      <c r="A25">
        <v>1970</v>
      </c>
      <c r="B25" s="3">
        <f>PrcLk!B75+Run!B77-Evp!B25</f>
        <v>44.706600421052627</v>
      </c>
      <c r="C25" s="3">
        <f>PrcLk!C75+Run!C77-Evp!C25</f>
        <v>134.43928926315795</v>
      </c>
      <c r="D25" s="3">
        <f>PrcLk!D75+Run!D77-Evp!D25</f>
        <v>194.99625178947369</v>
      </c>
      <c r="E25" s="3">
        <f>PrcLk!E75+Run!E77-Evp!E25</f>
        <v>404.98045052631574</v>
      </c>
      <c r="F25" s="3">
        <f>PrcLk!F75+Run!F77-Evp!F25</f>
        <v>222.97490526315789</v>
      </c>
      <c r="G25" s="3">
        <f>PrcLk!G75+Run!G77-Evp!G25</f>
        <v>132.53754105263158</v>
      </c>
      <c r="H25" s="3">
        <f>PrcLk!H75+Run!H77-Evp!H25</f>
        <v>138.04202273684209</v>
      </c>
      <c r="I25" s="3">
        <f>PrcLk!I75+Run!I77-Evp!I25</f>
        <v>40.875089684210515</v>
      </c>
      <c r="J25" s="3">
        <f>PrcLk!J75+Run!J77-Evp!J25</f>
        <v>63.600193684210524</v>
      </c>
      <c r="K25" s="3">
        <f>PrcLk!K75+Run!K77-Evp!K25</f>
        <v>136.61454484210526</v>
      </c>
      <c r="L25" s="3">
        <f>PrcLk!L75+Run!L77-Evp!L25</f>
        <v>174.00717052631578</v>
      </c>
      <c r="M25" s="3">
        <f>PrcLk!M75+Run!M77-Evp!M25</f>
        <v>155.05848505263154</v>
      </c>
      <c r="N25" s="3">
        <f t="shared" si="0"/>
        <v>1842.8325448421051</v>
      </c>
    </row>
    <row r="26" spans="1:14" x14ac:dyDescent="0.2">
      <c r="A26">
        <v>1971</v>
      </c>
      <c r="B26" s="3">
        <f>PrcLk!B76+Run!B78-Evp!B26</f>
        <v>42.722944842105264</v>
      </c>
      <c r="C26" s="3">
        <f>PrcLk!C76+Run!C78-Evp!C26</f>
        <v>185.96210021052633</v>
      </c>
      <c r="D26" s="3">
        <f>PrcLk!D76+Run!D78-Evp!D26</f>
        <v>282.38169178947362</v>
      </c>
      <c r="E26" s="3">
        <f>PrcLk!E76+Run!E78-Evp!E26</f>
        <v>442.16396210526324</v>
      </c>
      <c r="F26" s="3">
        <f>PrcLk!F76+Run!F78-Evp!F26</f>
        <v>291.30648000000002</v>
      </c>
      <c r="G26" s="3">
        <f>PrcLk!G76+Run!G78-Evp!G26</f>
        <v>143.4544294736842</v>
      </c>
      <c r="H26" s="3">
        <f>PrcLk!H76+Run!H78-Evp!H26</f>
        <v>81.002160000000003</v>
      </c>
      <c r="I26" s="3">
        <f>PrcLk!I76+Run!I78-Evp!I26</f>
        <v>66.392638315789483</v>
      </c>
      <c r="J26" s="3">
        <f>PrcLk!J76+Run!J78-Evp!J26</f>
        <v>54.400345263157895</v>
      </c>
      <c r="K26" s="3">
        <f>PrcLk!K76+Run!K78-Evp!K26</f>
        <v>45.964394947368419</v>
      </c>
      <c r="L26" s="3">
        <f>PrcLk!L76+Run!L78-Evp!L26</f>
        <v>9.8011621052631597</v>
      </c>
      <c r="M26" s="3">
        <f>PrcLk!M76+Run!M78-Evp!M26</f>
        <v>140.81412210526315</v>
      </c>
      <c r="N26" s="3">
        <f t="shared" si="0"/>
        <v>1786.3664311578948</v>
      </c>
    </row>
    <row r="27" spans="1:14" x14ac:dyDescent="0.2">
      <c r="A27">
        <v>1972</v>
      </c>
      <c r="B27" s="3">
        <f>PrcLk!B77+Run!B79-Evp!B27</f>
        <v>78.822892631578952</v>
      </c>
      <c r="C27" s="3">
        <f>PrcLk!C77+Run!C79-Evp!C27</f>
        <v>112.58724042105263</v>
      </c>
      <c r="D27" s="3">
        <f>PrcLk!D77+Run!D79-Evp!D27</f>
        <v>281.79617936842101</v>
      </c>
      <c r="E27" s="3">
        <f>PrcLk!E77+Run!E79-Evp!E27</f>
        <v>476.68122526315796</v>
      </c>
      <c r="F27" s="3">
        <f>PrcLk!F77+Run!F79-Evp!F27</f>
        <v>382.6009970526315</v>
      </c>
      <c r="G27" s="3">
        <f>PrcLk!G77+Run!G79-Evp!G27</f>
        <v>318.41496421052636</v>
      </c>
      <c r="H27" s="3">
        <f>PrcLk!H77+Run!H79-Evp!H27</f>
        <v>257.27394947368418</v>
      </c>
      <c r="I27" s="3">
        <f>PrcLk!I77+Run!I79-Evp!I27</f>
        <v>125.64310484210526</v>
      </c>
      <c r="J27" s="3">
        <f>PrcLk!J77+Run!J79-Evp!J27</f>
        <v>58.987688421052631</v>
      </c>
      <c r="K27" s="3">
        <f>PrcLk!K77+Run!K79-Evp!K27</f>
        <v>64.785473684210515</v>
      </c>
      <c r="L27" s="3">
        <f>PrcLk!L77+Run!L79-Evp!L27</f>
        <v>255.16513263157896</v>
      </c>
      <c r="M27" s="3">
        <f>PrcLk!M77+Run!M79-Evp!M27</f>
        <v>305.52866357894732</v>
      </c>
      <c r="N27" s="3">
        <f t="shared" si="0"/>
        <v>2718.2875115789475</v>
      </c>
    </row>
    <row r="28" spans="1:14" x14ac:dyDescent="0.2">
      <c r="A28">
        <v>1973</v>
      </c>
      <c r="B28" s="3">
        <f>PrcLk!B78+Run!B80-Evp!B28</f>
        <v>201.12408926315788</v>
      </c>
      <c r="C28" s="3">
        <f>PrcLk!C78+Run!C80-Evp!C28</f>
        <v>186.27046315789471</v>
      </c>
      <c r="D28" s="3">
        <f>PrcLk!D78+Run!D80-Evp!D28</f>
        <v>464.39056673684212</v>
      </c>
      <c r="E28" s="3">
        <f>PrcLk!E78+Run!E80-Evp!E28</f>
        <v>411.66536842105268</v>
      </c>
      <c r="F28" s="3">
        <f>PrcLk!F78+Run!F80-Evp!F28</f>
        <v>279.36486484210525</v>
      </c>
      <c r="G28" s="3">
        <f>PrcLk!G78+Run!G80-Evp!G28</f>
        <v>167.72974315789472</v>
      </c>
      <c r="H28" s="3">
        <f>PrcLk!H78+Run!H80-Evp!H28</f>
        <v>56.736617263157903</v>
      </c>
      <c r="I28" s="3">
        <f>PrcLk!I78+Run!I80-Evp!I28</f>
        <v>29.225200000000001</v>
      </c>
      <c r="J28" s="3">
        <f>PrcLk!J78+Run!J80-Evp!J28</f>
        <v>-3.2692799999999949</v>
      </c>
      <c r="K28" s="3">
        <f>PrcLk!K78+Run!K80-Evp!K28</f>
        <v>83.712376421052639</v>
      </c>
      <c r="L28" s="3">
        <f>PrcLk!L78+Run!L80-Evp!L28</f>
        <v>121.3836505263158</v>
      </c>
      <c r="M28" s="3">
        <f>PrcLk!M78+Run!M80-Evp!M28</f>
        <v>226.27994021052632</v>
      </c>
      <c r="N28" s="3">
        <f t="shared" si="0"/>
        <v>2224.6136000000006</v>
      </c>
    </row>
    <row r="29" spans="1:14" x14ac:dyDescent="0.2">
      <c r="A29">
        <v>1974</v>
      </c>
      <c r="B29" s="3">
        <f>PrcLk!B79+Run!B81-Evp!B29</f>
        <v>199.86942147368421</v>
      </c>
      <c r="C29" s="3">
        <f>PrcLk!C79+Run!C81-Evp!C29</f>
        <v>148.63049094736837</v>
      </c>
      <c r="D29" s="3">
        <f>PrcLk!D79+Run!D81-Evp!D29</f>
        <v>261.94815663157897</v>
      </c>
      <c r="E29" s="3">
        <f>PrcLk!E79+Run!E81-Evp!E29</f>
        <v>425.84447157894738</v>
      </c>
      <c r="F29" s="3">
        <f>PrcLk!F79+Run!F81-Evp!F29</f>
        <v>372.06073263157896</v>
      </c>
      <c r="G29" s="3">
        <f>PrcLk!G79+Run!G81-Evp!G29</f>
        <v>180.20729263157892</v>
      </c>
      <c r="H29" s="3">
        <f>PrcLk!H79+Run!H81-Evp!H29</f>
        <v>115.57101557894738</v>
      </c>
      <c r="I29" s="3">
        <f>PrcLk!I79+Run!I81-Evp!I29</f>
        <v>66.973625263157885</v>
      </c>
      <c r="J29" s="3">
        <f>PrcLk!J79+Run!J81-Evp!J29</f>
        <v>35.119865263157891</v>
      </c>
      <c r="K29" s="3">
        <f>PrcLk!K79+Run!K81-Evp!K29</f>
        <v>20.411563789473689</v>
      </c>
      <c r="L29" s="3">
        <f>PrcLk!L79+Run!L81-Evp!L29</f>
        <v>158.20105263157893</v>
      </c>
      <c r="M29" s="3">
        <f>PrcLk!M79+Run!M81-Evp!M29</f>
        <v>190.14916800000003</v>
      </c>
      <c r="N29" s="3">
        <f t="shared" si="0"/>
        <v>2174.9868564210524</v>
      </c>
    </row>
    <row r="30" spans="1:14" x14ac:dyDescent="0.2">
      <c r="A30">
        <v>1975</v>
      </c>
      <c r="B30" s="3">
        <f>PrcLk!B80+Run!B82-Evp!B30</f>
        <v>155.54013052631581</v>
      </c>
      <c r="C30" s="3">
        <f>PrcLk!C80+Run!C82-Evp!C30</f>
        <v>193.34480336842105</v>
      </c>
      <c r="D30" s="3">
        <f>PrcLk!D80+Run!D82-Evp!D30</f>
        <v>321.19438905263166</v>
      </c>
      <c r="E30" s="3">
        <f>PrcLk!E80+Run!E82-Evp!E30</f>
        <v>322.54647999999997</v>
      </c>
      <c r="F30" s="3">
        <f>PrcLk!F80+Run!F82-Evp!F30</f>
        <v>231.76817599999998</v>
      </c>
      <c r="G30" s="3">
        <f>PrcLk!G80+Run!G82-Evp!G30</f>
        <v>187.20394526315789</v>
      </c>
      <c r="H30" s="3">
        <f>PrcLk!H80+Run!H82-Evp!H30</f>
        <v>64.914751999999993</v>
      </c>
      <c r="I30" s="3">
        <f>PrcLk!I80+Run!I82-Evp!I30</f>
        <v>47.504699789473676</v>
      </c>
      <c r="J30" s="3">
        <f>PrcLk!J80+Run!J82-Evp!J30</f>
        <v>143.2801936842105</v>
      </c>
      <c r="K30" s="3">
        <f>PrcLk!K80+Run!K82-Evp!K30</f>
        <v>116.19168757894735</v>
      </c>
      <c r="L30" s="3">
        <f>PrcLk!L80+Run!L82-Evp!L30</f>
        <v>128.68610526315791</v>
      </c>
      <c r="M30" s="3">
        <f>PrcLk!M80+Run!M82-Evp!M30</f>
        <v>141.62034357894743</v>
      </c>
      <c r="N30" s="3">
        <f t="shared" si="0"/>
        <v>2053.795706105263</v>
      </c>
    </row>
    <row r="31" spans="1:14" x14ac:dyDescent="0.2">
      <c r="A31">
        <v>1976</v>
      </c>
      <c r="B31" s="3">
        <f>PrcLk!B81+Run!B83-Evp!B31</f>
        <v>84.50470989473682</v>
      </c>
      <c r="C31" s="3">
        <f>PrcLk!C81+Run!C83-Evp!C31</f>
        <v>308.14215578947363</v>
      </c>
      <c r="D31" s="3">
        <f>PrcLk!D81+Run!D83-Evp!D31</f>
        <v>532.4423536842105</v>
      </c>
      <c r="E31" s="3">
        <f>PrcLk!E81+Run!E83-Evp!E31</f>
        <v>422.74100631578949</v>
      </c>
      <c r="F31" s="3">
        <f>PrcLk!F81+Run!F83-Evp!F31</f>
        <v>373.07023242105265</v>
      </c>
      <c r="G31" s="3">
        <f>PrcLk!G81+Run!G83-Evp!G31</f>
        <v>223.78968421052633</v>
      </c>
      <c r="H31" s="3">
        <f>PrcLk!H81+Run!H83-Evp!H31</f>
        <v>151.5492572631579</v>
      </c>
      <c r="I31" s="3">
        <f>PrcLk!I81+Run!I83-Evp!I31</f>
        <v>83.863175578947363</v>
      </c>
      <c r="J31" s="3">
        <f>PrcLk!J81+Run!J83-Evp!J31</f>
        <v>76.784644210526324</v>
      </c>
      <c r="K31" s="3">
        <f>PrcLk!K81+Run!K83-Evp!K31</f>
        <v>168.22015157894742</v>
      </c>
      <c r="L31" s="3">
        <f>PrcLk!L81+Run!L83-Evp!L31</f>
        <v>65.149162105263144</v>
      </c>
      <c r="M31" s="3">
        <f>PrcLk!M81+Run!M83-Evp!M31</f>
        <v>44.438345263157885</v>
      </c>
      <c r="N31" s="3">
        <f t="shared" si="0"/>
        <v>2534.69487831579</v>
      </c>
    </row>
    <row r="32" spans="1:14" x14ac:dyDescent="0.2">
      <c r="A32">
        <v>1977</v>
      </c>
      <c r="B32" s="3">
        <f>PrcLk!B82+Run!B84-Evp!B32</f>
        <v>58.737913263157907</v>
      </c>
      <c r="C32" s="3">
        <f>PrcLk!C82+Run!C84-Evp!C32</f>
        <v>75.162154105263141</v>
      </c>
      <c r="D32" s="3">
        <f>PrcLk!D82+Run!D84-Evp!D32</f>
        <v>491.52274610526314</v>
      </c>
      <c r="E32" s="3">
        <f>PrcLk!E82+Run!E84-Evp!E32</f>
        <v>359.91320842105262</v>
      </c>
      <c r="F32" s="3">
        <f>PrcLk!F82+Run!F84-Evp!F32</f>
        <v>121.11109136842104</v>
      </c>
      <c r="G32" s="3">
        <f>PrcLk!G82+Run!G84-Evp!G32</f>
        <v>96.291743157894743</v>
      </c>
      <c r="H32" s="3">
        <f>PrcLk!H82+Run!H84-Evp!H32</f>
        <v>77.018234947368413</v>
      </c>
      <c r="I32" s="3">
        <f>PrcLk!I82+Run!I84-Evp!I32</f>
        <v>160.35412463157894</v>
      </c>
      <c r="J32" s="3">
        <f>PrcLk!J82+Run!J84-Evp!J32</f>
        <v>268.78858105263157</v>
      </c>
      <c r="K32" s="3">
        <f>PrcLk!K82+Run!K84-Evp!K32</f>
        <v>265.88383915789473</v>
      </c>
      <c r="L32" s="3">
        <f>PrcLk!L82+Run!L84-Evp!L32</f>
        <v>288.50139789473684</v>
      </c>
      <c r="M32" s="3">
        <f>PrcLk!M82+Run!M84-Evp!M32</f>
        <v>316.37397136842111</v>
      </c>
      <c r="N32" s="3">
        <f t="shared" si="0"/>
        <v>2579.6590054736844</v>
      </c>
    </row>
    <row r="33" spans="1:14" x14ac:dyDescent="0.2">
      <c r="A33">
        <v>1978</v>
      </c>
      <c r="B33" s="3">
        <f>PrcLk!B83+Run!B85-Evp!B33</f>
        <v>277.158592</v>
      </c>
      <c r="C33" s="3">
        <f>PrcLk!C83+Run!C85-Evp!C33</f>
        <v>123.75806568421052</v>
      </c>
      <c r="D33" s="3">
        <f>PrcLk!D83+Run!D85-Evp!D33</f>
        <v>285.8196926315789</v>
      </c>
      <c r="E33" s="3">
        <f>PrcLk!E83+Run!E85-Evp!E33</f>
        <v>524.00804210526314</v>
      </c>
      <c r="F33" s="3">
        <f>PrcLk!F83+Run!F85-Evp!F33</f>
        <v>243.99721347368421</v>
      </c>
      <c r="G33" s="3">
        <f>PrcLk!G83+Run!G85-Evp!G33</f>
        <v>105.66118736842105</v>
      </c>
      <c r="H33" s="3">
        <f>PrcLk!H83+Run!H85-Evp!H33</f>
        <v>82.728021894736855</v>
      </c>
      <c r="I33" s="3">
        <f>PrcLk!I83+Run!I85-Evp!I33</f>
        <v>166.10203368421054</v>
      </c>
      <c r="J33" s="3">
        <f>PrcLk!J83+Run!J85-Evp!J33</f>
        <v>140.72535578947372</v>
      </c>
      <c r="K33" s="3">
        <f>PrcLk!K83+Run!K85-Evp!K33</f>
        <v>68.707709473684218</v>
      </c>
      <c r="L33" s="3">
        <f>PrcLk!L83+Run!L85-Evp!L33</f>
        <v>83.806871578947352</v>
      </c>
      <c r="M33" s="3">
        <f>PrcLk!M83+Run!M85-Evp!M33</f>
        <v>94.829940210526317</v>
      </c>
      <c r="N33" s="3">
        <f t="shared" si="0"/>
        <v>2197.3027258947368</v>
      </c>
    </row>
    <row r="34" spans="1:14" x14ac:dyDescent="0.2">
      <c r="A34">
        <v>1979</v>
      </c>
      <c r="B34" s="3">
        <f>PrcLk!B84+Run!B86-Evp!B34</f>
        <v>266.31651873684206</v>
      </c>
      <c r="C34" s="3">
        <f>PrcLk!C84+Run!C86-Evp!C34</f>
        <v>108.73855663157894</v>
      </c>
      <c r="D34" s="3">
        <f>PrcLk!D84+Run!D86-Evp!D34</f>
        <v>495.09691957894739</v>
      </c>
      <c r="E34" s="3">
        <f>PrcLk!E84+Run!E86-Evp!E34</f>
        <v>457.17279157894734</v>
      </c>
      <c r="F34" s="3">
        <f>PrcLk!F84+Run!F86-Evp!F34</f>
        <v>226.19547368421053</v>
      </c>
      <c r="G34" s="3">
        <f>PrcLk!G84+Run!G86-Evp!G34</f>
        <v>121.15986947368421</v>
      </c>
      <c r="H34" s="3">
        <f>PrcLk!H84+Run!H86-Evp!H34</f>
        <v>91.004486736842111</v>
      </c>
      <c r="I34" s="3">
        <f>PrcLk!I84+Run!I86-Evp!I34</f>
        <v>94.602641684210525</v>
      </c>
      <c r="J34" s="3">
        <f>PrcLk!J84+Run!J86-Evp!J34</f>
        <v>130.60520000000002</v>
      </c>
      <c r="K34" s="3">
        <f>PrcLk!K84+Run!K86-Evp!K34</f>
        <v>123.60273431578945</v>
      </c>
      <c r="L34" s="3">
        <f>PrcLk!L84+Run!L86-Evp!L34</f>
        <v>171.37970105263162</v>
      </c>
      <c r="M34" s="3">
        <f>PrcLk!M84+Run!M86-Evp!M34</f>
        <v>200.31947284210526</v>
      </c>
      <c r="N34" s="3">
        <f t="shared" si="0"/>
        <v>2486.1943663157895</v>
      </c>
    </row>
    <row r="35" spans="1:14" x14ac:dyDescent="0.2">
      <c r="A35">
        <v>1980</v>
      </c>
      <c r="B35" s="3">
        <f>PrcLk!B85+Run!B87-Evp!B35</f>
        <v>82.175439157894772</v>
      </c>
      <c r="C35" s="3">
        <f>PrcLk!C85+Run!C87-Evp!C35</f>
        <v>24.239208421052638</v>
      </c>
      <c r="D35" s="3">
        <f>PrcLk!D85+Run!D87-Evp!D35</f>
        <v>304.1603343157895</v>
      </c>
      <c r="E35" s="3">
        <f>PrcLk!E85+Run!E87-Evp!E35</f>
        <v>423.21256000000005</v>
      </c>
      <c r="F35" s="3">
        <f>PrcLk!F85+Run!F87-Evp!F35</f>
        <v>149.3822012631579</v>
      </c>
      <c r="G35" s="3">
        <f>PrcLk!G85+Run!G87-Evp!G35</f>
        <v>157.07433684210528</v>
      </c>
      <c r="H35" s="3">
        <f>PrcLk!H85+Run!H87-Evp!H35</f>
        <v>128.0475907368421</v>
      </c>
      <c r="I35" s="3">
        <f>PrcLk!I85+Run!I87-Evp!I35</f>
        <v>48.287211789473673</v>
      </c>
      <c r="J35" s="3">
        <f>PrcLk!J85+Run!J87-Evp!J35</f>
        <v>26.204088421052631</v>
      </c>
      <c r="K35" s="3">
        <f>PrcLk!K85+Run!K87-Evp!K35</f>
        <v>69.341659789473695</v>
      </c>
      <c r="L35" s="3">
        <f>PrcLk!L85+Run!L87-Evp!L35</f>
        <v>91.532320000000013</v>
      </c>
      <c r="M35" s="3">
        <f>PrcLk!M85+Run!M87-Evp!M35</f>
        <v>138.42860042105261</v>
      </c>
      <c r="N35" s="3">
        <f t="shared" si="0"/>
        <v>1642.0855511578948</v>
      </c>
    </row>
    <row r="36" spans="1:14" x14ac:dyDescent="0.2">
      <c r="A36">
        <v>1981</v>
      </c>
      <c r="B36" s="3">
        <f>PrcLk!B86+Run!B88-Evp!B36</f>
        <v>36.587835789473687</v>
      </c>
      <c r="C36" s="3">
        <f>PrcLk!C86+Run!C88-Evp!C36</f>
        <v>354.69787199999996</v>
      </c>
      <c r="D36" s="3">
        <f>PrcLk!D86+Run!D88-Evp!D36</f>
        <v>189.44231663157893</v>
      </c>
      <c r="E36" s="3">
        <f>PrcLk!E86+Run!E88-Evp!E36</f>
        <v>205.98917894736843</v>
      </c>
      <c r="F36" s="3">
        <f>PrcLk!F86+Run!F88-Evp!F36</f>
        <v>177.04476378947368</v>
      </c>
      <c r="G36" s="3">
        <f>PrcLk!G86+Run!G88-Evp!G36</f>
        <v>153.52520842105264</v>
      </c>
      <c r="H36" s="3">
        <f>PrcLk!H86+Run!H88-Evp!H36</f>
        <v>139.75679747368423</v>
      </c>
      <c r="I36" s="3">
        <f>PrcLk!I86+Run!I88-Evp!I36</f>
        <v>157.79090694736843</v>
      </c>
      <c r="J36" s="3">
        <f>PrcLk!J86+Run!J88-Evp!J36</f>
        <v>194.70145263157897</v>
      </c>
      <c r="K36" s="3">
        <f>PrcLk!K86+Run!K88-Evp!K36</f>
        <v>222.29919915789475</v>
      </c>
      <c r="L36" s="3">
        <f>PrcLk!L86+Run!L88-Evp!L36</f>
        <v>212.9878147368421</v>
      </c>
      <c r="M36" s="3">
        <f>PrcLk!M86+Run!M88-Evp!M36</f>
        <v>92.049987368421057</v>
      </c>
      <c r="N36" s="3">
        <f t="shared" si="0"/>
        <v>2136.8733338947372</v>
      </c>
    </row>
    <row r="37" spans="1:14" x14ac:dyDescent="0.2">
      <c r="A37">
        <v>1982</v>
      </c>
      <c r="B37" s="3">
        <f>PrcLk!B87+Run!B89-Evp!B37</f>
        <v>81.141199157894732</v>
      </c>
      <c r="C37" s="3">
        <f>PrcLk!C87+Run!C89-Evp!C37</f>
        <v>75.359951999999993</v>
      </c>
      <c r="D37" s="3">
        <f>PrcLk!D87+Run!D89-Evp!D37</f>
        <v>303.40459957894745</v>
      </c>
      <c r="E37" s="3">
        <f>PrcLk!E87+Run!E89-Evp!E37</f>
        <v>391.95339789473678</v>
      </c>
      <c r="F37" s="3">
        <f>PrcLk!F87+Run!F89-Evp!F37</f>
        <v>177.24486231578948</v>
      </c>
      <c r="G37" s="3">
        <f>PrcLk!G87+Run!G89-Evp!G37</f>
        <v>238.09887157894738</v>
      </c>
      <c r="H37" s="3">
        <f>PrcLk!H87+Run!H89-Evp!H37</f>
        <v>91.528258526315781</v>
      </c>
      <c r="I37" s="3">
        <f>PrcLk!I87+Run!I89-Evp!I37</f>
        <v>34.398357894736847</v>
      </c>
      <c r="J37" s="3">
        <f>PrcLk!J87+Run!J89-Evp!J37</f>
        <v>78.588711578947368</v>
      </c>
      <c r="K37" s="3">
        <f>PrcLk!K87+Run!K89-Evp!K37</f>
        <v>39.666709894736869</v>
      </c>
      <c r="L37" s="3">
        <f>PrcLk!L87+Run!L89-Evp!L37</f>
        <v>208.05612210526317</v>
      </c>
      <c r="M37" s="3">
        <f>PrcLk!M87+Run!M89-Evp!M37</f>
        <v>227.83205389473687</v>
      </c>
      <c r="N37" s="3">
        <f t="shared" si="0"/>
        <v>1947.2730964210527</v>
      </c>
    </row>
    <row r="38" spans="1:14" x14ac:dyDescent="0.2">
      <c r="A38">
        <v>1983</v>
      </c>
      <c r="B38" s="3">
        <f>PrcLk!B88+Run!B90-Evp!B38</f>
        <v>97.659020631578969</v>
      </c>
      <c r="C38" s="3">
        <f>PrcLk!C88+Run!C90-Evp!C38</f>
        <v>129.35423747368421</v>
      </c>
      <c r="D38" s="3">
        <f>PrcLk!D88+Run!D90-Evp!D38</f>
        <v>170.05840926315793</v>
      </c>
      <c r="E38" s="3">
        <f>PrcLk!E88+Run!E90-Evp!E38</f>
        <v>349.99075789473687</v>
      </c>
      <c r="F38" s="3">
        <f>PrcLk!F88+Run!F90-Evp!F38</f>
        <v>384.20868631578941</v>
      </c>
      <c r="G38" s="3">
        <f>PrcLk!G88+Run!G90-Evp!G38</f>
        <v>114.51303578947366</v>
      </c>
      <c r="H38" s="3">
        <f>PrcLk!H88+Run!H90-Evp!H38</f>
        <v>52.770487578947368</v>
      </c>
      <c r="I38" s="3">
        <f>PrcLk!I88+Run!I90-Evp!I38</f>
        <v>59.492499368421051</v>
      </c>
      <c r="J38" s="3">
        <f>PrcLk!J88+Run!J90-Evp!J38</f>
        <v>-9.6518315789473803</v>
      </c>
      <c r="K38" s="3">
        <f>PrcLk!K88+Run!K90-Evp!K38</f>
        <v>36.469924210526329</v>
      </c>
      <c r="L38" s="3">
        <f>PrcLk!L88+Run!L90-Evp!L38</f>
        <v>128.8945389473684</v>
      </c>
      <c r="M38" s="3">
        <f>PrcLk!M88+Run!M90-Evp!M38</f>
        <v>212.5069103157895</v>
      </c>
      <c r="N38" s="3">
        <f t="shared" si="0"/>
        <v>1726.2666762105264</v>
      </c>
    </row>
    <row r="39" spans="1:14" x14ac:dyDescent="0.2">
      <c r="A39">
        <v>1984</v>
      </c>
      <c r="B39" s="3">
        <f>PrcLk!B89+Run!B91-Evp!B39</f>
        <v>57.089897263157894</v>
      </c>
      <c r="C39" s="3">
        <f>PrcLk!C89+Run!C91-Evp!C39</f>
        <v>311.61075705263158</v>
      </c>
      <c r="D39" s="3">
        <f>PrcLk!D89+Run!D91-Evp!D39</f>
        <v>221.57913010526318</v>
      </c>
      <c r="E39" s="3">
        <f>PrcLk!E89+Run!E91-Evp!E39</f>
        <v>447.50158315789474</v>
      </c>
      <c r="F39" s="3">
        <f>PrcLk!F89+Run!F91-Evp!F39</f>
        <v>339.58148800000004</v>
      </c>
      <c r="G39" s="3">
        <f>PrcLk!G89+Run!G91-Evp!G39</f>
        <v>169.61077052631578</v>
      </c>
      <c r="H39" s="3">
        <f>PrcLk!H89+Run!H91-Evp!H39</f>
        <v>78.819044210526329</v>
      </c>
      <c r="I39" s="3">
        <f>PrcLk!I89+Run!I91-Evp!I39</f>
        <v>101.66522778947368</v>
      </c>
      <c r="J39" s="3">
        <f>PrcLk!J89+Run!J91-Evp!J39</f>
        <v>69.848720000000014</v>
      </c>
      <c r="K39" s="3">
        <f>PrcLk!K89+Run!K91-Evp!K39</f>
        <v>54.838793263157889</v>
      </c>
      <c r="L39" s="3">
        <f>PrcLk!L89+Run!L91-Evp!L39</f>
        <v>54.045953684210517</v>
      </c>
      <c r="M39" s="3">
        <f>PrcLk!M89+Run!M91-Evp!M39</f>
        <v>153.4087814736842</v>
      </c>
      <c r="N39" s="3">
        <f t="shared" si="0"/>
        <v>2059.6001465263157</v>
      </c>
    </row>
    <row r="40" spans="1:14" x14ac:dyDescent="0.2">
      <c r="A40">
        <v>1985</v>
      </c>
      <c r="B40" s="3">
        <f>PrcLk!B90+Run!B92-Evp!B40</f>
        <v>142.38886063157895</v>
      </c>
      <c r="C40" s="3">
        <f>PrcLk!C90+Run!C92-Evp!C40</f>
        <v>204.94947284210525</v>
      </c>
      <c r="D40" s="3">
        <f>PrcLk!D90+Run!D92-Evp!D40</f>
        <v>376.84994694736838</v>
      </c>
      <c r="E40" s="3">
        <f>PrcLk!E90+Run!E92-Evp!E40</f>
        <v>290.87203789473688</v>
      </c>
      <c r="F40" s="3">
        <f>PrcLk!F90+Run!F92-Evp!F40</f>
        <v>188.7845254736842</v>
      </c>
      <c r="G40" s="3">
        <f>PrcLk!G90+Run!G92-Evp!G40</f>
        <v>106.10243368421052</v>
      </c>
      <c r="H40" s="3">
        <f>PrcLk!H90+Run!H92-Evp!H40</f>
        <v>69.778546526315779</v>
      </c>
      <c r="I40" s="3">
        <f>PrcLk!I90+Run!I92-Evp!I40</f>
        <v>56.187209263157897</v>
      </c>
      <c r="J40" s="3">
        <f>PrcLk!J90+Run!J92-Evp!J40</f>
        <v>115.97112421052631</v>
      </c>
      <c r="K40" s="3">
        <f>PrcLk!K90+Run!K92-Evp!K40</f>
        <v>97.494359578947382</v>
      </c>
      <c r="L40" s="3">
        <f>PrcLk!L90+Run!L92-Evp!L40</f>
        <v>309.1429010526316</v>
      </c>
      <c r="M40" s="3">
        <f>PrcLk!M90+Run!M92-Evp!M40</f>
        <v>91.589753263157888</v>
      </c>
      <c r="N40" s="3">
        <f t="shared" si="0"/>
        <v>2050.1111713684209</v>
      </c>
    </row>
    <row r="41" spans="1:14" x14ac:dyDescent="0.2">
      <c r="A41">
        <v>1986</v>
      </c>
      <c r="B41" s="3">
        <f>PrcLk!B91+Run!B93-Evp!B41</f>
        <v>130.50178610526314</v>
      </c>
      <c r="C41" s="3">
        <f>PrcLk!C91+Run!C93-Evp!C41</f>
        <v>129.73888336842106</v>
      </c>
      <c r="D41" s="3">
        <f>PrcLk!D91+Run!D93-Evp!D41</f>
        <v>346.12931536842109</v>
      </c>
      <c r="E41" s="3">
        <f>PrcLk!E91+Run!E93-Evp!E41</f>
        <v>306.0870357894737</v>
      </c>
      <c r="F41" s="3">
        <f>PrcLk!F91+Run!F93-Evp!F41</f>
        <v>172.5888985263158</v>
      </c>
      <c r="G41" s="3">
        <f>PrcLk!G91+Run!G93-Evp!G41</f>
        <v>228.16103157894736</v>
      </c>
      <c r="H41" s="3">
        <f>PrcLk!H91+Run!H93-Evp!H41</f>
        <v>135.09651705263158</v>
      </c>
      <c r="I41" s="3">
        <f>PrcLk!I91+Run!I93-Evp!I41</f>
        <v>141.70288421052632</v>
      </c>
      <c r="J41" s="3">
        <f>PrcLk!J91+Run!J93-Evp!J41</f>
        <v>255.35349052631585</v>
      </c>
      <c r="K41" s="3">
        <f>PrcLk!K91+Run!K93-Evp!K41</f>
        <v>215.13185936842109</v>
      </c>
      <c r="L41" s="3">
        <f>PrcLk!L91+Run!L93-Evp!L41</f>
        <v>109.88936</v>
      </c>
      <c r="M41" s="3">
        <f>PrcLk!M91+Run!M93-Evp!M41</f>
        <v>224.53534736842104</v>
      </c>
      <c r="N41" s="3">
        <f t="shared" si="0"/>
        <v>2394.9164092631577</v>
      </c>
    </row>
    <row r="42" spans="1:14" x14ac:dyDescent="0.2">
      <c r="A42">
        <v>1987</v>
      </c>
      <c r="B42" s="3">
        <f>PrcLk!B92+Run!B94-Evp!B42</f>
        <v>93.319477894736821</v>
      </c>
      <c r="C42" s="3">
        <f>PrcLk!C92+Run!C94-Evp!C42</f>
        <v>37.641706947368419</v>
      </c>
      <c r="D42" s="3">
        <f>PrcLk!D92+Run!D94-Evp!D42</f>
        <v>271.93829810526313</v>
      </c>
      <c r="E42" s="3">
        <f>PrcLk!E92+Run!E94-Evp!E42</f>
        <v>365.72481263157897</v>
      </c>
      <c r="F42" s="3">
        <f>PrcLk!F92+Run!F94-Evp!F42</f>
        <v>90.892527157894733</v>
      </c>
      <c r="G42" s="3">
        <f>PrcLk!G92+Run!G94-Evp!G42</f>
        <v>125.17966736842104</v>
      </c>
      <c r="H42" s="3">
        <f>PrcLk!H92+Run!H94-Evp!H42</f>
        <v>82.412684631578941</v>
      </c>
      <c r="I42" s="3">
        <f>PrcLk!I92+Run!I94-Evp!I42</f>
        <v>16.759380210526317</v>
      </c>
      <c r="J42" s="3">
        <f>PrcLk!J92+Run!J94-Evp!J42</f>
        <v>110.51794105263158</v>
      </c>
      <c r="K42" s="3">
        <f>PrcLk!K92+Run!K94-Evp!K42</f>
        <v>43.067389473684202</v>
      </c>
      <c r="L42" s="3">
        <f>PrcLk!L92+Run!L94-Evp!L42</f>
        <v>130.19511578947368</v>
      </c>
      <c r="M42" s="3">
        <f>PrcLk!M92+Run!M94-Evp!M42</f>
        <v>164.47655831578948</v>
      </c>
      <c r="N42" s="3">
        <f t="shared" si="0"/>
        <v>1532.1255595789476</v>
      </c>
    </row>
    <row r="43" spans="1:14" x14ac:dyDescent="0.2">
      <c r="A43">
        <v>1988</v>
      </c>
      <c r="B43" s="3">
        <f>PrcLk!B93+Run!B95-Evp!B43</f>
        <v>17.112002526315806</v>
      </c>
      <c r="C43" s="3">
        <f>PrcLk!C93+Run!C95-Evp!C43</f>
        <v>124.03205305263157</v>
      </c>
      <c r="D43" s="3">
        <f>PrcLk!D93+Run!D95-Evp!D43</f>
        <v>175.21995705263157</v>
      </c>
      <c r="E43" s="3">
        <f>PrcLk!E93+Run!E95-Evp!E43</f>
        <v>260.50050947368419</v>
      </c>
      <c r="F43" s="3">
        <f>PrcLk!F93+Run!F95-Evp!F43</f>
        <v>170.50343663157895</v>
      </c>
      <c r="G43" s="3">
        <f>PrcLk!G93+Run!G95-Evp!G43</f>
        <v>45.742206315789467</v>
      </c>
      <c r="H43" s="3">
        <f>PrcLk!H93+Run!H95-Evp!H43</f>
        <v>94.980659368421058</v>
      </c>
      <c r="I43" s="3">
        <f>PrcLk!I93+Run!I95-Evp!I43</f>
        <v>29.619012210526307</v>
      </c>
      <c r="J43" s="3">
        <f>PrcLk!J93+Run!J95-Evp!J43</f>
        <v>19.891275789473696</v>
      </c>
      <c r="K43" s="3">
        <f>PrcLk!K93+Run!K95-Evp!K43</f>
        <v>76.076179368421052</v>
      </c>
      <c r="L43" s="3">
        <f>PrcLk!L93+Run!L95-Evp!L43</f>
        <v>169.00860210526315</v>
      </c>
      <c r="M43" s="3">
        <f>PrcLk!M93+Run!M95-Evp!M43</f>
        <v>10.977320421052625</v>
      </c>
      <c r="N43" s="3">
        <f t="shared" si="0"/>
        <v>1193.6632143157894</v>
      </c>
    </row>
    <row r="44" spans="1:14" x14ac:dyDescent="0.2">
      <c r="A44">
        <v>1989</v>
      </c>
      <c r="B44" s="3">
        <f>PrcLk!B94+Run!B96-Evp!B44</f>
        <v>32.389072842105264</v>
      </c>
      <c r="C44" s="3">
        <f>PrcLk!C94+Run!C96-Evp!C44</f>
        <v>43.610592000000004</v>
      </c>
      <c r="D44" s="3">
        <f>PrcLk!D94+Run!D96-Evp!D44</f>
        <v>178.85686063157891</v>
      </c>
      <c r="E44" s="3">
        <f>PrcLk!E94+Run!E96-Evp!E44</f>
        <v>290.62994947368423</v>
      </c>
      <c r="F44" s="3">
        <f>PrcLk!F94+Run!F96-Evp!F44</f>
        <v>341.23007999999999</v>
      </c>
      <c r="G44" s="3">
        <f>PrcLk!G94+Run!G96-Evp!G44</f>
        <v>286.37365052631583</v>
      </c>
      <c r="H44" s="3">
        <f>PrcLk!H94+Run!H96-Evp!H44</f>
        <v>44.38077473684212</v>
      </c>
      <c r="I44" s="3">
        <f>PrcLk!I94+Run!I96-Evp!I44</f>
        <v>48.481258105263151</v>
      </c>
      <c r="J44" s="3">
        <f>PrcLk!J94+Run!J96-Evp!J44</f>
        <v>58.584425263157897</v>
      </c>
      <c r="K44" s="3">
        <f>PrcLk!K94+Run!K96-Evp!K44</f>
        <v>98.979552000000012</v>
      </c>
      <c r="L44" s="3">
        <f>PrcLk!L94+Run!L96-Evp!L44</f>
        <v>191.09336000000002</v>
      </c>
      <c r="M44" s="3">
        <f>PrcLk!M94+Run!M96-Evp!M44</f>
        <v>11.169138526315805</v>
      </c>
      <c r="N44" s="3">
        <f t="shared" si="0"/>
        <v>1625.7787141052636</v>
      </c>
    </row>
    <row r="45" spans="1:14" x14ac:dyDescent="0.2">
      <c r="A45">
        <v>1990</v>
      </c>
      <c r="B45" s="3">
        <f>PrcLk!B95+Run!B97-Evp!B45</f>
        <v>216.75898442105265</v>
      </c>
      <c r="C45" s="3">
        <f>PrcLk!C95+Run!C97-Evp!C45</f>
        <v>277.67584252631576</v>
      </c>
      <c r="D45" s="3">
        <f>PrcLk!D95+Run!D97-Evp!D45</f>
        <v>320.46622315789466</v>
      </c>
      <c r="E45" s="3">
        <f>PrcLk!E95+Run!E97-Evp!E45</f>
        <v>390.59437894736845</v>
      </c>
      <c r="F45" s="3">
        <f>PrcLk!F95+Run!F97-Evp!F45</f>
        <v>366.67755789473688</v>
      </c>
      <c r="G45" s="3">
        <f>PrcLk!G95+Run!G97-Evp!G45</f>
        <v>157.85883368421051</v>
      </c>
      <c r="H45" s="3">
        <f>PrcLk!H95+Run!H97-Evp!H45</f>
        <v>95.372235789473677</v>
      </c>
      <c r="I45" s="3">
        <f>PrcLk!I95+Run!I97-Evp!I45</f>
        <v>61.221437473684219</v>
      </c>
      <c r="J45" s="3">
        <f>PrcLk!J95+Run!J97-Evp!J45</f>
        <v>-2.4566863157894687</v>
      </c>
      <c r="K45" s="3">
        <f>PrcLk!K95+Run!K97-Evp!K45</f>
        <v>179.67926063157893</v>
      </c>
      <c r="L45" s="3">
        <f>PrcLk!L95+Run!L97-Evp!L45</f>
        <v>117.52385263157898</v>
      </c>
      <c r="M45" s="3">
        <f>PrcLk!M95+Run!M97-Evp!M45</f>
        <v>310.24163789473687</v>
      </c>
      <c r="N45" s="3">
        <f t="shared" si="0"/>
        <v>2491.6135587368422</v>
      </c>
    </row>
    <row r="46" spans="1:14" x14ac:dyDescent="0.2">
      <c r="A46">
        <v>1991</v>
      </c>
      <c r="B46" s="3">
        <f>PrcLk!B96+Run!B98-Evp!B46</f>
        <v>186.42519663157896</v>
      </c>
      <c r="C46" s="3">
        <f>PrcLk!C96+Run!C98-Evp!C46</f>
        <v>172.77518063157896</v>
      </c>
      <c r="D46" s="3">
        <f>PrcLk!D96+Run!D98-Evp!D46</f>
        <v>419.83963284210523</v>
      </c>
      <c r="E46" s="3">
        <f>PrcLk!E96+Run!E98-Evp!E46</f>
        <v>426.3909347368421</v>
      </c>
      <c r="F46" s="3">
        <f>PrcLk!F96+Run!F98-Evp!F46</f>
        <v>216.35724715789476</v>
      </c>
      <c r="G46" s="3">
        <f>PrcLk!G96+Run!G98-Evp!G46</f>
        <v>89.905364210526301</v>
      </c>
      <c r="H46" s="3">
        <f>PrcLk!H96+Run!H98-Evp!H46</f>
        <v>48.109742315789468</v>
      </c>
      <c r="I46" s="3">
        <f>PrcLk!I96+Run!I98-Evp!I46</f>
        <v>45.478261894736825</v>
      </c>
      <c r="J46" s="3">
        <f>PrcLk!J96+Run!J98-Evp!J46</f>
        <v>-4.1886568421052743</v>
      </c>
      <c r="K46" s="3">
        <f>PrcLk!K96+Run!K98-Evp!K46</f>
        <v>56.902428631578942</v>
      </c>
      <c r="L46" s="3">
        <f>PrcLk!L96+Run!L98-Evp!L46</f>
        <v>53.843065263157897</v>
      </c>
      <c r="M46" s="3">
        <f>PrcLk!M96+Run!M98-Evp!M46</f>
        <v>97.711973894736843</v>
      </c>
      <c r="N46" s="3">
        <f t="shared" si="0"/>
        <v>1809.5503713684211</v>
      </c>
    </row>
    <row r="47" spans="1:14" x14ac:dyDescent="0.2">
      <c r="A47">
        <v>1992</v>
      </c>
      <c r="B47" s="3">
        <f>PrcLk!B97+Run!B99-Evp!B47</f>
        <v>95.704410105263165</v>
      </c>
      <c r="C47" s="3">
        <f>PrcLk!C97+Run!C99-Evp!C47</f>
        <v>108.77173052631576</v>
      </c>
      <c r="D47" s="3">
        <f>PrcLk!D97+Run!D99-Evp!D47</f>
        <v>273.73682863157893</v>
      </c>
      <c r="E47" s="3">
        <f>PrcLk!E97+Run!E99-Evp!E47</f>
        <v>432.61177263157896</v>
      </c>
      <c r="F47" s="3">
        <f>PrcLk!F97+Run!F99-Evp!F47</f>
        <v>242.61971284210526</v>
      </c>
      <c r="G47" s="3">
        <f>PrcLk!G97+Run!G99-Evp!G47</f>
        <v>96.493625263157895</v>
      </c>
      <c r="H47" s="3">
        <f>PrcLk!H97+Run!H99-Evp!H47</f>
        <v>222.68070652631579</v>
      </c>
      <c r="I47" s="3">
        <f>PrcLk!I97+Run!I99-Evp!I47</f>
        <v>222.6592025263158</v>
      </c>
      <c r="J47" s="3">
        <f>PrcLk!J97+Run!J99-Evp!J47</f>
        <v>146.7636</v>
      </c>
      <c r="K47" s="3">
        <f>PrcLk!K97+Run!K99-Evp!K47</f>
        <v>109.48014905263159</v>
      </c>
      <c r="L47" s="3">
        <f>PrcLk!L97+Run!L99-Evp!L47</f>
        <v>288.8706989473684</v>
      </c>
      <c r="M47" s="3">
        <f>PrcLk!M97+Run!M99-Evp!M47</f>
        <v>170.67582231578945</v>
      </c>
      <c r="N47" s="3">
        <f t="shared" si="0"/>
        <v>2411.068259368421</v>
      </c>
    </row>
    <row r="48" spans="1:14" x14ac:dyDescent="0.2">
      <c r="A48">
        <v>1993</v>
      </c>
      <c r="B48" s="3">
        <f>PrcLk!B98+Run!B100-Evp!B48</f>
        <v>285.9200530526316</v>
      </c>
      <c r="C48" s="3">
        <f>PrcLk!C98+Run!C100-Evp!C48</f>
        <v>94.689843368421066</v>
      </c>
      <c r="D48" s="3">
        <f>PrcLk!D98+Run!D100-Evp!D48</f>
        <v>196.15273094736841</v>
      </c>
      <c r="E48" s="3">
        <f>PrcLk!E98+Run!E100-Evp!E48</f>
        <v>628.1478568421054</v>
      </c>
      <c r="F48" s="3">
        <f>PrcLk!F98+Run!F100-Evp!F48</f>
        <v>233.52147368421055</v>
      </c>
      <c r="G48" s="3">
        <f>PrcLk!G98+Run!G100-Evp!G48</f>
        <v>205.1639494736842</v>
      </c>
      <c r="H48" s="3">
        <f>PrcLk!H98+Run!H100-Evp!H48</f>
        <v>71.926230736842115</v>
      </c>
      <c r="I48" s="3">
        <f>PrcLk!I98+Run!I100-Evp!I48</f>
        <v>43.562043789473691</v>
      </c>
      <c r="J48" s="3">
        <f>PrcLk!J98+Run!J100-Evp!J48</f>
        <v>38.635271578947382</v>
      </c>
      <c r="K48" s="3">
        <f>PrcLk!K98+Run!K100-Evp!K48</f>
        <v>85.989355789473677</v>
      </c>
      <c r="L48" s="3">
        <f>PrcLk!L98+Run!L100-Evp!L48</f>
        <v>129.74549052631582</v>
      </c>
      <c r="M48" s="3">
        <f>PrcLk!M98+Run!M100-Evp!M48</f>
        <v>130.83052547368422</v>
      </c>
      <c r="N48" s="3">
        <f t="shared" si="0"/>
        <v>2144.2848252631579</v>
      </c>
    </row>
    <row r="49" spans="1:14" x14ac:dyDescent="0.2">
      <c r="A49">
        <v>1994</v>
      </c>
      <c r="B49" s="3">
        <f>PrcLk!B99+Run!B101-Evp!B49</f>
        <v>35.64244042105264</v>
      </c>
      <c r="C49" s="3">
        <f>PrcLk!C99+Run!C101-Evp!C49</f>
        <v>100.59200084210525</v>
      </c>
      <c r="D49" s="3">
        <f>PrcLk!D99+Run!D101-Evp!D49</f>
        <v>256.76124799999997</v>
      </c>
      <c r="E49" s="3">
        <f>PrcLk!E99+Run!E101-Evp!E49</f>
        <v>502.19287999999995</v>
      </c>
      <c r="F49" s="3">
        <f>PrcLk!F99+Run!F101-Evp!F49</f>
        <v>254.47163789473683</v>
      </c>
      <c r="G49" s="3">
        <f>PrcLk!G99+Run!G101-Evp!G49</f>
        <v>159.1022357894737</v>
      </c>
      <c r="H49" s="3">
        <f>PrcLk!H99+Run!H101-Evp!H49</f>
        <v>107.63914610526317</v>
      </c>
      <c r="I49" s="3">
        <f>PrcLk!I99+Run!I101-Evp!I49</f>
        <v>78.024176842105277</v>
      </c>
      <c r="J49" s="3">
        <f>PrcLk!J99+Run!J101-Evp!J49</f>
        <v>48.776943157894721</v>
      </c>
      <c r="K49" s="3">
        <f>PrcLk!K99+Run!K101-Evp!K49</f>
        <v>44.823054315789463</v>
      </c>
      <c r="L49" s="3">
        <f>PrcLk!L99+Run!L101-Evp!L49</f>
        <v>131.01823157894736</v>
      </c>
      <c r="M49" s="3">
        <f>PrcLk!M99+Run!M101-Evp!M49</f>
        <v>119.30496757894737</v>
      </c>
      <c r="N49" s="3">
        <f t="shared" si="0"/>
        <v>1838.3489625263155</v>
      </c>
    </row>
    <row r="50" spans="1:14" x14ac:dyDescent="0.2">
      <c r="A50">
        <v>1995</v>
      </c>
      <c r="B50" s="3">
        <f>PrcLk!B100+Run!B102-Evp!B50</f>
        <v>222.41137431578949</v>
      </c>
      <c r="C50" s="3">
        <f>PrcLk!C100+Run!C102-Evp!C50</f>
        <v>56.976939789473676</v>
      </c>
      <c r="D50" s="3">
        <f>PrcLk!D100+Run!D102-Evp!D50</f>
        <v>210.61391242105262</v>
      </c>
      <c r="E50" s="3">
        <f>PrcLk!E100+Run!E102-Evp!E50</f>
        <v>110.29535578947366</v>
      </c>
      <c r="F50" s="3">
        <f>PrcLk!F100+Run!F102-Evp!F50</f>
        <v>139.00067957894734</v>
      </c>
      <c r="G50" s="3">
        <f>PrcLk!G100+Run!G102-Evp!G50</f>
        <v>79.219717894736831</v>
      </c>
      <c r="H50" s="3">
        <f>PrcLk!H100+Run!H102-Evp!H50</f>
        <v>87.583253894736842</v>
      </c>
      <c r="I50" s="3">
        <f>PrcLk!I100+Run!I102-Evp!I50</f>
        <v>21.074539789473675</v>
      </c>
      <c r="J50" s="3">
        <f>PrcLk!J100+Run!J102-Evp!J50</f>
        <v>-2.65343578947369</v>
      </c>
      <c r="K50" s="3">
        <f>PrcLk!K100+Run!K102-Evp!K50</f>
        <v>226.52283284210529</v>
      </c>
      <c r="L50" s="3">
        <f>PrcLk!L100+Run!L102-Evp!L50</f>
        <v>217.77331368421051</v>
      </c>
      <c r="M50" s="3">
        <f>PrcLk!M100+Run!M102-Evp!M50</f>
        <v>40.351209263157898</v>
      </c>
      <c r="N50" s="3">
        <f t="shared" si="0"/>
        <v>1409.1696934736842</v>
      </c>
    </row>
    <row r="51" spans="1:14" x14ac:dyDescent="0.2">
      <c r="A51">
        <v>1996</v>
      </c>
      <c r="B51" s="3">
        <f>PrcLk!B101+Run!B103-Evp!B51</f>
        <v>265.19684294736845</v>
      </c>
      <c r="C51" s="3">
        <f>PrcLk!C101+Run!C103-Evp!C51</f>
        <v>264.03872842105272</v>
      </c>
      <c r="D51" s="3">
        <f>PrcLk!D101+Run!D103-Evp!D51</f>
        <v>213.60074947368423</v>
      </c>
      <c r="E51" s="3">
        <f>PrcLk!E101+Run!E103-Evp!E51</f>
        <v>446.42740631578937</v>
      </c>
      <c r="F51" s="3">
        <f>PrcLk!F101+Run!F103-Evp!F51</f>
        <v>461.41114189473683</v>
      </c>
      <c r="G51" s="3">
        <f>PrcLk!G101+Run!G103-Evp!G51</f>
        <v>258.13615157894736</v>
      </c>
      <c r="H51" s="3">
        <f>PrcLk!H101+Run!H103-Evp!H51</f>
        <v>175.77338610526311</v>
      </c>
      <c r="I51" s="3">
        <f>PrcLk!I101+Run!I103-Evp!I51</f>
        <v>66.765790315789474</v>
      </c>
      <c r="J51" s="3">
        <f>PrcLk!J101+Run!J103-Evp!J51</f>
        <v>138.06268631578942</v>
      </c>
      <c r="K51" s="3">
        <f>PrcLk!K101+Run!K103-Evp!K51</f>
        <v>150.42599831578949</v>
      </c>
      <c r="L51" s="3">
        <f>PrcLk!L101+Run!L103-Evp!L51</f>
        <v>240.16603368421059</v>
      </c>
      <c r="M51" s="3">
        <f>PrcLk!M101+Run!M103-Evp!M51</f>
        <v>340.35933978947378</v>
      </c>
      <c r="N51" s="3">
        <f t="shared" si="0"/>
        <v>3020.3642551578951</v>
      </c>
    </row>
    <row r="52" spans="1:14" x14ac:dyDescent="0.2">
      <c r="A52">
        <v>1997</v>
      </c>
      <c r="B52" s="3">
        <f>PrcLk!B102+Run!B104-Evp!B52</f>
        <v>187.47812210526314</v>
      </c>
      <c r="C52" s="3">
        <f>PrcLk!C102+Run!C104-Evp!C52</f>
        <v>250.86009347368417</v>
      </c>
      <c r="D52" s="3">
        <f>PrcLk!D102+Run!D104-Evp!D52</f>
        <v>379.96006905263158</v>
      </c>
      <c r="E52" s="3">
        <f>PrcLk!E102+Run!E104-Evp!E52</f>
        <v>331.85578526315788</v>
      </c>
      <c r="F52" s="3">
        <f>PrcLk!F102+Run!F104-Evp!F52</f>
        <v>254.15042189473684</v>
      </c>
      <c r="G52" s="3">
        <f>PrcLk!G102+Run!G104-Evp!G52</f>
        <v>175.84631157894736</v>
      </c>
      <c r="H52" s="3">
        <f>PrcLk!H102+Run!H104-Evp!H52</f>
        <v>74.990417684210527</v>
      </c>
      <c r="I52" s="3">
        <f>PrcLk!I102+Run!I104-Evp!I52</f>
        <v>81.640172631578963</v>
      </c>
      <c r="J52" s="3">
        <f>PrcLk!J102+Run!J104-Evp!J52</f>
        <v>98.488311578947346</v>
      </c>
      <c r="K52" s="3">
        <f>PrcLk!K102+Run!K104-Evp!K52</f>
        <v>39.035363368421045</v>
      </c>
      <c r="L52" s="3">
        <f>PrcLk!L102+Run!L104-Evp!L52</f>
        <v>151.71679999999998</v>
      </c>
      <c r="M52" s="3">
        <f>PrcLk!M102+Run!M104-Evp!M52</f>
        <v>128.70353852631581</v>
      </c>
      <c r="N52" s="3">
        <f t="shared" si="0"/>
        <v>2154.7254071578946</v>
      </c>
    </row>
    <row r="53" spans="1:14" x14ac:dyDescent="0.2">
      <c r="A53">
        <v>1998</v>
      </c>
      <c r="B53" s="3">
        <f>PrcLk!B103+Run!B105-Evp!B53</f>
        <v>453.73321178947367</v>
      </c>
      <c r="C53" s="3">
        <f>PrcLk!C103+Run!C105-Evp!C53</f>
        <v>217.31254484210524</v>
      </c>
      <c r="D53" s="3">
        <f>PrcLk!D103+Run!D105-Evp!D53</f>
        <v>415.58563452631586</v>
      </c>
      <c r="E53" s="3">
        <f>PrcLk!E103+Run!E105-Evp!E53</f>
        <v>280.27755789473684</v>
      </c>
      <c r="F53" s="3">
        <f>PrcLk!F103+Run!F105-Evp!F53</f>
        <v>172.36613642105263</v>
      </c>
      <c r="G53" s="3">
        <f>PrcLk!G103+Run!G105-Evp!G53</f>
        <v>187.20945684210528</v>
      </c>
      <c r="H53" s="3">
        <f>PrcLk!H103+Run!H105-Evp!H53</f>
        <v>143.93233852631579</v>
      </c>
      <c r="I53" s="3">
        <f>PrcLk!I103+Run!I105-Evp!I53</f>
        <v>98.258344421052627</v>
      </c>
      <c r="J53" s="3">
        <f>PrcLk!J103+Run!J105-Evp!J53</f>
        <v>40.259924210526322</v>
      </c>
      <c r="K53" s="3">
        <f>PrcLk!K103+Run!K105-Evp!K53</f>
        <v>25.903568000000007</v>
      </c>
      <c r="L53" s="3">
        <f>PrcLk!L103+Run!L105-Evp!L53</f>
        <v>35.624509473684213</v>
      </c>
      <c r="M53" s="3">
        <f>PrcLk!M103+Run!M105-Evp!M53</f>
        <v>25.085030736842114</v>
      </c>
      <c r="N53" s="3">
        <f t="shared" si="0"/>
        <v>2095.548257684211</v>
      </c>
    </row>
    <row r="54" spans="1:14" x14ac:dyDescent="0.2">
      <c r="A54">
        <v>1999</v>
      </c>
      <c r="B54" s="3">
        <f>PrcLk!B104+Run!B106-Evp!B54</f>
        <v>151.29828042105262</v>
      </c>
      <c r="C54" s="3">
        <f>PrcLk!C104+Run!C106-Evp!C54</f>
        <v>151.29385094736838</v>
      </c>
      <c r="D54" s="3">
        <f>PrcLk!D104+Run!D106-Evp!D54</f>
        <v>230.00777515789477</v>
      </c>
      <c r="E54" s="3">
        <f>PrcLk!E104+Run!E106-Evp!E54</f>
        <v>248.55801263157895</v>
      </c>
      <c r="F54" s="3">
        <f>PrcLk!F104+Run!F106-Evp!F54</f>
        <v>115.15208842105264</v>
      </c>
      <c r="G54" s="3">
        <f>PrcLk!G104+Run!G106-Evp!G54</f>
        <v>84.625056842105266</v>
      </c>
      <c r="H54" s="3">
        <f>PrcLk!H104+Run!H106-Evp!H54</f>
        <v>83.889462736842091</v>
      </c>
      <c r="I54" s="3">
        <f>PrcLk!I104+Run!I106-Evp!I54</f>
        <v>10.683916631578953</v>
      </c>
      <c r="J54" s="3">
        <f>PrcLk!J104+Run!J106-Evp!J54</f>
        <v>77.555393684210543</v>
      </c>
      <c r="K54" s="3">
        <f>PrcLk!K104+Run!K106-Evp!K54</f>
        <v>67.593153684210534</v>
      </c>
      <c r="L54" s="3">
        <f>PrcLk!L104+Run!L106-Evp!L54</f>
        <v>107.9277726315789</v>
      </c>
      <c r="M54" s="3">
        <f>PrcLk!M104+Run!M106-Evp!M54</f>
        <v>76.583647999999997</v>
      </c>
      <c r="N54" s="3">
        <f t="shared" si="0"/>
        <v>1405.1684117894736</v>
      </c>
    </row>
    <row r="55" spans="1:14" x14ac:dyDescent="0.2">
      <c r="A55">
        <v>2000</v>
      </c>
      <c r="B55" s="3">
        <f>PrcLk!B105+Run!B107-Evp!B55</f>
        <v>67.910427789473701</v>
      </c>
      <c r="C55" s="3">
        <f>PrcLk!C105+Run!C107-Evp!C55</f>
        <v>130.93146863157898</v>
      </c>
      <c r="D55" s="3">
        <f>PrcLk!D105+Run!D107-Evp!D55</f>
        <v>252.40206736842106</v>
      </c>
      <c r="E55" s="3">
        <f>PrcLk!E105+Run!E107-Evp!E55</f>
        <v>374.35662736842102</v>
      </c>
      <c r="F55" s="3">
        <f>PrcLk!F105+Run!F107-Evp!F55</f>
        <v>383.89566063157889</v>
      </c>
      <c r="G55" s="3">
        <f>PrcLk!G105+Run!G107-Evp!G55</f>
        <v>308.73646315789478</v>
      </c>
      <c r="H55" s="3">
        <f>PrcLk!H105+Run!H107-Evp!H55</f>
        <v>131.38273684210526</v>
      </c>
      <c r="I55" s="3">
        <f>PrcLk!I105+Run!I107-Evp!I55</f>
        <v>124.9512185263158</v>
      </c>
      <c r="J55" s="3">
        <f>PrcLk!J105+Run!J107-Evp!J55</f>
        <v>54.011667368421058</v>
      </c>
      <c r="K55" s="3">
        <f>PrcLk!K105+Run!K107-Evp!K55</f>
        <v>46.679827368421059</v>
      </c>
      <c r="L55" s="3">
        <f>PrcLk!L105+Run!L107-Evp!L55</f>
        <v>80.904408421052636</v>
      </c>
      <c r="M55" s="3">
        <f>PrcLk!M105+Run!M107-Evp!M55</f>
        <v>87.692103578947354</v>
      </c>
      <c r="N55" s="3">
        <f t="shared" si="0"/>
        <v>2043.8546770526318</v>
      </c>
    </row>
    <row r="56" spans="1:14" x14ac:dyDescent="0.2">
      <c r="A56">
        <v>2001</v>
      </c>
      <c r="B56" s="3">
        <f>PrcLk!B106+Run!B108-Evp!B56</f>
        <v>64.305406315789483</v>
      </c>
      <c r="C56" s="3">
        <f>PrcLk!C106+Run!C108-Evp!C56</f>
        <v>183.88795705263158</v>
      </c>
      <c r="D56" s="3">
        <f>PrcLk!D106+Run!D108-Evp!D56</f>
        <v>225.66038400000002</v>
      </c>
      <c r="E56" s="3">
        <f>PrcLk!E106+Run!E108-Evp!E56</f>
        <v>387.56574315789476</v>
      </c>
      <c r="F56" s="3">
        <f>PrcLk!F106+Run!F108-Evp!F56</f>
        <v>184.44756378947366</v>
      </c>
      <c r="G56" s="3">
        <f>PrcLk!G106+Run!G108-Evp!G56</f>
        <v>123.64532210526315</v>
      </c>
      <c r="H56" s="3">
        <f>PrcLk!H106+Run!H108-Evp!H56</f>
        <v>25.460950736842108</v>
      </c>
      <c r="I56" s="3">
        <f>PrcLk!I106+Run!I108-Evp!I56</f>
        <v>40.713002947368423</v>
      </c>
      <c r="J56" s="3">
        <f>PrcLk!J106+Run!J108-Evp!J56</f>
        <v>51.759439999999984</v>
      </c>
      <c r="K56" s="3">
        <f>PrcLk!K106+Run!K108-Evp!K56</f>
        <v>73.198345263157876</v>
      </c>
      <c r="L56" s="3">
        <f>PrcLk!L106+Run!L108-Evp!L56</f>
        <v>121.84176842105263</v>
      </c>
      <c r="M56" s="3">
        <f>PrcLk!M106+Run!M108-Evp!M56</f>
        <v>113.58209768421051</v>
      </c>
      <c r="N56" s="3">
        <f t="shared" si="0"/>
        <v>1596.0679814736845</v>
      </c>
    </row>
    <row r="57" spans="1:14" x14ac:dyDescent="0.2">
      <c r="A57">
        <v>2002</v>
      </c>
      <c r="B57" s="3">
        <f>PrcLk!B107+Run!B109-Evp!B57</f>
        <v>71.710723368421043</v>
      </c>
      <c r="C57" s="3">
        <f>PrcLk!C107+Run!C109-Evp!C57</f>
        <v>131.484736</v>
      </c>
      <c r="D57" s="3">
        <f>PrcLk!D107+Run!D109-Evp!D57</f>
        <v>236.37275031578946</v>
      </c>
      <c r="E57" s="3">
        <f>PrcLk!E107+Run!E109-Evp!E57</f>
        <v>393.44676631578943</v>
      </c>
      <c r="F57" s="3">
        <f>PrcLk!F107+Run!F109-Evp!F57</f>
        <v>378.19594273684208</v>
      </c>
      <c r="G57" s="3">
        <f>PrcLk!G107+Run!G109-Evp!G57</f>
        <v>248.67384842105258</v>
      </c>
      <c r="H57" s="3">
        <f>PrcLk!H107+Run!H109-Evp!H57</f>
        <v>76.81516210526317</v>
      </c>
      <c r="I57" s="3">
        <f>PrcLk!I107+Run!I109-Evp!I57</f>
        <v>-12.978144</v>
      </c>
      <c r="J57" s="3">
        <f>PrcLk!J107+Run!J109-Evp!J57</f>
        <v>34.853621052631581</v>
      </c>
      <c r="K57" s="3">
        <f>PrcLk!K107+Run!K109-Evp!K57</f>
        <v>19.334657684210512</v>
      </c>
      <c r="L57" s="3">
        <f>PrcLk!L107+Run!L109-Evp!L57</f>
        <v>84.236993684210518</v>
      </c>
      <c r="M57" s="3">
        <f>PrcLk!M107+Run!M109-Evp!M57</f>
        <v>37.144138947368447</v>
      </c>
      <c r="N57" s="3">
        <f t="shared" si="0"/>
        <v>1699.2911966315787</v>
      </c>
    </row>
    <row r="58" spans="1:14" x14ac:dyDescent="0.2">
      <c r="A58">
        <v>2003</v>
      </c>
      <c r="B58" s="3">
        <f>PrcLk!B108+Run!B110-Evp!B58</f>
        <v>78.788649263157879</v>
      </c>
      <c r="C58" s="3">
        <f>PrcLk!C108+Run!C110-Evp!C58</f>
        <v>111.84049094736844</v>
      </c>
      <c r="D58" s="3">
        <f>PrcLk!D108+Run!D110-Evp!D58</f>
        <v>377.49805473684205</v>
      </c>
      <c r="E58" s="3">
        <f>PrcLk!E108+Run!E110-Evp!E58</f>
        <v>346.27450526315789</v>
      </c>
      <c r="F58" s="3">
        <f>PrcLk!F108+Run!F110-Evp!F58</f>
        <v>356.23629136842106</v>
      </c>
      <c r="G58" s="3">
        <f>PrcLk!G108+Run!G110-Evp!G58</f>
        <v>211.87924631578943</v>
      </c>
      <c r="H58" s="3">
        <f>PrcLk!H108+Run!H110-Evp!H58</f>
        <v>147.36216252631579</v>
      </c>
      <c r="I58" s="3">
        <f>PrcLk!I108+Run!I110-Evp!I58</f>
        <v>114.43102484210524</v>
      </c>
      <c r="J58" s="3">
        <f>PrcLk!J108+Run!J110-Evp!J58</f>
        <v>53.046538947368433</v>
      </c>
      <c r="K58" s="3">
        <f>PrcLk!K108+Run!K110-Evp!K58</f>
        <v>128.6254332631579</v>
      </c>
      <c r="L58" s="3">
        <f>PrcLk!L108+Run!L110-Evp!L58</f>
        <v>291.71732631578948</v>
      </c>
      <c r="M58" s="3">
        <f>PrcLk!M108+Run!M110-Evp!M58</f>
        <v>285.63550736842103</v>
      </c>
      <c r="N58" s="3">
        <f t="shared" si="0"/>
        <v>2503.3352311578947</v>
      </c>
    </row>
    <row r="59" spans="1:14" x14ac:dyDescent="0.2">
      <c r="A59">
        <v>2004</v>
      </c>
      <c r="B59" s="3">
        <f>PrcLk!B109+Run!B111-Evp!B59</f>
        <v>138.59665010526319</v>
      </c>
      <c r="C59" s="3">
        <f>PrcLk!C109+Run!C111-Evp!C59</f>
        <v>96.194506105263173</v>
      </c>
      <c r="D59" s="3">
        <f>PrcLk!D109+Run!D111-Evp!D59</f>
        <v>353.0754618947368</v>
      </c>
      <c r="E59" s="3">
        <f>PrcLk!E109+Run!E111-Evp!E59</f>
        <v>411.47674105263155</v>
      </c>
      <c r="F59" s="3">
        <f>PrcLk!F109+Run!F111-Evp!F59</f>
        <v>360.07771705263156</v>
      </c>
      <c r="G59" s="3">
        <f>PrcLk!G109+Run!G111-Evp!G59</f>
        <v>167.40191578947369</v>
      </c>
      <c r="H59" s="3">
        <f>PrcLk!H109+Run!H111-Evp!H59</f>
        <v>203.42492631578946</v>
      </c>
      <c r="I59" s="3">
        <f>PrcLk!I109+Run!I111-Evp!I59</f>
        <v>97.044397473684214</v>
      </c>
      <c r="J59" s="3">
        <f>PrcLk!J109+Run!J111-Evp!J59</f>
        <v>215.44011789473686</v>
      </c>
      <c r="K59" s="3">
        <f>PrcLk!K109+Run!K111-Evp!K59</f>
        <v>32.483783578947396</v>
      </c>
      <c r="L59" s="3">
        <f>PrcLk!L109+Run!L111-Evp!L59</f>
        <v>132.49748631578947</v>
      </c>
      <c r="M59" s="3">
        <f>PrcLk!M109+Run!M111-Evp!M59</f>
        <v>275.83654484210524</v>
      </c>
      <c r="N59" s="3">
        <f t="shared" si="0"/>
        <v>2483.5502484210529</v>
      </c>
    </row>
    <row r="60" spans="1:14" x14ac:dyDescent="0.2">
      <c r="A60">
        <v>2005</v>
      </c>
      <c r="B60" s="3">
        <f>PrcLk!B110+Run!B112-Evp!B60</f>
        <v>248.18035115789471</v>
      </c>
      <c r="C60" s="3">
        <f>PrcLk!C110+Run!C112-Evp!C60</f>
        <v>210.93328589473685</v>
      </c>
      <c r="D60" s="3">
        <f>PrcLk!D110+Run!D112-Evp!D60</f>
        <v>199.28796463157894</v>
      </c>
      <c r="E60" s="3">
        <f>PrcLk!E110+Run!E112-Evp!E60</f>
        <v>494.1545178947369</v>
      </c>
      <c r="F60" s="3">
        <f>PrcLk!F110+Run!F112-Evp!F60</f>
        <v>144.84944252631581</v>
      </c>
      <c r="G60" s="3">
        <f>PrcLk!G110+Run!G112-Evp!G60</f>
        <v>111.02811368421054</v>
      </c>
      <c r="H60" s="3">
        <f>PrcLk!H110+Run!H112-Evp!H60</f>
        <v>104.37649515789475</v>
      </c>
      <c r="I60" s="3">
        <f>PrcLk!I110+Run!I112-Evp!I60</f>
        <v>88.570047157894749</v>
      </c>
      <c r="J60" s="3">
        <f>PrcLk!J110+Run!J112-Evp!J60</f>
        <v>120.27023157894736</v>
      </c>
      <c r="K60" s="3">
        <f>PrcLk!K110+Run!K112-Evp!K60</f>
        <v>207.82624084210528</v>
      </c>
      <c r="L60" s="3">
        <f>PrcLk!L110+Run!L112-Evp!L60</f>
        <v>240.80103157894737</v>
      </c>
      <c r="M60" s="3">
        <f>PrcLk!M110+Run!M112-Evp!M60</f>
        <v>173.29623915789472</v>
      </c>
      <c r="N60" s="3">
        <f t="shared" si="0"/>
        <v>2343.5739612631583</v>
      </c>
    </row>
    <row r="61" spans="1:14" x14ac:dyDescent="0.2">
      <c r="A61">
        <v>2006</v>
      </c>
      <c r="B61" s="3">
        <f>PrcLk!B111+Run!B113-Evp!B61</f>
        <v>331.65082778947368</v>
      </c>
      <c r="C61" s="3">
        <f>PrcLk!C111+Run!C113-Evp!C61</f>
        <v>234.26862989473688</v>
      </c>
      <c r="D61" s="3">
        <f>PrcLk!D111+Run!D113-Evp!D61</f>
        <v>240.73025263157896</v>
      </c>
      <c r="E61" s="3">
        <f>PrcLk!E111+Run!E113-Evp!E61</f>
        <v>220.55952842105262</v>
      </c>
      <c r="F61" s="3">
        <f>PrcLk!F111+Run!F113-Evp!F61</f>
        <v>163.90012042105266</v>
      </c>
      <c r="G61" s="3">
        <f>PrcLk!G111+Run!G113-Evp!G61</f>
        <v>177.62808421052631</v>
      </c>
      <c r="H61" s="3">
        <f>PrcLk!H111+Run!H113-Evp!H61</f>
        <v>276.18281684210518</v>
      </c>
      <c r="I61" s="3">
        <f>PrcLk!I111+Run!I113-Evp!I61</f>
        <v>35.654412631578936</v>
      </c>
      <c r="J61" s="3">
        <f>PrcLk!J111+Run!J113-Evp!J61</f>
        <v>171.57740631578946</v>
      </c>
      <c r="K61" s="3">
        <f>PrcLk!K111+Run!K113-Evp!K61</f>
        <v>322.40466863157894</v>
      </c>
      <c r="L61" s="3">
        <f>PrcLk!L111+Run!L113-Evp!L61</f>
        <v>344.57853894736837</v>
      </c>
      <c r="M61" s="3">
        <f>PrcLk!M111+Run!M113-Evp!M61</f>
        <v>322.50069894736845</v>
      </c>
      <c r="N61" s="3">
        <f t="shared" si="0"/>
        <v>2841.6359856842109</v>
      </c>
    </row>
    <row r="62" spans="1:14" x14ac:dyDescent="0.2">
      <c r="A62">
        <v>2007</v>
      </c>
      <c r="B62" s="3">
        <f>PrcLk!B112+Run!B114-Evp!B62</f>
        <v>276.04253221052625</v>
      </c>
      <c r="C62" s="3">
        <f>PrcLk!C112+Run!C114-Evp!C62</f>
        <v>51.914105263157893</v>
      </c>
      <c r="D62" s="3">
        <f>PrcLk!D112+Run!D114-Evp!D62</f>
        <v>375.78925136842105</v>
      </c>
      <c r="E62" s="3">
        <f>PrcLk!E112+Run!E114-Evp!E62</f>
        <v>448.88797894736842</v>
      </c>
      <c r="F62" s="3">
        <f>PrcLk!F112+Run!F114-Evp!F62</f>
        <v>178.01562357894736</v>
      </c>
      <c r="G62" s="3">
        <f>PrcLk!G112+Run!G114-Evp!G62</f>
        <v>79.436871578947375</v>
      </c>
      <c r="H62" s="3">
        <f>PrcLk!H112+Run!H114-Evp!H62</f>
        <v>88.97089600000001</v>
      </c>
      <c r="I62" s="3">
        <f>PrcLk!I112+Run!I114-Evp!I62</f>
        <v>-6.8413153684210428</v>
      </c>
      <c r="J62" s="3">
        <f>PrcLk!J112+Run!J114-Evp!J62</f>
        <v>14.264320000000012</v>
      </c>
      <c r="K62" s="3">
        <f>PrcLk!K112+Run!K114-Evp!K62</f>
        <v>88.215914947368447</v>
      </c>
      <c r="L62" s="3">
        <f>PrcLk!L112+Run!L114-Evp!L62</f>
        <v>102.58293894736845</v>
      </c>
      <c r="M62" s="3">
        <f>PrcLk!M112+Run!M114-Evp!M62</f>
        <v>214.5688218947368</v>
      </c>
      <c r="N62" s="3">
        <f t="shared" si="0"/>
        <v>1911.8479393684211</v>
      </c>
    </row>
    <row r="63" spans="1:14" x14ac:dyDescent="0.2">
      <c r="A63">
        <v>2008</v>
      </c>
      <c r="B63" s="3">
        <f>PrcLk!B113+Run!B115-Evp!B63</f>
        <v>226.53681599999999</v>
      </c>
      <c r="C63" s="3">
        <f>PrcLk!C113+Run!C115-Evp!C63</f>
        <v>325.1697162105263</v>
      </c>
      <c r="D63" s="3">
        <f>PrcLk!D113+Run!D115-Evp!D63</f>
        <v>365.0053818947369</v>
      </c>
      <c r="E63" s="3">
        <f>PrcLk!E113+Run!E115-Evp!E63</f>
        <v>480.91553684210527</v>
      </c>
      <c r="F63" s="3">
        <f>PrcLk!F113+Run!F115-Evp!F63</f>
        <v>169.93356463157895</v>
      </c>
      <c r="G63" s="3">
        <f>PrcLk!G113+Run!G115-Evp!G63</f>
        <v>160.19916210526316</v>
      </c>
      <c r="H63" s="3">
        <f>PrcLk!H113+Run!H115-Evp!H63</f>
        <v>186.05562105263155</v>
      </c>
      <c r="I63" s="3">
        <f>PrcLk!I113+Run!I115-Evp!I63</f>
        <v>139.16359410526317</v>
      </c>
      <c r="J63" s="3">
        <f>PrcLk!J113+Run!J115-Evp!J63</f>
        <v>53.453258947368425</v>
      </c>
      <c r="K63" s="3">
        <f>PrcLk!K113+Run!K115-Evp!K63</f>
        <v>110.13573052631578</v>
      </c>
      <c r="L63" s="3">
        <f>PrcLk!L113+Run!L115-Evp!L63</f>
        <v>183.4936547368421</v>
      </c>
      <c r="M63" s="3">
        <f>PrcLk!M113+Run!M115-Evp!M63</f>
        <v>302.4993027368422</v>
      </c>
      <c r="N63" s="3">
        <f t="shared" ref="N63:N70" si="1">SUM(B63:M63)</f>
        <v>2702.561339789474</v>
      </c>
    </row>
    <row r="64" spans="1:14" x14ac:dyDescent="0.2">
      <c r="A64">
        <v>2009</v>
      </c>
      <c r="B64" s="3">
        <f>PrcLk!B114+Run!B116-Evp!B64</f>
        <v>163.37327410526314</v>
      </c>
      <c r="C64" s="3">
        <f>PrcLk!C114+Run!C116-Evp!C64</f>
        <v>239.77813136842104</v>
      </c>
      <c r="D64" s="3">
        <f>PrcLk!D114+Run!D116-Evp!D64</f>
        <v>369.36766147368422</v>
      </c>
      <c r="E64" s="3">
        <f>PrcLk!E114+Run!E116-Evp!E64</f>
        <v>383.9006021052632</v>
      </c>
      <c r="F64" s="3">
        <f>PrcLk!F114+Run!F116-Evp!F64</f>
        <v>259.63518063157892</v>
      </c>
      <c r="G64" s="3">
        <f>PrcLk!G114+Run!G116-Evp!G64</f>
        <v>170.99808421052634</v>
      </c>
      <c r="H64" s="3">
        <f>PrcLk!H114+Run!H116-Evp!H64</f>
        <v>173.83980799999998</v>
      </c>
      <c r="I64" s="3">
        <f>PrcLk!I114+Run!I116-Evp!I64</f>
        <v>129.94762610526317</v>
      </c>
      <c r="J64" s="3">
        <f>PrcLk!J114+Run!J116-Evp!J64</f>
        <v>20.395040000000009</v>
      </c>
      <c r="K64" s="3">
        <f>PrcLk!K114+Run!K116-Evp!K64</f>
        <v>123.50538610526316</v>
      </c>
      <c r="L64" s="3">
        <f>PrcLk!L114+Run!L116-Evp!L64</f>
        <v>108.97078315789474</v>
      </c>
      <c r="M64" s="3">
        <f>PrcLk!M114+Run!M116-Evp!M64</f>
        <v>157.90307031578945</v>
      </c>
      <c r="N64" s="3">
        <f t="shared" si="1"/>
        <v>2301.6146475789478</v>
      </c>
    </row>
    <row r="65" spans="1:14" x14ac:dyDescent="0.2">
      <c r="A65">
        <v>2010</v>
      </c>
      <c r="B65" s="3">
        <f>PrcLk!B115+Run!B117-Evp!B65</f>
        <v>134.01532884210525</v>
      </c>
      <c r="C65" s="3">
        <f>PrcLk!C115+Run!C117-Evp!C65</f>
        <v>110.27294231578949</v>
      </c>
      <c r="D65" s="3">
        <f>PrcLk!D115+Run!D117-Evp!D65</f>
        <v>343.30648168421055</v>
      </c>
      <c r="E65" s="3">
        <f>PrcLk!E115+Run!E117-Evp!E65</f>
        <v>167.05771789473684</v>
      </c>
      <c r="F65" s="3">
        <f>PrcLk!F115+Run!F117-Evp!F65</f>
        <v>141.16801010526314</v>
      </c>
      <c r="G65" s="3">
        <f>PrcLk!G115+Run!G117-Evp!G65</f>
        <v>231.92837052631575</v>
      </c>
      <c r="H65" s="3">
        <f>PrcLk!H115+Run!H117-Evp!H65</f>
        <v>135.29826105263157</v>
      </c>
      <c r="I65" s="3">
        <f>PrcLk!I115+Run!I117-Evp!I65</f>
        <v>78.874709052631601</v>
      </c>
      <c r="J65" s="3">
        <f>PrcLk!J115+Run!J117-Evp!J65</f>
        <v>54.754370526315796</v>
      </c>
      <c r="K65" s="3">
        <f>PrcLk!K115+Run!K117-Evp!K65</f>
        <v>231.68394189473688</v>
      </c>
      <c r="L65" s="3">
        <f>PrcLk!L115+Run!L117-Evp!L65</f>
        <v>156.75131368421052</v>
      </c>
      <c r="M65" s="3">
        <f>PrcLk!M115+Run!M117-Evp!M65</f>
        <v>199.80277305263155</v>
      </c>
      <c r="N65" s="3">
        <f t="shared" si="1"/>
        <v>1984.9142206315792</v>
      </c>
    </row>
    <row r="66" spans="1:14" x14ac:dyDescent="0.2">
      <c r="A66">
        <v>2011</v>
      </c>
      <c r="B66" s="3">
        <f>PrcLk!B116+Run!B118-Evp!B66</f>
        <v>72.276367157894754</v>
      </c>
      <c r="C66" s="3">
        <f>PrcLk!C116+Run!C118-Evp!C66</f>
        <v>135.14464252631581</v>
      </c>
      <c r="D66" s="3">
        <f>PrcLk!D116+Run!D118-Evp!D66</f>
        <v>525.50961010526316</v>
      </c>
      <c r="E66" s="3">
        <f>PrcLk!E116+Run!E118-Evp!E66</f>
        <v>553.42322947368416</v>
      </c>
      <c r="F66" s="3">
        <f>PrcLk!F116+Run!F118-Evp!F66</f>
        <v>537.61610526315792</v>
      </c>
      <c r="G66" s="3">
        <f>PrcLk!G116+Run!G118-Evp!G66</f>
        <v>170.08412210526319</v>
      </c>
      <c r="H66" s="3">
        <f>PrcLk!H116+Run!H118-Evp!H66</f>
        <v>61.846952421052627</v>
      </c>
      <c r="I66" s="3">
        <f>PrcLk!I116+Run!I118-Evp!I66</f>
        <v>102.07662063157895</v>
      </c>
      <c r="J66" s="3">
        <f>PrcLk!J116+Run!J118-Evp!J66</f>
        <v>122.7209852631579</v>
      </c>
      <c r="K66" s="3">
        <f>PrcLk!K116+Run!K118-Evp!K66</f>
        <v>155.84275873684209</v>
      </c>
      <c r="L66" s="3">
        <f>PrcLk!L116+Run!L118-Evp!L66</f>
        <v>150.49994526315788</v>
      </c>
      <c r="M66" s="3">
        <f>PrcLk!M116+Run!M118-Evp!M66</f>
        <v>226.17447915789472</v>
      </c>
      <c r="N66" s="3">
        <f t="shared" si="1"/>
        <v>2813.2158181052628</v>
      </c>
    </row>
    <row r="67" spans="1:14" x14ac:dyDescent="0.2">
      <c r="A67">
        <v>2012</v>
      </c>
      <c r="B67" s="3">
        <f>PrcLk!B117+Run!B119-Evp!B67</f>
        <v>227.4217263157895</v>
      </c>
      <c r="C67" s="3">
        <f>PrcLk!C117+Run!C119-Evp!C67</f>
        <v>146.79487242105267</v>
      </c>
      <c r="D67" s="3">
        <f>PrcLk!D117+Run!D119-Evp!D67</f>
        <v>226.01229810526314</v>
      </c>
      <c r="E67" s="3">
        <f>PrcLk!E117+Run!E119-Evp!E67</f>
        <v>129.56535578947367</v>
      </c>
      <c r="F67" s="3">
        <f>PrcLk!F117+Run!F119-Evp!F67</f>
        <v>182.09147536842104</v>
      </c>
      <c r="G67" s="3">
        <f>PrcLk!G117+Run!G119-Evp!G67</f>
        <v>115.48366315789471</v>
      </c>
      <c r="H67" s="3">
        <f>PrcLk!H117+Run!H119-Evp!H67</f>
        <v>32.58347873684211</v>
      </c>
      <c r="I67" s="3">
        <f>PrcLk!I117+Run!I119-Evp!I67</f>
        <v>7.3875376842105425</v>
      </c>
      <c r="J67" s="3">
        <f>PrcLk!J117+Run!J119-Evp!J67</f>
        <v>71.817658947368415</v>
      </c>
      <c r="K67" s="3">
        <f>PrcLk!K117+Run!K119-Evp!K67</f>
        <v>115.05156968421052</v>
      </c>
      <c r="L67" s="3">
        <f>PrcLk!L117+Run!L119-Evp!L67</f>
        <v>31.398016842105264</v>
      </c>
      <c r="M67" s="3">
        <f>PrcLk!M117+Run!M119-Evp!M67</f>
        <v>181.00006652631581</v>
      </c>
      <c r="N67" s="3">
        <f t="shared" si="1"/>
        <v>1466.6077195789474</v>
      </c>
    </row>
    <row r="68" spans="1:14" x14ac:dyDescent="0.2">
      <c r="A68">
        <v>2013</v>
      </c>
      <c r="B68" s="3">
        <f>PrcLk!B118+Run!B120-Evp!B68</f>
        <v>140.45639326315785</v>
      </c>
      <c r="C68" s="3">
        <f>PrcLk!C118+Run!C120-Evp!C68</f>
        <v>170.19789894736843</v>
      </c>
      <c r="D68" s="3">
        <f>PrcLk!D118+Run!D120-Evp!D68</f>
        <v>194.07317978947367</v>
      </c>
      <c r="E68" s="3">
        <f>PrcLk!E118+Run!E120-Evp!E68</f>
        <v>372.12979368421048</v>
      </c>
      <c r="F68" s="3">
        <f>PrcLk!F118+Run!F120-Evp!F68</f>
        <v>162.43955873684212</v>
      </c>
      <c r="G68" s="3">
        <f>PrcLk!G118+Run!G120-Evp!G68</f>
        <v>339.87385684210523</v>
      </c>
      <c r="H68" s="3">
        <f>PrcLk!H118+Run!H120-Evp!H68</f>
        <v>161.15092210526316</v>
      </c>
      <c r="I68" s="3">
        <f>PrcLk!I118+Run!I120-Evp!I68</f>
        <v>78.073744842105242</v>
      </c>
      <c r="J68" s="3">
        <f>PrcLk!J118+Run!J120-Evp!J68</f>
        <v>45.474639999999994</v>
      </c>
      <c r="K68" s="3">
        <f>PrcLk!K118+Run!K120-Evp!K68</f>
        <v>128.49696757894736</v>
      </c>
      <c r="L68" s="3">
        <f>PrcLk!L118+Run!L120-Evp!L68</f>
        <v>152.75260210526318</v>
      </c>
      <c r="M68" s="3">
        <f>PrcLk!M118+Run!M120-Evp!M68</f>
        <v>203.28964463157894</v>
      </c>
      <c r="N68" s="3">
        <f t="shared" si="1"/>
        <v>2148.4092025263153</v>
      </c>
    </row>
    <row r="69" spans="1:14" x14ac:dyDescent="0.2">
      <c r="A69">
        <v>2014</v>
      </c>
      <c r="B69" s="3">
        <f>PrcLk!B119+Run!B121-Evp!B69</f>
        <v>102.38260210526315</v>
      </c>
      <c r="C69" s="3">
        <f>PrcLk!C119+Run!C121-Evp!C69</f>
        <v>140.39785684210523</v>
      </c>
      <c r="D69" s="3">
        <f>PrcLk!D119+Run!D121-Evp!D69</f>
        <v>159.77332631578949</v>
      </c>
      <c r="E69" s="3">
        <f>PrcLk!E119+Run!E121-Evp!E69</f>
        <v>355.2951157894737</v>
      </c>
      <c r="F69" s="3">
        <f>PrcLk!F119+Run!F121-Evp!F69</f>
        <v>272.98258105263159</v>
      </c>
      <c r="G69" s="3">
        <f>PrcLk!G119+Run!G121-Evp!G69</f>
        <v>177.44162105263158</v>
      </c>
      <c r="H69" s="3">
        <f>PrcLk!H119+Run!H121-Evp!H69</f>
        <v>134.05140631578948</v>
      </c>
      <c r="I69" s="3">
        <f>PrcLk!I119+Run!I121-Evp!I69</f>
        <v>86.756088421052638</v>
      </c>
      <c r="J69" s="3">
        <f>PrcLk!J119+Run!J121-Evp!J69</f>
        <v>17.168989473684206</v>
      </c>
      <c r="K69" s="3">
        <f>PrcLk!K119+Run!K121-Evp!K69</f>
        <v>48.833717894736822</v>
      </c>
      <c r="L69" s="3">
        <f>PrcLk!L119+Run!L121-Evp!L69</f>
        <v>26.6584</v>
      </c>
      <c r="M69" s="3">
        <f>PrcLk!M119+Run!M121-Evp!M69</f>
        <v>79.331810526315778</v>
      </c>
      <c r="N69" s="3">
        <f t="shared" si="1"/>
        <v>1601.0735157894737</v>
      </c>
    </row>
    <row r="70" spans="1:14" x14ac:dyDescent="0.2">
      <c r="A70">
        <v>2015</v>
      </c>
      <c r="B70" s="3">
        <f>PrcLk!B120+Run!B122-Evp!B70</f>
        <v>32.93640421052632</v>
      </c>
      <c r="C70" s="3">
        <f>PrcLk!C120+Run!C122-Evp!C70</f>
        <v>14.698235789473671</v>
      </c>
      <c r="D70" s="3">
        <f>PrcLk!D120+Run!D122-Evp!D70</f>
        <v>108.10805052631576</v>
      </c>
      <c r="E70" s="3">
        <f>PrcLk!E120+Run!E122-Evp!E70</f>
        <v>255.8272842105263</v>
      </c>
      <c r="F70" s="3">
        <f>PrcLk!F120+Run!F122-Evp!F70</f>
        <v>143.52347789473683</v>
      </c>
      <c r="G70" s="3">
        <f>PrcLk!G120+Run!G122-Evp!G70</f>
        <v>277.8372</v>
      </c>
      <c r="H70" s="3">
        <f>PrcLk!H120+Run!H122-Evp!H70</f>
        <v>96.183052631578946</v>
      </c>
      <c r="I70" s="3">
        <f>PrcLk!I120+Run!I122-Evp!I70</f>
        <v>52.740425263157903</v>
      </c>
      <c r="J70" s="3">
        <f>PrcLk!J120+Run!J122-Evp!J70</f>
        <v>98.731136842105272</v>
      </c>
      <c r="K70" s="3">
        <f>PrcLk!K120+Run!K122-Evp!K70</f>
        <v>89.142753684210504</v>
      </c>
      <c r="L70" s="3">
        <f>PrcLk!L120+Run!L122-Evp!L70</f>
        <v>74.197178947368428</v>
      </c>
      <c r="M70" s="3">
        <f>PrcLk!M120+Run!M122-Evp!M70</f>
        <v>119.38612631578948</v>
      </c>
      <c r="N70" s="3">
        <f t="shared" si="1"/>
        <v>1363.3113263157893</v>
      </c>
    </row>
    <row r="71" spans="1:14" x14ac:dyDescent="0.2">
      <c r="N71" s="3"/>
    </row>
    <row r="72" spans="1:14" x14ac:dyDescent="0.2">
      <c r="N72" s="3"/>
    </row>
    <row r="73" spans="1:14" x14ac:dyDescent="0.2">
      <c r="A73" s="8" t="s">
        <v>42</v>
      </c>
      <c r="B73" s="3">
        <f t="shared" ref="B73:N73" si="2">AVERAGE(B5:B70)</f>
        <v>133.69178881020736</v>
      </c>
      <c r="C73" s="3">
        <f t="shared" si="2"/>
        <v>152.6015807336523</v>
      </c>
      <c r="D73" s="3">
        <f t="shared" si="2"/>
        <v>293.39882310685806</v>
      </c>
      <c r="E73" s="3">
        <f t="shared" si="2"/>
        <v>378.87492401913869</v>
      </c>
      <c r="F73" s="3">
        <f t="shared" si="2"/>
        <v>242.48711257416261</v>
      </c>
      <c r="G73" s="3">
        <f t="shared" si="2"/>
        <v>158.61284931419465</v>
      </c>
      <c r="H73" s="3">
        <f t="shared" si="2"/>
        <v>100.99632075279106</v>
      </c>
      <c r="I73" s="3">
        <f t="shared" si="2"/>
        <v>69.505045244019129</v>
      </c>
      <c r="J73" s="3">
        <f t="shared" si="2"/>
        <v>65.313995661882004</v>
      </c>
      <c r="K73" s="3">
        <f t="shared" si="2"/>
        <v>92.202661192982418</v>
      </c>
      <c r="L73" s="3">
        <f t="shared" si="2"/>
        <v>134.84802430622008</v>
      </c>
      <c r="M73" s="3">
        <f t="shared" si="2"/>
        <v>147.89283258692186</v>
      </c>
      <c r="N73" s="3">
        <f t="shared" si="2"/>
        <v>1970.4259583030298</v>
      </c>
    </row>
    <row r="74" spans="1:14" x14ac:dyDescent="0.2">
      <c r="A74" s="8" t="s">
        <v>43</v>
      </c>
      <c r="B74" s="3">
        <f t="shared" ref="B74:N74" si="3">MAX(B5:B70)</f>
        <v>453.73321178947367</v>
      </c>
      <c r="C74" s="3">
        <f t="shared" si="3"/>
        <v>354.69787199999996</v>
      </c>
      <c r="D74" s="3">
        <f t="shared" si="3"/>
        <v>532.4423536842105</v>
      </c>
      <c r="E74" s="3">
        <f t="shared" si="3"/>
        <v>632.23866526315794</v>
      </c>
      <c r="F74" s="3">
        <f t="shared" si="3"/>
        <v>537.61610526315792</v>
      </c>
      <c r="G74" s="3">
        <f t="shared" si="3"/>
        <v>339.87385684210523</v>
      </c>
      <c r="H74" s="3">
        <f t="shared" si="3"/>
        <v>276.18281684210518</v>
      </c>
      <c r="I74" s="3">
        <f t="shared" si="3"/>
        <v>222.6592025263158</v>
      </c>
      <c r="J74" s="3">
        <f t="shared" si="3"/>
        <v>268.78858105263157</v>
      </c>
      <c r="K74" s="3">
        <f t="shared" si="3"/>
        <v>322.40466863157894</v>
      </c>
      <c r="L74" s="3">
        <f t="shared" si="3"/>
        <v>344.57853894736837</v>
      </c>
      <c r="M74" s="3">
        <f t="shared" si="3"/>
        <v>340.35933978947378</v>
      </c>
      <c r="N74" s="3">
        <f t="shared" si="3"/>
        <v>3020.3642551578951</v>
      </c>
    </row>
    <row r="75" spans="1:14" x14ac:dyDescent="0.2">
      <c r="A75" s="8" t="s">
        <v>44</v>
      </c>
      <c r="B75" s="3">
        <f t="shared" ref="B75:N75" si="4">MIN(B5:B70)</f>
        <v>-23.319554526315798</v>
      </c>
      <c r="C75" s="3">
        <f t="shared" si="4"/>
        <v>14.698235789473671</v>
      </c>
      <c r="D75" s="3">
        <f t="shared" si="4"/>
        <v>108.10805052631576</v>
      </c>
      <c r="E75" s="3">
        <f t="shared" si="4"/>
        <v>110.29535578947366</v>
      </c>
      <c r="F75" s="3">
        <f t="shared" si="4"/>
        <v>90.892527157894733</v>
      </c>
      <c r="G75" s="3">
        <f t="shared" si="4"/>
        <v>45.742206315789467</v>
      </c>
      <c r="H75" s="3">
        <f t="shared" si="4"/>
        <v>9.4786585263157974</v>
      </c>
      <c r="I75" s="3">
        <f t="shared" si="4"/>
        <v>-20.077586526315798</v>
      </c>
      <c r="J75" s="3">
        <f t="shared" si="4"/>
        <v>-33.389936842105264</v>
      </c>
      <c r="K75" s="3">
        <f t="shared" si="4"/>
        <v>-20.823557052631571</v>
      </c>
      <c r="L75" s="3">
        <f t="shared" si="4"/>
        <v>9.8011621052631597</v>
      </c>
      <c r="M75" s="3">
        <f t="shared" si="4"/>
        <v>-50.826368842105254</v>
      </c>
      <c r="N75" s="3">
        <f t="shared" si="4"/>
        <v>1190.4625608421054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6" workbookViewId="0">
      <selection activeCell="B69" sqref="B69"/>
    </sheetView>
  </sheetViews>
  <sheetFormatPr defaultRowHeight="12.75" x14ac:dyDescent="0.2"/>
  <sheetData>
    <row r="1" spans="1:14" x14ac:dyDescent="0.2">
      <c r="A1" t="s">
        <v>50</v>
      </c>
    </row>
    <row r="2" spans="1:14" x14ac:dyDescent="0.2">
      <c r="A2" t="s">
        <v>16</v>
      </c>
    </row>
    <row r="3" spans="1:14" x14ac:dyDescent="0.2">
      <c r="N3" s="26" t="s">
        <v>104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25" t="s">
        <v>105</v>
      </c>
    </row>
    <row r="5" spans="1:14" x14ac:dyDescent="0.2">
      <c r="A5">
        <v>1950</v>
      </c>
      <c r="B5" s="3">
        <f>PrcLd!B72+Run!B57-Evp!B5</f>
        <v>234.12122694736843</v>
      </c>
      <c r="C5" s="3">
        <f>PrcLd!C72+Run!C57-Evp!C5</f>
        <v>118.35807073684214</v>
      </c>
      <c r="D5" s="3">
        <f>PrcLd!D72+Run!D57-Evp!D5</f>
        <v>324.02993936842103</v>
      </c>
      <c r="E5" s="3">
        <f>PrcLd!E72+Run!E57-Evp!E5</f>
        <v>446.71416421052629</v>
      </c>
      <c r="F5" s="3">
        <f>PrcLd!F72+Run!F57-Evp!F5</f>
        <v>170.35649263157893</v>
      </c>
      <c r="G5" s="3">
        <f>PrcLd!G72+Run!G57-Evp!G5</f>
        <v>130.476</v>
      </c>
      <c r="H5" s="3">
        <f>PrcLd!H72+Run!H57-Evp!H5</f>
        <v>86.665334736842098</v>
      </c>
      <c r="I5" s="3">
        <f>PrcLd!I72+Run!I57-Evp!I5</f>
        <v>73.342303157894747</v>
      </c>
      <c r="J5" s="3">
        <f>PrcLd!J72+Run!J57-Evp!J5</f>
        <v>30.362922105263152</v>
      </c>
      <c r="K5" s="3">
        <f>PrcLd!K72+Run!K57-Evp!K5</f>
        <v>82.975544421052618</v>
      </c>
      <c r="L5" s="3">
        <f>PrcLd!L72+Run!L57-Evp!L5</f>
        <v>178.03858526315781</v>
      </c>
      <c r="M5" s="3">
        <f>PrcLd!M72+Run!M57-Evp!M5</f>
        <v>182.70848421052634</v>
      </c>
      <c r="N5" s="3">
        <f t="shared" ref="N5:N62" si="0">SUM(B5:M5)</f>
        <v>2058.1490677894735</v>
      </c>
    </row>
    <row r="6" spans="1:14" x14ac:dyDescent="0.2">
      <c r="A6">
        <v>1951</v>
      </c>
      <c r="B6" s="3">
        <f>PrcLd!B73+Run!B58-Evp!B6</f>
        <v>233.7503924210526</v>
      </c>
      <c r="C6" s="3">
        <f>PrcLd!C73+Run!C58-Evp!C6</f>
        <v>271.58692968421053</v>
      </c>
      <c r="D6" s="3">
        <f>PrcLd!D73+Run!D58-Evp!D6</f>
        <v>420.73920421052634</v>
      </c>
      <c r="E6" s="3">
        <f>PrcLd!E73+Run!E58-Evp!E6</f>
        <v>540.27118736842101</v>
      </c>
      <c r="F6" s="3">
        <f>PrcLd!F73+Run!F58-Evp!F6</f>
        <v>179.03140463157894</v>
      </c>
      <c r="G6" s="3">
        <f>PrcLd!G73+Run!G58-Evp!G6</f>
        <v>153.95206736842107</v>
      </c>
      <c r="H6" s="3">
        <f>PrcLd!H73+Run!H58-Evp!H6</f>
        <v>170.78970947368424</v>
      </c>
      <c r="I6" s="3">
        <f>PrcLd!I73+Run!I58-Evp!I6</f>
        <v>41.747240421052624</v>
      </c>
      <c r="J6" s="3">
        <f>PrcLd!J73+Run!J58-Evp!J6</f>
        <v>37.745263157894726</v>
      </c>
      <c r="K6" s="3">
        <f>PrcLd!K73+Run!K58-Evp!K6</f>
        <v>34.313377684210522</v>
      </c>
      <c r="L6" s="3">
        <f>PrcLd!L73+Run!L58-Evp!L6</f>
        <v>111.69720000000001</v>
      </c>
      <c r="M6" s="3">
        <f>PrcLd!M73+Run!M58-Evp!M6</f>
        <v>153.97689768421054</v>
      </c>
      <c r="N6" s="3">
        <f t="shared" si="0"/>
        <v>2349.6008741052633</v>
      </c>
    </row>
    <row r="7" spans="1:14" x14ac:dyDescent="0.2">
      <c r="A7">
        <v>1952</v>
      </c>
      <c r="B7" s="3">
        <f>PrcLd!B74+Run!B59-Evp!B7</f>
        <v>228.84193347368421</v>
      </c>
      <c r="C7" s="3">
        <f>PrcLd!C74+Run!C59-Evp!C7</f>
        <v>210.14497684210525</v>
      </c>
      <c r="D7" s="3">
        <f>PrcLd!D74+Run!D59-Evp!D7</f>
        <v>330.74263578947364</v>
      </c>
      <c r="E7" s="3">
        <f>PrcLd!E74+Run!E59-Evp!E7</f>
        <v>400.29197894736842</v>
      </c>
      <c r="F7" s="3">
        <f>PrcLd!F74+Run!F59-Evp!F7</f>
        <v>262.26887242105266</v>
      </c>
      <c r="G7" s="3">
        <f>PrcLd!G74+Run!G59-Evp!G7</f>
        <v>97.905684210526331</v>
      </c>
      <c r="H7" s="3">
        <f>PrcLd!H74+Run!H59-Evp!H7</f>
        <v>88.466490947368428</v>
      </c>
      <c r="I7" s="3">
        <f>PrcLd!I74+Run!I59-Evp!I7</f>
        <v>45.399483789473678</v>
      </c>
      <c r="J7" s="3">
        <f>PrcLd!J74+Run!J59-Evp!J7</f>
        <v>32.137591578947365</v>
      </c>
      <c r="K7" s="3">
        <f>PrcLd!K74+Run!K59-Evp!K7</f>
        <v>-13.053557052631561</v>
      </c>
      <c r="L7" s="3">
        <f>PrcLd!L74+Run!L59-Evp!L7</f>
        <v>77.417903157894742</v>
      </c>
      <c r="M7" s="3">
        <f>PrcLd!M74+Run!M59-Evp!M7</f>
        <v>135.22164968421055</v>
      </c>
      <c r="N7" s="3">
        <f t="shared" si="0"/>
        <v>1895.7856437894739</v>
      </c>
    </row>
    <row r="8" spans="1:14" x14ac:dyDescent="0.2">
      <c r="A8">
        <v>1953</v>
      </c>
      <c r="B8" s="3">
        <f>PrcLd!B75+Run!B60-Evp!B8</f>
        <v>111.76436631578949</v>
      </c>
      <c r="C8" s="3">
        <f>PrcLd!C75+Run!C60-Evp!C8</f>
        <v>121.51987452631579</v>
      </c>
      <c r="D8" s="3">
        <f>PrcLd!D75+Run!D60-Evp!D8</f>
        <v>327.27447747368421</v>
      </c>
      <c r="E8" s="3">
        <f>PrcLd!E75+Run!E60-Evp!E8</f>
        <v>232.27566736842104</v>
      </c>
      <c r="F8" s="3">
        <f>PrcLd!F75+Run!F60-Evp!F8</f>
        <v>338.85739115789477</v>
      </c>
      <c r="G8" s="3">
        <f>PrcLd!G75+Run!G60-Evp!G8</f>
        <v>106.84530947368421</v>
      </c>
      <c r="H8" s="3">
        <f>PrcLd!H75+Run!H60-Evp!H8</f>
        <v>60.76160505263158</v>
      </c>
      <c r="I8" s="3">
        <f>PrcLd!I75+Run!I60-Evp!I8</f>
        <v>70.269444210526316</v>
      </c>
      <c r="J8" s="3">
        <f>PrcLd!J75+Run!J60-Evp!J8</f>
        <v>42.441566315789473</v>
      </c>
      <c r="K8" s="3">
        <f>PrcLd!K75+Run!K60-Evp!K8</f>
        <v>5.3501726315789426</v>
      </c>
      <c r="L8" s="3">
        <f>PrcLd!L75+Run!L60-Evp!L8</f>
        <v>39.418256842105265</v>
      </c>
      <c r="M8" s="3">
        <f>PrcLd!M75+Run!M60-Evp!M8</f>
        <v>73.133675789473685</v>
      </c>
      <c r="N8" s="3">
        <f t="shared" si="0"/>
        <v>1529.9118071578948</v>
      </c>
    </row>
    <row r="9" spans="1:14" x14ac:dyDescent="0.2">
      <c r="A9">
        <v>1954</v>
      </c>
      <c r="B9" s="3">
        <f>PrcLd!B76+Run!B61-Evp!B9</f>
        <v>29.826592000000005</v>
      </c>
      <c r="C9" s="3">
        <f>PrcLd!C76+Run!C61-Evp!C9</f>
        <v>309.23984336842102</v>
      </c>
      <c r="D9" s="3">
        <f>PrcLd!D76+Run!D61-Evp!D9</f>
        <v>326.07467621052626</v>
      </c>
      <c r="E9" s="3">
        <f>PrcLd!E76+Run!E61-Evp!E9</f>
        <v>480.02010526315792</v>
      </c>
      <c r="F9" s="3">
        <f>PrcLd!F76+Run!F61-Evp!F9</f>
        <v>255.41484294736841</v>
      </c>
      <c r="G9" s="3">
        <f>PrcLd!G76+Run!G61-Evp!G9</f>
        <v>153.83061052631581</v>
      </c>
      <c r="H9" s="3">
        <f>PrcLd!H76+Run!H61-Evp!H9</f>
        <v>28.093524210526319</v>
      </c>
      <c r="I9" s="3">
        <f>PrcLd!I76+Run!I61-Evp!I9</f>
        <v>58.100206315789478</v>
      </c>
      <c r="J9" s="3">
        <f>PrcLd!J76+Run!J61-Evp!J9</f>
        <v>81.265633684210528</v>
      </c>
      <c r="K9" s="3">
        <f>PrcLd!K76+Run!K61-Evp!K9</f>
        <v>135.43016505263154</v>
      </c>
      <c r="L9" s="3">
        <f>PrcLd!L76+Run!L61-Evp!L9</f>
        <v>130.93064842105264</v>
      </c>
      <c r="M9" s="3">
        <f>PrcLd!M76+Run!M61-Evp!M9</f>
        <v>171.19243452631576</v>
      </c>
      <c r="N9" s="3">
        <f t="shared" si="0"/>
        <v>2159.4192825263162</v>
      </c>
    </row>
    <row r="10" spans="1:14" x14ac:dyDescent="0.2">
      <c r="A10">
        <v>1955</v>
      </c>
      <c r="B10" s="3">
        <f>PrcLd!B77+Run!B62-Evp!B10</f>
        <v>95.202315789473687</v>
      </c>
      <c r="C10" s="3">
        <f>PrcLd!C77+Run!C62-Evp!C10</f>
        <v>120.6217616842105</v>
      </c>
      <c r="D10" s="3">
        <f>PrcLd!D77+Run!D62-Evp!D10</f>
        <v>477.19274778947374</v>
      </c>
      <c r="E10" s="3">
        <f>PrcLd!E77+Run!E62-Evp!E10</f>
        <v>402.9382105263158</v>
      </c>
      <c r="F10" s="3">
        <f>PrcLd!F77+Run!F62-Evp!F10</f>
        <v>143.89650105263158</v>
      </c>
      <c r="G10" s="3">
        <f>PrcLd!G77+Run!G62-Evp!G10</f>
        <v>70.100677894736847</v>
      </c>
      <c r="H10" s="3">
        <f>PrcLd!H77+Run!H62-Evp!H10</f>
        <v>24.900927157894749</v>
      </c>
      <c r="I10" s="3">
        <f>PrcLd!I77+Run!I62-Evp!I10</f>
        <v>79.382113684210537</v>
      </c>
      <c r="J10" s="3">
        <f>PrcLd!J77+Run!J62-Evp!J10</f>
        <v>-2.7080926315789497</v>
      </c>
      <c r="K10" s="3">
        <f>PrcLd!K77+Run!K62-Evp!K10</f>
        <v>301.71746694736834</v>
      </c>
      <c r="L10" s="3">
        <f>PrcLd!L77+Run!L62-Evp!L10</f>
        <v>113.32939789473687</v>
      </c>
      <c r="M10" s="3">
        <f>PrcLd!M77+Run!M62-Evp!M10</f>
        <v>44.855444210526315</v>
      </c>
      <c r="N10" s="3">
        <f t="shared" si="0"/>
        <v>1871.429472</v>
      </c>
    </row>
    <row r="11" spans="1:14" x14ac:dyDescent="0.2">
      <c r="A11">
        <v>1956</v>
      </c>
      <c r="B11" s="3">
        <f>PrcLd!B78+Run!B63-Evp!B11</f>
        <v>46.204627368421058</v>
      </c>
      <c r="C11" s="3">
        <f>PrcLd!C78+Run!C63-Evp!C11</f>
        <v>132.92619621052631</v>
      </c>
      <c r="D11" s="3">
        <f>PrcLd!D78+Run!D63-Evp!D11</f>
        <v>370.33100968421058</v>
      </c>
      <c r="E11" s="3">
        <f>PrcLd!E78+Run!E63-Evp!E11</f>
        <v>568.29735578947373</v>
      </c>
      <c r="F11" s="3">
        <f>PrcLd!F78+Run!F63-Evp!F11</f>
        <v>418.41290610526306</v>
      </c>
      <c r="G11" s="3">
        <f>PrcLd!G78+Run!G63-Evp!G11</f>
        <v>161.48336842105263</v>
      </c>
      <c r="H11" s="3">
        <f>PrcLd!H78+Run!H63-Evp!H11</f>
        <v>102.84691368421053</v>
      </c>
      <c r="I11" s="3">
        <f>PrcLd!I78+Run!I63-Evp!I11</f>
        <v>116.5407469473684</v>
      </c>
      <c r="J11" s="3">
        <f>PrcLd!J78+Run!J63-Evp!J11</f>
        <v>74.592269473684212</v>
      </c>
      <c r="K11" s="3">
        <f>PrcLd!K78+Run!K63-Evp!K11</f>
        <v>30.222359578947369</v>
      </c>
      <c r="L11" s="3">
        <f>PrcLd!L78+Run!L63-Evp!L11</f>
        <v>44.059595789473676</v>
      </c>
      <c r="M11" s="3">
        <f>PrcLd!M78+Run!M63-Evp!M11</f>
        <v>122.69965557894737</v>
      </c>
      <c r="N11" s="3">
        <f t="shared" si="0"/>
        <v>2188.6170046315788</v>
      </c>
    </row>
    <row r="12" spans="1:14" x14ac:dyDescent="0.2">
      <c r="A12">
        <v>1957</v>
      </c>
      <c r="B12" s="3">
        <f>PrcLd!B79+Run!B64-Evp!B12</f>
        <v>145.20324715789474</v>
      </c>
      <c r="C12" s="3">
        <f>PrcLd!C79+Run!C64-Evp!C12</f>
        <v>146.92357810526318</v>
      </c>
      <c r="D12" s="3">
        <f>PrcLd!D79+Run!D64-Evp!D12</f>
        <v>229.03737852631582</v>
      </c>
      <c r="E12" s="3">
        <f>PrcLd!E79+Run!E64-Evp!E12</f>
        <v>283.78290947368419</v>
      </c>
      <c r="F12" s="3">
        <f>PrcLd!F79+Run!F64-Evp!F12</f>
        <v>228.60587536842104</v>
      </c>
      <c r="G12" s="3">
        <f>PrcLd!G79+Run!G64-Evp!G12</f>
        <v>181.14960421052632</v>
      </c>
      <c r="H12" s="3">
        <f>PrcLd!H79+Run!H64-Evp!H12</f>
        <v>96.57135494736842</v>
      </c>
      <c r="I12" s="3">
        <f>PrcLd!I79+Run!I64-Evp!I12</f>
        <v>-14.037586526315806</v>
      </c>
      <c r="J12" s="3">
        <f>PrcLd!J79+Run!J64-Evp!J12</f>
        <v>67.992021052631571</v>
      </c>
      <c r="K12" s="3">
        <f>PrcLd!K79+Run!K64-Evp!K12</f>
        <v>9.919845894736838</v>
      </c>
      <c r="L12" s="3">
        <f>PrcLd!L79+Run!L64-Evp!L12</f>
        <v>40.344437894736842</v>
      </c>
      <c r="M12" s="3">
        <f>PrcLd!M79+Run!M64-Evp!M12</f>
        <v>169.37171873684213</v>
      </c>
      <c r="N12" s="3">
        <f t="shared" si="0"/>
        <v>1584.8643848421052</v>
      </c>
    </row>
    <row r="13" spans="1:14" x14ac:dyDescent="0.2">
      <c r="A13">
        <v>1958</v>
      </c>
      <c r="B13" s="3">
        <f>PrcLd!B80+Run!B65-Evp!B13</f>
        <v>60.64853642105264</v>
      </c>
      <c r="C13" s="3">
        <f>PrcLd!C80+Run!C65-Evp!C13</f>
        <v>72.725469473684214</v>
      </c>
      <c r="D13" s="3">
        <f>PrcLd!D80+Run!D65-Evp!D13</f>
        <v>261.67299284210526</v>
      </c>
      <c r="E13" s="3">
        <f>PrcLd!E80+Run!E65-Evp!E13</f>
        <v>346.90372210526306</v>
      </c>
      <c r="F13" s="3">
        <f>PrcLd!F80+Run!F65-Evp!F13</f>
        <v>195.22101894736844</v>
      </c>
      <c r="G13" s="3">
        <f>PrcLd!G80+Run!G65-Evp!G13</f>
        <v>170.68387368421051</v>
      </c>
      <c r="H13" s="3">
        <f>PrcLd!H80+Run!H65-Evp!H13</f>
        <v>122.40318315789472</v>
      </c>
      <c r="I13" s="3">
        <f>PrcLd!I80+Run!I65-Evp!I13</f>
        <v>65.832726736842105</v>
      </c>
      <c r="J13" s="3">
        <f>PrcLd!J80+Run!J65-Evp!J13</f>
        <v>141.6087242105263</v>
      </c>
      <c r="K13" s="3">
        <f>PrcLd!K80+Run!K65-Evp!K13</f>
        <v>88.189824000000016</v>
      </c>
      <c r="L13" s="3">
        <f>PrcLd!L80+Run!L65-Evp!L13</f>
        <v>105.47279999999999</v>
      </c>
      <c r="M13" s="3">
        <f>PrcLd!M80+Run!M65-Evp!M13</f>
        <v>19.461256421052639</v>
      </c>
      <c r="N13" s="3">
        <f t="shared" si="0"/>
        <v>1650.824128</v>
      </c>
    </row>
    <row r="14" spans="1:14" x14ac:dyDescent="0.2">
      <c r="A14">
        <v>1959</v>
      </c>
      <c r="B14" s="3">
        <f>PrcLd!B81+Run!B66-Evp!B14</f>
        <v>168.83602778947369</v>
      </c>
      <c r="C14" s="3">
        <f>PrcLd!C81+Run!C66-Evp!C14</f>
        <v>170.37893810526319</v>
      </c>
      <c r="D14" s="3">
        <f>PrcLd!D81+Run!D66-Evp!D14</f>
        <v>314.911632</v>
      </c>
      <c r="E14" s="3">
        <f>PrcLd!E81+Run!E66-Evp!E14</f>
        <v>535.3950357894737</v>
      </c>
      <c r="F14" s="3">
        <f>PrcLd!F81+Run!F66-Evp!F14</f>
        <v>191.61942905263157</v>
      </c>
      <c r="G14" s="3">
        <f>PrcLd!G81+Run!G66-Evp!G14</f>
        <v>105.33550736842106</v>
      </c>
      <c r="H14" s="3">
        <f>PrcLd!H81+Run!H66-Evp!H14</f>
        <v>124.98547368421052</v>
      </c>
      <c r="I14" s="3">
        <f>PrcLd!I81+Run!I66-Evp!I14</f>
        <v>89.382222315789463</v>
      </c>
      <c r="J14" s="3">
        <f>PrcLd!J81+Run!J66-Evp!J14</f>
        <v>9.5585684210526409</v>
      </c>
      <c r="K14" s="3">
        <f>PrcLd!K81+Run!K66-Evp!K14</f>
        <v>140.50084715789475</v>
      </c>
      <c r="L14" s="3">
        <f>PrcLd!L81+Run!L66-Evp!L14</f>
        <v>140.20098947368427</v>
      </c>
      <c r="M14" s="3">
        <f>PrcLd!M81+Run!M66-Evp!M14</f>
        <v>270.96295578947365</v>
      </c>
      <c r="N14" s="3">
        <f t="shared" si="0"/>
        <v>2262.0676269473688</v>
      </c>
    </row>
    <row r="15" spans="1:14" x14ac:dyDescent="0.2">
      <c r="A15">
        <v>1960</v>
      </c>
      <c r="B15" s="3">
        <f>PrcLd!B82+Run!B67-Evp!B15</f>
        <v>167.94202694736839</v>
      </c>
      <c r="C15" s="3">
        <f>PrcLd!C82+Run!C67-Evp!C15</f>
        <v>267.59084715789476</v>
      </c>
      <c r="D15" s="3">
        <f>PrcLd!D82+Run!D67-Evp!D15</f>
        <v>159.83828210526315</v>
      </c>
      <c r="E15" s="3">
        <f>PrcLd!E82+Run!E67-Evp!E15</f>
        <v>637.71866526315796</v>
      </c>
      <c r="F15" s="3">
        <f>PrcLd!F82+Run!F67-Evp!F15</f>
        <v>328.13704421052631</v>
      </c>
      <c r="G15" s="3">
        <f>PrcLd!G82+Run!G67-Evp!G15</f>
        <v>215.37643368421053</v>
      </c>
      <c r="H15" s="3">
        <f>PrcLd!H82+Run!H67-Evp!H15</f>
        <v>66.742254315789481</v>
      </c>
      <c r="I15" s="3">
        <f>PrcLd!I82+Run!I67-Evp!I15</f>
        <v>39.152764631578954</v>
      </c>
      <c r="J15" s="3">
        <f>PrcLd!J82+Run!J67-Evp!J15</f>
        <v>-3.4419157894736898</v>
      </c>
      <c r="K15" s="3">
        <f>PrcLd!K82+Run!K67-Evp!K15</f>
        <v>12.560685473684217</v>
      </c>
      <c r="L15" s="3">
        <f>PrcLd!L82+Run!L67-Evp!L15</f>
        <v>44.541128421052633</v>
      </c>
      <c r="M15" s="3">
        <f>PrcLd!M82+Run!M67-Evp!M15</f>
        <v>-49.906368842105252</v>
      </c>
      <c r="N15" s="3">
        <f t="shared" si="0"/>
        <v>1886.2518475789477</v>
      </c>
    </row>
    <row r="16" spans="1:14" x14ac:dyDescent="0.2">
      <c r="A16">
        <v>1961</v>
      </c>
      <c r="B16" s="3">
        <f>PrcLd!B83+Run!B68-Evp!B16</f>
        <v>-20.659554526315787</v>
      </c>
      <c r="C16" s="3">
        <f>PrcLd!C83+Run!C68-Evp!C16</f>
        <v>165.94299452631577</v>
      </c>
      <c r="D16" s="3">
        <f>PrcLd!D83+Run!D68-Evp!D16</f>
        <v>291.92237557894737</v>
      </c>
      <c r="E16" s="3">
        <f>PrcLd!E83+Run!E68-Evp!E16</f>
        <v>402.05259789473678</v>
      </c>
      <c r="F16" s="3">
        <f>PrcLd!F83+Run!F68-Evp!F16</f>
        <v>277.32404968421048</v>
      </c>
      <c r="G16" s="3">
        <f>PrcLd!G83+Run!G68-Evp!G16</f>
        <v>233.29074947368423</v>
      </c>
      <c r="H16" s="3">
        <f>PrcLd!H83+Run!H68-Evp!H16</f>
        <v>143.34179115789473</v>
      </c>
      <c r="I16" s="3">
        <f>PrcLd!I83+Run!I68-Evp!I16</f>
        <v>66.167990736842114</v>
      </c>
      <c r="J16" s="3">
        <f>PrcLd!J83+Run!J68-Evp!J16</f>
        <v>7.1914273684210599</v>
      </c>
      <c r="K16" s="3">
        <f>PrcLd!K83+Run!K68-Evp!K16</f>
        <v>9.3113515789473666</v>
      </c>
      <c r="L16" s="3">
        <f>PrcLd!L83+Run!L68-Evp!L16</f>
        <v>56.938286315789469</v>
      </c>
      <c r="M16" s="3">
        <f>PrcLd!M83+Run!M68-Evp!M16</f>
        <v>62.327634526315805</v>
      </c>
      <c r="N16" s="3">
        <f t="shared" si="0"/>
        <v>1695.151694315789</v>
      </c>
    </row>
    <row r="17" spans="1:14" x14ac:dyDescent="0.2">
      <c r="A17">
        <v>1962</v>
      </c>
      <c r="B17" s="3">
        <f>PrcLd!B84+Run!B69-Evp!B17</f>
        <v>72.472253473684191</v>
      </c>
      <c r="C17" s="3">
        <f>PrcLd!C84+Run!C69-Evp!C17</f>
        <v>84.902007578947376</v>
      </c>
      <c r="D17" s="3">
        <f>PrcLd!D84+Run!D69-Evp!D17</f>
        <v>242.31381221052635</v>
      </c>
      <c r="E17" s="3">
        <f>PrcLd!E84+Run!E69-Evp!E17</f>
        <v>359.91420210526314</v>
      </c>
      <c r="F17" s="3">
        <f>PrcLd!F84+Run!F69-Evp!F17</f>
        <v>160.09098778947367</v>
      </c>
      <c r="G17" s="3">
        <f>PrcLd!G84+Run!G69-Evp!G17</f>
        <v>104.66535578947369</v>
      </c>
      <c r="H17" s="3">
        <f>PrcLd!H84+Run!H69-Evp!H17</f>
        <v>54.339872842105258</v>
      </c>
      <c r="I17" s="3">
        <f>PrcLd!I84+Run!I69-Evp!I17</f>
        <v>76.576256842105266</v>
      </c>
      <c r="J17" s="3">
        <f>PrcLd!J84+Run!J69-Evp!J17</f>
        <v>49.752774736842113</v>
      </c>
      <c r="K17" s="3">
        <f>PrcLd!K84+Run!K69-Evp!K17</f>
        <v>103.54529768421051</v>
      </c>
      <c r="L17" s="3">
        <f>PrcLd!L84+Run!L69-Evp!L17</f>
        <v>81.612366315789473</v>
      </c>
      <c r="M17" s="3">
        <f>PrcLd!M84+Run!M69-Evp!M17</f>
        <v>43.994441263157896</v>
      </c>
      <c r="N17" s="3">
        <f t="shared" si="0"/>
        <v>1434.1796286315791</v>
      </c>
    </row>
    <row r="18" spans="1:14" x14ac:dyDescent="0.2">
      <c r="A18">
        <v>1963</v>
      </c>
      <c r="B18" s="3">
        <f>PrcLd!B85+Run!B70-Evp!B18</f>
        <v>18.582820210526322</v>
      </c>
      <c r="C18" s="3">
        <f>PrcLd!C85+Run!C70-Evp!C18</f>
        <v>33.246124631578951</v>
      </c>
      <c r="D18" s="3">
        <f>PrcLd!D85+Run!D70-Evp!D18</f>
        <v>323.32043031578945</v>
      </c>
      <c r="E18" s="3">
        <f>PrcLd!E85+Run!E70-Evp!E18</f>
        <v>411.35253894736837</v>
      </c>
      <c r="F18" s="3">
        <f>PrcLd!F85+Run!F70-Evp!F18</f>
        <v>237.85686147368421</v>
      </c>
      <c r="G18" s="3">
        <f>PrcLd!G85+Run!G70-Evp!G18</f>
        <v>87.459612631578949</v>
      </c>
      <c r="H18" s="3">
        <f>PrcLd!H85+Run!H70-Evp!H18</f>
        <v>70.056037052631581</v>
      </c>
      <c r="I18" s="3">
        <f>PrcLd!I85+Run!I70-Evp!I18</f>
        <v>80.393135999999998</v>
      </c>
      <c r="J18" s="3">
        <f>PrcLd!J85+Run!J70-Evp!J18</f>
        <v>0.64380210526314841</v>
      </c>
      <c r="K18" s="3">
        <f>PrcLd!K85+Run!K70-Evp!K18</f>
        <v>-8.888575157894735</v>
      </c>
      <c r="L18" s="3">
        <f>PrcLd!L85+Run!L70-Evp!L18</f>
        <v>107.12900210526317</v>
      </c>
      <c r="M18" s="3">
        <f>PrcLd!M85+Run!M70-Evp!M18</f>
        <v>16.628713263157891</v>
      </c>
      <c r="N18" s="3">
        <f t="shared" si="0"/>
        <v>1377.780503578947</v>
      </c>
    </row>
    <row r="19" spans="1:14" x14ac:dyDescent="0.2">
      <c r="A19">
        <v>1964</v>
      </c>
      <c r="B19" s="3">
        <f>PrcLd!B86+Run!B71-Evp!B19</f>
        <v>115.62462989473684</v>
      </c>
      <c r="C19" s="3">
        <f>PrcLd!C86+Run!C71-Evp!C19</f>
        <v>52.530335157894733</v>
      </c>
      <c r="D19" s="3">
        <f>PrcLd!D86+Run!D71-Evp!D19</f>
        <v>315.36949389473682</v>
      </c>
      <c r="E19" s="3">
        <f>PrcLd!E86+Run!E71-Evp!E19</f>
        <v>320.31711999999999</v>
      </c>
      <c r="F19" s="3">
        <f>PrcLd!F86+Run!F71-Evp!F19</f>
        <v>200.85872505263157</v>
      </c>
      <c r="G19" s="3">
        <f>PrcLd!G86+Run!G71-Evp!G19</f>
        <v>75.37542315789473</v>
      </c>
      <c r="H19" s="3">
        <f>PrcLd!H86+Run!H71-Evp!H19</f>
        <v>69.995413894736842</v>
      </c>
      <c r="I19" s="3">
        <f>PrcLd!I86+Run!I71-Evp!I19</f>
        <v>52.193967999999998</v>
      </c>
      <c r="J19" s="3">
        <f>PrcLd!J86+Run!J71-Evp!J19</f>
        <v>-27.129936842105266</v>
      </c>
      <c r="K19" s="3">
        <f>PrcLd!K86+Run!K71-Evp!K19</f>
        <v>-17.321949473684199</v>
      </c>
      <c r="L19" s="3">
        <f>PrcLd!L86+Run!L71-Evp!L19</f>
        <v>19.363515789473666</v>
      </c>
      <c r="M19" s="3">
        <f>PrcLd!M86+Run!M71-Evp!M19</f>
        <v>64.30582231578947</v>
      </c>
      <c r="N19" s="3">
        <f t="shared" si="0"/>
        <v>1241.4825608421054</v>
      </c>
    </row>
    <row r="20" spans="1:14" x14ac:dyDescent="0.2">
      <c r="A20">
        <v>1965</v>
      </c>
      <c r="B20" s="3">
        <f>PrcLd!B87+Run!B72-Evp!B20</f>
        <v>46.822343578947368</v>
      </c>
      <c r="C20" s="3">
        <f>PrcLd!C87+Run!C72-Evp!C20</f>
        <v>202.51686736842112</v>
      </c>
      <c r="D20" s="3">
        <f>PrcLd!D87+Run!D72-Evp!D20</f>
        <v>143.20202526315791</v>
      </c>
      <c r="E20" s="3">
        <f>PrcLd!E87+Run!E72-Evp!E20</f>
        <v>336.10680421052632</v>
      </c>
      <c r="F20" s="3">
        <f>PrcLd!F87+Run!F72-Evp!F20</f>
        <v>155.60958484210525</v>
      </c>
      <c r="G20" s="3">
        <f>PrcLd!G87+Run!G72-Evp!G20</f>
        <v>78.716850526315795</v>
      </c>
      <c r="H20" s="3">
        <f>PrcLd!H87+Run!H72-Evp!H20</f>
        <v>45.814591157894725</v>
      </c>
      <c r="I20" s="3">
        <f>PrcLd!I87+Run!I72-Evp!I20</f>
        <v>57.441733894736842</v>
      </c>
      <c r="J20" s="3">
        <f>PrcLd!J87+Run!J72-Evp!J20</f>
        <v>73.862475789473692</v>
      </c>
      <c r="K20" s="3">
        <f>PrcLd!K87+Run!K72-Evp!K20</f>
        <v>103.83021810526316</v>
      </c>
      <c r="L20" s="3">
        <f>PrcLd!L87+Run!L72-Evp!L20</f>
        <v>174.76373473684211</v>
      </c>
      <c r="M20" s="3">
        <f>PrcLd!M87+Run!M72-Evp!M20</f>
        <v>186.09895157894738</v>
      </c>
      <c r="N20" s="3">
        <f t="shared" si="0"/>
        <v>1604.7861810526315</v>
      </c>
    </row>
    <row r="21" spans="1:14" x14ac:dyDescent="0.2">
      <c r="A21">
        <v>1966</v>
      </c>
      <c r="B21" s="3">
        <f>PrcLd!B88+Run!B73-Evp!B21</f>
        <v>105.19252463157895</v>
      </c>
      <c r="C21" s="3">
        <f>PrcLd!C88+Run!C73-Evp!C21</f>
        <v>168.99450526315789</v>
      </c>
      <c r="D21" s="3">
        <f>PrcLd!D88+Run!D73-Evp!D21</f>
        <v>348.91564210526315</v>
      </c>
      <c r="E21" s="3">
        <f>PrcLd!E88+Run!E73-Evp!E21</f>
        <v>206.48404210526317</v>
      </c>
      <c r="F21" s="3">
        <f>PrcLd!F88+Run!F73-Evp!F21</f>
        <v>160.17861810526315</v>
      </c>
      <c r="G21" s="3">
        <f>PrcLd!G88+Run!G73-Evp!G21</f>
        <v>124.66711157894737</v>
      </c>
      <c r="H21" s="3">
        <f>PrcLd!H88+Run!H73-Evp!H21</f>
        <v>22.358658526315793</v>
      </c>
      <c r="I21" s="3">
        <f>PrcLd!I88+Run!I73-Evp!I21</f>
        <v>54.384721684210533</v>
      </c>
      <c r="J21" s="3">
        <f>PrcLd!J88+Run!J73-Evp!J21</f>
        <v>28.517865263157901</v>
      </c>
      <c r="K21" s="3">
        <f>PrcLd!K88+Run!K73-Evp!K21</f>
        <v>-7.4205440000000067</v>
      </c>
      <c r="L21" s="3">
        <f>PrcLd!L88+Run!L73-Evp!L21</f>
        <v>129.95588210526319</v>
      </c>
      <c r="M21" s="3">
        <f>PrcLd!M88+Run!M73-Evp!M21</f>
        <v>170.33690021052632</v>
      </c>
      <c r="N21" s="3">
        <f t="shared" si="0"/>
        <v>1512.5659275789476</v>
      </c>
    </row>
    <row r="22" spans="1:14" x14ac:dyDescent="0.2">
      <c r="A22">
        <v>1967</v>
      </c>
      <c r="B22" s="3">
        <f>PrcLd!B89+Run!B74-Evp!B22</f>
        <v>95.628944000000004</v>
      </c>
      <c r="C22" s="3">
        <f>PrcLd!C89+Run!C74-Evp!C22</f>
        <v>65.308367999999987</v>
      </c>
      <c r="D22" s="3">
        <f>PrcLd!D89+Run!D74-Evp!D22</f>
        <v>142.7122147368421</v>
      </c>
      <c r="E22" s="3">
        <f>PrcLd!E89+Run!E74-Evp!E22</f>
        <v>312.51735578947364</v>
      </c>
      <c r="F22" s="3">
        <f>PrcLd!F89+Run!F74-Evp!F22</f>
        <v>231.42778778947365</v>
      </c>
      <c r="G22" s="3">
        <f>PrcLd!G89+Run!G74-Evp!G22</f>
        <v>172.01840842105261</v>
      </c>
      <c r="H22" s="3">
        <f>PrcLd!H89+Run!H74-Evp!H22</f>
        <v>142.39609431578947</v>
      </c>
      <c r="I22" s="3">
        <f>PrcLd!I89+Run!I74-Evp!I22</f>
        <v>97.067156210526321</v>
      </c>
      <c r="J22" s="3">
        <f>PrcLd!J89+Run!J74-Evp!J22</f>
        <v>74.446854736842099</v>
      </c>
      <c r="K22" s="3">
        <f>PrcLd!K89+Run!K74-Evp!K22</f>
        <v>171.09663157894738</v>
      </c>
      <c r="L22" s="3">
        <f>PrcLd!L89+Run!L74-Evp!L22</f>
        <v>253.79058526315794</v>
      </c>
      <c r="M22" s="3">
        <f>PrcLd!M89+Run!M74-Evp!M22</f>
        <v>166.78835115789471</v>
      </c>
      <c r="N22" s="3">
        <f t="shared" si="0"/>
        <v>1925.198752</v>
      </c>
    </row>
    <row r="23" spans="1:14" x14ac:dyDescent="0.2">
      <c r="A23">
        <v>1968</v>
      </c>
      <c r="B23" s="3">
        <f>PrcLd!B90+Run!B75-Evp!B23</f>
        <v>94.15880842105264</v>
      </c>
      <c r="C23" s="3">
        <f>PrcLd!C90+Run!C75-Evp!C23</f>
        <v>133.27320084210524</v>
      </c>
      <c r="D23" s="3">
        <f>PrcLd!D90+Run!D75-Evp!D23</f>
        <v>297.67826021052633</v>
      </c>
      <c r="E23" s="3">
        <f>PrcLd!E90+Run!E75-Evp!E23</f>
        <v>232.26703157894735</v>
      </c>
      <c r="F23" s="3">
        <f>PrcLd!F90+Run!F75-Evp!F23</f>
        <v>214.98511999999999</v>
      </c>
      <c r="G23" s="3">
        <f>PrcLd!G90+Run!G75-Evp!G23</f>
        <v>194.37214736842105</v>
      </c>
      <c r="H23" s="3">
        <f>PrcLd!H90+Run!H75-Evp!H23</f>
        <v>84.217328842105275</v>
      </c>
      <c r="I23" s="3">
        <f>PrcLd!I90+Run!I75-Evp!I23</f>
        <v>60.546664421052625</v>
      </c>
      <c r="J23" s="3">
        <f>PrcLd!J90+Run!J75-Evp!J23</f>
        <v>86.75293894736842</v>
      </c>
      <c r="K23" s="3">
        <f>PrcLd!K90+Run!K75-Evp!K23</f>
        <v>62.596026105263149</v>
      </c>
      <c r="L23" s="3">
        <f>PrcLd!L90+Run!L75-Evp!L23</f>
        <v>202.63628210526309</v>
      </c>
      <c r="M23" s="3">
        <f>PrcLd!M90+Run!M75-Evp!M23</f>
        <v>171.06870147368429</v>
      </c>
      <c r="N23" s="3">
        <f t="shared" si="0"/>
        <v>1834.5525103157895</v>
      </c>
    </row>
    <row r="24" spans="1:14" x14ac:dyDescent="0.2">
      <c r="A24">
        <v>1969</v>
      </c>
      <c r="B24" s="3">
        <f>PrcLd!B91+Run!B76-Evp!B24</f>
        <v>161.34219789473684</v>
      </c>
      <c r="C24" s="3">
        <f>PrcLd!C91+Run!C76-Evp!C24</f>
        <v>129.39715284210524</v>
      </c>
      <c r="D24" s="3">
        <f>PrcLd!D91+Run!D76-Evp!D24</f>
        <v>176.89799831578947</v>
      </c>
      <c r="E24" s="3">
        <f>PrcLd!E91+Run!E76-Evp!E24</f>
        <v>475.06647578947366</v>
      </c>
      <c r="F24" s="3">
        <f>PrcLd!F91+Run!F76-Evp!F24</f>
        <v>365.20786694736842</v>
      </c>
      <c r="G24" s="3">
        <f>PrcLd!G91+Run!G76-Evp!G24</f>
        <v>231.07499789473684</v>
      </c>
      <c r="H24" s="3">
        <f>PrcLd!H91+Run!H76-Evp!H24</f>
        <v>112.9361625263158</v>
      </c>
      <c r="I24" s="3">
        <f>PrcLd!I91+Run!I76-Evp!I24</f>
        <v>34.186534736842106</v>
      </c>
      <c r="J24" s="3">
        <f>PrcLd!J91+Run!J76-Evp!J24</f>
        <v>-16.814000000000007</v>
      </c>
      <c r="K24" s="3">
        <f>PrcLd!K91+Run!K76-Evp!K24</f>
        <v>16.243486315789454</v>
      </c>
      <c r="L24" s="3">
        <f>PrcLd!L91+Run!L76-Evp!L24</f>
        <v>133.06935578947366</v>
      </c>
      <c r="M24" s="3">
        <f>PrcLd!M91+Run!M76-Evp!M24</f>
        <v>93.161608421052662</v>
      </c>
      <c r="N24" s="3">
        <f t="shared" si="0"/>
        <v>1911.7698374736842</v>
      </c>
    </row>
    <row r="25" spans="1:14" x14ac:dyDescent="0.2">
      <c r="A25">
        <v>1970</v>
      </c>
      <c r="B25" s="3">
        <f>PrcLd!B92+Run!B77-Evp!B25</f>
        <v>34.816600421052641</v>
      </c>
      <c r="C25" s="3">
        <f>PrcLd!C92+Run!C77-Evp!C25</f>
        <v>138.81928926315794</v>
      </c>
      <c r="D25" s="3">
        <f>PrcLd!D92+Run!D77-Evp!D25</f>
        <v>197.69625178947368</v>
      </c>
      <c r="E25" s="3">
        <f>PrcLd!E92+Run!E77-Evp!E25</f>
        <v>402.57045052631571</v>
      </c>
      <c r="F25" s="3">
        <f>PrcLd!F92+Run!F77-Evp!F25</f>
        <v>229.66490526315789</v>
      </c>
      <c r="G25" s="3">
        <f>PrcLd!G92+Run!G77-Evp!G25</f>
        <v>126.58754105263158</v>
      </c>
      <c r="H25" s="3">
        <f>PrcLd!H92+Run!H77-Evp!H25</f>
        <v>154.00202273684212</v>
      </c>
      <c r="I25" s="3">
        <f>PrcLd!I92+Run!I77-Evp!I25</f>
        <v>45.385089684210534</v>
      </c>
      <c r="J25" s="3">
        <f>PrcLd!J92+Run!J77-Evp!J25</f>
        <v>80.820193684210523</v>
      </c>
      <c r="K25" s="3">
        <f>PrcLd!K92+Run!K77-Evp!K25</f>
        <v>132.66454484210527</v>
      </c>
      <c r="L25" s="3">
        <f>PrcLd!L92+Run!L77-Evp!L25</f>
        <v>181.71717052631575</v>
      </c>
      <c r="M25" s="3">
        <f>PrcLd!M92+Run!M77-Evp!M25</f>
        <v>163.58848505263157</v>
      </c>
      <c r="N25" s="3">
        <f t="shared" si="0"/>
        <v>1888.3325448421051</v>
      </c>
    </row>
    <row r="26" spans="1:14" x14ac:dyDescent="0.2">
      <c r="A26">
        <v>1971</v>
      </c>
      <c r="B26" s="3">
        <f>PrcLd!B93+Run!B78-Evp!B26</f>
        <v>50.502944842105265</v>
      </c>
      <c r="C26" s="3">
        <f>PrcLd!C93+Run!C78-Evp!C26</f>
        <v>183.29210021052631</v>
      </c>
      <c r="D26" s="3">
        <f>PrcLd!D93+Run!D78-Evp!D26</f>
        <v>290.57169178947368</v>
      </c>
      <c r="E26" s="3">
        <f>PrcLd!E93+Run!E78-Evp!E26</f>
        <v>444.51396210526326</v>
      </c>
      <c r="F26" s="3">
        <f>PrcLd!F93+Run!F78-Evp!F26</f>
        <v>298.70648</v>
      </c>
      <c r="G26" s="3">
        <f>PrcLd!G93+Run!G78-Evp!G26</f>
        <v>137.41442947368421</v>
      </c>
      <c r="H26" s="3">
        <f>PrcLd!H93+Run!H78-Evp!H26</f>
        <v>95.942160000000001</v>
      </c>
      <c r="I26" s="3">
        <f>PrcLd!I93+Run!I78-Evp!I26</f>
        <v>57.902638315789474</v>
      </c>
      <c r="J26" s="3">
        <f>PrcLd!J93+Run!J78-Evp!J26</f>
        <v>72.870345263157901</v>
      </c>
      <c r="K26" s="3">
        <f>PrcLd!K93+Run!K78-Evp!K26</f>
        <v>43.644394947368426</v>
      </c>
      <c r="L26" s="3">
        <f>PrcLd!L93+Run!L78-Evp!L26</f>
        <v>19.241162105263157</v>
      </c>
      <c r="M26" s="3">
        <f>PrcLd!M93+Run!M78-Evp!M26</f>
        <v>140.33412210526316</v>
      </c>
      <c r="N26" s="3">
        <f t="shared" si="0"/>
        <v>1834.936431157895</v>
      </c>
    </row>
    <row r="27" spans="1:14" x14ac:dyDescent="0.2">
      <c r="A27">
        <v>1972</v>
      </c>
      <c r="B27" s="3">
        <f>PrcLd!B94+Run!B79-Evp!B27</f>
        <v>80.082892631578943</v>
      </c>
      <c r="C27" s="3">
        <f>PrcLd!C94+Run!C79-Evp!C27</f>
        <v>113.28724042105262</v>
      </c>
      <c r="D27" s="3">
        <f>PrcLd!D94+Run!D79-Evp!D27</f>
        <v>280.366179368421</v>
      </c>
      <c r="E27" s="3">
        <f>PrcLd!E94+Run!E79-Evp!E27</f>
        <v>468.95122526315794</v>
      </c>
      <c r="F27" s="3">
        <f>PrcLd!F94+Run!F79-Evp!F27</f>
        <v>400.03099705263151</v>
      </c>
      <c r="G27" s="3">
        <f>PrcLd!G94+Run!G79-Evp!G27</f>
        <v>379.67496421052635</v>
      </c>
      <c r="H27" s="3">
        <f>PrcLd!H94+Run!H79-Evp!H27</f>
        <v>275.42394947368422</v>
      </c>
      <c r="I27" s="3">
        <f>PrcLd!I94+Run!I79-Evp!I27</f>
        <v>129.53310484210527</v>
      </c>
      <c r="J27" s="3">
        <f>PrcLd!J94+Run!J79-Evp!J27</f>
        <v>59.947688421052639</v>
      </c>
      <c r="K27" s="3">
        <f>PrcLd!K94+Run!K79-Evp!K27</f>
        <v>71.135473684210538</v>
      </c>
      <c r="L27" s="3">
        <f>PrcLd!L94+Run!L79-Evp!L27</f>
        <v>258.67513263157895</v>
      </c>
      <c r="M27" s="3">
        <f>PrcLd!M94+Run!M79-Evp!M27</f>
        <v>317.26866357894733</v>
      </c>
      <c r="N27" s="3">
        <f t="shared" si="0"/>
        <v>2834.3775115789467</v>
      </c>
    </row>
    <row r="28" spans="1:14" x14ac:dyDescent="0.2">
      <c r="A28">
        <v>1973</v>
      </c>
      <c r="B28" s="3">
        <f>PrcLd!B95+Run!B80-Evp!B28</f>
        <v>211.5440892631579</v>
      </c>
      <c r="C28" s="3">
        <f>PrcLd!C95+Run!C80-Evp!C28</f>
        <v>187.77046315789471</v>
      </c>
      <c r="D28" s="3">
        <f>PrcLd!D95+Run!D80-Evp!D28</f>
        <v>461.01056673684212</v>
      </c>
      <c r="E28" s="3">
        <f>PrcLd!E95+Run!E80-Evp!E28</f>
        <v>412.27536842105263</v>
      </c>
      <c r="F28" s="3">
        <f>PrcLd!F95+Run!F80-Evp!F28</f>
        <v>287.12486484210524</v>
      </c>
      <c r="G28" s="3">
        <f>PrcLd!G95+Run!G80-Evp!G28</f>
        <v>184.06974315789475</v>
      </c>
      <c r="H28" s="3">
        <f>PrcLd!H95+Run!H80-Evp!H28</f>
        <v>71.546617263157913</v>
      </c>
      <c r="I28" s="3">
        <f>PrcLd!I95+Run!I80-Evp!I28</f>
        <v>52.575200000000009</v>
      </c>
      <c r="J28" s="3">
        <f>PrcLd!J95+Run!J80-Evp!J28</f>
        <v>20.010720000000006</v>
      </c>
      <c r="K28" s="3">
        <f>PrcLd!K95+Run!K80-Evp!K28</f>
        <v>75.912376421052628</v>
      </c>
      <c r="L28" s="3">
        <f>PrcLd!L95+Run!L80-Evp!L28</f>
        <v>118.31365052631578</v>
      </c>
      <c r="M28" s="3">
        <f>PrcLd!M95+Run!M80-Evp!M28</f>
        <v>230.13994021052633</v>
      </c>
      <c r="N28" s="3">
        <f t="shared" si="0"/>
        <v>2312.2936</v>
      </c>
    </row>
    <row r="29" spans="1:14" x14ac:dyDescent="0.2">
      <c r="A29">
        <v>1974</v>
      </c>
      <c r="B29" s="3">
        <f>PrcLd!B96+Run!B81-Evp!B29</f>
        <v>203.26942147368419</v>
      </c>
      <c r="C29" s="3">
        <f>PrcLd!C96+Run!C81-Evp!C29</f>
        <v>151.52049094736839</v>
      </c>
      <c r="D29" s="3">
        <f>PrcLd!D96+Run!D81-Evp!D29</f>
        <v>277.88815663157897</v>
      </c>
      <c r="E29" s="3">
        <f>PrcLd!E96+Run!E81-Evp!E29</f>
        <v>436.27447157894738</v>
      </c>
      <c r="F29" s="3">
        <f>PrcLd!F96+Run!F81-Evp!F29</f>
        <v>377.92073263157891</v>
      </c>
      <c r="G29" s="3">
        <f>PrcLd!G96+Run!G81-Evp!G29</f>
        <v>182.19729263157893</v>
      </c>
      <c r="H29" s="3">
        <f>PrcLd!H96+Run!H81-Evp!H29</f>
        <v>136.05101557894739</v>
      </c>
      <c r="I29" s="3">
        <f>PrcLd!I96+Run!I81-Evp!I29</f>
        <v>90.1136252631579</v>
      </c>
      <c r="J29" s="3">
        <f>PrcLd!J96+Run!J81-Evp!J29</f>
        <v>46.719865263157914</v>
      </c>
      <c r="K29" s="3">
        <f>PrcLd!K96+Run!K81-Evp!K29</f>
        <v>23.341563789473682</v>
      </c>
      <c r="L29" s="3">
        <f>PrcLd!L96+Run!L81-Evp!L29</f>
        <v>172.84105263157892</v>
      </c>
      <c r="M29" s="3">
        <f>PrcLd!M96+Run!M81-Evp!M29</f>
        <v>192.04916800000001</v>
      </c>
      <c r="N29" s="3">
        <f t="shared" si="0"/>
        <v>2290.1868564210527</v>
      </c>
    </row>
    <row r="30" spans="1:14" x14ac:dyDescent="0.2">
      <c r="A30">
        <v>1975</v>
      </c>
      <c r="B30" s="3">
        <f>PrcLd!B97+Run!B82-Evp!B30</f>
        <v>159.51013052631583</v>
      </c>
      <c r="C30" s="3">
        <f>PrcLd!C97+Run!C82-Evp!C30</f>
        <v>200.27480336842106</v>
      </c>
      <c r="D30" s="3">
        <f>PrcLd!D97+Run!D82-Evp!D30</f>
        <v>314.72438905263164</v>
      </c>
      <c r="E30" s="3">
        <f>PrcLd!E97+Run!E82-Evp!E30</f>
        <v>326.40647999999999</v>
      </c>
      <c r="F30" s="3">
        <f>PrcLd!F97+Run!F82-Evp!F30</f>
        <v>230.70817599999998</v>
      </c>
      <c r="G30" s="3">
        <f>PrcLd!G97+Run!G82-Evp!G30</f>
        <v>178.89394526315792</v>
      </c>
      <c r="H30" s="3">
        <f>PrcLd!H97+Run!H82-Evp!H30</f>
        <v>91.164752000000021</v>
      </c>
      <c r="I30" s="3">
        <f>PrcLd!I97+Run!I82-Evp!I30</f>
        <v>63.484699789473694</v>
      </c>
      <c r="J30" s="3">
        <f>PrcLd!J97+Run!J82-Evp!J30</f>
        <v>163.4401936842105</v>
      </c>
      <c r="K30" s="3">
        <f>PrcLd!K97+Run!K82-Evp!K30</f>
        <v>122.60168757894735</v>
      </c>
      <c r="L30" s="3">
        <f>PrcLd!L97+Run!L82-Evp!L30</f>
        <v>141.6361052631579</v>
      </c>
      <c r="M30" s="3">
        <f>PrcLd!M97+Run!M82-Evp!M30</f>
        <v>146.60034357894739</v>
      </c>
      <c r="N30" s="3">
        <f t="shared" si="0"/>
        <v>2139.4457061052635</v>
      </c>
    </row>
    <row r="31" spans="1:14" x14ac:dyDescent="0.2">
      <c r="A31">
        <v>1976</v>
      </c>
      <c r="B31" s="3">
        <f>PrcLd!B98+Run!B83-Evp!B31</f>
        <v>95.584709894736832</v>
      </c>
      <c r="C31" s="3">
        <f>PrcLd!C98+Run!C83-Evp!C31</f>
        <v>324.80215578947366</v>
      </c>
      <c r="D31" s="3">
        <f>PrcLd!D98+Run!D83-Evp!D31</f>
        <v>533.75235368421056</v>
      </c>
      <c r="E31" s="3">
        <f>PrcLd!E98+Run!E83-Evp!E31</f>
        <v>408.39100631578947</v>
      </c>
      <c r="F31" s="3">
        <f>PrcLd!F98+Run!F83-Evp!F31</f>
        <v>380.01023242105259</v>
      </c>
      <c r="G31" s="3">
        <f>PrcLd!G98+Run!G83-Evp!G31</f>
        <v>232.30968421052631</v>
      </c>
      <c r="H31" s="3">
        <f>PrcLd!H98+Run!H83-Evp!H31</f>
        <v>153.24925726315789</v>
      </c>
      <c r="I31" s="3">
        <f>PrcLd!I98+Run!I83-Evp!I31</f>
        <v>110.21317557894736</v>
      </c>
      <c r="J31" s="3">
        <f>PrcLd!J98+Run!J83-Evp!J31</f>
        <v>90.224644210526321</v>
      </c>
      <c r="K31" s="3">
        <f>PrcLd!K98+Run!K83-Evp!K31</f>
        <v>187.36015157894741</v>
      </c>
      <c r="L31" s="3">
        <f>PrcLd!L98+Run!L83-Evp!L31</f>
        <v>74.949162105263156</v>
      </c>
      <c r="M31" s="3">
        <f>PrcLd!M98+Run!M83-Evp!M31</f>
        <v>41.838345263157862</v>
      </c>
      <c r="N31" s="3">
        <f t="shared" si="0"/>
        <v>2632.6848783157889</v>
      </c>
    </row>
    <row r="32" spans="1:14" x14ac:dyDescent="0.2">
      <c r="A32">
        <v>1977</v>
      </c>
      <c r="B32" s="3">
        <f>PrcLd!B99+Run!B84-Evp!B32</f>
        <v>34.347913263157892</v>
      </c>
      <c r="C32" s="3">
        <f>PrcLd!C99+Run!C84-Evp!C32</f>
        <v>82.602154105263153</v>
      </c>
      <c r="D32" s="3">
        <f>PrcLd!D99+Run!D84-Evp!D32</f>
        <v>497.85274610526318</v>
      </c>
      <c r="E32" s="3">
        <f>PrcLd!E99+Run!E84-Evp!E32</f>
        <v>358.04320842105261</v>
      </c>
      <c r="F32" s="3">
        <f>PrcLd!F99+Run!F84-Evp!F32</f>
        <v>131.85109136842107</v>
      </c>
      <c r="G32" s="3">
        <f>PrcLd!G99+Run!G84-Evp!G32</f>
        <v>94.871743157894727</v>
      </c>
      <c r="H32" s="3">
        <f>PrcLd!H99+Run!H84-Evp!H32</f>
        <v>99.058234947368433</v>
      </c>
      <c r="I32" s="3">
        <f>PrcLd!I99+Run!I84-Evp!I32</f>
        <v>164.19412463157897</v>
      </c>
      <c r="J32" s="3">
        <f>PrcLd!J99+Run!J84-Evp!J32</f>
        <v>270.75858105263154</v>
      </c>
      <c r="K32" s="3">
        <f>PrcLd!K99+Run!K84-Evp!K32</f>
        <v>264.58383915789477</v>
      </c>
      <c r="L32" s="3">
        <f>PrcLd!L99+Run!L84-Evp!L32</f>
        <v>282.75139789473684</v>
      </c>
      <c r="M32" s="3">
        <f>PrcLd!M99+Run!M84-Evp!M32</f>
        <v>309.87397136842111</v>
      </c>
      <c r="N32" s="3">
        <f t="shared" si="0"/>
        <v>2590.7890054736845</v>
      </c>
    </row>
    <row r="33" spans="1:14" x14ac:dyDescent="0.2">
      <c r="A33">
        <v>1978</v>
      </c>
      <c r="B33" s="3">
        <f>PrcLd!B100+Run!B85-Evp!B33</f>
        <v>294.158592</v>
      </c>
      <c r="C33" s="3">
        <f>PrcLd!C100+Run!C85-Evp!C33</f>
        <v>119.31806568421052</v>
      </c>
      <c r="D33" s="3">
        <f>PrcLd!D100+Run!D85-Evp!D33</f>
        <v>284.73969263157892</v>
      </c>
      <c r="E33" s="3">
        <f>PrcLd!E100+Run!E85-Evp!E33</f>
        <v>526.65804210526312</v>
      </c>
      <c r="F33" s="3">
        <f>PrcLd!F100+Run!F85-Evp!F33</f>
        <v>250.67721347368422</v>
      </c>
      <c r="G33" s="3">
        <f>PrcLd!G100+Run!G85-Evp!G33</f>
        <v>126.09118736842105</v>
      </c>
      <c r="H33" s="3">
        <f>PrcLd!H100+Run!H85-Evp!H33</f>
        <v>80.488021894736846</v>
      </c>
      <c r="I33" s="3">
        <f>PrcLd!I100+Run!I85-Evp!I33</f>
        <v>104.10203368421054</v>
      </c>
      <c r="J33" s="3">
        <f>PrcLd!J100+Run!J85-Evp!J33</f>
        <v>96.795355789473703</v>
      </c>
      <c r="K33" s="3">
        <f>PrcLd!K100+Run!K85-Evp!K33</f>
        <v>74.017709473684221</v>
      </c>
      <c r="L33" s="3">
        <f>PrcLd!L100+Run!L85-Evp!L33</f>
        <v>52.646871578947355</v>
      </c>
      <c r="M33" s="3">
        <f>PrcLd!M100+Run!M85-Evp!M33</f>
        <v>102.00994021052632</v>
      </c>
      <c r="N33" s="3">
        <f t="shared" si="0"/>
        <v>2111.7027258947369</v>
      </c>
    </row>
    <row r="34" spans="1:14" x14ac:dyDescent="0.2">
      <c r="A34">
        <v>1979</v>
      </c>
      <c r="B34" s="3">
        <f>PrcLd!B101+Run!B86-Evp!B34</f>
        <v>256.98651873684213</v>
      </c>
      <c r="C34" s="3">
        <f>PrcLd!C101+Run!C86-Evp!C34</f>
        <v>109.38855663157895</v>
      </c>
      <c r="D34" s="3">
        <f>PrcLd!D101+Run!D86-Evp!D34</f>
        <v>498.53691957894733</v>
      </c>
      <c r="E34" s="3">
        <f>PrcLd!E101+Run!E86-Evp!E34</f>
        <v>446.72279157894729</v>
      </c>
      <c r="F34" s="3">
        <f>PrcLd!F101+Run!F86-Evp!F34</f>
        <v>233.26547368421052</v>
      </c>
      <c r="G34" s="3">
        <f>PrcLd!G101+Run!G86-Evp!G34</f>
        <v>130.14986947368422</v>
      </c>
      <c r="H34" s="3">
        <f>PrcLd!H101+Run!H86-Evp!H34</f>
        <v>79.654486736842102</v>
      </c>
      <c r="I34" s="3">
        <f>PrcLd!I101+Run!I86-Evp!I34</f>
        <v>97.962641684210539</v>
      </c>
      <c r="J34" s="3">
        <f>PrcLd!J101+Run!J86-Evp!J34</f>
        <v>115.84519999999999</v>
      </c>
      <c r="K34" s="3">
        <f>PrcLd!K101+Run!K86-Evp!K34</f>
        <v>129.69273431578949</v>
      </c>
      <c r="L34" s="3">
        <f>PrcLd!L101+Run!L86-Evp!L34</f>
        <v>200.91970105263158</v>
      </c>
      <c r="M34" s="3">
        <f>PrcLd!M101+Run!M86-Evp!M34</f>
        <v>205.83947284210529</v>
      </c>
      <c r="N34" s="3">
        <f t="shared" si="0"/>
        <v>2504.9643663157894</v>
      </c>
    </row>
    <row r="35" spans="1:14" x14ac:dyDescent="0.2">
      <c r="A35">
        <v>1980</v>
      </c>
      <c r="B35" s="3">
        <f>PrcLd!B102+Run!B87-Evp!B35</f>
        <v>90.335439157894768</v>
      </c>
      <c r="C35" s="3">
        <f>PrcLd!C102+Run!C87-Evp!C35</f>
        <v>20.639208421052643</v>
      </c>
      <c r="D35" s="3">
        <f>PrcLd!D102+Run!D87-Evp!D35</f>
        <v>329.32033431578952</v>
      </c>
      <c r="E35" s="3">
        <f>PrcLd!E102+Run!E87-Evp!E35</f>
        <v>443.83256000000006</v>
      </c>
      <c r="F35" s="3">
        <f>PrcLd!F102+Run!F87-Evp!F35</f>
        <v>156.4722012631579</v>
      </c>
      <c r="G35" s="3">
        <f>PrcLd!G102+Run!G87-Evp!G35</f>
        <v>173.57433684210528</v>
      </c>
      <c r="H35" s="3">
        <f>PrcLd!H102+Run!H87-Evp!H35</f>
        <v>150.39759073684209</v>
      </c>
      <c r="I35" s="3">
        <f>PrcLd!I102+Run!I87-Evp!I35</f>
        <v>60.907211789473678</v>
      </c>
      <c r="J35" s="3">
        <f>PrcLd!J102+Run!J87-Evp!J35</f>
        <v>45.574088421052622</v>
      </c>
      <c r="K35" s="3">
        <f>PrcLd!K102+Run!K87-Evp!K35</f>
        <v>83.121659789473668</v>
      </c>
      <c r="L35" s="3">
        <f>PrcLd!L102+Run!L87-Evp!L35</f>
        <v>107.87232000000002</v>
      </c>
      <c r="M35" s="3">
        <f>PrcLd!M102+Run!M87-Evp!M35</f>
        <v>154.85860042105261</v>
      </c>
      <c r="N35" s="3">
        <f t="shared" si="0"/>
        <v>1816.9055511578949</v>
      </c>
    </row>
    <row r="36" spans="1:14" x14ac:dyDescent="0.2">
      <c r="A36">
        <v>1981</v>
      </c>
      <c r="B36" s="3">
        <f>PrcLd!B103+Run!B88-Evp!B36</f>
        <v>35.697835789473686</v>
      </c>
      <c r="C36" s="3">
        <f>PrcLd!C103+Run!C88-Evp!C36</f>
        <v>379.96787199999994</v>
      </c>
      <c r="D36" s="3">
        <f>PrcLd!D103+Run!D88-Evp!D36</f>
        <v>203.15231663157897</v>
      </c>
      <c r="E36" s="3">
        <f>PrcLd!E103+Run!E88-Evp!E36</f>
        <v>225.02917894736845</v>
      </c>
      <c r="F36" s="3">
        <f>PrcLd!F103+Run!F88-Evp!F36</f>
        <v>190.35476378947368</v>
      </c>
      <c r="G36" s="3">
        <f>PrcLd!G103+Run!G88-Evp!G36</f>
        <v>178.03520842105263</v>
      </c>
      <c r="H36" s="3">
        <f>PrcLd!H103+Run!H88-Evp!H36</f>
        <v>157.55679747368421</v>
      </c>
      <c r="I36" s="3">
        <f>PrcLd!I103+Run!I88-Evp!I36</f>
        <v>165.3209069473684</v>
      </c>
      <c r="J36" s="3">
        <f>PrcLd!J103+Run!J88-Evp!J36</f>
        <v>206.61145263157894</v>
      </c>
      <c r="K36" s="3">
        <f>PrcLd!K103+Run!K88-Evp!K36</f>
        <v>237.51919915789477</v>
      </c>
      <c r="L36" s="3">
        <f>PrcLd!L103+Run!L88-Evp!L36</f>
        <v>222.64781473684212</v>
      </c>
      <c r="M36" s="3">
        <f>PrcLd!M103+Run!M88-Evp!M36</f>
        <v>102.25998736842104</v>
      </c>
      <c r="N36" s="3">
        <f t="shared" si="0"/>
        <v>2304.153333894737</v>
      </c>
    </row>
    <row r="37" spans="1:14" x14ac:dyDescent="0.2">
      <c r="A37">
        <v>1982</v>
      </c>
      <c r="B37" s="3">
        <f>PrcLd!B104+Run!B89-Evp!B37</f>
        <v>93.711199157894725</v>
      </c>
      <c r="C37" s="3">
        <f>PrcLd!C104+Run!C89-Evp!C37</f>
        <v>92.719951999999978</v>
      </c>
      <c r="D37" s="3">
        <f>PrcLd!D104+Run!D89-Evp!D37</f>
        <v>319.49459957894737</v>
      </c>
      <c r="E37" s="3">
        <f>PrcLd!E104+Run!E89-Evp!E37</f>
        <v>411.6833978947368</v>
      </c>
      <c r="F37" s="3">
        <f>PrcLd!F104+Run!F89-Evp!F37</f>
        <v>193.13486231578949</v>
      </c>
      <c r="G37" s="3">
        <f>PrcLd!G104+Run!G89-Evp!G37</f>
        <v>271.09887157894735</v>
      </c>
      <c r="H37" s="3">
        <f>PrcLd!H104+Run!H89-Evp!H37</f>
        <v>115.47825852631578</v>
      </c>
      <c r="I37" s="3">
        <f>PrcLd!I104+Run!I89-Evp!I37</f>
        <v>53.07835789473684</v>
      </c>
      <c r="J37" s="3">
        <f>PrcLd!J104+Run!J89-Evp!J37</f>
        <v>103.74871157894736</v>
      </c>
      <c r="K37" s="3">
        <f>PrcLd!K104+Run!K89-Evp!K37</f>
        <v>56.956709894736875</v>
      </c>
      <c r="L37" s="3">
        <f>PrcLd!L104+Run!L89-Evp!L37</f>
        <v>224.22612210526319</v>
      </c>
      <c r="M37" s="3">
        <f>PrcLd!M104+Run!M89-Evp!M37</f>
        <v>235.97205389473686</v>
      </c>
      <c r="N37" s="3">
        <f t="shared" si="0"/>
        <v>2171.3030964210525</v>
      </c>
    </row>
    <row r="38" spans="1:14" x14ac:dyDescent="0.2">
      <c r="A38">
        <v>1983</v>
      </c>
      <c r="B38" s="3">
        <f>PrcLd!B105+Run!B90-Evp!B38</f>
        <v>113.74902063157897</v>
      </c>
      <c r="C38" s="3">
        <f>PrcLd!C105+Run!C90-Evp!C38</f>
        <v>137.11423747368423</v>
      </c>
      <c r="D38" s="3">
        <f>PrcLd!D105+Run!D90-Evp!D38</f>
        <v>178.99840926315792</v>
      </c>
      <c r="E38" s="3">
        <f>PrcLd!E105+Run!E90-Evp!E38</f>
        <v>364.24075789473687</v>
      </c>
      <c r="F38" s="3">
        <f>PrcLd!F105+Run!F90-Evp!F38</f>
        <v>393.63868631578941</v>
      </c>
      <c r="G38" s="3">
        <f>PrcLd!G105+Run!G90-Evp!G38</f>
        <v>117.28303578947367</v>
      </c>
      <c r="H38" s="3">
        <f>PrcLd!H105+Run!H90-Evp!H38</f>
        <v>43.750487578947372</v>
      </c>
      <c r="I38" s="3">
        <f>PrcLd!I105+Run!I90-Evp!I38</f>
        <v>86.172499368421057</v>
      </c>
      <c r="J38" s="3">
        <f>PrcLd!J105+Run!J90-Evp!J38</f>
        <v>3.7181684210526242</v>
      </c>
      <c r="K38" s="3">
        <f>PrcLd!K105+Run!K90-Evp!K38</f>
        <v>43.499924210526331</v>
      </c>
      <c r="L38" s="3">
        <f>PrcLd!L105+Run!L90-Evp!L38</f>
        <v>143.52453894736846</v>
      </c>
      <c r="M38" s="3">
        <f>PrcLd!M105+Run!M90-Evp!M38</f>
        <v>237.13691031578949</v>
      </c>
      <c r="N38" s="3">
        <f t="shared" si="0"/>
        <v>1862.8266762105263</v>
      </c>
    </row>
    <row r="39" spans="1:14" x14ac:dyDescent="0.2">
      <c r="A39">
        <v>1984</v>
      </c>
      <c r="B39" s="3">
        <f>PrcLd!B106+Run!B91-Evp!B39</f>
        <v>64.859897263157904</v>
      </c>
      <c r="C39" s="3">
        <f>PrcLd!C106+Run!C91-Evp!C39</f>
        <v>332.59075705263155</v>
      </c>
      <c r="D39" s="3">
        <f>PrcLd!D106+Run!D91-Evp!D39</f>
        <v>240.05913010526314</v>
      </c>
      <c r="E39" s="3">
        <f>PrcLd!E106+Run!E91-Evp!E39</f>
        <v>460.08158315789473</v>
      </c>
      <c r="F39" s="3">
        <f>PrcLd!F106+Run!F91-Evp!F39</f>
        <v>371.41148800000002</v>
      </c>
      <c r="G39" s="3">
        <f>PrcLd!G106+Run!G91-Evp!G39</f>
        <v>184.87077052631577</v>
      </c>
      <c r="H39" s="3">
        <f>PrcLd!H106+Run!H91-Evp!H39</f>
        <v>102.83904421052632</v>
      </c>
      <c r="I39" s="3">
        <f>PrcLd!I106+Run!I91-Evp!I39</f>
        <v>137.23522778947367</v>
      </c>
      <c r="J39" s="3">
        <f>PrcLd!J106+Run!J91-Evp!J39</f>
        <v>71.838719999999995</v>
      </c>
      <c r="K39" s="3">
        <f>PrcLd!K106+Run!K91-Evp!K39</f>
        <v>40.168793263157902</v>
      </c>
      <c r="L39" s="3">
        <f>PrcLd!L106+Run!L91-Evp!L39</f>
        <v>69.095953684210528</v>
      </c>
      <c r="M39" s="3">
        <f>PrcLd!M106+Run!M91-Evp!M39</f>
        <v>186.19878147368422</v>
      </c>
      <c r="N39" s="3">
        <f t="shared" si="0"/>
        <v>2261.2501465263149</v>
      </c>
    </row>
    <row r="40" spans="1:14" x14ac:dyDescent="0.2">
      <c r="A40">
        <v>1985</v>
      </c>
      <c r="B40" s="3">
        <f>PrcLd!B107+Run!B92-Evp!B40</f>
        <v>145.32886063157895</v>
      </c>
      <c r="C40" s="3">
        <f>PrcLd!C107+Run!C92-Evp!C40</f>
        <v>214.49947284210526</v>
      </c>
      <c r="D40" s="3">
        <f>PrcLd!D107+Run!D92-Evp!D40</f>
        <v>390.55994694736842</v>
      </c>
      <c r="E40" s="3">
        <f>PrcLd!E107+Run!E92-Evp!E40</f>
        <v>305.79203789473684</v>
      </c>
      <c r="F40" s="3">
        <f>PrcLd!F107+Run!F92-Evp!F40</f>
        <v>169.0345254736842</v>
      </c>
      <c r="G40" s="3">
        <f>PrcLd!G107+Run!G92-Evp!G40</f>
        <v>130.3124336842105</v>
      </c>
      <c r="H40" s="3">
        <f>PrcLd!H107+Run!H92-Evp!H40</f>
        <v>73.388546526315793</v>
      </c>
      <c r="I40" s="3">
        <f>PrcLd!I107+Run!I92-Evp!I40</f>
        <v>61.287209263157891</v>
      </c>
      <c r="J40" s="3">
        <f>PrcLd!J107+Run!J92-Evp!J40</f>
        <v>119.55112421052632</v>
      </c>
      <c r="K40" s="3">
        <f>PrcLd!K107+Run!K92-Evp!K40</f>
        <v>103.78435957894737</v>
      </c>
      <c r="L40" s="3">
        <f>PrcLd!L107+Run!L92-Evp!L40</f>
        <v>316.90290105263159</v>
      </c>
      <c r="M40" s="3">
        <f>PrcLd!M107+Run!M92-Evp!M40</f>
        <v>108.10975326315787</v>
      </c>
      <c r="N40" s="3">
        <f t="shared" si="0"/>
        <v>2138.5511713684209</v>
      </c>
    </row>
    <row r="41" spans="1:14" x14ac:dyDescent="0.2">
      <c r="A41">
        <v>1986</v>
      </c>
      <c r="B41" s="3">
        <f>PrcLd!B108+Run!B93-Evp!B41</f>
        <v>145.55178610526315</v>
      </c>
      <c r="C41" s="3">
        <f>PrcLd!C108+Run!C93-Evp!C41</f>
        <v>140.40888336842104</v>
      </c>
      <c r="D41" s="3">
        <f>PrcLd!D108+Run!D93-Evp!D41</f>
        <v>359.88931536842108</v>
      </c>
      <c r="E41" s="3">
        <f>PrcLd!E108+Run!E93-Evp!E41</f>
        <v>308.84703578947369</v>
      </c>
      <c r="F41" s="3">
        <f>PrcLd!F108+Run!F93-Evp!F41</f>
        <v>192.75889852631579</v>
      </c>
      <c r="G41" s="3">
        <f>PrcLd!G108+Run!G93-Evp!G41</f>
        <v>252.90103157894737</v>
      </c>
      <c r="H41" s="3">
        <f>PrcLd!H108+Run!H93-Evp!H41</f>
        <v>163.68651705263159</v>
      </c>
      <c r="I41" s="3">
        <f>PrcLd!I108+Run!I93-Evp!I41</f>
        <v>148.91288421052633</v>
      </c>
      <c r="J41" s="3">
        <f>PrcLd!J108+Run!J93-Evp!J41</f>
        <v>222.04349052631585</v>
      </c>
      <c r="K41" s="3">
        <f>PrcLd!K108+Run!K93-Evp!K41</f>
        <v>227.32185936842114</v>
      </c>
      <c r="L41" s="3">
        <f>PrcLd!L108+Run!L93-Evp!L41</f>
        <v>121.10935999999997</v>
      </c>
      <c r="M41" s="3">
        <f>PrcLd!M108+Run!M93-Evp!M41</f>
        <v>227.63534736842107</v>
      </c>
      <c r="N41" s="3">
        <f t="shared" si="0"/>
        <v>2511.0664092631582</v>
      </c>
    </row>
    <row r="42" spans="1:14" x14ac:dyDescent="0.2">
      <c r="A42">
        <v>1987</v>
      </c>
      <c r="B42" s="3">
        <f>PrcLd!B109+Run!B94-Evp!B42</f>
        <v>105.00947789473685</v>
      </c>
      <c r="C42" s="3">
        <f>PrcLd!C109+Run!C94-Evp!C42</f>
        <v>43.311706947368421</v>
      </c>
      <c r="D42" s="3">
        <f>PrcLd!D109+Run!D94-Evp!D42</f>
        <v>278.00829810526312</v>
      </c>
      <c r="E42" s="3">
        <f>PrcLd!E109+Run!E94-Evp!E42</f>
        <v>370.80481263157901</v>
      </c>
      <c r="F42" s="3">
        <f>PrcLd!F109+Run!F94-Evp!F42</f>
        <v>100.43252715789474</v>
      </c>
      <c r="G42" s="3">
        <f>PrcLd!G109+Run!G94-Evp!G42</f>
        <v>154.00966736842105</v>
      </c>
      <c r="H42" s="3">
        <f>PrcLd!H109+Run!H94-Evp!H42</f>
        <v>103.49268463157895</v>
      </c>
      <c r="I42" s="3">
        <f>PrcLd!I109+Run!I94-Evp!I42</f>
        <v>29.049380210526337</v>
      </c>
      <c r="J42" s="3">
        <f>PrcLd!J109+Run!J94-Evp!J42</f>
        <v>128.73794105263156</v>
      </c>
      <c r="K42" s="3">
        <f>PrcLd!K109+Run!K94-Evp!K42</f>
        <v>64.537389473684229</v>
      </c>
      <c r="L42" s="3">
        <f>PrcLd!L109+Run!L94-Evp!L42</f>
        <v>133.24511578947369</v>
      </c>
      <c r="M42" s="3">
        <f>PrcLd!M109+Run!M94-Evp!M42</f>
        <v>180.16655831578947</v>
      </c>
      <c r="N42" s="3">
        <f t="shared" si="0"/>
        <v>1690.8055595789472</v>
      </c>
    </row>
    <row r="43" spans="1:14" x14ac:dyDescent="0.2">
      <c r="A43">
        <v>1988</v>
      </c>
      <c r="B43" s="3">
        <f>PrcLd!B110+Run!B95-Evp!B43</f>
        <v>36.152002526315798</v>
      </c>
      <c r="C43" s="3">
        <f>PrcLd!C110+Run!C95-Evp!C43</f>
        <v>136.22205305263157</v>
      </c>
      <c r="D43" s="3">
        <f>PrcLd!D110+Run!D95-Evp!D43</f>
        <v>183.13995705263159</v>
      </c>
      <c r="E43" s="3">
        <f>PrcLd!E110+Run!E95-Evp!E43</f>
        <v>277.88050947368419</v>
      </c>
      <c r="F43" s="3">
        <f>PrcLd!F110+Run!F95-Evp!F43</f>
        <v>185.32343663157897</v>
      </c>
      <c r="G43" s="3">
        <f>PrcLd!G110+Run!G95-Evp!G43</f>
        <v>50.08220631578947</v>
      </c>
      <c r="H43" s="3">
        <f>PrcLd!H110+Run!H95-Evp!H43</f>
        <v>110.90065936842106</v>
      </c>
      <c r="I43" s="3">
        <f>PrcLd!I110+Run!I95-Evp!I43</f>
        <v>41.589012210526306</v>
      </c>
      <c r="J43" s="3">
        <f>PrcLd!J110+Run!J95-Evp!J43</f>
        <v>30.421275789473682</v>
      </c>
      <c r="K43" s="3">
        <f>PrcLd!K110+Run!K95-Evp!K43</f>
        <v>86.996179368421039</v>
      </c>
      <c r="L43" s="3">
        <f>PrcLd!L110+Run!L95-Evp!L43</f>
        <v>191.58860210526313</v>
      </c>
      <c r="M43" s="3">
        <f>PrcLd!M110+Run!M95-Evp!M43</f>
        <v>21.007320421052654</v>
      </c>
      <c r="N43" s="3">
        <f t="shared" si="0"/>
        <v>1351.3032143157893</v>
      </c>
    </row>
    <row r="44" spans="1:14" x14ac:dyDescent="0.2">
      <c r="A44">
        <v>1989</v>
      </c>
      <c r="B44" s="3">
        <f>PrcLd!B111+Run!B96-Evp!B44</f>
        <v>47.499072842105264</v>
      </c>
      <c r="C44" s="3">
        <f>PrcLd!C111+Run!C96-Evp!C44</f>
        <v>54.960592000000013</v>
      </c>
      <c r="D44" s="3">
        <f>PrcLd!D111+Run!D96-Evp!D44</f>
        <v>191.45686063157893</v>
      </c>
      <c r="E44" s="3">
        <f>PrcLd!E111+Run!E96-Evp!E44</f>
        <v>294.86994947368424</v>
      </c>
      <c r="F44" s="3">
        <f>PrcLd!F111+Run!F96-Evp!F44</f>
        <v>353.44007999999997</v>
      </c>
      <c r="G44" s="3">
        <f>PrcLd!G111+Run!G96-Evp!G44</f>
        <v>293.7136505263158</v>
      </c>
      <c r="H44" s="3">
        <f>PrcLd!H111+Run!H96-Evp!H44</f>
        <v>62.370774736842115</v>
      </c>
      <c r="I44" s="3">
        <f>PrcLd!I111+Run!I96-Evp!I44</f>
        <v>56.861258105263147</v>
      </c>
      <c r="J44" s="3">
        <f>PrcLd!J111+Run!J96-Evp!J44</f>
        <v>84.264425263157904</v>
      </c>
      <c r="K44" s="3">
        <f>PrcLd!K111+Run!K96-Evp!K44</f>
        <v>94.399552</v>
      </c>
      <c r="L44" s="3">
        <f>PrcLd!L111+Run!L96-Evp!L44</f>
        <v>193.56335999999999</v>
      </c>
      <c r="M44" s="3">
        <f>PrcLd!M111+Run!M96-Evp!M44</f>
        <v>1.029138526315819</v>
      </c>
      <c r="N44" s="3">
        <f t="shared" si="0"/>
        <v>1728.4287141052632</v>
      </c>
    </row>
    <row r="45" spans="1:14" x14ac:dyDescent="0.2">
      <c r="A45">
        <v>1990</v>
      </c>
      <c r="B45" s="3">
        <f>PrcLd!B112+Run!B97-Evp!B45</f>
        <v>226.81898442105265</v>
      </c>
      <c r="C45" s="3">
        <f>PrcLd!C112+Run!C97-Evp!C45</f>
        <v>278.20584252631579</v>
      </c>
      <c r="D45" s="3">
        <f>PrcLd!D112+Run!D97-Evp!D45</f>
        <v>319.37622315789469</v>
      </c>
      <c r="E45" s="3">
        <f>PrcLd!E112+Run!E97-Evp!E45</f>
        <v>385.85437894736845</v>
      </c>
      <c r="F45" s="3">
        <f>PrcLd!F112+Run!F97-Evp!F45</f>
        <v>372.16755789473683</v>
      </c>
      <c r="G45" s="3">
        <f>PrcLd!G112+Run!G97-Evp!G45</f>
        <v>165.95883368421053</v>
      </c>
      <c r="H45" s="3">
        <f>PrcLd!H112+Run!H97-Evp!H45</f>
        <v>114.92223578947367</v>
      </c>
      <c r="I45" s="3">
        <f>PrcLd!I112+Run!I97-Evp!I45</f>
        <v>55.971437473684219</v>
      </c>
      <c r="J45" s="3">
        <f>PrcLd!J112+Run!J97-Evp!J45</f>
        <v>17.443313684210537</v>
      </c>
      <c r="K45" s="3">
        <f>PrcLd!K112+Run!K97-Evp!K45</f>
        <v>206.29926063157893</v>
      </c>
      <c r="L45" s="3">
        <f>PrcLd!L112+Run!L97-Evp!L45</f>
        <v>129.72385263157895</v>
      </c>
      <c r="M45" s="3">
        <f>PrcLd!M112+Run!M97-Evp!M45</f>
        <v>298.0816378947369</v>
      </c>
      <c r="N45" s="3">
        <f t="shared" si="0"/>
        <v>2570.8235587368422</v>
      </c>
    </row>
    <row r="46" spans="1:14" x14ac:dyDescent="0.2">
      <c r="A46">
        <v>1991</v>
      </c>
      <c r="B46" s="3">
        <f>PrcLd!B113+Run!B98-Evp!B46</f>
        <v>190.23519663157896</v>
      </c>
      <c r="C46" s="3">
        <f>PrcLd!C113+Run!C98-Evp!C46</f>
        <v>171.15518063157896</v>
      </c>
      <c r="D46" s="3">
        <f>PrcLd!D113+Run!D98-Evp!D46</f>
        <v>407.71963284210523</v>
      </c>
      <c r="E46" s="3">
        <f>PrcLd!E113+Run!E98-Evp!E46</f>
        <v>432.35093473684213</v>
      </c>
      <c r="F46" s="3">
        <f>PrcLd!F113+Run!F98-Evp!F46</f>
        <v>215.83724715789475</v>
      </c>
      <c r="G46" s="3">
        <f>PrcLd!G113+Run!G98-Evp!G46</f>
        <v>62.64536421052631</v>
      </c>
      <c r="H46" s="3">
        <f>PrcLd!H113+Run!H98-Evp!H46</f>
        <v>55.309742315789471</v>
      </c>
      <c r="I46" s="3">
        <f>PrcLd!I113+Run!I98-Evp!I46</f>
        <v>55.698261894736824</v>
      </c>
      <c r="J46" s="3">
        <f>PrcLd!J113+Run!J98-Evp!J46</f>
        <v>4.7013431578947404</v>
      </c>
      <c r="K46" s="3">
        <f>PrcLd!K113+Run!K98-Evp!K46</f>
        <v>69.692428631578949</v>
      </c>
      <c r="L46" s="3">
        <f>PrcLd!L113+Run!L98-Evp!L46</f>
        <v>48.4330652631579</v>
      </c>
      <c r="M46" s="3">
        <f>PrcLd!M113+Run!M98-Evp!M46</f>
        <v>97.421973894736823</v>
      </c>
      <c r="N46" s="3">
        <f t="shared" si="0"/>
        <v>1811.2003713684212</v>
      </c>
    </row>
    <row r="47" spans="1:14" x14ac:dyDescent="0.2">
      <c r="A47">
        <v>1992</v>
      </c>
      <c r="B47" s="3">
        <f>PrcLd!B114+Run!B99-Evp!B47</f>
        <v>88.204410105263165</v>
      </c>
      <c r="C47" s="3">
        <f>PrcLd!C114+Run!C99-Evp!C47</f>
        <v>113.31173052631578</v>
      </c>
      <c r="D47" s="3">
        <f>PrcLd!D114+Run!D99-Evp!D47</f>
        <v>266.47682863157894</v>
      </c>
      <c r="E47" s="3">
        <f>PrcLd!E114+Run!E99-Evp!E47</f>
        <v>423.75177263157894</v>
      </c>
      <c r="F47" s="3">
        <f>PrcLd!F114+Run!F99-Evp!F47</f>
        <v>246.53971284210525</v>
      </c>
      <c r="G47" s="3">
        <f>PrcLd!G114+Run!G99-Evp!G47</f>
        <v>107.4136252631579</v>
      </c>
      <c r="H47" s="3">
        <f>PrcLd!H114+Run!H99-Evp!H47</f>
        <v>237.46070652631582</v>
      </c>
      <c r="I47" s="3">
        <f>PrcLd!I114+Run!I99-Evp!I47</f>
        <v>200.31920252631579</v>
      </c>
      <c r="J47" s="3">
        <f>PrcLd!J114+Run!J99-Evp!J47</f>
        <v>159.98360000000002</v>
      </c>
      <c r="K47" s="3">
        <f>PrcLd!K114+Run!K99-Evp!K47</f>
        <v>126.80014905263158</v>
      </c>
      <c r="L47" s="3">
        <f>PrcLd!L114+Run!L99-Evp!L47</f>
        <v>319.95069894736838</v>
      </c>
      <c r="M47" s="3">
        <f>PrcLd!M114+Run!M99-Evp!M47</f>
        <v>189.94582231578948</v>
      </c>
      <c r="N47" s="3">
        <f t="shared" si="0"/>
        <v>2480.1582593684211</v>
      </c>
    </row>
    <row r="48" spans="1:14" x14ac:dyDescent="0.2">
      <c r="A48">
        <v>1993</v>
      </c>
      <c r="B48" s="3">
        <f>PrcLd!B115+Run!B100-Evp!B48</f>
        <v>311.88005305263152</v>
      </c>
      <c r="C48" s="3">
        <f>PrcLd!C115+Run!C100-Evp!C48</f>
        <v>108.51984336842105</v>
      </c>
      <c r="D48" s="3">
        <f>PrcLd!D115+Run!D100-Evp!D48</f>
        <v>216.93273094736841</v>
      </c>
      <c r="E48" s="3">
        <f>PrcLd!E115+Run!E100-Evp!E48</f>
        <v>675.0178568421054</v>
      </c>
      <c r="F48" s="3">
        <f>PrcLd!F115+Run!F100-Evp!F48</f>
        <v>244.71147368421055</v>
      </c>
      <c r="G48" s="3">
        <f>PrcLd!G115+Run!G100-Evp!G48</f>
        <v>217.9139494736842</v>
      </c>
      <c r="H48" s="3">
        <f>PrcLd!H115+Run!H100-Evp!H48</f>
        <v>86.846230736842102</v>
      </c>
      <c r="I48" s="3">
        <f>PrcLd!I115+Run!I100-Evp!I48</f>
        <v>67.482043789473707</v>
      </c>
      <c r="J48" s="3">
        <f>PrcLd!J115+Run!J100-Evp!J48</f>
        <v>69.185271578947393</v>
      </c>
      <c r="K48" s="3">
        <f>PrcLd!K115+Run!K100-Evp!K48</f>
        <v>96.629355789473664</v>
      </c>
      <c r="L48" s="3">
        <f>PrcLd!L115+Run!L100-Evp!L48</f>
        <v>155.46549052631585</v>
      </c>
      <c r="M48" s="3">
        <f>PrcLd!M115+Run!M100-Evp!M48</f>
        <v>146.24052547368422</v>
      </c>
      <c r="N48" s="3">
        <f t="shared" si="0"/>
        <v>2396.8248252631574</v>
      </c>
    </row>
    <row r="49" spans="1:14" x14ac:dyDescent="0.2">
      <c r="A49">
        <v>1994</v>
      </c>
      <c r="B49" s="3">
        <f>PrcLd!B116+Run!B101-Evp!B49</f>
        <v>54.062440421052628</v>
      </c>
      <c r="C49" s="3">
        <f>PrcLd!C116+Run!C101-Evp!C49</f>
        <v>111.26200084210527</v>
      </c>
      <c r="D49" s="3">
        <f>PrcLd!D116+Run!D101-Evp!D49</f>
        <v>275.94124799999997</v>
      </c>
      <c r="E49" s="3">
        <f>PrcLd!E116+Run!E101-Evp!E49</f>
        <v>511.02287999999993</v>
      </c>
      <c r="F49" s="3">
        <f>PrcLd!F116+Run!F101-Evp!F49</f>
        <v>271.56163789473686</v>
      </c>
      <c r="G49" s="3">
        <f>PrcLd!G116+Run!G101-Evp!G49</f>
        <v>182.00223578947367</v>
      </c>
      <c r="H49" s="3">
        <f>PrcLd!H116+Run!H101-Evp!H49</f>
        <v>119.63914610526317</v>
      </c>
      <c r="I49" s="3">
        <f>PrcLd!I116+Run!I101-Evp!I49</f>
        <v>108.20417684210526</v>
      </c>
      <c r="J49" s="3">
        <f>PrcLd!J116+Run!J101-Evp!J49</f>
        <v>64.166943157894735</v>
      </c>
      <c r="K49" s="3">
        <f>PrcLd!K116+Run!K101-Evp!K49</f>
        <v>26.243054315789479</v>
      </c>
      <c r="L49" s="3">
        <f>PrcLd!L116+Run!L101-Evp!L49</f>
        <v>149.49823157894738</v>
      </c>
      <c r="M49" s="3">
        <f>PrcLd!M116+Run!M101-Evp!M49</f>
        <v>135.62496757894735</v>
      </c>
      <c r="N49" s="3">
        <f t="shared" si="0"/>
        <v>2009.2289625263156</v>
      </c>
    </row>
    <row r="50" spans="1:14" x14ac:dyDescent="0.2">
      <c r="A50">
        <v>1995</v>
      </c>
      <c r="B50" s="3">
        <f>PrcLd!B117+Run!B102-Evp!B50</f>
        <v>247.59137431578949</v>
      </c>
      <c r="C50" s="3">
        <f>PrcLd!C117+Run!C102-Evp!C50</f>
        <v>70.84693978947368</v>
      </c>
      <c r="D50" s="3">
        <f>PrcLd!D117+Run!D102-Evp!D50</f>
        <v>221.36391242105262</v>
      </c>
      <c r="E50" s="3">
        <f>PrcLd!E117+Run!E102-Evp!E50</f>
        <v>122.75535578947367</v>
      </c>
      <c r="F50" s="3">
        <f>PrcLd!F117+Run!F102-Evp!F50</f>
        <v>139.92067957894736</v>
      </c>
      <c r="G50" s="3">
        <f>PrcLd!G117+Run!G102-Evp!G50</f>
        <v>90.169717894736834</v>
      </c>
      <c r="H50" s="3">
        <f>PrcLd!H117+Run!H102-Evp!H50</f>
        <v>97.553253894736841</v>
      </c>
      <c r="I50" s="3">
        <f>PrcLd!I117+Run!I102-Evp!I50</f>
        <v>26.034539789473683</v>
      </c>
      <c r="J50" s="3">
        <f>PrcLd!J117+Run!J102-Evp!J50</f>
        <v>14.686564210526313</v>
      </c>
      <c r="K50" s="3">
        <f>PrcLd!K117+Run!K102-Evp!K50</f>
        <v>231.84283284210528</v>
      </c>
      <c r="L50" s="3">
        <f>PrcLd!L117+Run!L102-Evp!L50</f>
        <v>229.70331368421051</v>
      </c>
      <c r="M50" s="3">
        <f>PrcLd!M117+Run!M102-Evp!M50</f>
        <v>54.39120926315789</v>
      </c>
      <c r="N50" s="3">
        <f t="shared" si="0"/>
        <v>1546.8596934736843</v>
      </c>
    </row>
    <row r="51" spans="1:14" x14ac:dyDescent="0.2">
      <c r="A51">
        <v>1996</v>
      </c>
      <c r="B51" s="3">
        <f>PrcLd!B118+Run!B103-Evp!B51</f>
        <v>285.41684294736842</v>
      </c>
      <c r="C51" s="3">
        <f>PrcLd!C118+Run!C103-Evp!C51</f>
        <v>270.89872842105274</v>
      </c>
      <c r="D51" s="3">
        <f>PrcLd!D118+Run!D103-Evp!D51</f>
        <v>223.59074947368418</v>
      </c>
      <c r="E51" s="3">
        <f>PrcLd!E118+Run!E103-Evp!E51</f>
        <v>461.03740631578938</v>
      </c>
      <c r="F51" s="3">
        <f>PrcLd!F118+Run!F103-Evp!F51</f>
        <v>472.33114189473685</v>
      </c>
      <c r="G51" s="3">
        <f>PrcLd!G118+Run!G103-Evp!G51</f>
        <v>264.33615157894735</v>
      </c>
      <c r="H51" s="3">
        <f>PrcLd!H118+Run!H103-Evp!H51</f>
        <v>178.21338610526311</v>
      </c>
      <c r="I51" s="3">
        <f>PrcLd!I118+Run!I103-Evp!I51</f>
        <v>81.075790315789476</v>
      </c>
      <c r="J51" s="3">
        <f>PrcLd!J118+Run!J103-Evp!J51</f>
        <v>163.35268631578944</v>
      </c>
      <c r="K51" s="3">
        <f>PrcLd!K118+Run!K103-Evp!K51</f>
        <v>153.58599831578948</v>
      </c>
      <c r="L51" s="3">
        <f>PrcLd!L118+Run!L103-Evp!L51</f>
        <v>252.7760336842106</v>
      </c>
      <c r="M51" s="3">
        <f>PrcLd!M118+Run!M103-Evp!M51</f>
        <v>345.78933978947379</v>
      </c>
      <c r="N51" s="3">
        <f t="shared" si="0"/>
        <v>3152.4042551578946</v>
      </c>
    </row>
    <row r="52" spans="1:14" x14ac:dyDescent="0.2">
      <c r="A52">
        <v>1997</v>
      </c>
      <c r="B52" s="3">
        <f>PrcLd!B119+Run!B104-Evp!B52</f>
        <v>192.72812210526314</v>
      </c>
      <c r="C52" s="3">
        <f>PrcLd!C119+Run!C104-Evp!C52</f>
        <v>255.26009347368421</v>
      </c>
      <c r="D52" s="3">
        <f>PrcLd!D119+Run!D104-Evp!D52</f>
        <v>383.89006905263159</v>
      </c>
      <c r="E52" s="3">
        <f>PrcLd!E119+Run!E104-Evp!E52</f>
        <v>341.49578526315787</v>
      </c>
      <c r="F52" s="3">
        <f>PrcLd!F119+Run!F104-Evp!F52</f>
        <v>272.68042189473687</v>
      </c>
      <c r="G52" s="3">
        <f>PrcLd!G119+Run!G104-Evp!G52</f>
        <v>181.58631157894737</v>
      </c>
      <c r="H52" s="3">
        <f>PrcLd!H119+Run!H104-Evp!H52</f>
        <v>96.900417684210524</v>
      </c>
      <c r="I52" s="3">
        <f>PrcLd!I119+Run!I104-Evp!I52</f>
        <v>85.660172631578945</v>
      </c>
      <c r="J52" s="3">
        <f>PrcLd!J119+Run!J104-Evp!J52</f>
        <v>91.458311578947345</v>
      </c>
      <c r="K52" s="3">
        <f>PrcLd!K119+Run!K104-Evp!K52</f>
        <v>45.835363368421028</v>
      </c>
      <c r="L52" s="3">
        <f>PrcLd!L119+Run!L104-Evp!L52</f>
        <v>162.42680000000001</v>
      </c>
      <c r="M52" s="3">
        <f>PrcLd!M119+Run!M104-Evp!M52</f>
        <v>133.44353852631582</v>
      </c>
      <c r="N52" s="3">
        <f t="shared" si="0"/>
        <v>2243.3654071578944</v>
      </c>
    </row>
    <row r="53" spans="1:14" x14ac:dyDescent="0.2">
      <c r="A53">
        <v>1998</v>
      </c>
      <c r="B53" s="3">
        <f>PrcLd!B120+Run!B105-Evp!B53</f>
        <v>449.67321178947361</v>
      </c>
      <c r="C53" s="3">
        <f>PrcLd!C120+Run!C105-Evp!C53</f>
        <v>215.11254484210525</v>
      </c>
      <c r="D53" s="3">
        <f>PrcLd!D120+Run!D105-Evp!D53</f>
        <v>420.38563452631587</v>
      </c>
      <c r="E53" s="3">
        <f>PrcLd!E120+Run!E105-Evp!E53</f>
        <v>287.22755789473683</v>
      </c>
      <c r="F53" s="3">
        <f>PrcLd!F120+Run!F105-Evp!F53</f>
        <v>172.23613642105263</v>
      </c>
      <c r="G53" s="3">
        <f>PrcLd!G120+Run!G105-Evp!G53</f>
        <v>201.79945684210526</v>
      </c>
      <c r="H53" s="3">
        <f>PrcLd!H120+Run!H105-Evp!H53</f>
        <v>161.74233852631579</v>
      </c>
      <c r="I53" s="3">
        <f>PrcLd!I120+Run!I105-Evp!I53</f>
        <v>99.028344421052637</v>
      </c>
      <c r="J53" s="3">
        <f>PrcLd!J120+Run!J105-Evp!J53</f>
        <v>47.719924210526329</v>
      </c>
      <c r="K53" s="3">
        <f>PrcLd!K120+Run!K105-Evp!K53</f>
        <v>30.383568000000011</v>
      </c>
      <c r="L53" s="3">
        <f>PrcLd!L120+Run!L105-Evp!L53</f>
        <v>38.474509473684208</v>
      </c>
      <c r="M53" s="3">
        <f>PrcLd!M120+Run!M105-Evp!M53</f>
        <v>28.845030736842105</v>
      </c>
      <c r="N53" s="3">
        <f t="shared" si="0"/>
        <v>2152.6282576842104</v>
      </c>
    </row>
    <row r="54" spans="1:14" x14ac:dyDescent="0.2">
      <c r="A54">
        <v>1999</v>
      </c>
      <c r="B54" s="3">
        <f>PrcLd!B121+Run!B106-Evp!B54</f>
        <v>148.9482804210526</v>
      </c>
      <c r="C54" s="3">
        <f>PrcLd!C121+Run!C106-Evp!C54</f>
        <v>151.88385094736839</v>
      </c>
      <c r="D54" s="3">
        <f>PrcLd!D121+Run!D106-Evp!D54</f>
        <v>232.77777515789475</v>
      </c>
      <c r="E54" s="3">
        <f>PrcLd!E121+Run!E106-Evp!E54</f>
        <v>253.39801263157898</v>
      </c>
      <c r="F54" s="3">
        <f>PrcLd!F121+Run!F106-Evp!F54</f>
        <v>124.08208842105265</v>
      </c>
      <c r="G54" s="3">
        <f>PrcLd!G121+Run!G106-Evp!G54</f>
        <v>93.995056842105271</v>
      </c>
      <c r="H54" s="3">
        <f>PrcLd!H121+Run!H106-Evp!H54</f>
        <v>96.339462736842108</v>
      </c>
      <c r="I54" s="3">
        <f>PrcLd!I121+Run!I106-Evp!I54</f>
        <v>15.813916631578948</v>
      </c>
      <c r="J54" s="3">
        <f>PrcLd!J121+Run!J106-Evp!J54</f>
        <v>107.68539368421054</v>
      </c>
      <c r="K54" s="3">
        <f>PrcLd!K121+Run!K106-Evp!K54</f>
        <v>72.583153684210544</v>
      </c>
      <c r="L54" s="3">
        <f>PrcLd!L121+Run!L106-Evp!L54</f>
        <v>127.58777263157893</v>
      </c>
      <c r="M54" s="3">
        <f>PrcLd!M121+Run!M106-Evp!M54</f>
        <v>89.813647999999986</v>
      </c>
      <c r="N54" s="3">
        <f t="shared" si="0"/>
        <v>1514.9084117894738</v>
      </c>
    </row>
    <row r="55" spans="1:14" x14ac:dyDescent="0.2">
      <c r="A55">
        <v>2000</v>
      </c>
      <c r="B55" s="3">
        <f>PrcLd!B122+Run!B107-Evp!B55</f>
        <v>81.320427789473698</v>
      </c>
      <c r="C55" s="3">
        <f>PrcLd!C122+Run!C107-Evp!C55</f>
        <v>144.02146863157895</v>
      </c>
      <c r="D55" s="3">
        <f>PrcLd!D122+Run!D107-Evp!D55</f>
        <v>272.01206736842101</v>
      </c>
      <c r="E55" s="3">
        <f>PrcLd!E122+Run!E107-Evp!E55</f>
        <v>390.86662736842101</v>
      </c>
      <c r="F55" s="3">
        <f>PrcLd!F122+Run!F107-Evp!F55</f>
        <v>410.36566063157892</v>
      </c>
      <c r="G55" s="3">
        <f>PrcLd!G122+Run!G107-Evp!G55</f>
        <v>294.7764631578948</v>
      </c>
      <c r="H55" s="3">
        <f>PrcLd!H122+Run!H107-Evp!H55</f>
        <v>141.16273684210526</v>
      </c>
      <c r="I55" s="3">
        <f>PrcLd!I122+Run!I107-Evp!I55</f>
        <v>133.30121852631578</v>
      </c>
      <c r="J55" s="3">
        <f>PrcLd!J122+Run!J107-Evp!J55</f>
        <v>69.231667368421029</v>
      </c>
      <c r="K55" s="3">
        <f>PrcLd!K122+Run!K107-Evp!K55</f>
        <v>54.229827368421056</v>
      </c>
      <c r="L55" s="3">
        <f>PrcLd!L122+Run!L107-Evp!L55</f>
        <v>79.174408421052618</v>
      </c>
      <c r="M55" s="3">
        <f>PrcLd!M122+Run!M107-Evp!M55</f>
        <v>90.472103578947355</v>
      </c>
      <c r="N55" s="3">
        <f t="shared" si="0"/>
        <v>2160.9346770526317</v>
      </c>
    </row>
    <row r="56" spans="1:14" x14ac:dyDescent="0.2">
      <c r="A56">
        <v>2001</v>
      </c>
      <c r="B56" s="3">
        <f>PrcLd!B123+Run!B108-Evp!B56</f>
        <v>69.425406315789459</v>
      </c>
      <c r="C56" s="3">
        <f>PrcLd!C123+Run!C108-Evp!C56</f>
        <v>189.62795705263156</v>
      </c>
      <c r="D56" s="3">
        <f>PrcLd!D123+Run!D108-Evp!D56</f>
        <v>250.71038400000003</v>
      </c>
      <c r="E56" s="3">
        <f>PrcLd!E123+Run!E108-Evp!E56</f>
        <v>389.58574315789474</v>
      </c>
      <c r="F56" s="3">
        <f>PrcLd!F123+Run!F108-Evp!F56</f>
        <v>173.96756378947367</v>
      </c>
      <c r="G56" s="3">
        <f>PrcLd!G123+Run!G108-Evp!G56</f>
        <v>141.39532210526315</v>
      </c>
      <c r="H56" s="3">
        <f>PrcLd!H123+Run!H108-Evp!H56</f>
        <v>27.380950736842109</v>
      </c>
      <c r="I56" s="3">
        <f>PrcLd!I123+Run!I108-Evp!I56</f>
        <v>56.273002947368425</v>
      </c>
      <c r="J56" s="3">
        <f>PrcLd!J123+Run!J108-Evp!J56</f>
        <v>71.109440000000006</v>
      </c>
      <c r="K56" s="3">
        <f>PrcLd!K123+Run!K108-Evp!K56</f>
        <v>81.648345263157893</v>
      </c>
      <c r="L56" s="3">
        <f>PrcLd!L123+Run!L108-Evp!L56</f>
        <v>118.29176842105262</v>
      </c>
      <c r="M56" s="3">
        <f>PrcLd!M123+Run!M108-Evp!M56</f>
        <v>130.30209768421048</v>
      </c>
      <c r="N56" s="3">
        <f t="shared" si="0"/>
        <v>1699.7179814736842</v>
      </c>
    </row>
    <row r="57" spans="1:14" x14ac:dyDescent="0.2">
      <c r="A57">
        <v>2002</v>
      </c>
      <c r="B57" s="3">
        <f>PrcLd!B124+Run!B109-Evp!B57</f>
        <v>81.730723368421053</v>
      </c>
      <c r="C57" s="3">
        <f>PrcLd!C124+Run!C109-Evp!C57</f>
        <v>151.27473600000002</v>
      </c>
      <c r="D57" s="3">
        <f>PrcLd!D124+Run!D109-Evp!D57</f>
        <v>253.3327503157895</v>
      </c>
      <c r="E57" s="3">
        <f>PrcLd!E124+Run!E109-Evp!E57</f>
        <v>399.24676631578944</v>
      </c>
      <c r="F57" s="3">
        <f>PrcLd!F124+Run!F109-Evp!F57</f>
        <v>392.57594273684208</v>
      </c>
      <c r="G57" s="3">
        <f>PrcLd!G124+Run!G109-Evp!G57</f>
        <v>281.66384842105259</v>
      </c>
      <c r="H57" s="3">
        <f>PrcLd!H124+Run!H109-Evp!H57</f>
        <v>73.345162105263171</v>
      </c>
      <c r="I57" s="3">
        <f>PrcLd!I124+Run!I109-Evp!I57</f>
        <v>9.7018560000000065</v>
      </c>
      <c r="J57" s="3">
        <f>PrcLd!J124+Run!J109-Evp!J57</f>
        <v>56.953621052631576</v>
      </c>
      <c r="K57" s="3">
        <f>PrcLd!K124+Run!K109-Evp!K57</f>
        <v>34.454657684210517</v>
      </c>
      <c r="L57" s="3">
        <f>PrcLd!L124+Run!L109-Evp!L57</f>
        <v>91.386993684210523</v>
      </c>
      <c r="M57" s="3">
        <f>PrcLd!M124+Run!M109-Evp!M57</f>
        <v>34.074138947368454</v>
      </c>
      <c r="N57" s="3">
        <f t="shared" si="0"/>
        <v>1859.741196631579</v>
      </c>
    </row>
    <row r="58" spans="1:14" x14ac:dyDescent="0.2">
      <c r="A58">
        <v>2003</v>
      </c>
      <c r="B58" s="3">
        <f>PrcLd!B125+Run!B110-Evp!B58</f>
        <v>78.928649263157894</v>
      </c>
      <c r="C58" s="3">
        <f>PrcLd!C125+Run!C110-Evp!C58</f>
        <v>111.59049094736844</v>
      </c>
      <c r="D58" s="3">
        <f>PrcLd!D125+Run!D110-Evp!D58</f>
        <v>379.82805473684203</v>
      </c>
      <c r="E58" s="3">
        <f>PrcLd!E125+Run!E110-Evp!E58</f>
        <v>347.79450526315787</v>
      </c>
      <c r="F58" s="3">
        <f>PrcLd!F125+Run!F110-Evp!F58</f>
        <v>350.85629136842107</v>
      </c>
      <c r="G58" s="3">
        <f>PrcLd!G125+Run!G110-Evp!G58</f>
        <v>228.01924631578942</v>
      </c>
      <c r="H58" s="3">
        <f>PrcLd!H125+Run!H110-Evp!H58</f>
        <v>149.25216252631577</v>
      </c>
      <c r="I58" s="3">
        <f>PrcLd!I125+Run!I110-Evp!I58</f>
        <v>138.20102484210526</v>
      </c>
      <c r="J58" s="3">
        <f>PrcLd!J125+Run!J110-Evp!J58</f>
        <v>84.106538947368435</v>
      </c>
      <c r="K58" s="3">
        <f>PrcLd!K125+Run!K110-Evp!K58</f>
        <v>166.82543326315789</v>
      </c>
      <c r="L58" s="3">
        <f>PrcLd!L125+Run!L110-Evp!L58</f>
        <v>308.37732631578945</v>
      </c>
      <c r="M58" s="3">
        <f>PrcLd!M125+Run!M110-Evp!M58</f>
        <v>286.31550736842104</v>
      </c>
      <c r="N58" s="3">
        <f t="shared" si="0"/>
        <v>2630.0952311578944</v>
      </c>
    </row>
    <row r="59" spans="1:14" x14ac:dyDescent="0.2">
      <c r="A59">
        <v>2004</v>
      </c>
      <c r="B59" s="3">
        <f>PrcLd!B126+Run!B111-Evp!B59</f>
        <v>129.93665010526317</v>
      </c>
      <c r="C59" s="3">
        <f>PrcLd!C126+Run!C111-Evp!C59</f>
        <v>91.994506105263156</v>
      </c>
      <c r="D59" s="3">
        <f>PrcLd!D126+Run!D111-Evp!D59</f>
        <v>356.89546189473685</v>
      </c>
      <c r="E59" s="3">
        <f>PrcLd!E126+Run!E111-Evp!E59</f>
        <v>400.28674105263156</v>
      </c>
      <c r="F59" s="3">
        <f>PrcLd!F126+Run!F111-Evp!F59</f>
        <v>377.12771705263157</v>
      </c>
      <c r="G59" s="3">
        <f>PrcLd!G126+Run!G111-Evp!G59</f>
        <v>165.04191578947371</v>
      </c>
      <c r="H59" s="3">
        <f>PrcLd!H126+Run!H111-Evp!H59</f>
        <v>224.21492631578946</v>
      </c>
      <c r="I59" s="3">
        <f>PrcLd!I126+Run!I111-Evp!I59</f>
        <v>131.5143974736842</v>
      </c>
      <c r="J59" s="3">
        <f>PrcLd!J126+Run!J111-Evp!J59</f>
        <v>230.28011789473683</v>
      </c>
      <c r="K59" s="3">
        <f>PrcLd!K126+Run!K111-Evp!K59</f>
        <v>43.483783578947396</v>
      </c>
      <c r="L59" s="3">
        <f>PrcLd!L126+Run!L111-Evp!L59</f>
        <v>137.38748631578949</v>
      </c>
      <c r="M59" s="3">
        <f>PrcLd!M126+Run!M111-Evp!M59</f>
        <v>269.55654484210527</v>
      </c>
      <c r="N59" s="3">
        <f t="shared" si="0"/>
        <v>2557.7202484210529</v>
      </c>
    </row>
    <row r="60" spans="1:14" x14ac:dyDescent="0.2">
      <c r="A60">
        <v>2005</v>
      </c>
      <c r="B60" s="3">
        <f>PrcLd!B127+Run!B112-Evp!B60</f>
        <v>256.15035115789476</v>
      </c>
      <c r="C60" s="3">
        <f>PrcLd!C127+Run!C112-Evp!C60</f>
        <v>198.40328589473688</v>
      </c>
      <c r="D60" s="3">
        <f>PrcLd!D127+Run!D112-Evp!D60</f>
        <v>193.09796463157895</v>
      </c>
      <c r="E60" s="3">
        <f>PrcLd!E127+Run!E112-Evp!E60</f>
        <v>500.48451789473688</v>
      </c>
      <c r="F60" s="3">
        <f>PrcLd!F127+Run!F112-Evp!F60</f>
        <v>150.8294425263158</v>
      </c>
      <c r="G60" s="3">
        <f>PrcLd!G127+Run!G112-Evp!G60</f>
        <v>145.46811368421052</v>
      </c>
      <c r="H60" s="3">
        <f>PrcLd!H127+Run!H112-Evp!H60</f>
        <v>127.75649515789475</v>
      </c>
      <c r="I60" s="3">
        <f>PrcLd!I127+Run!I112-Evp!I60</f>
        <v>88.800047157894738</v>
      </c>
      <c r="J60" s="3">
        <f>PrcLd!J127+Run!J112-Evp!J60</f>
        <v>138.02023157894735</v>
      </c>
      <c r="K60" s="3">
        <f>PrcLd!K127+Run!K112-Evp!K60</f>
        <v>229.70624084210527</v>
      </c>
      <c r="L60" s="3">
        <f>PrcLd!L127+Run!L112-Evp!L60</f>
        <v>260.61103157894729</v>
      </c>
      <c r="M60" s="3">
        <f>PrcLd!M127+Run!M112-Evp!M60</f>
        <v>176.74623915789471</v>
      </c>
      <c r="N60" s="3">
        <f t="shared" si="0"/>
        <v>2466.0739612631583</v>
      </c>
    </row>
    <row r="61" spans="1:14" x14ac:dyDescent="0.2">
      <c r="A61">
        <v>2006</v>
      </c>
      <c r="B61" s="3">
        <f>PrcLd!B128+Run!B113-Evp!B61</f>
        <v>332.0708277894737</v>
      </c>
      <c r="C61" s="3">
        <f>PrcLd!C128+Run!C113-Evp!C61</f>
        <v>246.79862989473685</v>
      </c>
      <c r="D61" s="3">
        <f>PrcLd!D128+Run!D113-Evp!D61</f>
        <v>247.93025263157895</v>
      </c>
      <c r="E61" s="3">
        <f>PrcLd!E128+Run!E113-Evp!E61</f>
        <v>223.89952842105262</v>
      </c>
      <c r="F61" s="3">
        <f>PrcLd!F128+Run!F113-Evp!F61</f>
        <v>170.87012042105266</v>
      </c>
      <c r="G61" s="3">
        <f>PrcLd!G128+Run!G113-Evp!G61</f>
        <v>217.90808421052631</v>
      </c>
      <c r="H61" s="3">
        <f>PrcLd!H128+Run!H113-Evp!H61</f>
        <v>266.40281684210521</v>
      </c>
      <c r="I61" s="3">
        <f>PrcLd!I128+Run!I113-Evp!I61</f>
        <v>47.924412631578946</v>
      </c>
      <c r="J61" s="3">
        <f>PrcLd!J128+Run!J113-Evp!J61</f>
        <v>165.18740631578947</v>
      </c>
      <c r="K61" s="3">
        <f>PrcLd!K128+Run!K113-Evp!K61</f>
        <v>335.98466863157893</v>
      </c>
      <c r="L61" s="3">
        <f>PrcLd!L128+Run!L113-Evp!L61</f>
        <v>347.22853894736835</v>
      </c>
      <c r="M61" s="3">
        <f>PrcLd!M128+Run!M113-Evp!M61</f>
        <v>307.83069894736843</v>
      </c>
      <c r="N61" s="3">
        <f t="shared" si="0"/>
        <v>2910.0359856842106</v>
      </c>
    </row>
    <row r="62" spans="1:14" x14ac:dyDescent="0.2">
      <c r="A62">
        <v>2007</v>
      </c>
      <c r="B62" s="3">
        <f>PrcLd!B129+Run!B114-Evp!B62</f>
        <v>281.05253221052624</v>
      </c>
      <c r="C62" s="3">
        <f>PrcLd!C129+Run!C114-Evp!C62</f>
        <v>58.124105263157901</v>
      </c>
      <c r="D62" s="3">
        <f>PrcLd!D129+Run!D114-Evp!D62</f>
        <v>381.03925136842105</v>
      </c>
      <c r="E62" s="3">
        <f>PrcLd!E129+Run!E114-Evp!E62</f>
        <v>445.54797894736839</v>
      </c>
      <c r="F62" s="3">
        <f>PrcLd!F129+Run!F114-Evp!F62</f>
        <v>179.43562357894737</v>
      </c>
      <c r="G62" s="3">
        <f>PrcLd!G129+Run!G114-Evp!G62</f>
        <v>98.596871578947372</v>
      </c>
      <c r="H62" s="3">
        <f>PrcLd!H129+Run!H114-Evp!H62</f>
        <v>103.06089600000001</v>
      </c>
      <c r="I62" s="3">
        <f>PrcLd!I129+Run!I114-Evp!I62</f>
        <v>10.568684631578947</v>
      </c>
      <c r="J62" s="3">
        <f>PrcLd!J129+Run!J114-Evp!J62</f>
        <v>29.604320000000016</v>
      </c>
      <c r="K62" s="3">
        <f>PrcLd!K129+Run!K114-Evp!K62</f>
        <v>118.54591494736843</v>
      </c>
      <c r="L62" s="3">
        <f>PrcLd!L129+Run!L114-Evp!L62</f>
        <v>109.76293894736845</v>
      </c>
      <c r="M62" s="3">
        <f>PrcLd!M129+Run!M114-Evp!M62</f>
        <v>220.77882189473684</v>
      </c>
      <c r="N62" s="3">
        <f t="shared" si="0"/>
        <v>2036.1179393684208</v>
      </c>
    </row>
    <row r="63" spans="1:14" x14ac:dyDescent="0.2">
      <c r="A63">
        <v>2008</v>
      </c>
      <c r="B63" s="3">
        <f>PrcLd!B130+Run!B115-Evp!B63</f>
        <v>234.896816</v>
      </c>
      <c r="C63" s="3">
        <f>PrcLd!C130+Run!C115-Evp!C63</f>
        <v>315.3597162105263</v>
      </c>
      <c r="D63" s="3">
        <f>PrcLd!D130+Run!D115-Evp!D63</f>
        <v>366.67538189473686</v>
      </c>
      <c r="E63" s="3">
        <f>PrcLd!E130+Run!E115-Evp!E63</f>
        <v>485.98553684210526</v>
      </c>
      <c r="F63" s="3">
        <f>PrcLd!F130+Run!F115-Evp!F63</f>
        <v>178.83356463157895</v>
      </c>
      <c r="G63" s="3">
        <f>PrcLd!G130+Run!G115-Evp!G63</f>
        <v>182.44916210526316</v>
      </c>
      <c r="H63" s="3">
        <f>PrcLd!H130+Run!H115-Evp!H63</f>
        <v>189.60562105263156</v>
      </c>
      <c r="I63" s="3">
        <f>PrcLd!I130+Run!I115-Evp!I63</f>
        <v>159.39359410526316</v>
      </c>
      <c r="J63" s="3">
        <f>PrcLd!J130+Run!J115-Evp!J63</f>
        <v>70.993258947368403</v>
      </c>
      <c r="K63" s="3">
        <f>PrcLd!K130+Run!K115-Evp!K63</f>
        <v>116.76573052631578</v>
      </c>
      <c r="L63" s="3">
        <f>PrcLd!L130+Run!L115-Evp!L63</f>
        <v>188.23365473684211</v>
      </c>
      <c r="M63" s="3">
        <f>PrcLd!M130+Run!M115-Evp!M63</f>
        <v>319.4993027368422</v>
      </c>
      <c r="N63" s="3">
        <f t="shared" ref="N63:N70" si="1">SUM(B63:M63)</f>
        <v>2808.6913397894737</v>
      </c>
    </row>
    <row r="64" spans="1:14" x14ac:dyDescent="0.2">
      <c r="A64">
        <v>2009</v>
      </c>
      <c r="B64" s="3">
        <f>PrcLd!B131+Run!B116-Evp!B64</f>
        <v>162.16327410526316</v>
      </c>
      <c r="C64" s="3">
        <f>PrcLd!C131+Run!C116-Evp!C64</f>
        <v>242.67813136842102</v>
      </c>
      <c r="D64" s="3">
        <f>PrcLd!D131+Run!D116-Evp!D64</f>
        <v>368.60766147368423</v>
      </c>
      <c r="E64" s="3">
        <f>PrcLd!E131+Run!E116-Evp!E64</f>
        <v>373.83060210526321</v>
      </c>
      <c r="F64" s="3">
        <f>PrcLd!F131+Run!F116-Evp!F64</f>
        <v>271.79518063157894</v>
      </c>
      <c r="G64" s="3">
        <f>PrcLd!G131+Run!G116-Evp!G64</f>
        <v>177.11808421052632</v>
      </c>
      <c r="H64" s="3">
        <f>PrcLd!H131+Run!H116-Evp!H64</f>
        <v>181.81980799999999</v>
      </c>
      <c r="I64" s="3">
        <f>PrcLd!I131+Run!I116-Evp!I64</f>
        <v>147.7876261052632</v>
      </c>
      <c r="J64" s="3">
        <f>PrcLd!J131+Run!J116-Evp!J64</f>
        <v>33.355039999999988</v>
      </c>
      <c r="K64" s="3">
        <f>PrcLd!K131+Run!K116-Evp!K64</f>
        <v>137.04538610526316</v>
      </c>
      <c r="L64" s="3">
        <f>PrcLd!L131+Run!L116-Evp!L64</f>
        <v>116.41078315789474</v>
      </c>
      <c r="M64" s="3">
        <f>PrcLd!M131+Run!M116-Evp!M64</f>
        <v>162.5930703157895</v>
      </c>
      <c r="N64" s="3">
        <f t="shared" si="1"/>
        <v>2375.2046475789475</v>
      </c>
    </row>
    <row r="65" spans="1:14" x14ac:dyDescent="0.2">
      <c r="A65">
        <v>2010</v>
      </c>
      <c r="B65" s="3">
        <f>PrcLd!B132+Run!B117-Evp!B65</f>
        <v>135.53532884210523</v>
      </c>
      <c r="C65" s="3">
        <f>PrcLd!C132+Run!C117-Evp!C65</f>
        <v>113.7329423157895</v>
      </c>
      <c r="D65" s="3">
        <f>PrcLd!D132+Run!D117-Evp!D65</f>
        <v>329.39648168421058</v>
      </c>
      <c r="E65" s="3">
        <f>PrcLd!E132+Run!E117-Evp!E65</f>
        <v>158.75771789473686</v>
      </c>
      <c r="F65" s="3">
        <f>PrcLd!F132+Run!F117-Evp!F65</f>
        <v>164.73801010526316</v>
      </c>
      <c r="G65" s="3">
        <f>PrcLd!G132+Run!G117-Evp!G65</f>
        <v>253.50837052631579</v>
      </c>
      <c r="H65" s="3">
        <f>PrcLd!H132+Run!H117-Evp!H65</f>
        <v>152.54826105263157</v>
      </c>
      <c r="I65" s="3">
        <f>PrcLd!I132+Run!I117-Evp!I65</f>
        <v>110.32470905263159</v>
      </c>
      <c r="J65" s="3">
        <f>PrcLd!J132+Run!J117-Evp!J65</f>
        <v>78.644370526315811</v>
      </c>
      <c r="K65" s="3">
        <f>PrcLd!K132+Run!K117-Evp!K65</f>
        <v>268.66394189473681</v>
      </c>
      <c r="L65" s="3">
        <f>PrcLd!L132+Run!L117-Evp!L65</f>
        <v>155.75131368421052</v>
      </c>
      <c r="M65" s="3">
        <f>PrcLd!M132+Run!M117-Evp!M65</f>
        <v>195.30277305263155</v>
      </c>
      <c r="N65" s="3">
        <f t="shared" si="1"/>
        <v>2116.9042206315789</v>
      </c>
    </row>
    <row r="66" spans="1:14" x14ac:dyDescent="0.2">
      <c r="A66">
        <v>2011</v>
      </c>
      <c r="B66" s="3">
        <f>PrcLd!B133+Run!B118-Evp!B66</f>
        <v>75.986367157894733</v>
      </c>
      <c r="C66" s="3">
        <f>PrcLd!C133+Run!C118-Evp!C66</f>
        <v>147.50464252631576</v>
      </c>
      <c r="D66" s="3">
        <f>PrcLd!D133+Run!D118-Evp!D66</f>
        <v>527.7196101052632</v>
      </c>
      <c r="E66" s="3">
        <f>PrcLd!E133+Run!E118-Evp!E66</f>
        <v>566.63322947368408</v>
      </c>
      <c r="F66" s="3">
        <f>PrcLd!F133+Run!F118-Evp!F66</f>
        <v>547.43610526315797</v>
      </c>
      <c r="G66" s="3">
        <f>PrcLd!G133+Run!G118-Evp!G66</f>
        <v>195.09412210526318</v>
      </c>
      <c r="H66" s="3">
        <f>PrcLd!H133+Run!H118-Evp!H66</f>
        <v>70.146952421052646</v>
      </c>
      <c r="I66" s="3">
        <f>PrcLd!I133+Run!I118-Evp!I66</f>
        <v>103.28662063157896</v>
      </c>
      <c r="J66" s="3">
        <f>PrcLd!J133+Run!J118-Evp!J66</f>
        <v>132.49098526315788</v>
      </c>
      <c r="K66" s="3">
        <f>PrcLd!K133+Run!K118-Evp!K66</f>
        <v>163.19275873684211</v>
      </c>
      <c r="L66" s="3">
        <f>PrcLd!L133+Run!L118-Evp!L66</f>
        <v>153.59994526315791</v>
      </c>
      <c r="M66" s="3">
        <f>PrcLd!M133+Run!M118-Evp!M66</f>
        <v>224.17447915789472</v>
      </c>
      <c r="N66" s="3">
        <f t="shared" si="1"/>
        <v>2907.265818105263</v>
      </c>
    </row>
    <row r="67" spans="1:14" x14ac:dyDescent="0.2">
      <c r="A67">
        <v>2012</v>
      </c>
      <c r="B67" s="3">
        <f>PrcLd!B134+Run!B119-Evp!B67</f>
        <v>223.21172631578946</v>
      </c>
      <c r="C67" s="3">
        <f>PrcLd!C134+Run!C119-Evp!C67</f>
        <v>145.47487242105268</v>
      </c>
      <c r="D67" s="3">
        <f>PrcLd!D134+Run!D119-Evp!D67</f>
        <v>234.13229810526315</v>
      </c>
      <c r="E67" s="3">
        <f>PrcLd!E134+Run!E119-Evp!E67</f>
        <v>138.80535578947368</v>
      </c>
      <c r="F67" s="3">
        <f>PrcLd!F134+Run!F119-Evp!F67</f>
        <v>191.59147536842104</v>
      </c>
      <c r="G67" s="3">
        <f>PrcLd!G134+Run!G119-Evp!G67</f>
        <v>127.62366315789473</v>
      </c>
      <c r="H67" s="3">
        <f>PrcLd!H134+Run!H119-Evp!H67</f>
        <v>41.823478736842105</v>
      </c>
      <c r="I67" s="3">
        <f>PrcLd!I134+Run!I119-Evp!I67</f>
        <v>17.097537684210522</v>
      </c>
      <c r="J67" s="3">
        <f>PrcLd!J134+Run!J119-Evp!J67</f>
        <v>65.6776589473684</v>
      </c>
      <c r="K67" s="3">
        <f>PrcLd!K134+Run!K119-Evp!K67</f>
        <v>133.48156968421051</v>
      </c>
      <c r="L67" s="3">
        <f>PrcLd!L134+Run!L119-Evp!L67</f>
        <v>27.898016842105264</v>
      </c>
      <c r="M67" s="3">
        <f>PrcLd!M134+Run!M119-Evp!M67</f>
        <v>190.17006652631582</v>
      </c>
      <c r="N67" s="3">
        <f t="shared" si="1"/>
        <v>1536.9877195789475</v>
      </c>
    </row>
    <row r="68" spans="1:14" x14ac:dyDescent="0.2">
      <c r="A68">
        <v>2013</v>
      </c>
      <c r="B68" s="3">
        <f>PrcLd!B135+Run!B120-Evp!B68</f>
        <v>150.22639326315786</v>
      </c>
      <c r="C68" s="3">
        <f>PrcLd!C135+Run!C120-Evp!C68</f>
        <v>166.71789894736844</v>
      </c>
      <c r="D68" s="3">
        <f>PrcLd!D135+Run!D120-Evp!D68</f>
        <v>202.49317978947366</v>
      </c>
      <c r="E68" s="3">
        <f>PrcLd!E135+Run!E120-Evp!E68</f>
        <v>377.97979368421051</v>
      </c>
      <c r="F68" s="3">
        <f>PrcLd!F135+Run!F120-Evp!F68</f>
        <v>182.1095587368421</v>
      </c>
      <c r="G68" s="3">
        <f>PrcLd!G135+Run!G120-Evp!G68</f>
        <v>335.56385684210522</v>
      </c>
      <c r="H68" s="3">
        <f>PrcLd!H135+Run!H120-Evp!H68</f>
        <v>177.03092210526319</v>
      </c>
      <c r="I68" s="3">
        <f>PrcLd!I135+Run!I120-Evp!I68</f>
        <v>94.883744842105244</v>
      </c>
      <c r="J68" s="3">
        <f>PrcLd!J135+Run!J120-Evp!J68</f>
        <v>50.974639999999994</v>
      </c>
      <c r="K68" s="3">
        <f>PrcLd!K135+Run!K120-Evp!K68</f>
        <v>136.30696757894736</v>
      </c>
      <c r="L68" s="3">
        <f>PrcLd!L135+Run!L120-Evp!L68</f>
        <v>173.03260210526315</v>
      </c>
      <c r="M68" s="3">
        <f>PrcLd!M135+Run!M120-Evp!M68</f>
        <v>208.07964463157896</v>
      </c>
      <c r="N68" s="3">
        <f t="shared" si="1"/>
        <v>2255.3992025263151</v>
      </c>
    </row>
    <row r="69" spans="1:14" x14ac:dyDescent="0.2">
      <c r="A69">
        <v>2014</v>
      </c>
      <c r="B69" s="3">
        <f>PrcLd!B136+Run!B121-Evp!B69</f>
        <v>110.80260210526316</v>
      </c>
      <c r="C69" s="3">
        <f>PrcLd!C136+Run!C121-Evp!C69</f>
        <v>138.25785684210524</v>
      </c>
      <c r="D69" s="3">
        <f>PrcLd!D136+Run!D121-Evp!D69</f>
        <v>175.01332631578947</v>
      </c>
      <c r="E69" s="3">
        <f>PrcLd!E136+Run!E121-Evp!E69</f>
        <v>341.6051157894737</v>
      </c>
      <c r="F69" s="3">
        <f>PrcLd!F136+Run!F121-Evp!F69</f>
        <v>288.52258105263161</v>
      </c>
      <c r="G69" s="3">
        <f>PrcLd!G136+Run!G121-Evp!G69</f>
        <v>193.87162105263158</v>
      </c>
      <c r="H69" s="3">
        <f>PrcLd!H136+Run!H121-Evp!H69</f>
        <v>143.63140631578949</v>
      </c>
      <c r="I69" s="3">
        <f>PrcLd!I136+Run!I121-Evp!I69</f>
        <v>109.53608842105264</v>
      </c>
      <c r="J69" s="3">
        <f>PrcLd!J136+Run!J121-Evp!J69</f>
        <v>37.868989473684195</v>
      </c>
      <c r="K69" s="3">
        <f>PrcLd!K136+Run!K121-Evp!K69</f>
        <v>69.913717894736834</v>
      </c>
      <c r="L69" s="3">
        <f>PrcLd!L136+Run!L121-Evp!L69</f>
        <v>38.13839999999999</v>
      </c>
      <c r="M69" s="3">
        <f>PrcLd!M136+Run!M121-Evp!M69</f>
        <v>88.14181052631578</v>
      </c>
      <c r="N69" s="3">
        <f t="shared" si="1"/>
        <v>1735.3035157894737</v>
      </c>
    </row>
    <row r="70" spans="1:14" x14ac:dyDescent="0.2">
      <c r="A70">
        <v>2015</v>
      </c>
      <c r="B70" s="3">
        <f>PrcLd!B137+Run!B122-Evp!B70</f>
        <v>37.146404210526327</v>
      </c>
      <c r="C70" s="3">
        <f>PrcLd!C137+Run!C122-Evp!C70</f>
        <v>15.718235789473681</v>
      </c>
      <c r="D70" s="3">
        <f>PrcLd!D137+Run!D122-Evp!D70</f>
        <v>115.32805052631576</v>
      </c>
      <c r="E70" s="3">
        <f>PrcLd!E137+Run!E122-Evp!E70</f>
        <v>258.68728421052634</v>
      </c>
      <c r="F70" s="3">
        <f>PrcLd!F137+Run!F122-Evp!F70</f>
        <v>163.59347789473682</v>
      </c>
      <c r="G70" s="3">
        <f>PrcLd!G137+Run!G122-Evp!G70</f>
        <v>288.8372</v>
      </c>
      <c r="H70" s="3">
        <f>PrcLd!H137+Run!H122-Evp!H70</f>
        <v>121.60305263157896</v>
      </c>
      <c r="I70" s="3">
        <f>PrcLd!I137+Run!I122-Evp!I70</f>
        <v>59.000425263157908</v>
      </c>
      <c r="J70" s="3">
        <f>PrcLd!J137+Run!J122-Evp!J70</f>
        <v>95.731136842105272</v>
      </c>
      <c r="K70" s="3">
        <f>PrcLd!K137+Run!K122-Evp!K70</f>
        <v>88.852753684210541</v>
      </c>
      <c r="L70" s="3">
        <f>PrcLd!L137+Run!L122-Evp!L70</f>
        <v>89.347178947368434</v>
      </c>
      <c r="M70" s="3">
        <f>PrcLd!M137+Run!M122-Evp!M70</f>
        <v>134.0861263157895</v>
      </c>
      <c r="N70" s="3">
        <f t="shared" si="1"/>
        <v>1467.9313263157896</v>
      </c>
    </row>
    <row r="71" spans="1:14" x14ac:dyDescent="0.2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2">
      <c r="N72" s="3"/>
    </row>
    <row r="73" spans="1:14" x14ac:dyDescent="0.2">
      <c r="A73" s="8" t="s">
        <v>42</v>
      </c>
      <c r="B73" s="3">
        <f t="shared" ref="B73:N73" si="2">AVERAGE(B5:B70)</f>
        <v>138.58103123444977</v>
      </c>
      <c r="C73" s="3">
        <f t="shared" si="2"/>
        <v>157.0511261881978</v>
      </c>
      <c r="D73" s="3">
        <f t="shared" si="2"/>
        <v>299.36458068261567</v>
      </c>
      <c r="E73" s="3">
        <f t="shared" si="2"/>
        <v>383.61310583732063</v>
      </c>
      <c r="F73" s="3">
        <f t="shared" si="2"/>
        <v>251.03090045295048</v>
      </c>
      <c r="G73" s="3">
        <f t="shared" si="2"/>
        <v>171.54057658692184</v>
      </c>
      <c r="H73" s="3">
        <f t="shared" si="2"/>
        <v>113.25510863157899</v>
      </c>
      <c r="I73" s="3">
        <f t="shared" si="2"/>
        <v>78.982317971291877</v>
      </c>
      <c r="J73" s="3">
        <f t="shared" si="2"/>
        <v>75.353541116427436</v>
      </c>
      <c r="K73" s="3">
        <f t="shared" si="2"/>
        <v>100.96023695055818</v>
      </c>
      <c r="L73" s="3">
        <f t="shared" si="2"/>
        <v>142.74014551834125</v>
      </c>
      <c r="M73" s="3">
        <f t="shared" si="2"/>
        <v>153.48525682934613</v>
      </c>
      <c r="N73" s="3">
        <f t="shared" si="2"/>
        <v>2065.9579280000003</v>
      </c>
    </row>
    <row r="74" spans="1:14" x14ac:dyDescent="0.2">
      <c r="A74" s="8" t="s">
        <v>43</v>
      </c>
      <c r="B74" s="3">
        <f t="shared" ref="B74:N74" si="3">MAX(B5:B70)</f>
        <v>449.67321178947361</v>
      </c>
      <c r="C74" s="3">
        <f t="shared" si="3"/>
        <v>379.96787199999994</v>
      </c>
      <c r="D74" s="3">
        <f t="shared" si="3"/>
        <v>533.75235368421056</v>
      </c>
      <c r="E74" s="3">
        <f t="shared" si="3"/>
        <v>675.0178568421054</v>
      </c>
      <c r="F74" s="3">
        <f t="shared" si="3"/>
        <v>547.43610526315797</v>
      </c>
      <c r="G74" s="3">
        <f t="shared" si="3"/>
        <v>379.67496421052635</v>
      </c>
      <c r="H74" s="3">
        <f t="shared" si="3"/>
        <v>275.42394947368422</v>
      </c>
      <c r="I74" s="3">
        <f t="shared" si="3"/>
        <v>200.31920252631579</v>
      </c>
      <c r="J74" s="3">
        <f t="shared" si="3"/>
        <v>270.75858105263154</v>
      </c>
      <c r="K74" s="3">
        <f t="shared" si="3"/>
        <v>335.98466863157893</v>
      </c>
      <c r="L74" s="3">
        <f t="shared" si="3"/>
        <v>347.22853894736835</v>
      </c>
      <c r="M74" s="3">
        <f t="shared" si="3"/>
        <v>345.78933978947379</v>
      </c>
      <c r="N74" s="3">
        <f t="shared" si="3"/>
        <v>3152.4042551578946</v>
      </c>
    </row>
    <row r="75" spans="1:14" x14ac:dyDescent="0.2">
      <c r="A75" s="8" t="s">
        <v>44</v>
      </c>
      <c r="B75" s="3">
        <f t="shared" ref="B75:N75" si="4">MIN(B5:B70)</f>
        <v>-20.659554526315787</v>
      </c>
      <c r="C75" s="3">
        <f t="shared" si="4"/>
        <v>15.718235789473681</v>
      </c>
      <c r="D75" s="3">
        <f t="shared" si="4"/>
        <v>115.32805052631576</v>
      </c>
      <c r="E75" s="3">
        <f t="shared" si="4"/>
        <v>122.75535578947367</v>
      </c>
      <c r="F75" s="3">
        <f t="shared" si="4"/>
        <v>100.43252715789474</v>
      </c>
      <c r="G75" s="3">
        <f t="shared" si="4"/>
        <v>50.08220631578947</v>
      </c>
      <c r="H75" s="3">
        <f t="shared" si="4"/>
        <v>22.358658526315793</v>
      </c>
      <c r="I75" s="3">
        <f t="shared" si="4"/>
        <v>-14.037586526315806</v>
      </c>
      <c r="J75" s="3">
        <f t="shared" si="4"/>
        <v>-27.129936842105266</v>
      </c>
      <c r="K75" s="3">
        <f t="shared" si="4"/>
        <v>-17.321949473684199</v>
      </c>
      <c r="L75" s="3">
        <f t="shared" si="4"/>
        <v>19.241162105263157</v>
      </c>
      <c r="M75" s="3">
        <f t="shared" si="4"/>
        <v>-49.906368842105252</v>
      </c>
      <c r="N75" s="3">
        <f t="shared" si="4"/>
        <v>1241.4825608421054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55" workbookViewId="0">
      <selection activeCell="A71" sqref="A71"/>
    </sheetView>
  </sheetViews>
  <sheetFormatPr defaultRowHeight="12.75" x14ac:dyDescent="0.2"/>
  <cols>
    <col min="2" max="2" width="9.5703125" bestFit="1" customWidth="1"/>
  </cols>
  <sheetData>
    <row r="1" spans="1:14" x14ac:dyDescent="0.2">
      <c r="A1" t="s">
        <v>49</v>
      </c>
    </row>
    <row r="2" spans="1:14" x14ac:dyDescent="0.2">
      <c r="A2" t="s">
        <v>15</v>
      </c>
    </row>
    <row r="3" spans="1:14" x14ac:dyDescent="0.2">
      <c r="N3" s="26" t="s">
        <v>104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106</v>
      </c>
    </row>
    <row r="5" spans="1:14" x14ac:dyDescent="0.2">
      <c r="A5">
        <v>1950</v>
      </c>
      <c r="B5" s="10">
        <f>('NBS_comp_mm _LakePrc'!B5 / 1000) * Area!$G$14 / (Days!B7*86400)</f>
        <v>1621.0809856630829</v>
      </c>
      <c r="C5" s="10">
        <f>('NBS_comp_mm _LakePrc'!C5 / 1000) * Area!$G$14 / (Days!C7*86400)</f>
        <v>948.96384920634921</v>
      </c>
      <c r="D5" s="10">
        <f>('NBS_comp_mm _LakePrc'!D5 / 1000) * Area!$G$14 / (Days!D7*86400)</f>
        <v>2244.8995101553164</v>
      </c>
      <c r="E5" s="10">
        <f>('NBS_comp_mm _LakePrc'!E5 / 1000) * Area!$G$14 / (Days!E7*86400)</f>
        <v>3274.9649382716048</v>
      </c>
      <c r="F5" s="10">
        <f>('NBS_comp_mm _LakePrc'!F5 / 1000) * Area!$G$14 / (Days!F7*86400)</f>
        <v>1237.1316308243727</v>
      </c>
      <c r="G5" s="10">
        <f>('NBS_comp_mm _LakePrc'!G5 / 1000) * Area!$G$14 / (Days!G7*86400)</f>
        <v>913.97916666666652</v>
      </c>
      <c r="H5" s="10">
        <f>('NBS_comp_mm _LakePrc'!H5 / 1000) * Area!$G$14 / (Days!H7*86400)</f>
        <v>611.73512544802873</v>
      </c>
      <c r="I5" s="10">
        <f>('NBS_comp_mm _LakePrc'!I5 / 1000) * Area!$G$14 / (Days!I7*86400)</f>
        <v>568.22870370370367</v>
      </c>
      <c r="J5" s="10">
        <f>('NBS_comp_mm _LakePrc'!J5 / 1000) * Area!$G$14 / (Days!J7*86400)</f>
        <v>127.93422839506171</v>
      </c>
      <c r="K5" s="10">
        <f>('NBS_comp_mm _LakePrc'!K5 / 1000) * Area!$G$14 / (Days!K7*86400)</f>
        <v>683.24198924731206</v>
      </c>
      <c r="L5" s="10">
        <f>('NBS_comp_mm _LakePrc'!L5 / 1000) * Area!$G$14 / (Days!L7*86400)</f>
        <v>1218.2766666666662</v>
      </c>
      <c r="M5" s="10">
        <f>('NBS_comp_mm _LakePrc'!M5 / 1000) * Area!$G$14 / (Days!M7*86400)</f>
        <v>1236.010752688172</v>
      </c>
      <c r="N5" s="10">
        <f t="shared" ref="N5:N25" si="0">AVERAGE(B5:M5)</f>
        <v>1223.8706289113616</v>
      </c>
    </row>
    <row r="6" spans="1:14" x14ac:dyDescent="0.2">
      <c r="A6">
        <v>1951</v>
      </c>
      <c r="B6" s="10">
        <f>('NBS_comp_mm _LakePrc'!B6 / 1000) * Area!$G$14 / (Days!B8*86400)</f>
        <v>1628.8072939068097</v>
      </c>
      <c r="C6" s="10">
        <f>('NBS_comp_mm _LakePrc'!C6 / 1000) * Area!$G$14 / (Days!C8*86400)</f>
        <v>2111.6367658730164</v>
      </c>
      <c r="D6" s="10">
        <f>('NBS_comp_mm _LakePrc'!D6 / 1000) * Area!$G$14 / (Days!D8*86400)</f>
        <v>3012.6548984468341</v>
      </c>
      <c r="E6" s="10">
        <f>('NBS_comp_mm _LakePrc'!E6 / 1000) * Area!$G$14 / (Days!E8*86400)</f>
        <v>3965.2324691358026</v>
      </c>
      <c r="F6" s="10">
        <f>('NBS_comp_mm _LakePrc'!F6 / 1000) * Area!$G$14 / (Days!F8*86400)</f>
        <v>1245.1115173237754</v>
      </c>
      <c r="G6" s="10">
        <f>('NBS_comp_mm _LakePrc'!G6 / 1000) * Area!$G$14 / (Days!G8*86400)</f>
        <v>1091.6355246913581</v>
      </c>
      <c r="H6" s="10">
        <f>('NBS_comp_mm _LakePrc'!H6 / 1000) * Area!$G$14 / (Days!H8*86400)</f>
        <v>1134.8620370370372</v>
      </c>
      <c r="I6" s="10">
        <f>('NBS_comp_mm _LakePrc'!I6 / 1000) * Area!$G$14 / (Days!I8*86400)</f>
        <v>267.62902031063317</v>
      </c>
      <c r="J6" s="10">
        <f>('NBS_comp_mm _LakePrc'!J6 / 1000) * Area!$G$14 / (Days!J8*86400)</f>
        <v>197.14891975308637</v>
      </c>
      <c r="K6" s="10">
        <f>('NBS_comp_mm _LakePrc'!K6 / 1000) * Area!$G$14 / (Days!K8*86400)</f>
        <v>212.41195340501787</v>
      </c>
      <c r="L6" s="10">
        <f>('NBS_comp_mm _LakePrc'!L6 / 1000) * Area!$G$14 / (Days!L8*86400)</f>
        <v>775.95941358024697</v>
      </c>
      <c r="M6" s="10">
        <f>('NBS_comp_mm _LakePrc'!M6 / 1000) * Area!$G$14 / (Days!M8*86400)</f>
        <v>1011.69394265233</v>
      </c>
      <c r="N6" s="10">
        <f t="shared" si="0"/>
        <v>1387.8986463429958</v>
      </c>
    </row>
    <row r="7" spans="1:14" x14ac:dyDescent="0.2">
      <c r="A7">
        <v>1952</v>
      </c>
      <c r="B7" s="10">
        <f>('NBS_comp_mm _LakePrc'!B7 / 1000) * Area!$G$14 / (Days!B9*86400)</f>
        <v>1568.2372819593788</v>
      </c>
      <c r="C7" s="10">
        <f>('NBS_comp_mm _LakePrc'!C7 / 1000) * Area!$G$14 / (Days!C9*86400)</f>
        <v>1603.7693805874837</v>
      </c>
      <c r="D7" s="10">
        <f>('NBS_comp_mm _LakePrc'!D7 / 1000) * Area!$G$14 / (Days!D9*86400)</f>
        <v>2387.6456391875745</v>
      </c>
      <c r="E7" s="10">
        <f>('NBS_comp_mm _LakePrc'!E7 / 1000) * Area!$G$14 / (Days!E9*86400)</f>
        <v>2903.4520061728394</v>
      </c>
      <c r="F7" s="10">
        <f>('NBS_comp_mm _LakePrc'!F7 / 1000) * Area!$G$14 / (Days!F9*86400)</f>
        <v>1823.3081600955795</v>
      </c>
      <c r="G7" s="10">
        <f>('NBS_comp_mm _LakePrc'!G7 / 1000) * Area!$G$14 / (Days!G9*86400)</f>
        <v>635.35416666666663</v>
      </c>
      <c r="H7" s="10">
        <f>('NBS_comp_mm _LakePrc'!H7 / 1000) * Area!$G$14 / (Days!H9*86400)</f>
        <v>520.80097371565114</v>
      </c>
      <c r="I7" s="10">
        <f>('NBS_comp_mm _LakePrc'!I7 / 1000) * Area!$G$14 / (Days!I9*86400)</f>
        <v>303.39762246117084</v>
      </c>
      <c r="J7" s="10">
        <f>('NBS_comp_mm _LakePrc'!J7 / 1000) * Area!$G$14 / (Days!J9*86400)</f>
        <v>211.60657407407399</v>
      </c>
      <c r="K7" s="10">
        <f>('NBS_comp_mm _LakePrc'!K7 / 1000) * Area!$G$14 / (Days!K9*86400)</f>
        <v>-147.71788530465946</v>
      </c>
      <c r="L7" s="10">
        <f>('NBS_comp_mm _LakePrc'!L7 / 1000) * Area!$G$14 / (Days!L9*86400)</f>
        <v>499.24774691358027</v>
      </c>
      <c r="M7" s="10">
        <f>('NBS_comp_mm _LakePrc'!M7 / 1000) * Area!$G$14 / (Days!M9*86400)</f>
        <v>848.99617084826764</v>
      </c>
      <c r="N7" s="10">
        <f t="shared" si="0"/>
        <v>1096.5081531148007</v>
      </c>
    </row>
    <row r="8" spans="1:14" x14ac:dyDescent="0.2">
      <c r="A8">
        <v>1953</v>
      </c>
      <c r="B8" s="10">
        <f>('NBS_comp_mm _LakePrc'!B8 / 1000) * Area!$G$14 / (Days!B10*86400)</f>
        <v>749.2058542413381</v>
      </c>
      <c r="C8" s="10">
        <f>('NBS_comp_mm _LakePrc'!C8 / 1000) * Area!$G$14 / (Days!C10*86400)</f>
        <v>844.9146891534391</v>
      </c>
      <c r="D8" s="10">
        <f>('NBS_comp_mm _LakePrc'!D8 / 1000) * Area!$G$14 / (Days!D10*86400)</f>
        <v>2280.9681421744326</v>
      </c>
      <c r="E8" s="10">
        <f>('NBS_comp_mm _LakePrc'!E8 / 1000) * Area!$G$14 / (Days!E10*86400)</f>
        <v>1631.1680864197529</v>
      </c>
      <c r="F8" s="10">
        <f>('NBS_comp_mm _LakePrc'!F8 / 1000) * Area!$G$14 / (Days!F10*86400)</f>
        <v>2425.9858243727604</v>
      </c>
      <c r="G8" s="10">
        <f>('NBS_comp_mm _LakePrc'!G8 / 1000) * Area!$G$14 / (Days!G10*86400)</f>
        <v>699.710987654321</v>
      </c>
      <c r="H8" s="10">
        <f>('NBS_comp_mm _LakePrc'!H8 / 1000) * Area!$G$14 / (Days!H10*86400)</f>
        <v>282.41505973715658</v>
      </c>
      <c r="I8" s="10">
        <f>('NBS_comp_mm _LakePrc'!I8 / 1000) * Area!$G$14 / (Days!I10*86400)</f>
        <v>444.13808243727601</v>
      </c>
      <c r="J8" s="10">
        <f>('NBS_comp_mm _LakePrc'!J8 / 1000) * Area!$G$14 / (Days!J10*86400)</f>
        <v>256.93663580246897</v>
      </c>
      <c r="K8" s="10">
        <f>('NBS_comp_mm _LakePrc'!K8 / 1000) * Area!$G$14 / (Days!K10*86400)</f>
        <v>10.074402628434804</v>
      </c>
      <c r="L8" s="10">
        <f>('NBS_comp_mm _LakePrc'!L8 / 1000) * Area!$G$14 / (Days!L10*86400)</f>
        <v>223.26654320987649</v>
      </c>
      <c r="M8" s="10">
        <f>('NBS_comp_mm _LakePrc'!M8 / 1000) * Area!$G$14 / (Days!M10*86400)</f>
        <v>447.50218040621257</v>
      </c>
      <c r="N8" s="10">
        <f t="shared" si="0"/>
        <v>858.02387401978922</v>
      </c>
    </row>
    <row r="9" spans="1:14" x14ac:dyDescent="0.2">
      <c r="A9">
        <v>1954</v>
      </c>
      <c r="B9" s="10">
        <f>('NBS_comp_mm _LakePrc'!B9 / 1000) * Area!$G$14 / (Days!B11*86400)</f>
        <v>167.03451612903231</v>
      </c>
      <c r="C9" s="10">
        <f>('NBS_comp_mm _LakePrc'!C9 / 1000) * Area!$G$14 / (Days!C11*86400)</f>
        <v>2361.9614021164016</v>
      </c>
      <c r="D9" s="10">
        <f>('NBS_comp_mm _LakePrc'!D9 / 1000) * Area!$G$14 / (Days!D11*86400)</f>
        <v>2296.9305734767022</v>
      </c>
      <c r="E9" s="10">
        <f>('NBS_comp_mm _LakePrc'!E9 / 1000) * Area!$G$14 / (Days!E11*86400)</f>
        <v>3420.1473765432097</v>
      </c>
      <c r="F9" s="10">
        <f>('NBS_comp_mm _LakePrc'!F9 / 1000) * Area!$G$14 / (Days!F11*86400)</f>
        <v>1687.0788590203103</v>
      </c>
      <c r="G9" s="10">
        <f>('NBS_comp_mm _LakePrc'!G9 / 1000) * Area!$G$14 / (Days!G11*86400)</f>
        <v>969.64953703703702</v>
      </c>
      <c r="H9" s="10">
        <f>('NBS_comp_mm _LakePrc'!H9 / 1000) * Area!$G$14 / (Days!H11*86400)</f>
        <v>97.564575866188761</v>
      </c>
      <c r="I9" s="10">
        <f>('NBS_comp_mm _LakePrc'!I9 / 1000) * Area!$G$14 / (Days!I11*86400)</f>
        <v>365.96995221027487</v>
      </c>
      <c r="J9" s="10">
        <f>('NBS_comp_mm _LakePrc'!J9 / 1000) * Area!$G$14 / (Days!J11*86400)</f>
        <v>493.51351851851854</v>
      </c>
      <c r="K9" s="10">
        <f>('NBS_comp_mm _LakePrc'!K9 / 1000) * Area!$G$14 / (Days!K11*86400)</f>
        <v>1019.3074731182795</v>
      </c>
      <c r="L9" s="10">
        <f>('NBS_comp_mm _LakePrc'!L9 / 1000) * Area!$G$14 / (Days!L11*86400)</f>
        <v>980.42527777777775</v>
      </c>
      <c r="M9" s="10">
        <f>('NBS_comp_mm _LakePrc'!M9 / 1000) * Area!$G$14 / (Days!M11*86400)</f>
        <v>1198.8673297491039</v>
      </c>
      <c r="N9" s="10">
        <f t="shared" si="0"/>
        <v>1254.8708659635697</v>
      </c>
    </row>
    <row r="10" spans="1:14" x14ac:dyDescent="0.2">
      <c r="A10">
        <v>1955</v>
      </c>
      <c r="B10" s="10">
        <f>('NBS_comp_mm _LakePrc'!B10 / 1000) * Area!$G$14 / (Days!B12*86400)</f>
        <v>672.93309438470726</v>
      </c>
      <c r="C10" s="10">
        <f>('NBS_comp_mm _LakePrc'!C10 / 1000) * Area!$G$14 / (Days!C12*86400)</f>
        <v>933.8349338624339</v>
      </c>
      <c r="D10" s="10">
        <f>('NBS_comp_mm _LakePrc'!D10 / 1000) * Area!$G$14 / (Days!D12*86400)</f>
        <v>3277.2073655913978</v>
      </c>
      <c r="E10" s="10">
        <f>('NBS_comp_mm _LakePrc'!E10 / 1000) * Area!$G$14 / (Days!E12*86400)</f>
        <v>2978.5594135802471</v>
      </c>
      <c r="F10" s="10">
        <f>('NBS_comp_mm _LakePrc'!F10 / 1000) * Area!$G$14 / (Days!F12*86400)</f>
        <v>1074.3292712066905</v>
      </c>
      <c r="G10" s="10">
        <f>('NBS_comp_mm _LakePrc'!G10 / 1000) * Area!$G$14 / (Days!G12*86400)</f>
        <v>417.31592592592585</v>
      </c>
      <c r="H10" s="10">
        <f>('NBS_comp_mm _LakePrc'!H10 / 1000) * Area!$G$14 / (Days!H12*86400)</f>
        <v>156.49552568697737</v>
      </c>
      <c r="I10" s="10">
        <f>('NBS_comp_mm _LakePrc'!I10 / 1000) * Area!$G$14 / (Days!I12*86400)</f>
        <v>522.47243130226991</v>
      </c>
      <c r="J10" s="10">
        <f>('NBS_comp_mm _LakePrc'!J10 / 1000) * Area!$G$14 / (Days!J12*86400)</f>
        <v>-69.696666666666658</v>
      </c>
      <c r="K10" s="10">
        <f>('NBS_comp_mm _LakePrc'!K10 / 1000) * Area!$G$14 / (Days!K12*86400)</f>
        <v>2108.397502986857</v>
      </c>
      <c r="L10" s="10">
        <f>('NBS_comp_mm _LakePrc'!L10 / 1000) * Area!$G$14 / (Days!L12*86400)</f>
        <v>728.76873456790122</v>
      </c>
      <c r="M10" s="10">
        <f>('NBS_comp_mm _LakePrc'!M10 / 1000) * Area!$G$14 / (Days!M12*86400)</f>
        <v>325.99814814814812</v>
      </c>
      <c r="N10" s="10">
        <f t="shared" si="0"/>
        <v>1093.8846400480743</v>
      </c>
    </row>
    <row r="11" spans="1:14" x14ac:dyDescent="0.2">
      <c r="A11">
        <v>1956</v>
      </c>
      <c r="B11" s="10">
        <f>('NBS_comp_mm _LakePrc'!B11 / 1000) * Area!$G$14 / (Days!B13*86400)</f>
        <v>277.32897252090794</v>
      </c>
      <c r="C11" s="10">
        <f>('NBS_comp_mm _LakePrc'!C11 / 1000) * Area!$G$14 / (Days!C13*86400)</f>
        <v>920.85238186462323</v>
      </c>
      <c r="D11" s="10">
        <f>('NBS_comp_mm _LakePrc'!D11 / 1000) * Area!$G$14 / (Days!D13*86400)</f>
        <v>2576.1869713261653</v>
      </c>
      <c r="E11" s="10">
        <f>('NBS_comp_mm _LakePrc'!E11 / 1000) * Area!$G$14 / (Days!E13*86400)</f>
        <v>4135.999135802469</v>
      </c>
      <c r="F11" s="10">
        <f>('NBS_comp_mm _LakePrc'!F11 / 1000) * Area!$G$14 / (Days!F13*86400)</f>
        <v>2937.1323237753877</v>
      </c>
      <c r="G11" s="10">
        <f>('NBS_comp_mm _LakePrc'!G11 / 1000) * Area!$G$14 / (Days!G13*86400)</f>
        <v>1087.4668209876543</v>
      </c>
      <c r="H11" s="10">
        <f>('NBS_comp_mm _LakePrc'!H11 / 1000) * Area!$G$14 / (Days!H13*86400)</f>
        <v>620.54262246117082</v>
      </c>
      <c r="I11" s="10">
        <f>('NBS_comp_mm _LakePrc'!I11 / 1000) * Area!$G$14 / (Days!I13*86400)</f>
        <v>774.43406212664286</v>
      </c>
      <c r="J11" s="10">
        <f>('NBS_comp_mm _LakePrc'!J11 / 1000) * Area!$G$14 / (Days!J13*86400)</f>
        <v>480.29441358024701</v>
      </c>
      <c r="K11" s="10">
        <f>('NBS_comp_mm _LakePrc'!K11 / 1000) * Area!$G$14 / (Days!K13*86400)</f>
        <v>189.84648745519718</v>
      </c>
      <c r="L11" s="10">
        <f>('NBS_comp_mm _LakePrc'!L11 / 1000) * Area!$G$14 / (Days!L13*86400)</f>
        <v>294.81956790123456</v>
      </c>
      <c r="M11" s="10">
        <f>('NBS_comp_mm _LakePrc'!M11 / 1000) * Area!$G$14 / (Days!M13*86400)</f>
        <v>828.26816606929515</v>
      </c>
      <c r="N11" s="10">
        <f t="shared" si="0"/>
        <v>1260.2643271559164</v>
      </c>
    </row>
    <row r="12" spans="1:14" x14ac:dyDescent="0.2">
      <c r="A12">
        <v>1957</v>
      </c>
      <c r="B12" s="10">
        <f>('NBS_comp_mm _LakePrc'!B12 / 1000) * Area!$G$14 / (Days!B14*86400)</f>
        <v>1056.3589068100362</v>
      </c>
      <c r="C12" s="10">
        <f>('NBS_comp_mm _LakePrc'!C12 / 1000) * Area!$G$14 / (Days!C14*86400)</f>
        <v>1146.7666931216929</v>
      </c>
      <c r="D12" s="10">
        <f>('NBS_comp_mm _LakePrc'!D12 / 1000) * Area!$G$14 / (Days!D14*86400)</f>
        <v>1600.9782676224611</v>
      </c>
      <c r="E12" s="10">
        <f>('NBS_comp_mm _LakePrc'!E12 / 1000) * Area!$G$14 / (Days!E14*86400)</f>
        <v>2052.5637654320985</v>
      </c>
      <c r="F12" s="10">
        <f>('NBS_comp_mm _LakePrc'!F12 / 1000) * Area!$G$14 / (Days!F14*86400)</f>
        <v>1531.8741158900837</v>
      </c>
      <c r="G12" s="10">
        <f>('NBS_comp_mm _LakePrc'!G12 / 1000) * Area!$G$14 / (Days!G14*86400)</f>
        <v>1221.3628395061728</v>
      </c>
      <c r="H12" s="10">
        <f>('NBS_comp_mm _LakePrc'!H12 / 1000) * Area!$G$14 / (Days!H14*86400)</f>
        <v>513.24512544802872</v>
      </c>
      <c r="I12" s="10">
        <f>('NBS_comp_mm _LakePrc'!I12 / 1000) * Area!$G$14 / (Days!I14*86400)</f>
        <v>-142.42612903225813</v>
      </c>
      <c r="J12" s="10">
        <f>('NBS_comp_mm _LakePrc'!J12 / 1000) * Area!$G$14 / (Days!J14*86400)</f>
        <v>449.28564814814814</v>
      </c>
      <c r="K12" s="10">
        <f>('NBS_comp_mm _LakePrc'!K12 / 1000) * Area!$G$14 / (Days!K14*86400)</f>
        <v>32.63032855436083</v>
      </c>
      <c r="L12" s="10">
        <f>('NBS_comp_mm _LakePrc'!L12 / 1000) * Area!$G$14 / (Days!L14*86400)</f>
        <v>229.02944444444449</v>
      </c>
      <c r="M12" s="10">
        <f>('NBS_comp_mm _LakePrc'!M12 / 1000) * Area!$G$14 / (Days!M14*86400)</f>
        <v>1123.9518578255677</v>
      </c>
      <c r="N12" s="10">
        <f t="shared" si="0"/>
        <v>901.30173864756989</v>
      </c>
    </row>
    <row r="13" spans="1:14" x14ac:dyDescent="0.2">
      <c r="A13">
        <v>1958</v>
      </c>
      <c r="B13" s="10">
        <f>('NBS_comp_mm _LakePrc'!B13 / 1000) * Area!$G$14 / (Days!B15*86400)</f>
        <v>383.4088231780168</v>
      </c>
      <c r="C13" s="10">
        <f>('NBS_comp_mm _LakePrc'!C13 / 1000) * Area!$G$14 / (Days!C15*86400)</f>
        <v>640.20912698412724</v>
      </c>
      <c r="D13" s="10">
        <f>('NBS_comp_mm _LakePrc'!D13 / 1000) * Area!$G$14 / (Days!D15*86400)</f>
        <v>1807.8729330943847</v>
      </c>
      <c r="E13" s="10">
        <f>('NBS_comp_mm _LakePrc'!E13 / 1000) * Area!$G$14 / (Days!E15*86400)</f>
        <v>2557.3305246913574</v>
      </c>
      <c r="F13" s="10">
        <f>('NBS_comp_mm _LakePrc'!F13 / 1000) * Area!$G$14 / (Days!F15*86400)</f>
        <v>1267.3123357228196</v>
      </c>
      <c r="G13" s="10">
        <f>('NBS_comp_mm _LakePrc'!G13 / 1000) * Area!$G$14 / (Days!G15*86400)</f>
        <v>1088.9365740740741</v>
      </c>
      <c r="H13" s="10">
        <f>('NBS_comp_mm _LakePrc'!H13 / 1000) * Area!$G$14 / (Days!H15*86400)</f>
        <v>778.92043010752695</v>
      </c>
      <c r="I13" s="10">
        <f>('NBS_comp_mm _LakePrc'!I13 / 1000) * Area!$G$14 / (Days!I15*86400)</f>
        <v>534.46528076463574</v>
      </c>
      <c r="J13" s="10">
        <f>('NBS_comp_mm _LakePrc'!J13 / 1000) * Area!$G$14 / (Days!J15*86400)</f>
        <v>964.57783950617284</v>
      </c>
      <c r="K13" s="10">
        <f>('NBS_comp_mm _LakePrc'!K13 / 1000) * Area!$G$14 / (Days!K15*86400)</f>
        <v>522.73994026284356</v>
      </c>
      <c r="L13" s="10">
        <f>('NBS_comp_mm _LakePrc'!L13 / 1000) * Area!$G$14 / (Days!L15*86400)</f>
        <v>738.46959876543224</v>
      </c>
      <c r="M13" s="10">
        <f>('NBS_comp_mm _LakePrc'!M13 / 1000) * Area!$G$14 / (Days!M15*86400)</f>
        <v>177.92109916367988</v>
      </c>
      <c r="N13" s="10">
        <f t="shared" si="0"/>
        <v>955.18037552625583</v>
      </c>
    </row>
    <row r="14" spans="1:14" x14ac:dyDescent="0.2">
      <c r="A14">
        <v>1959</v>
      </c>
      <c r="B14" s="10">
        <f>('NBS_comp_mm _LakePrc'!B14 / 1000) * Area!$G$14 / (Days!B16*86400)</f>
        <v>1178.6755256869774</v>
      </c>
      <c r="C14" s="10">
        <f>('NBS_comp_mm _LakePrc'!C14 / 1000) * Area!$G$14 / (Days!C16*86400)</f>
        <v>1284.4865343915346</v>
      </c>
      <c r="D14" s="10">
        <f>('NBS_comp_mm _LakePrc'!D14 / 1000) * Area!$G$14 / (Days!D16*86400)</f>
        <v>2180.5708661887688</v>
      </c>
      <c r="E14" s="10">
        <f>('NBS_comp_mm _LakePrc'!E14 / 1000) * Area!$G$14 / (Days!E16*86400)</f>
        <v>3943.1233333333334</v>
      </c>
      <c r="F14" s="10">
        <f>('NBS_comp_mm _LakePrc'!F14 / 1000) * Area!$G$14 / (Days!F16*86400)</f>
        <v>1324.9735483870966</v>
      </c>
      <c r="G14" s="10">
        <f>('NBS_comp_mm _LakePrc'!G14 / 1000) * Area!$G$14 / (Days!G16*86400)</f>
        <v>640.33743827160504</v>
      </c>
      <c r="H14" s="10">
        <f>('NBS_comp_mm _LakePrc'!H14 / 1000) * Area!$G$14 / (Days!H16*86400)</f>
        <v>841.29106929510158</v>
      </c>
      <c r="I14" s="10">
        <f>('NBS_comp_mm _LakePrc'!I14 / 1000) * Area!$G$14 / (Days!I16*86400)</f>
        <v>351.65480286738358</v>
      </c>
      <c r="J14" s="10">
        <f>('NBS_comp_mm _LakePrc'!J14 / 1000) * Area!$G$14 / (Days!J16*86400)</f>
        <v>37.15385802469136</v>
      </c>
      <c r="K14" s="10">
        <f>('NBS_comp_mm _LakePrc'!K14 / 1000) * Area!$G$14 / (Days!K16*86400)</f>
        <v>818.55813022700124</v>
      </c>
      <c r="L14" s="10">
        <f>('NBS_comp_mm _LakePrc'!L14 / 1000) * Area!$G$14 / (Days!L16*86400)</f>
        <v>864.02345679012342</v>
      </c>
      <c r="M14" s="10">
        <f>('NBS_comp_mm _LakePrc'!M14 / 1000) * Area!$G$14 / (Days!M16*86400)</f>
        <v>1964.2906810035845</v>
      </c>
      <c r="N14" s="10">
        <f t="shared" si="0"/>
        <v>1285.7616037056</v>
      </c>
    </row>
    <row r="15" spans="1:14" x14ac:dyDescent="0.2">
      <c r="A15">
        <v>1960</v>
      </c>
      <c r="B15" s="10">
        <f>('NBS_comp_mm _LakePrc'!B15 / 1000) * Area!$G$14 / (Days!B17*86400)</f>
        <v>1136.8647371565112</v>
      </c>
      <c r="C15" s="10">
        <f>('NBS_comp_mm _LakePrc'!C15 / 1000) * Area!$G$14 / (Days!C17*86400)</f>
        <v>2018.1497828863342</v>
      </c>
      <c r="D15" s="10">
        <f>('NBS_comp_mm _LakePrc'!D15 / 1000) * Area!$G$14 / (Days!D17*86400)</f>
        <v>1133.7169056152925</v>
      </c>
      <c r="E15" s="10">
        <f>('NBS_comp_mm _LakePrc'!E15 / 1000) * Area!$G$14 / (Days!E17*86400)</f>
        <v>4634.465524691359</v>
      </c>
      <c r="F15" s="10">
        <f>('NBS_comp_mm _LakePrc'!F15 / 1000) * Area!$G$14 / (Days!F17*86400)</f>
        <v>2264.6706391875746</v>
      </c>
      <c r="G15" s="10">
        <f>('NBS_comp_mm _LakePrc'!G15 / 1000) * Area!$G$14 / (Days!G17*86400)</f>
        <v>1477.5317283950615</v>
      </c>
      <c r="H15" s="10">
        <f>('NBS_comp_mm _LakePrc'!H15 / 1000) * Area!$G$14 / (Days!H17*86400)</f>
        <v>431.17638590203109</v>
      </c>
      <c r="I15" s="10">
        <f>('NBS_comp_mm _LakePrc'!I15 / 1000) * Area!$G$14 / (Days!I17*86400)</f>
        <v>296.11429510155313</v>
      </c>
      <c r="J15" s="10">
        <f>('NBS_comp_mm _LakePrc'!J15 / 1000) * Area!$G$14 / (Days!J17*86400)</f>
        <v>-163.55185185185186</v>
      </c>
      <c r="K15" s="10">
        <f>('NBS_comp_mm _LakePrc'!K15 / 1000) * Area!$G$14 / (Days!K17*86400)</f>
        <v>89.457520908004895</v>
      </c>
      <c r="L15" s="10">
        <f>('NBS_comp_mm _LakePrc'!L15 / 1000) * Area!$G$14 / (Days!L17*86400)</f>
        <v>283.54222222222211</v>
      </c>
      <c r="M15" s="10">
        <f>('NBS_comp_mm _LakePrc'!M15 / 1000) * Area!$G$14 / (Days!M17*86400)</f>
        <v>-360.55145161290312</v>
      </c>
      <c r="N15" s="10">
        <f t="shared" si="0"/>
        <v>1103.4655365500992</v>
      </c>
    </row>
    <row r="16" spans="1:14" x14ac:dyDescent="0.2">
      <c r="A16">
        <v>1961</v>
      </c>
      <c r="B16" s="10">
        <f>('NBS_comp_mm _LakePrc'!B16 / 1000) * Area!$G$14 / (Days!B18*86400)</f>
        <v>-165.42396057347676</v>
      </c>
      <c r="C16" s="10">
        <f>('NBS_comp_mm _LakePrc'!C16 / 1000) * Area!$G$14 / (Days!C18*86400)</f>
        <v>1294.0215343915345</v>
      </c>
      <c r="D16" s="10">
        <f>('NBS_comp_mm _LakePrc'!D16 / 1000) * Area!$G$14 / (Days!D18*86400)</f>
        <v>2096.0181959378738</v>
      </c>
      <c r="E16" s="10">
        <f>('NBS_comp_mm _LakePrc'!E16 / 1000) * Area!$G$14 / (Days!E18*86400)</f>
        <v>2907.9279938271607</v>
      </c>
      <c r="F16" s="10">
        <f>('NBS_comp_mm _LakePrc'!F16 / 1000) * Area!$G$14 / (Days!F18*86400)</f>
        <v>1913.2941099163679</v>
      </c>
      <c r="G16" s="10">
        <f>('NBS_comp_mm _LakePrc'!G16 / 1000) * Area!$G$14 / (Days!G18*86400)</f>
        <v>1675.6266358024695</v>
      </c>
      <c r="H16" s="10">
        <f>('NBS_comp_mm _LakePrc'!H16 / 1000) * Area!$G$14 / (Days!H18*86400)</f>
        <v>898.93743727598564</v>
      </c>
      <c r="I16" s="10">
        <f>('NBS_comp_mm _LakePrc'!I16 / 1000) * Area!$G$14 / (Days!I18*86400)</f>
        <v>412.41854241338115</v>
      </c>
      <c r="J16" s="10">
        <f>('NBS_comp_mm _LakePrc'!J16 / 1000) * Area!$G$14 / (Days!J18*86400)</f>
        <v>-47.709444444444308</v>
      </c>
      <c r="K16" s="10">
        <f>('NBS_comp_mm _LakePrc'!K16 / 1000) * Area!$G$14 / (Days!K18*86400)</f>
        <v>-17.653942652329743</v>
      </c>
      <c r="L16" s="10">
        <f>('NBS_comp_mm _LakePrc'!L16 / 1000) * Area!$G$14 / (Days!L18*86400)</f>
        <v>517.13635802469116</v>
      </c>
      <c r="M16" s="10">
        <f>('NBS_comp_mm _LakePrc'!M16 / 1000) * Area!$G$14 / (Days!M18*86400)</f>
        <v>417.02697729988051</v>
      </c>
      <c r="N16" s="10">
        <f t="shared" si="0"/>
        <v>991.80170310159099</v>
      </c>
    </row>
    <row r="17" spans="1:14" x14ac:dyDescent="0.2">
      <c r="A17">
        <v>1962</v>
      </c>
      <c r="B17" s="10">
        <f>('NBS_comp_mm _LakePrc'!B17 / 1000) * Area!$G$14 / (Days!B19*86400)</f>
        <v>508.56959976105139</v>
      </c>
      <c r="C17" s="10">
        <f>('NBS_comp_mm _LakePrc'!C17 / 1000) * Area!$G$14 / (Days!C19*86400)</f>
        <v>645.05131613756612</v>
      </c>
      <c r="D17" s="10">
        <f>('NBS_comp_mm _LakePrc'!D17 / 1000) * Area!$G$14 / (Days!D19*86400)</f>
        <v>1689.057807646356</v>
      </c>
      <c r="E17" s="10">
        <f>('NBS_comp_mm _LakePrc'!E17 / 1000) * Area!$G$14 / (Days!E19*86400)</f>
        <v>2547.0716975308642</v>
      </c>
      <c r="F17" s="10">
        <f>('NBS_comp_mm _LakePrc'!F17 / 1000) * Area!$G$14 / (Days!F19*86400)</f>
        <v>1185.2369952210274</v>
      </c>
      <c r="G17" s="10">
        <f>('NBS_comp_mm _LakePrc'!G17 / 1000) * Area!$G$14 / (Days!G19*86400)</f>
        <v>720.60253086419743</v>
      </c>
      <c r="H17" s="10">
        <f>('NBS_comp_mm _LakePrc'!H17 / 1000) * Area!$G$14 / (Days!H19*86400)</f>
        <v>320.78016129032255</v>
      </c>
      <c r="I17" s="10">
        <f>('NBS_comp_mm _LakePrc'!I17 / 1000) * Area!$G$14 / (Days!I19*86400)</f>
        <v>533.14250298685772</v>
      </c>
      <c r="J17" s="10">
        <f>('NBS_comp_mm _LakePrc'!J17 / 1000) * Area!$G$14 / (Days!J19*86400)</f>
        <v>442.98716049382728</v>
      </c>
      <c r="K17" s="10">
        <f>('NBS_comp_mm _LakePrc'!K17 / 1000) * Area!$G$14 / (Days!K19*86400)</f>
        <v>644.36628434886495</v>
      </c>
      <c r="L17" s="10">
        <f>('NBS_comp_mm _LakePrc'!L17 / 1000) * Area!$G$14 / (Days!L19*86400)</f>
        <v>578.44712962962967</v>
      </c>
      <c r="M17" s="10">
        <f>('NBS_comp_mm _LakePrc'!M17 / 1000) * Area!$G$14 / (Days!M19*86400)</f>
        <v>338.75985065710887</v>
      </c>
      <c r="N17" s="10">
        <f t="shared" si="0"/>
        <v>846.17275304730629</v>
      </c>
    </row>
    <row r="18" spans="1:14" x14ac:dyDescent="0.2">
      <c r="A18">
        <v>1963</v>
      </c>
      <c r="B18" s="10">
        <f>('NBS_comp_mm _LakePrc'!B18 / 1000) * Area!$G$14 / (Days!B20*86400)</f>
        <v>160.41053763440866</v>
      </c>
      <c r="C18" s="10">
        <f>('NBS_comp_mm _LakePrc'!C18 / 1000) * Area!$G$14 / (Days!C20*86400)</f>
        <v>254.90507936507936</v>
      </c>
      <c r="D18" s="10">
        <f>('NBS_comp_mm _LakePrc'!D18 / 1000) * Area!$G$14 / (Days!D20*86400)</f>
        <v>2239.1570250896057</v>
      </c>
      <c r="E18" s="10">
        <f>('NBS_comp_mm _LakePrc'!E18 / 1000) * Area!$G$14 / (Days!E20*86400)</f>
        <v>3032.9815740740737</v>
      </c>
      <c r="F18" s="10">
        <f>('NBS_comp_mm _LakePrc'!F18 / 1000) * Area!$G$14 / (Days!F20*86400)</f>
        <v>1643.4663859020311</v>
      </c>
      <c r="G18" s="10">
        <f>('NBS_comp_mm _LakePrc'!G18 / 1000) * Area!$G$14 / (Days!G20*86400)</f>
        <v>541.62910493827155</v>
      </c>
      <c r="H18" s="10">
        <f>('NBS_comp_mm _LakePrc'!H18 / 1000) * Area!$G$14 / (Days!H20*86400)</f>
        <v>390.20112903225805</v>
      </c>
      <c r="I18" s="10">
        <f>('NBS_comp_mm _LakePrc'!I18 / 1000) * Area!$G$14 / (Days!I20*86400)</f>
        <v>443.24207885304662</v>
      </c>
      <c r="J18" s="10">
        <f>('NBS_comp_mm _LakePrc'!J18 / 1000) * Area!$G$14 / (Days!J20*86400)</f>
        <v>-143.05854938271611</v>
      </c>
      <c r="K18" s="10">
        <f>('NBS_comp_mm _LakePrc'!K18 / 1000) * Area!$G$14 / (Days!K20*86400)</f>
        <v>-87.314414575866138</v>
      </c>
      <c r="L18" s="10">
        <f>('NBS_comp_mm _LakePrc'!L18 / 1000) * Area!$G$14 / (Days!L20*86400)</f>
        <v>806.46645061728384</v>
      </c>
      <c r="M18" s="10">
        <f>('NBS_comp_mm _LakePrc'!M18 / 1000) * Area!$G$14 / (Days!M20*86400)</f>
        <v>239.68994623655911</v>
      </c>
      <c r="N18" s="10">
        <f t="shared" si="0"/>
        <v>793.48136231533624</v>
      </c>
    </row>
    <row r="19" spans="1:14" x14ac:dyDescent="0.2">
      <c r="A19">
        <v>1964</v>
      </c>
      <c r="B19" s="10">
        <f>('NBS_comp_mm _LakePrc'!B19 / 1000) * Area!$G$14 / (Days!B21*86400)</f>
        <v>757.36557945041807</v>
      </c>
      <c r="C19" s="10">
        <f>('NBS_comp_mm _LakePrc'!C19 / 1000) * Area!$G$14 / (Days!C21*86400)</f>
        <v>387.72204980842901</v>
      </c>
      <c r="D19" s="10">
        <f>('NBS_comp_mm _LakePrc'!D19 / 1000) * Area!$G$14 / (Days!D21*86400)</f>
        <v>2224.1824910394262</v>
      </c>
      <c r="E19" s="10">
        <f>('NBS_comp_mm _LakePrc'!E19 / 1000) * Area!$G$14 / (Days!E21*86400)</f>
        <v>2328.4318209876537</v>
      </c>
      <c r="F19" s="10">
        <f>('NBS_comp_mm _LakePrc'!F19 / 1000) * Area!$G$14 / (Days!F21*86400)</f>
        <v>1337.4536200716846</v>
      </c>
      <c r="G19" s="10">
        <f>('NBS_comp_mm _LakePrc'!G19 / 1000) * Area!$G$14 / (Days!G21*86400)</f>
        <v>513.30364197530844</v>
      </c>
      <c r="H19" s="10">
        <f>('NBS_comp_mm _LakePrc'!H19 / 1000) * Area!$G$14 / (Days!H21*86400)</f>
        <v>488.51660095579439</v>
      </c>
      <c r="I19" s="10">
        <f>('NBS_comp_mm _LakePrc'!I19 / 1000) * Area!$G$14 / (Days!I21*86400)</f>
        <v>425.5844504181602</v>
      </c>
      <c r="J19" s="10">
        <f>('NBS_comp_mm _LakePrc'!J19 / 1000) * Area!$G$14 / (Days!J21*86400)</f>
        <v>-244.75648148148147</v>
      </c>
      <c r="K19" s="10">
        <f>('NBS_comp_mm _LakePrc'!K19 / 1000) * Area!$G$14 / (Days!K21*86400)</f>
        <v>-143.94677419354832</v>
      </c>
      <c r="L19" s="10">
        <f>('NBS_comp_mm _LakePrc'!L19 / 1000) * Area!$G$14 / (Days!L21*86400)</f>
        <v>93.779629629629554</v>
      </c>
      <c r="M19" s="10">
        <f>('NBS_comp_mm _LakePrc'!M19 / 1000) * Area!$G$14 / (Days!M21*86400)</f>
        <v>389.06459976105128</v>
      </c>
      <c r="N19" s="10">
        <f t="shared" si="0"/>
        <v>713.0584357018771</v>
      </c>
    </row>
    <row r="20" spans="1:14" x14ac:dyDescent="0.2">
      <c r="A20">
        <v>1965</v>
      </c>
      <c r="B20" s="10">
        <f>('NBS_comp_mm _LakePrc'!B20 / 1000) * Area!$G$14 / (Days!B22*86400)</f>
        <v>334.13400836320193</v>
      </c>
      <c r="C20" s="10">
        <f>('NBS_comp_mm _LakePrc'!C20 / 1000) * Area!$G$14 / (Days!C22*86400)</f>
        <v>1682.9739087301591</v>
      </c>
      <c r="D20" s="10">
        <f>('NBS_comp_mm _LakePrc'!D20 / 1000) * Area!$G$14 / (Days!D22*86400)</f>
        <v>1018.5403524492236</v>
      </c>
      <c r="E20" s="10">
        <f>('NBS_comp_mm _LakePrc'!E20 / 1000) * Area!$G$14 / (Days!E22*86400)</f>
        <v>2462.3531172839507</v>
      </c>
      <c r="F20" s="10">
        <f>('NBS_comp_mm _LakePrc'!F20 / 1000) * Area!$G$14 / (Days!F22*86400)</f>
        <v>1053.9210394265233</v>
      </c>
      <c r="G20" s="10">
        <f>('NBS_comp_mm _LakePrc'!G20 / 1000) * Area!$G$14 / (Days!G22*86400)</f>
        <v>553.55716049382727</v>
      </c>
      <c r="H20" s="10">
        <f>('NBS_comp_mm _LakePrc'!H20 / 1000) * Area!$G$14 / (Days!H22*86400)</f>
        <v>356.28256869772997</v>
      </c>
      <c r="I20" s="10">
        <f>('NBS_comp_mm _LakePrc'!I20 / 1000) * Area!$G$14 / (Days!I22*86400)</f>
        <v>424.29172043010755</v>
      </c>
      <c r="J20" s="10">
        <f>('NBS_comp_mm _LakePrc'!J20 / 1000) * Area!$G$14 / (Days!J22*86400)</f>
        <v>492.17092592592593</v>
      </c>
      <c r="K20" s="10">
        <f>('NBS_comp_mm _LakePrc'!K20 / 1000) * Area!$G$14 / (Days!K22*86400)</f>
        <v>631.41955794504179</v>
      </c>
      <c r="L20" s="10">
        <f>('NBS_comp_mm _LakePrc'!L20 / 1000) * Area!$G$14 / (Days!L22*86400)</f>
        <v>1294.4756790123456</v>
      </c>
      <c r="M20" s="10">
        <f>('NBS_comp_mm _LakePrc'!M20 / 1000) * Area!$G$14 / (Days!M22*86400)</f>
        <v>1286.2380824372763</v>
      </c>
      <c r="N20" s="10">
        <f t="shared" si="0"/>
        <v>965.86317676627596</v>
      </c>
    </row>
    <row r="21" spans="1:14" x14ac:dyDescent="0.2">
      <c r="A21">
        <v>1966</v>
      </c>
      <c r="B21" s="10">
        <f>('NBS_comp_mm _LakePrc'!B21 / 1000) * Area!$G$14 / (Days!B23*86400)</f>
        <v>729.96862604540024</v>
      </c>
      <c r="C21" s="10">
        <f>('NBS_comp_mm _LakePrc'!C21 / 1000) * Area!$G$14 / (Days!C23*86400)</f>
        <v>1321.7574404761904</v>
      </c>
      <c r="D21" s="10">
        <f>('NBS_comp_mm _LakePrc'!D21 / 1000) * Area!$G$14 / (Days!D23*86400)</f>
        <v>2404.8339307048982</v>
      </c>
      <c r="E21" s="10">
        <f>('NBS_comp_mm _LakePrc'!E21 / 1000) * Area!$G$14 / (Days!E23*86400)</f>
        <v>1518.2703703703703</v>
      </c>
      <c r="F21" s="10">
        <f>('NBS_comp_mm _LakePrc'!F21 / 1000) * Area!$G$14 / (Days!F23*86400)</f>
        <v>1026.3902867383513</v>
      </c>
      <c r="G21" s="10">
        <f>('NBS_comp_mm _LakePrc'!G21 / 1000) * Area!$G$14 / (Days!G23*86400)</f>
        <v>827.71030864197542</v>
      </c>
      <c r="H21" s="10">
        <f>('NBS_comp_mm _LakePrc'!H21 / 1000) * Area!$G$14 / (Days!H23*86400)</f>
        <v>67.239587813620133</v>
      </c>
      <c r="I21" s="10">
        <f>('NBS_comp_mm _LakePrc'!I21 / 1000) * Area!$G$14 / (Days!I23*86400)</f>
        <v>302.51258661887692</v>
      </c>
      <c r="J21" s="10">
        <f>('NBS_comp_mm _LakePrc'!J21 / 1000) * Area!$G$14 / (Days!J23*86400)</f>
        <v>229.49438271604939</v>
      </c>
      <c r="K21" s="10">
        <f>('NBS_comp_mm _LakePrc'!K21 / 1000) * Area!$G$14 / (Days!K23*86400)</f>
        <v>-132.23205495818402</v>
      </c>
      <c r="L21" s="10">
        <f>('NBS_comp_mm _LakePrc'!L21 / 1000) * Area!$G$14 / (Days!L23*86400)</f>
        <v>949.60330246913577</v>
      </c>
      <c r="M21" s="10">
        <f>('NBS_comp_mm _LakePrc'!M21 / 1000) * Area!$G$14 / (Days!M23*86400)</f>
        <v>1207.9790561529271</v>
      </c>
      <c r="N21" s="10">
        <f t="shared" si="0"/>
        <v>871.12731864913439</v>
      </c>
    </row>
    <row r="22" spans="1:14" x14ac:dyDescent="0.2">
      <c r="A22">
        <v>1967</v>
      </c>
      <c r="B22" s="10">
        <f>('NBS_comp_mm _LakePrc'!B22 / 1000) * Area!$G$14 / (Days!B24*86400)</f>
        <v>639.07181003584242</v>
      </c>
      <c r="C22" s="10">
        <f>('NBS_comp_mm _LakePrc'!C22 / 1000) * Area!$G$14 / (Days!C24*86400)</f>
        <v>463.20642857142838</v>
      </c>
      <c r="D22" s="10">
        <f>('NBS_comp_mm _LakePrc'!D22 / 1000) * Area!$G$14 / (Days!D24*86400)</f>
        <v>983.35651135005969</v>
      </c>
      <c r="E22" s="10">
        <f>('NBS_comp_mm _LakePrc'!E22 / 1000) * Area!$G$14 / (Days!E24*86400)</f>
        <v>2250.4397222222219</v>
      </c>
      <c r="F22" s="10">
        <f>('NBS_comp_mm _LakePrc'!F22 / 1000) * Area!$G$14 / (Days!F24*86400)</f>
        <v>1624.5325448028673</v>
      </c>
      <c r="G22" s="10">
        <f>('NBS_comp_mm _LakePrc'!G22 / 1000) * Area!$G$14 / (Days!G24*86400)</f>
        <v>1129.286172839506</v>
      </c>
      <c r="H22" s="10">
        <f>('NBS_comp_mm _LakePrc'!H22 / 1000) * Area!$G$14 / (Days!H24*86400)</f>
        <v>739.92525089605738</v>
      </c>
      <c r="I22" s="10">
        <f>('NBS_comp_mm _LakePrc'!I22 / 1000) * Area!$G$14 / (Days!I24*86400)</f>
        <v>496.82869175627241</v>
      </c>
      <c r="J22" s="10">
        <f>('NBS_comp_mm _LakePrc'!J22 / 1000) * Area!$G$14 / (Days!J24*86400)</f>
        <v>576.72077160493814</v>
      </c>
      <c r="K22" s="10">
        <f>('NBS_comp_mm _LakePrc'!K22 / 1000) * Area!$G$14 / (Days!K24*86400)</f>
        <v>1131.9317502986858</v>
      </c>
      <c r="L22" s="10">
        <f>('NBS_comp_mm _LakePrc'!L22 / 1000) * Area!$G$14 / (Days!L24*86400)</f>
        <v>1710.5907098765429</v>
      </c>
      <c r="M22" s="10">
        <f>('NBS_comp_mm _LakePrc'!M22 / 1000) * Area!$G$14 / (Days!M24*86400)</f>
        <v>1186.1404838709677</v>
      </c>
      <c r="N22" s="10">
        <f t="shared" si="0"/>
        <v>1077.6692373437825</v>
      </c>
    </row>
    <row r="23" spans="1:14" x14ac:dyDescent="0.2">
      <c r="A23">
        <v>1968</v>
      </c>
      <c r="B23" s="10">
        <f>('NBS_comp_mm _LakePrc'!B23 / 1000) * Area!$G$14 / (Days!B25*86400)</f>
        <v>767.75215053763441</v>
      </c>
      <c r="C23" s="10">
        <f>('NBS_comp_mm _LakePrc'!C23 / 1000) * Area!$G$14 / (Days!C25*86400)</f>
        <v>965.64528097062566</v>
      </c>
      <c r="D23" s="10">
        <f>('NBS_comp_mm _LakePrc'!D23 / 1000) * Area!$G$14 / (Days!D25*86400)</f>
        <v>2029.3783393070489</v>
      </c>
      <c r="E23" s="10">
        <f>('NBS_comp_mm _LakePrc'!E23 / 1000) * Area!$G$14 / (Days!E25*86400)</f>
        <v>1602.0037037037036</v>
      </c>
      <c r="F23" s="10">
        <f>('NBS_comp_mm _LakePrc'!F23 / 1000) * Area!$G$14 / (Days!F25*86400)</f>
        <v>1527.7543608124254</v>
      </c>
      <c r="G23" s="10">
        <f>('NBS_comp_mm _LakePrc'!G23 / 1000) * Area!$G$14 / (Days!G25*86400)</f>
        <v>1282.2225308641976</v>
      </c>
      <c r="H23" s="10">
        <f>('NBS_comp_mm _LakePrc'!H23 / 1000) * Area!$G$14 / (Days!H25*86400)</f>
        <v>472.64010155316618</v>
      </c>
      <c r="I23" s="10">
        <f>('NBS_comp_mm _LakePrc'!I23 / 1000) * Area!$G$14 / (Days!I25*86400)</f>
        <v>451.28308841099152</v>
      </c>
      <c r="J23" s="10">
        <f>('NBS_comp_mm _LakePrc'!J23 / 1000) * Area!$G$14 / (Days!J25*86400)</f>
        <v>610.26459876543208</v>
      </c>
      <c r="K23" s="10">
        <f>('NBS_comp_mm _LakePrc'!K23 / 1000) * Area!$G$14 / (Days!K25*86400)</f>
        <v>402.68611708482678</v>
      </c>
      <c r="L23" s="10">
        <f>('NBS_comp_mm _LakePrc'!L23 / 1000) * Area!$G$14 / (Days!L25*86400)</f>
        <v>1551.8593209876544</v>
      </c>
      <c r="M23" s="10">
        <f>('NBS_comp_mm _LakePrc'!M23 / 1000) * Area!$G$14 / (Days!M25*86400)</f>
        <v>1095.2715531660697</v>
      </c>
      <c r="N23" s="10">
        <f t="shared" si="0"/>
        <v>1063.2300955136479</v>
      </c>
    </row>
    <row r="24" spans="1:14" x14ac:dyDescent="0.2">
      <c r="A24">
        <v>1969</v>
      </c>
      <c r="B24" s="10">
        <f>('NBS_comp_mm _LakePrc'!B24 / 1000) * Area!$G$14 / (Days!B26*86400)</f>
        <v>1197.8725209080048</v>
      </c>
      <c r="C24" s="10">
        <f>('NBS_comp_mm _LakePrc'!C24 / 1000) * Area!$G$14 / (Days!C26*86400)</f>
        <v>974.56014550264536</v>
      </c>
      <c r="D24" s="10">
        <f>('NBS_comp_mm _LakePrc'!D24 / 1000) * Area!$G$14 / (Days!D26*86400)</f>
        <v>1279.5631600955794</v>
      </c>
      <c r="E24" s="10">
        <f>('NBS_comp_mm _LakePrc'!E24 / 1000) * Area!$G$14 / (Days!E26*86400)</f>
        <v>3420.7071913580248</v>
      </c>
      <c r="F24" s="10">
        <f>('NBS_comp_mm _LakePrc'!F24 / 1000) * Area!$G$14 / (Days!F26*86400)</f>
        <v>2454.3643488649936</v>
      </c>
      <c r="G24" s="10">
        <f>('NBS_comp_mm _LakePrc'!G24 / 1000) * Area!$G$14 / (Days!G26*86400)</f>
        <v>1584.4695061728396</v>
      </c>
      <c r="H24" s="10">
        <f>('NBS_comp_mm _LakePrc'!H24 / 1000) * Area!$G$14 / (Days!H26*86400)</f>
        <v>813.98487455197119</v>
      </c>
      <c r="I24" s="10">
        <f>('NBS_comp_mm _LakePrc'!I24 / 1000) * Area!$G$14 / (Days!I26*86400)</f>
        <v>208.53276583034642</v>
      </c>
      <c r="J24" s="10">
        <f>('NBS_comp_mm _LakePrc'!J24 / 1000) * Area!$G$14 / (Days!J26*86400)</f>
        <v>-190.10262345679016</v>
      </c>
      <c r="K24" s="10">
        <f>('NBS_comp_mm _LakePrc'!K24 / 1000) * Area!$G$14 / (Days!K26*86400)</f>
        <v>48.475298685782448</v>
      </c>
      <c r="L24" s="10">
        <f>('NBS_comp_mm _LakePrc'!L24 / 1000) * Area!$G$14 / (Days!L26*86400)</f>
        <v>915.68972222222203</v>
      </c>
      <c r="M24" s="10">
        <f>('NBS_comp_mm _LakePrc'!M24 / 1000) * Area!$G$14 / (Days!M26*86400)</f>
        <v>636.46600955794509</v>
      </c>
      <c r="N24" s="10">
        <f t="shared" si="0"/>
        <v>1112.0485766911304</v>
      </c>
    </row>
    <row r="25" spans="1:14" x14ac:dyDescent="0.2">
      <c r="A25">
        <v>1970</v>
      </c>
      <c r="B25" s="10">
        <f>('NBS_comp_mm _LakePrc'!B25 / 1000) * Area!$G$14 / (Days!B27*86400)</f>
        <v>317.13911589008364</v>
      </c>
      <c r="C25" s="10">
        <f>('NBS_comp_mm _LakePrc'!C25 / 1000) * Area!$G$14 / (Days!C27*86400)</f>
        <v>1055.8641269841273</v>
      </c>
      <c r="D25" s="10">
        <f>('NBS_comp_mm _LakePrc'!D25 / 1000) * Area!$G$14 / (Days!D27*86400)</f>
        <v>1383.2619414575865</v>
      </c>
      <c r="E25" s="10">
        <f>('NBS_comp_mm _LakePrc'!E25 / 1000) * Area!$G$14 / (Days!E27*86400)</f>
        <v>2968.606697530864</v>
      </c>
      <c r="F25" s="10">
        <f>('NBS_comp_mm _LakePrc'!F25 / 1000) * Area!$G$14 / (Days!F27*86400)</f>
        <v>1581.736559139785</v>
      </c>
      <c r="G25" s="10">
        <f>('NBS_comp_mm _LakePrc'!G25 / 1000) * Area!$G$14 / (Days!G27*86400)</f>
        <v>971.53290123456793</v>
      </c>
      <c r="H25" s="10">
        <f>('NBS_comp_mm _LakePrc'!H25 / 1000) * Area!$G$14 / (Days!H27*86400)</f>
        <v>979.24075268817182</v>
      </c>
      <c r="I25" s="10">
        <f>('NBS_comp_mm _LakePrc'!I25 / 1000) * Area!$G$14 / (Days!I27*86400)</f>
        <v>289.95919354838708</v>
      </c>
      <c r="J25" s="10">
        <f>('NBS_comp_mm _LakePrc'!J25 / 1000) * Area!$G$14 / (Days!J27*86400)</f>
        <v>466.20512345679015</v>
      </c>
      <c r="K25" s="10">
        <f>('NBS_comp_mm _LakePrc'!K25 / 1000) * Area!$G$14 / (Days!K27*86400)</f>
        <v>969.11452807646356</v>
      </c>
      <c r="L25" s="10">
        <f>('NBS_comp_mm _LakePrc'!L25 / 1000) * Area!$G$14 / (Days!L27*86400)</f>
        <v>1275.515524691358</v>
      </c>
      <c r="M25" s="10">
        <f>('NBS_comp_mm _LakePrc'!M25 / 1000) * Area!$G$14 / (Days!M27*86400)</f>
        <v>1099.9519175627236</v>
      </c>
      <c r="N25" s="10">
        <f t="shared" si="0"/>
        <v>1113.1773651884091</v>
      </c>
    </row>
    <row r="26" spans="1:14" x14ac:dyDescent="0.2">
      <c r="A26">
        <v>1971</v>
      </c>
      <c r="B26" s="10">
        <f>('NBS_comp_mm _LakePrc'!B26 / 1000) * Area!$G$14 / (Days!B28*86400)</f>
        <v>303.06748506571085</v>
      </c>
      <c r="C26" s="10">
        <f>('NBS_comp_mm _LakePrc'!C26 / 1000) * Area!$G$14 / (Days!C28*86400)</f>
        <v>1460.5158333333336</v>
      </c>
      <c r="D26" s="10">
        <f>('NBS_comp_mm _LakePrc'!D26 / 1000) * Area!$G$14 / (Days!D28*86400)</f>
        <v>2003.1556690561526</v>
      </c>
      <c r="E26" s="10">
        <f>('NBS_comp_mm _LakePrc'!E26 / 1000) * Area!$G$14 / (Days!E28*86400)</f>
        <v>3241.1710185185193</v>
      </c>
      <c r="F26" s="10">
        <f>('NBS_comp_mm _LakePrc'!F26 / 1000) * Area!$G$14 / (Days!F28*86400)</f>
        <v>2066.4662186379933</v>
      </c>
      <c r="G26" s="10">
        <f>('NBS_comp_mm _LakePrc'!G26 / 1000) * Area!$G$14 / (Days!G28*86400)</f>
        <v>1051.5563888888887</v>
      </c>
      <c r="H26" s="10">
        <f>('NBS_comp_mm _LakePrc'!H26 / 1000) * Area!$G$14 / (Days!H28*86400)</f>
        <v>574.61209677419356</v>
      </c>
      <c r="I26" s="10">
        <f>('NBS_comp_mm _LakePrc'!I26 / 1000) * Area!$G$14 / (Days!I28*86400)</f>
        <v>470.97525686977309</v>
      </c>
      <c r="J26" s="10">
        <f>('NBS_comp_mm _LakePrc'!J26 / 1000) * Area!$G$14 / (Days!J28*86400)</f>
        <v>398.76796296296294</v>
      </c>
      <c r="K26" s="10">
        <f>('NBS_comp_mm _LakePrc'!K26 / 1000) * Area!$G$14 / (Days!K28*86400)</f>
        <v>326.06164277180409</v>
      </c>
      <c r="L26" s="10">
        <f>('NBS_comp_mm _LakePrc'!L26 / 1000) * Area!$G$14 / (Days!L28*86400)</f>
        <v>71.844938271604946</v>
      </c>
      <c r="M26" s="10">
        <f>('NBS_comp_mm _LakePrc'!M26 / 1000) * Area!$G$14 / (Days!M28*86400)</f>
        <v>998.90543608124233</v>
      </c>
      <c r="N26" s="10">
        <f t="shared" ref="N26:N60" si="1">AVERAGE(B26:M26)</f>
        <v>1080.5916622693483</v>
      </c>
    </row>
    <row r="27" spans="1:14" x14ac:dyDescent="0.2">
      <c r="A27">
        <v>1972</v>
      </c>
      <c r="B27" s="10">
        <f>('NBS_comp_mm _LakePrc'!B27 / 1000) * Area!$G$14 / (Days!B29*86400)</f>
        <v>559.15283751493428</v>
      </c>
      <c r="C27" s="10">
        <f>('NBS_comp_mm _LakePrc'!C27 / 1000) * Area!$G$14 / (Days!C29*86400)</f>
        <v>853.75062579821201</v>
      </c>
      <c r="D27" s="10">
        <f>('NBS_comp_mm _LakePrc'!D27 / 1000) * Area!$G$14 / (Days!D29*86400)</f>
        <v>1999.0021684587809</v>
      </c>
      <c r="E27" s="10">
        <f>('NBS_comp_mm _LakePrc'!E27 / 1000) * Area!$G$14 / (Days!E29*86400)</f>
        <v>3494.1910802469142</v>
      </c>
      <c r="F27" s="10">
        <f>('NBS_comp_mm _LakePrc'!F27 / 1000) * Area!$G$14 / (Days!F29*86400)</f>
        <v>2714.0901075268812</v>
      </c>
      <c r="G27" s="10">
        <f>('NBS_comp_mm _LakePrc'!G27 / 1000) * Area!$G$14 / (Days!G29*86400)</f>
        <v>2334.0603086419756</v>
      </c>
      <c r="H27" s="10">
        <f>('NBS_comp_mm _LakePrc'!H27 / 1000) * Area!$G$14 / (Days!H29*86400)</f>
        <v>1825.0466845878136</v>
      </c>
      <c r="I27" s="10">
        <f>('NBS_comp_mm _LakePrc'!I27 / 1000) * Area!$G$14 / (Days!I29*86400)</f>
        <v>891.28546594982083</v>
      </c>
      <c r="J27" s="10">
        <f>('NBS_comp_mm _LakePrc'!J27 / 1000) * Area!$G$14 / (Days!J29*86400)</f>
        <v>432.39432098765434</v>
      </c>
      <c r="K27" s="10">
        <f>('NBS_comp_mm _LakePrc'!K27 / 1000) * Area!$G$14 / (Days!K29*86400)</f>
        <v>459.57437275985654</v>
      </c>
      <c r="L27" s="10">
        <f>('NBS_comp_mm _LakePrc'!L27 / 1000) * Area!$G$14 / (Days!L29*86400)</f>
        <v>1870.4234259259263</v>
      </c>
      <c r="M27" s="10">
        <f>('NBS_comp_mm _LakePrc'!M27 / 1000) * Area!$G$14 / (Days!M29*86400)</f>
        <v>2167.3553643966543</v>
      </c>
      <c r="N27" s="10">
        <f t="shared" si="1"/>
        <v>1633.3605635662852</v>
      </c>
    </row>
    <row r="28" spans="1:14" x14ac:dyDescent="0.2">
      <c r="A28">
        <v>1973</v>
      </c>
      <c r="B28" s="10">
        <f>('NBS_comp_mm _LakePrc'!B28 / 1000) * Area!$G$14 / (Days!B30*86400)</f>
        <v>1426.7315173237753</v>
      </c>
      <c r="C28" s="10">
        <f>('NBS_comp_mm _LakePrc'!C28 / 1000) * Area!$G$14 / (Days!C30*86400)</f>
        <v>1462.9376653439151</v>
      </c>
      <c r="D28" s="10">
        <f>('NBS_comp_mm _LakePrc'!D28 / 1000) * Area!$G$14 / (Days!D30*86400)</f>
        <v>3294.2879211469535</v>
      </c>
      <c r="E28" s="10">
        <f>('NBS_comp_mm _LakePrc'!E28 / 1000) * Area!$G$14 / (Days!E30*86400)</f>
        <v>3017.6087962962965</v>
      </c>
      <c r="F28" s="10">
        <f>('NBS_comp_mm _LakePrc'!F28 / 1000) * Area!$G$14 / (Days!F30*86400)</f>
        <v>1981.7549402628435</v>
      </c>
      <c r="G28" s="10">
        <f>('NBS_comp_mm _LakePrc'!G28 / 1000) * Area!$G$14 / (Days!G30*86400)</f>
        <v>1229.5004320987653</v>
      </c>
      <c r="H28" s="10">
        <f>('NBS_comp_mm _LakePrc'!H28 / 1000) * Area!$G$14 / (Days!H30*86400)</f>
        <v>402.47749701314228</v>
      </c>
      <c r="I28" s="10">
        <f>('NBS_comp_mm _LakePrc'!I28 / 1000) * Area!$G$14 / (Days!I30*86400)</f>
        <v>207.31735364396656</v>
      </c>
      <c r="J28" s="10">
        <f>('NBS_comp_mm _LakePrc'!J28 / 1000) * Area!$G$14 / (Days!J30*86400)</f>
        <v>-23.964629629629592</v>
      </c>
      <c r="K28" s="10">
        <f>('NBS_comp_mm _LakePrc'!K28 / 1000) * Area!$G$14 / (Days!K30*86400)</f>
        <v>593.83779569892477</v>
      </c>
      <c r="L28" s="10">
        <f>('NBS_comp_mm _LakePrc'!L28 / 1000) * Area!$G$14 / (Days!L30*86400)</f>
        <v>889.77212962962983</v>
      </c>
      <c r="M28" s="10">
        <f>('NBS_comp_mm _LakePrc'!M28 / 1000) * Area!$G$14 / (Days!M30*86400)</f>
        <v>1605.1817741935483</v>
      </c>
      <c r="N28" s="10">
        <f t="shared" si="1"/>
        <v>1340.6202660851775</v>
      </c>
    </row>
    <row r="29" spans="1:14" x14ac:dyDescent="0.2">
      <c r="A29">
        <v>1974</v>
      </c>
      <c r="B29" s="10">
        <f>('NBS_comp_mm _LakePrc'!B29 / 1000) * Area!$G$14 / (Days!B31*86400)</f>
        <v>1417.8311708482677</v>
      </c>
      <c r="C29" s="10">
        <f>('NBS_comp_mm _LakePrc'!C29 / 1000) * Area!$G$14 / (Days!C31*86400)</f>
        <v>1167.3194973544969</v>
      </c>
      <c r="D29" s="10">
        <f>('NBS_comp_mm _LakePrc'!D29 / 1000) * Area!$G$14 / (Days!D31*86400)</f>
        <v>1858.2045161290323</v>
      </c>
      <c r="E29" s="10">
        <f>('NBS_comp_mm _LakePrc'!E29 / 1000) * Area!$G$14 / (Days!E31*86400)</f>
        <v>3121.54512345679</v>
      </c>
      <c r="F29" s="10">
        <f>('NBS_comp_mm _LakePrc'!F29 / 1000) * Area!$G$14 / (Days!F31*86400)</f>
        <v>2639.3197132616488</v>
      </c>
      <c r="G29" s="10">
        <f>('NBS_comp_mm _LakePrc'!G29 / 1000) * Area!$G$14 / (Days!G31*86400)</f>
        <v>1320.9639506172837</v>
      </c>
      <c r="H29" s="10">
        <f>('NBS_comp_mm _LakePrc'!H29 / 1000) * Area!$G$14 / (Days!H31*86400)</f>
        <v>819.83620669056154</v>
      </c>
      <c r="I29" s="10">
        <f>('NBS_comp_mm _LakePrc'!I29 / 1000) * Area!$G$14 / (Days!I31*86400)</f>
        <v>475.09665471923529</v>
      </c>
      <c r="J29" s="10">
        <f>('NBS_comp_mm _LakePrc'!J29 / 1000) * Area!$G$14 / (Days!J31*86400)</f>
        <v>257.43728395061726</v>
      </c>
      <c r="K29" s="10">
        <f>('NBS_comp_mm _LakePrc'!K29 / 1000) * Area!$G$14 / (Days!K31*86400)</f>
        <v>144.79529271206692</v>
      </c>
      <c r="L29" s="10">
        <f>('NBS_comp_mm _LakePrc'!L29 / 1000) * Area!$G$14 / (Days!L31*86400)</f>
        <v>1159.6527777777778</v>
      </c>
      <c r="M29" s="10">
        <f>('NBS_comp_mm _LakePrc'!M29 / 1000) * Area!$G$14 / (Days!M31*86400)</f>
        <v>1348.877759856631</v>
      </c>
      <c r="N29" s="10">
        <f t="shared" si="1"/>
        <v>1310.9066622812009</v>
      </c>
    </row>
    <row r="30" spans="1:14" x14ac:dyDescent="0.2">
      <c r="A30">
        <v>1975</v>
      </c>
      <c r="B30" s="10">
        <f>('NBS_comp_mm _LakePrc'!B30 / 1000) * Area!$G$14 / (Days!B32*86400)</f>
        <v>1103.3686081242533</v>
      </c>
      <c r="C30" s="10">
        <f>('NBS_comp_mm _LakePrc'!C30 / 1000) * Area!$G$14 / (Days!C32*86400)</f>
        <v>1518.4983730158731</v>
      </c>
      <c r="D30" s="10">
        <f>('NBS_comp_mm _LakePrc'!D30 / 1000) * Area!$G$14 / (Days!D32*86400)</f>
        <v>2278.4846893667864</v>
      </c>
      <c r="E30" s="10">
        <f>('NBS_comp_mm _LakePrc'!E30 / 1000) * Area!$G$14 / (Days!E32*86400)</f>
        <v>2364.3453395061724</v>
      </c>
      <c r="F30" s="10">
        <f>('NBS_comp_mm _LakePrc'!F30 / 1000) * Area!$G$14 / (Days!F32*86400)</f>
        <v>1644.1141517323776</v>
      </c>
      <c r="G30" s="10">
        <f>('NBS_comp_mm _LakePrc'!G30 / 1000) * Area!$G$14 / (Days!G32*86400)</f>
        <v>1372.2511419753087</v>
      </c>
      <c r="H30" s="10">
        <f>('NBS_comp_mm _LakePrc'!H30 / 1000) * Area!$G$14 / (Days!H32*86400)</f>
        <v>460.49144563918748</v>
      </c>
      <c r="I30" s="10">
        <f>('NBS_comp_mm _LakePrc'!I30 / 1000) * Area!$G$14 / (Days!I32*86400)</f>
        <v>336.98823775388286</v>
      </c>
      <c r="J30" s="10">
        <f>('NBS_comp_mm _LakePrc'!J30 / 1000) * Area!$G$14 / (Days!J32*86400)</f>
        <v>1050.2791975308639</v>
      </c>
      <c r="K30" s="10">
        <f>('NBS_comp_mm _LakePrc'!K30 / 1000) * Area!$G$14 / (Days!K32*86400)</f>
        <v>824.23912186379914</v>
      </c>
      <c r="L30" s="10">
        <f>('NBS_comp_mm _LakePrc'!L30 / 1000) * Area!$G$14 / (Days!L32*86400)</f>
        <v>943.30092592592598</v>
      </c>
      <c r="M30" s="10">
        <f>('NBS_comp_mm _LakePrc'!M30 / 1000) * Area!$G$14 / (Days!M32*86400)</f>
        <v>1004.6245997610517</v>
      </c>
      <c r="N30" s="10">
        <f t="shared" si="1"/>
        <v>1241.7488193496235</v>
      </c>
    </row>
    <row r="31" spans="1:14" x14ac:dyDescent="0.2">
      <c r="A31">
        <v>1976</v>
      </c>
      <c r="B31" s="10">
        <f>('NBS_comp_mm _LakePrc'!B31 / 1000) * Area!$G$14 / (Days!B33*86400)</f>
        <v>599.45844086021498</v>
      </c>
      <c r="C31" s="10">
        <f>('NBS_comp_mm _LakePrc'!C31 / 1000) * Area!$G$14 / (Days!C33*86400)</f>
        <v>2336.646296296296</v>
      </c>
      <c r="D31" s="10">
        <f>('NBS_comp_mm _LakePrc'!D31 / 1000) * Area!$G$14 / (Days!D33*86400)</f>
        <v>3777.0328255675031</v>
      </c>
      <c r="E31" s="10">
        <f>('NBS_comp_mm _LakePrc'!E31 / 1000) * Area!$G$14 / (Days!E33*86400)</f>
        <v>3098.7959567901235</v>
      </c>
      <c r="F31" s="10">
        <f>('NBS_comp_mm _LakePrc'!F31 / 1000) * Area!$G$14 / (Days!F33*86400)</f>
        <v>2646.4808900836319</v>
      </c>
      <c r="G31" s="10">
        <f>('NBS_comp_mm _LakePrc'!G31 / 1000) * Area!$G$14 / (Days!G33*86400)</f>
        <v>1640.4336419753088</v>
      </c>
      <c r="H31" s="10">
        <f>('NBS_comp_mm _LakePrc'!H31 / 1000) * Area!$G$14 / (Days!H33*86400)</f>
        <v>1075.0582019115891</v>
      </c>
      <c r="I31" s="10">
        <f>('NBS_comp_mm _LakePrc'!I31 / 1000) * Area!$G$14 / (Days!I33*86400)</f>
        <v>594.90753285543599</v>
      </c>
      <c r="J31" s="10">
        <f>('NBS_comp_mm _LakePrc'!J31 / 1000) * Area!$G$14 / (Days!J33*86400)</f>
        <v>562.85040123456793</v>
      </c>
      <c r="K31" s="10">
        <f>('NBS_comp_mm _LakePrc'!K31 / 1000) * Area!$G$14 / (Days!K33*86400)</f>
        <v>1193.3179808841103</v>
      </c>
      <c r="L31" s="10">
        <f>('NBS_comp_mm _LakePrc'!L31 / 1000) * Area!$G$14 / (Days!L33*86400)</f>
        <v>477.55944444444435</v>
      </c>
      <c r="M31" s="10">
        <f>('NBS_comp_mm _LakePrc'!M31 / 1000) * Area!$G$14 / (Days!M33*86400)</f>
        <v>315.23617084826753</v>
      </c>
      <c r="N31" s="10">
        <f t="shared" si="1"/>
        <v>1526.4814819792909</v>
      </c>
    </row>
    <row r="32" spans="1:14" x14ac:dyDescent="0.2">
      <c r="A32">
        <v>1977</v>
      </c>
      <c r="B32" s="10">
        <f>('NBS_comp_mm _LakePrc'!B32 / 1000) * Area!$G$14 / (Days!B34*86400)</f>
        <v>416.67426523297502</v>
      </c>
      <c r="C32" s="10">
        <f>('NBS_comp_mm _LakePrc'!C32 / 1000) * Area!$G$14 / (Days!C34*86400)</f>
        <v>590.31123015873004</v>
      </c>
      <c r="D32" s="10">
        <f>('NBS_comp_mm _LakePrc'!D32 / 1000) * Area!$G$14 / (Days!D34*86400)</f>
        <v>3486.7578315412188</v>
      </c>
      <c r="E32" s="10">
        <f>('NBS_comp_mm _LakePrc'!E32 / 1000) * Area!$G$14 / (Days!E34*86400)</f>
        <v>2638.2526851851853</v>
      </c>
      <c r="F32" s="10">
        <f>('NBS_comp_mm _LakePrc'!F32 / 1000) * Area!$G$14 / (Days!F34*86400)</f>
        <v>859.1363261648745</v>
      </c>
      <c r="G32" s="10">
        <f>('NBS_comp_mm _LakePrc'!G32 / 1000) * Area!$G$14 / (Days!G34*86400)</f>
        <v>705.84225308641976</v>
      </c>
      <c r="H32" s="10">
        <f>('NBS_comp_mm _LakePrc'!H32 / 1000) * Area!$G$14 / (Days!H34*86400)</f>
        <v>546.35097968936668</v>
      </c>
      <c r="I32" s="10">
        <f>('NBS_comp_mm _LakePrc'!I32 / 1000) * Area!$G$14 / (Days!I34*86400)</f>
        <v>1137.5180585424134</v>
      </c>
      <c r="J32" s="10">
        <f>('NBS_comp_mm _LakePrc'!J32 / 1000) * Area!$G$14 / (Days!J34*86400)</f>
        <v>1970.2866666666666</v>
      </c>
      <c r="K32" s="10">
        <f>('NBS_comp_mm _LakePrc'!K32 / 1000) * Area!$G$14 / (Days!K34*86400)</f>
        <v>1886.1234109916365</v>
      </c>
      <c r="L32" s="10">
        <f>('NBS_comp_mm _LakePrc'!L32 / 1000) * Area!$G$14 / (Days!L34*86400)</f>
        <v>2114.7864814814816</v>
      </c>
      <c r="M32" s="10">
        <f>('NBS_comp_mm _LakePrc'!M32 / 1000) * Area!$G$14 / (Days!M34*86400)</f>
        <v>2244.2896714456397</v>
      </c>
      <c r="N32" s="10">
        <f t="shared" si="1"/>
        <v>1549.6941550155507</v>
      </c>
    </row>
    <row r="33" spans="1:14" x14ac:dyDescent="0.2">
      <c r="A33">
        <v>1978</v>
      </c>
      <c r="B33" s="10">
        <f>('NBS_comp_mm _LakePrc'!B33 / 1000) * Area!$G$14 / (Days!B35*86400)</f>
        <v>1966.1041099163681</v>
      </c>
      <c r="C33" s="10">
        <f>('NBS_comp_mm _LakePrc'!C33 / 1000) * Area!$G$14 / (Days!C35*86400)</f>
        <v>971.97554894179893</v>
      </c>
      <c r="D33" s="10">
        <f>('NBS_comp_mm _LakePrc'!D33 / 1000) * Area!$G$14 / (Days!D35*86400)</f>
        <v>2027.5441158900833</v>
      </c>
      <c r="E33" s="10">
        <f>('NBS_comp_mm _LakePrc'!E33 / 1000) * Area!$G$14 / (Days!E35*86400)</f>
        <v>3841.1083333333331</v>
      </c>
      <c r="F33" s="10">
        <f>('NBS_comp_mm _LakePrc'!F33 / 1000) * Area!$G$14 / (Days!F35*86400)</f>
        <v>1730.8643428912783</v>
      </c>
      <c r="G33" s="10">
        <f>('NBS_comp_mm _LakePrc'!G33 / 1000) * Area!$G$14 / (Days!G35*86400)</f>
        <v>774.52259259259256</v>
      </c>
      <c r="H33" s="10">
        <f>('NBS_comp_mm _LakePrc'!H33 / 1000) * Area!$G$14 / (Days!H35*86400)</f>
        <v>586.85499402628443</v>
      </c>
      <c r="I33" s="10">
        <f>('NBS_comp_mm _LakePrc'!I33 / 1000) * Area!$G$14 / (Days!I35*86400)</f>
        <v>1178.2925029868579</v>
      </c>
      <c r="J33" s="10">
        <f>('NBS_comp_mm _LakePrc'!J33 / 1000) * Area!$G$14 / (Days!J35*86400)</f>
        <v>1031.551604938272</v>
      </c>
      <c r="K33" s="10">
        <f>('NBS_comp_mm _LakePrc'!K33 / 1000) * Area!$G$14 / (Days!K35*86400)</f>
        <v>487.39787933094391</v>
      </c>
      <c r="L33" s="10">
        <f>('NBS_comp_mm _LakePrc'!L33 / 1000) * Area!$G$14 / (Days!L35*86400)</f>
        <v>614.32506172839499</v>
      </c>
      <c r="M33" s="10">
        <f>('NBS_comp_mm _LakePrc'!M33 / 1000) * Area!$G$14 / (Days!M35*86400)</f>
        <v>672.70342891278381</v>
      </c>
      <c r="N33" s="10">
        <f t="shared" si="1"/>
        <v>1323.6037096240827</v>
      </c>
    </row>
    <row r="34" spans="1:14" x14ac:dyDescent="0.2">
      <c r="A34">
        <v>1979</v>
      </c>
      <c r="B34" s="10">
        <f>('NBS_comp_mm _LakePrc'!B34 / 1000) * Area!$G$14 / (Days!B36*86400)</f>
        <v>1889.1927479091992</v>
      </c>
      <c r="C34" s="10">
        <f>('NBS_comp_mm _LakePrc'!C34 / 1000) * Area!$G$14 / (Days!C36*86400)</f>
        <v>854.01478835978833</v>
      </c>
      <c r="D34" s="10">
        <f>('NBS_comp_mm _LakePrc'!D34 / 1000) * Area!$G$14 / (Days!D36*86400)</f>
        <v>3512.112258064516</v>
      </c>
      <c r="E34" s="10">
        <f>('NBS_comp_mm _LakePrc'!E34 / 1000) * Area!$G$14 / (Days!E36*86400)</f>
        <v>3351.1894444444442</v>
      </c>
      <c r="F34" s="10">
        <f>('NBS_comp_mm _LakePrc'!F34 / 1000) * Area!$G$14 / (Days!F36*86400)</f>
        <v>1604.582586618877</v>
      </c>
      <c r="G34" s="10">
        <f>('NBS_comp_mm _LakePrc'!G34 / 1000) * Area!$G$14 / (Days!G36*86400)</f>
        <v>888.1317592592593</v>
      </c>
      <c r="H34" s="10">
        <f>('NBS_comp_mm _LakePrc'!H34 / 1000) * Area!$G$14 / (Days!H36*86400)</f>
        <v>645.56647550776586</v>
      </c>
      <c r="I34" s="10">
        <f>('NBS_comp_mm _LakePrc'!I34 / 1000) * Area!$G$14 / (Days!I36*86400)</f>
        <v>671.09102150537637</v>
      </c>
      <c r="J34" s="10">
        <f>('NBS_comp_mm _LakePrc'!J34 / 1000) * Area!$G$14 / (Days!J36*86400)</f>
        <v>957.36836419753104</v>
      </c>
      <c r="K34" s="10">
        <f>('NBS_comp_mm _LakePrc'!K34 / 1000) * Area!$G$14 / (Days!K36*86400)</f>
        <v>876.8115113500595</v>
      </c>
      <c r="L34" s="10">
        <f>('NBS_comp_mm _LakePrc'!L34 / 1000) * Area!$G$14 / (Days!L36*86400)</f>
        <v>1256.2555246913585</v>
      </c>
      <c r="M34" s="10">
        <f>('NBS_comp_mm _LakePrc'!M34 / 1000) * Area!$G$14 / (Days!M36*86400)</f>
        <v>1421.0237395459974</v>
      </c>
      <c r="N34" s="10">
        <f t="shared" si="1"/>
        <v>1493.9450184545142</v>
      </c>
    </row>
    <row r="35" spans="1:14" x14ac:dyDescent="0.2">
      <c r="A35">
        <v>1980</v>
      </c>
      <c r="B35" s="10">
        <f>('NBS_comp_mm _LakePrc'!B35 / 1000) * Area!$G$14 / (Days!B37*86400)</f>
        <v>582.93508960573502</v>
      </c>
      <c r="C35" s="10">
        <f>('NBS_comp_mm _LakePrc'!C35 / 1000) * Area!$G$14 / (Days!C37*86400)</f>
        <v>183.80625798212009</v>
      </c>
      <c r="D35" s="10">
        <f>('NBS_comp_mm _LakePrc'!D35 / 1000) * Area!$G$14 / (Days!D37*86400)</f>
        <v>2157.6487275985664</v>
      </c>
      <c r="E35" s="10">
        <f>('NBS_comp_mm _LakePrc'!E35 / 1000) * Area!$G$14 / (Days!E37*86400)</f>
        <v>3102.2525617283954</v>
      </c>
      <c r="F35" s="10">
        <f>('NBS_comp_mm _LakePrc'!F35 / 1000) * Area!$G$14 / (Days!F37*86400)</f>
        <v>1059.6855675029869</v>
      </c>
      <c r="G35" s="10">
        <f>('NBS_comp_mm _LakePrc'!G35 / 1000) * Area!$G$14 / (Days!G37*86400)</f>
        <v>1151.3936728395063</v>
      </c>
      <c r="H35" s="10">
        <f>('NBS_comp_mm _LakePrc'!H35 / 1000) * Area!$G$14 / (Days!H37*86400)</f>
        <v>908.34237753882917</v>
      </c>
      <c r="I35" s="10">
        <f>('NBS_comp_mm _LakePrc'!I35 / 1000) * Area!$G$14 / (Days!I37*86400)</f>
        <v>342.53921146953394</v>
      </c>
      <c r="J35" s="10">
        <f>('NBS_comp_mm _LakePrc'!J35 / 1000) * Area!$G$14 / (Days!J37*86400)</f>
        <v>192.08243827160493</v>
      </c>
      <c r="K35" s="10">
        <f>('NBS_comp_mm _LakePrc'!K35 / 1000) * Area!$G$14 / (Days!K37*86400)</f>
        <v>491.89498805256881</v>
      </c>
      <c r="L35" s="10">
        <f>('NBS_comp_mm _LakePrc'!L35 / 1000) * Area!$G$14 / (Days!L37*86400)</f>
        <v>670.95450617283961</v>
      </c>
      <c r="M35" s="10">
        <f>('NBS_comp_mm _LakePrc'!M35 / 1000) * Area!$G$14 / (Days!M37*86400)</f>
        <v>981.98305256869753</v>
      </c>
      <c r="N35" s="10">
        <f t="shared" si="1"/>
        <v>985.4598709442821</v>
      </c>
    </row>
    <row r="36" spans="1:14" x14ac:dyDescent="0.2">
      <c r="A36">
        <v>1981</v>
      </c>
      <c r="B36" s="10">
        <f>('NBS_comp_mm _LakePrc'!B36 / 1000) * Area!$G$14 / (Days!B38*86400)</f>
        <v>259.54632616487453</v>
      </c>
      <c r="C36" s="10">
        <f>('NBS_comp_mm _LakePrc'!C36 / 1000) * Area!$G$14 / (Days!C38*86400)</f>
        <v>2785.7389087301585</v>
      </c>
      <c r="D36" s="10">
        <f>('NBS_comp_mm _LakePrc'!D36 / 1000) * Area!$G$14 / (Days!D38*86400)</f>
        <v>1343.8635065710871</v>
      </c>
      <c r="E36" s="10">
        <f>('NBS_comp_mm _LakePrc'!E36 / 1000) * Area!$G$14 / (Days!E38*86400)</f>
        <v>1509.9515432098765</v>
      </c>
      <c r="F36" s="10">
        <f>('NBS_comp_mm _LakePrc'!F36 / 1000) * Area!$G$14 / (Days!F38*86400)</f>
        <v>1255.9179032258064</v>
      </c>
      <c r="G36" s="10">
        <f>('NBS_comp_mm _LakePrc'!G36 / 1000) * Area!$G$14 / (Days!G38*86400)</f>
        <v>1125.3776851851851</v>
      </c>
      <c r="H36" s="10">
        <f>('NBS_comp_mm _LakePrc'!H36 / 1000) * Area!$G$14 / (Days!H38*86400)</f>
        <v>991.40499999999997</v>
      </c>
      <c r="I36" s="10">
        <f>('NBS_comp_mm _LakePrc'!I36 / 1000) * Area!$G$14 / (Days!I38*86400)</f>
        <v>1119.3351373954599</v>
      </c>
      <c r="J36" s="10">
        <f>('NBS_comp_mm _LakePrc'!J36 / 1000) * Area!$G$14 / (Days!J38*86400)</f>
        <v>1427.2097222222224</v>
      </c>
      <c r="K36" s="10">
        <f>('NBS_comp_mm _LakePrc'!K36 / 1000) * Area!$G$14 / (Days!K38*86400)</f>
        <v>1576.9432437275987</v>
      </c>
      <c r="L36" s="10">
        <f>('NBS_comp_mm _LakePrc'!L36 / 1000) * Area!$G$14 / (Days!L38*86400)</f>
        <v>1561.2532716049382</v>
      </c>
      <c r="M36" s="10">
        <f>('NBS_comp_mm _LakePrc'!M36 / 1000) * Area!$G$14 / (Days!M38*86400)</f>
        <v>652.98303464755077</v>
      </c>
      <c r="N36" s="10">
        <f t="shared" si="1"/>
        <v>1300.7937735570631</v>
      </c>
    </row>
    <row r="37" spans="1:14" x14ac:dyDescent="0.2">
      <c r="A37">
        <v>1982</v>
      </c>
      <c r="B37" s="10">
        <f>('NBS_comp_mm _LakePrc'!B37 / 1000) * Area!$G$14 / (Days!B39*86400)</f>
        <v>575.5984109916368</v>
      </c>
      <c r="C37" s="10">
        <f>('NBS_comp_mm _LakePrc'!C37 / 1000) * Area!$G$14 / (Days!C39*86400)</f>
        <v>591.86470238095239</v>
      </c>
      <c r="D37" s="10">
        <f>('NBS_comp_mm _LakePrc'!D37 / 1000) * Area!$G$14 / (Days!D39*86400)</f>
        <v>2152.2877060931905</v>
      </c>
      <c r="E37" s="10">
        <f>('NBS_comp_mm _LakePrc'!E37 / 1000) * Area!$G$14 / (Days!E39*86400)</f>
        <v>2873.1151851851846</v>
      </c>
      <c r="F37" s="10">
        <f>('NBS_comp_mm _LakePrc'!F37 / 1000) * Area!$G$14 / (Days!F39*86400)</f>
        <v>1257.3373596176823</v>
      </c>
      <c r="G37" s="10">
        <f>('NBS_comp_mm _LakePrc'!G37 / 1000) * Area!$G$14 / (Days!G39*86400)</f>
        <v>1745.3235185185185</v>
      </c>
      <c r="H37" s="10">
        <f>('NBS_comp_mm _LakePrc'!H37 / 1000) * Area!$G$14 / (Days!H39*86400)</f>
        <v>649.28200119474309</v>
      </c>
      <c r="I37" s="10">
        <f>('NBS_comp_mm _LakePrc'!I37 / 1000) * Area!$G$14 / (Days!I39*86400)</f>
        <v>244.01463560334528</v>
      </c>
      <c r="J37" s="10">
        <f>('NBS_comp_mm _LakePrc'!J37 / 1000) * Area!$G$14 / (Days!J39*86400)</f>
        <v>576.0746604938272</v>
      </c>
      <c r="K37" s="10">
        <f>('NBS_comp_mm _LakePrc'!K37 / 1000) * Area!$G$14 / (Days!K39*86400)</f>
        <v>281.38720430107543</v>
      </c>
      <c r="L37" s="10">
        <f>('NBS_comp_mm _LakePrc'!L37 / 1000) * Area!$G$14 / (Days!L39*86400)</f>
        <v>1525.1027469135802</v>
      </c>
      <c r="M37" s="10">
        <f>('NBS_comp_mm _LakePrc'!M37 / 1000) * Area!$G$14 / (Days!M39*86400)</f>
        <v>1616.1921385902035</v>
      </c>
      <c r="N37" s="10">
        <f t="shared" si="1"/>
        <v>1173.9650224903285</v>
      </c>
    </row>
    <row r="38" spans="1:14" x14ac:dyDescent="0.2">
      <c r="A38">
        <v>1983</v>
      </c>
      <c r="B38" s="10">
        <f>('NBS_comp_mm _LakePrc'!B38 / 1000) * Area!$G$14 / (Days!B40*86400)</f>
        <v>692.77232377538849</v>
      </c>
      <c r="C38" s="10">
        <f>('NBS_comp_mm _LakePrc'!C38 / 1000) * Area!$G$14 / (Days!C40*86400)</f>
        <v>1015.9269642857142</v>
      </c>
      <c r="D38" s="10">
        <f>('NBS_comp_mm _LakePrc'!D38 / 1000) * Area!$G$14 / (Days!D40*86400)</f>
        <v>1206.3581899641581</v>
      </c>
      <c r="E38" s="10">
        <f>('NBS_comp_mm _LakePrc'!E38 / 1000) * Area!$G$14 / (Days!E40*86400)</f>
        <v>2565.5186728395065</v>
      </c>
      <c r="F38" s="10">
        <f>('NBS_comp_mm _LakePrc'!F38 / 1000) * Area!$G$14 / (Days!F40*86400)</f>
        <v>2725.4947132616485</v>
      </c>
      <c r="G38" s="10">
        <f>('NBS_comp_mm _LakePrc'!G38 / 1000) * Area!$G$14 / (Days!G40*86400)</f>
        <v>839.40882716049362</v>
      </c>
      <c r="H38" s="10">
        <f>('NBS_comp_mm _LakePrc'!H38 / 1000) * Area!$G$14 / (Days!H40*86400)</f>
        <v>374.34261648745519</v>
      </c>
      <c r="I38" s="10">
        <f>('NBS_comp_mm _LakePrc'!I38 / 1000) * Area!$G$14 / (Days!I40*86400)</f>
        <v>422.02713859020309</v>
      </c>
      <c r="J38" s="10">
        <f>('NBS_comp_mm _LakePrc'!J38 / 1000) * Area!$G$14 / (Days!J40*86400)</f>
        <v>-70.750308641975394</v>
      </c>
      <c r="K38" s="10">
        <f>('NBS_comp_mm _LakePrc'!K38 / 1000) * Area!$G$14 / (Days!K40*86400)</f>
        <v>258.70988649940273</v>
      </c>
      <c r="L38" s="10">
        <f>('NBS_comp_mm _LakePrc'!L38 / 1000) * Area!$G$14 / (Days!L40*86400)</f>
        <v>944.82879629629633</v>
      </c>
      <c r="M38" s="10">
        <f>('NBS_comp_mm _LakePrc'!M38 / 1000) * Area!$G$14 / (Days!M40*86400)</f>
        <v>1507.4788291517325</v>
      </c>
      <c r="N38" s="10">
        <f t="shared" si="1"/>
        <v>1040.176387472502</v>
      </c>
    </row>
    <row r="39" spans="1:14" x14ac:dyDescent="0.2">
      <c r="A39">
        <v>1984</v>
      </c>
      <c r="B39" s="10">
        <f>('NBS_comp_mm _LakePrc'!B39 / 1000) * Area!$G$14 / (Days!B41*86400)</f>
        <v>404.98359020310636</v>
      </c>
      <c r="C39" s="10">
        <f>('NBS_comp_mm _LakePrc'!C39 / 1000) * Area!$G$14 / (Days!C41*86400)</f>
        <v>2362.9487484035758</v>
      </c>
      <c r="D39" s="10">
        <f>('NBS_comp_mm _LakePrc'!D39 / 1000) * Area!$G$14 / (Days!D41*86400)</f>
        <v>1571.8352270011949</v>
      </c>
      <c r="E39" s="10">
        <f>('NBS_comp_mm _LakePrc'!E39 / 1000) * Area!$G$14 / (Days!E41*86400)</f>
        <v>3280.2970987654321</v>
      </c>
      <c r="F39" s="10">
        <f>('NBS_comp_mm _LakePrc'!F39 / 1000) * Area!$G$14 / (Days!F41*86400)</f>
        <v>2408.9188590203112</v>
      </c>
      <c r="G39" s="10">
        <f>('NBS_comp_mm _LakePrc'!G39 / 1000) * Area!$G$14 / (Days!G41*86400)</f>
        <v>1243.2888271604936</v>
      </c>
      <c r="H39" s="10">
        <f>('NBS_comp_mm _LakePrc'!H39 / 1000) * Area!$G$14 / (Days!H41*86400)</f>
        <v>559.12553763440872</v>
      </c>
      <c r="I39" s="10">
        <f>('NBS_comp_mm _LakePrc'!I39 / 1000) * Area!$G$14 / (Days!I41*86400)</f>
        <v>721.19150537634403</v>
      </c>
      <c r="J39" s="10">
        <f>('NBS_comp_mm _LakePrc'!J39 / 1000) * Area!$G$14 / (Days!J41*86400)</f>
        <v>512.00836419753091</v>
      </c>
      <c r="K39" s="10">
        <f>('NBS_comp_mm _LakePrc'!K39 / 1000) * Area!$G$14 / (Days!K41*86400)</f>
        <v>389.01473715651133</v>
      </c>
      <c r="L39" s="10">
        <f>('NBS_comp_mm _LakePrc'!L39 / 1000) * Area!$G$14 / (Days!L41*86400)</f>
        <v>396.17018518518512</v>
      </c>
      <c r="M39" s="10">
        <f>('NBS_comp_mm _LakePrc'!M39 / 1000) * Area!$G$14 / (Days!M41*86400)</f>
        <v>1088.2492712066903</v>
      </c>
      <c r="N39" s="10">
        <f t="shared" si="1"/>
        <v>1244.8359959425654</v>
      </c>
    </row>
    <row r="40" spans="1:14" x14ac:dyDescent="0.2">
      <c r="A40">
        <v>1985</v>
      </c>
      <c r="B40" s="10">
        <f>('NBS_comp_mm _LakePrc'!B40 / 1000) * Area!$G$14 / (Days!B42*86400)</f>
        <v>1010.0762962962965</v>
      </c>
      <c r="C40" s="10">
        <f>('NBS_comp_mm _LakePrc'!C40 / 1000) * Area!$G$14 / (Days!C42*86400)</f>
        <v>1609.6395436507935</v>
      </c>
      <c r="D40" s="10">
        <f>('NBS_comp_mm _LakePrc'!D40 / 1000) * Area!$G$14 / (Days!D42*86400)</f>
        <v>2673.2933811230587</v>
      </c>
      <c r="E40" s="10">
        <f>('NBS_comp_mm _LakePrc'!E40 / 1000) * Area!$G$14 / (Days!E42*86400)</f>
        <v>2132.1638580246918</v>
      </c>
      <c r="F40" s="10">
        <f>('NBS_comp_mm _LakePrc'!F40 / 1000) * Area!$G$14 / (Days!F42*86400)</f>
        <v>1339.1972759856631</v>
      </c>
      <c r="G40" s="10">
        <f>('NBS_comp_mm _LakePrc'!G40 / 1000) * Area!$G$14 / (Days!G42*86400)</f>
        <v>777.75703703703698</v>
      </c>
      <c r="H40" s="10">
        <f>('NBS_comp_mm _LakePrc'!H40 / 1000) * Area!$G$14 / (Days!H42*86400)</f>
        <v>494.99416965352441</v>
      </c>
      <c r="I40" s="10">
        <f>('NBS_comp_mm _LakePrc'!I40 / 1000) * Area!$G$14 / (Days!I42*86400)</f>
        <v>398.58011350059735</v>
      </c>
      <c r="J40" s="10">
        <f>('NBS_comp_mm _LakePrc'!J40 / 1000) * Area!$G$14 / (Days!J42*86400)</f>
        <v>850.09697530864196</v>
      </c>
      <c r="K40" s="10">
        <f>('NBS_comp_mm _LakePrc'!K40 / 1000) * Area!$G$14 / (Days!K42*86400)</f>
        <v>691.60425328554368</v>
      </c>
      <c r="L40" s="10">
        <f>('NBS_comp_mm _LakePrc'!L40 / 1000) * Area!$G$14 / (Days!L42*86400)</f>
        <v>2266.0937962962962</v>
      </c>
      <c r="M40" s="10">
        <f>('NBS_comp_mm _LakePrc'!M40 / 1000) * Area!$G$14 / (Days!M42*86400)</f>
        <v>649.71823178016723</v>
      </c>
      <c r="N40" s="10">
        <f t="shared" si="1"/>
        <v>1241.101244328526</v>
      </c>
    </row>
    <row r="41" spans="1:14" x14ac:dyDescent="0.2">
      <c r="A41">
        <v>1986</v>
      </c>
      <c r="B41" s="10">
        <f>('NBS_comp_mm _LakePrc'!B41 / 1000) * Area!$G$14 / (Days!B43*86400)</f>
        <v>925.75191756272386</v>
      </c>
      <c r="C41" s="10">
        <f>('NBS_comp_mm _LakePrc'!C41 / 1000) * Area!$G$14 / (Days!C43*86400)</f>
        <v>1018.9479100529101</v>
      </c>
      <c r="D41" s="10">
        <f>('NBS_comp_mm _LakePrc'!D41 / 1000) * Area!$G$14 / (Days!D43*86400)</f>
        <v>2455.3677538829152</v>
      </c>
      <c r="E41" s="10">
        <f>('NBS_comp_mm _LakePrc'!E41 / 1000) * Area!$G$14 / (Days!E43*86400)</f>
        <v>2243.6935493827164</v>
      </c>
      <c r="F41" s="10">
        <f>('NBS_comp_mm _LakePrc'!F41 / 1000) * Area!$G$14 / (Days!F43*86400)</f>
        <v>1224.30894265233</v>
      </c>
      <c r="G41" s="10">
        <f>('NBS_comp_mm _LakePrc'!G41 / 1000) * Area!$G$14 / (Days!G43*86400)</f>
        <v>1672.4766975308642</v>
      </c>
      <c r="H41" s="10">
        <f>('NBS_comp_mm _LakePrc'!H41 / 1000) * Area!$G$14 / (Days!H43*86400)</f>
        <v>958.34596176822004</v>
      </c>
      <c r="I41" s="10">
        <f>('NBS_comp_mm _LakePrc'!I41 / 1000) * Area!$G$14 / (Days!I43*86400)</f>
        <v>1005.2101254480286</v>
      </c>
      <c r="J41" s="10">
        <f>('NBS_comp_mm _LakePrc'!J41 / 1000) * Area!$G$14 / (Days!J43*86400)</f>
        <v>1871.8041358024695</v>
      </c>
      <c r="K41" s="10">
        <f>('NBS_comp_mm _LakePrc'!K41 / 1000) * Area!$G$14 / (Days!K43*86400)</f>
        <v>1526.099659498208</v>
      </c>
      <c r="L41" s="10">
        <f>('NBS_comp_mm _LakePrc'!L41 / 1000) * Area!$G$14 / (Days!L43*86400)</f>
        <v>805.51614197530853</v>
      </c>
      <c r="M41" s="10">
        <f>('NBS_comp_mm _LakePrc'!M41 / 1000) * Area!$G$14 / (Days!M43*86400)</f>
        <v>1592.8060035842293</v>
      </c>
      <c r="N41" s="10">
        <f t="shared" si="1"/>
        <v>1441.6940665950769</v>
      </c>
    </row>
    <row r="42" spans="1:14" x14ac:dyDescent="0.2">
      <c r="A42">
        <v>1987</v>
      </c>
      <c r="B42" s="10">
        <f>('NBS_comp_mm _LakePrc'!B42 / 1000) * Area!$G$14 / (Days!B44*86400)</f>
        <v>661.98853046594968</v>
      </c>
      <c r="C42" s="10">
        <f>('NBS_comp_mm _LakePrc'!C42 / 1000) * Area!$G$14 / (Days!C44*86400)</f>
        <v>295.63179232804225</v>
      </c>
      <c r="D42" s="10">
        <f>('NBS_comp_mm _LakePrc'!D42 / 1000) * Area!$G$14 / (Days!D44*86400)</f>
        <v>1929.0724551971325</v>
      </c>
      <c r="E42" s="10">
        <f>('NBS_comp_mm _LakePrc'!E42 / 1000) * Area!$G$14 / (Days!E44*86400)</f>
        <v>2680.8531790123457</v>
      </c>
      <c r="F42" s="10">
        <f>('NBS_comp_mm _LakePrc'!F42 / 1000) * Area!$G$14 / (Days!F44*86400)</f>
        <v>644.77225806451611</v>
      </c>
      <c r="G42" s="10">
        <f>('NBS_comp_mm _LakePrc'!G42 / 1000) * Area!$G$14 / (Days!G44*86400)</f>
        <v>917.59787037037017</v>
      </c>
      <c r="H42" s="10">
        <f>('NBS_comp_mm _LakePrc'!H42 / 1000) * Area!$G$14 / (Days!H44*86400)</f>
        <v>584.61805854241334</v>
      </c>
      <c r="I42" s="10">
        <f>('NBS_comp_mm _LakePrc'!I42 / 1000) * Area!$G$14 / (Days!I44*86400)</f>
        <v>118.88747909199522</v>
      </c>
      <c r="J42" s="10">
        <f>('NBS_comp_mm _LakePrc'!J42 / 1000) * Area!$G$14 / (Days!J44*86400)</f>
        <v>810.1237962962964</v>
      </c>
      <c r="K42" s="10">
        <f>('NBS_comp_mm _LakePrc'!K42 / 1000) * Area!$G$14 / (Days!K44*86400)</f>
        <v>305.51090203106321</v>
      </c>
      <c r="L42" s="10">
        <f>('NBS_comp_mm _LakePrc'!L42 / 1000) * Area!$G$14 / (Days!L44*86400)</f>
        <v>954.36234567901238</v>
      </c>
      <c r="M42" s="10">
        <f>('NBS_comp_mm _LakePrc'!M42 / 1000) * Area!$G$14 / (Days!M44*86400)</f>
        <v>1166.7617264038231</v>
      </c>
      <c r="N42" s="10">
        <f t="shared" si="1"/>
        <v>922.51503279024666</v>
      </c>
    </row>
    <row r="43" spans="1:14" x14ac:dyDescent="0.2">
      <c r="A43">
        <v>1988</v>
      </c>
      <c r="B43" s="10">
        <f>('NBS_comp_mm _LakePrc'!B43 / 1000) * Area!$G$14 / (Days!B45*86400)</f>
        <v>121.38890681003595</v>
      </c>
      <c r="C43" s="10">
        <f>('NBS_comp_mm _LakePrc'!C43 / 1000) * Area!$G$14 / (Days!C45*86400)</f>
        <v>940.53680076628348</v>
      </c>
      <c r="D43" s="10">
        <f>('NBS_comp_mm _LakePrc'!D43 / 1000) * Area!$G$14 / (Days!D45*86400)</f>
        <v>1242.9731123058543</v>
      </c>
      <c r="E43" s="10">
        <f>('NBS_comp_mm _LakePrc'!E43 / 1000) * Area!$G$14 / (Days!E45*86400)</f>
        <v>1909.5330555555556</v>
      </c>
      <c r="F43" s="10">
        <f>('NBS_comp_mm _LakePrc'!F43 / 1000) * Area!$G$14 / (Days!F45*86400)</f>
        <v>1209.515119474313</v>
      </c>
      <c r="G43" s="10">
        <f>('NBS_comp_mm _LakePrc'!G43 / 1000) * Area!$G$14 / (Days!G45*86400)</f>
        <v>335.30166666666662</v>
      </c>
      <c r="H43" s="10">
        <f>('NBS_comp_mm _LakePrc'!H43 / 1000) * Area!$G$14 / (Days!H45*86400)</f>
        <v>673.77259856630826</v>
      </c>
      <c r="I43" s="10">
        <f>('NBS_comp_mm _LakePrc'!I43 / 1000) * Area!$G$14 / (Days!I45*86400)</f>
        <v>210.11097371565108</v>
      </c>
      <c r="J43" s="10">
        <f>('NBS_comp_mm _LakePrc'!J43 / 1000) * Area!$G$14 / (Days!J45*86400)</f>
        <v>145.80796296296305</v>
      </c>
      <c r="K43" s="10">
        <f>('NBS_comp_mm _LakePrc'!K43 / 1000) * Area!$G$14 / (Days!K45*86400)</f>
        <v>539.66823775388286</v>
      </c>
      <c r="L43" s="10">
        <f>('NBS_comp_mm _LakePrc'!L43 / 1000) * Area!$G$14 / (Days!L45*86400)</f>
        <v>1238.874783950617</v>
      </c>
      <c r="M43" s="10">
        <f>('NBS_comp_mm _LakePrc'!M43 / 1000) * Area!$G$14 / (Days!M45*86400)</f>
        <v>77.870776583034598</v>
      </c>
      <c r="N43" s="10">
        <f t="shared" si="1"/>
        <v>720.4461662592638</v>
      </c>
    </row>
    <row r="44" spans="1:14" x14ac:dyDescent="0.2">
      <c r="A44">
        <v>1989</v>
      </c>
      <c r="B44" s="10">
        <f>('NBS_comp_mm _LakePrc'!B44 / 1000) * Area!$G$14 / (Days!B46*86400)</f>
        <v>229.76119474313023</v>
      </c>
      <c r="C44" s="10">
        <f>('NBS_comp_mm _LakePrc'!C44 / 1000) * Area!$G$14 / (Days!C46*86400)</f>
        <v>342.51043650793656</v>
      </c>
      <c r="D44" s="10">
        <f>('NBS_comp_mm _LakePrc'!D44 / 1000) * Area!$G$14 / (Days!D46*86400)</f>
        <v>1268.7725328554357</v>
      </c>
      <c r="E44" s="10">
        <f>('NBS_comp_mm _LakePrc'!E44 / 1000) * Area!$G$14 / (Days!E46*86400)</f>
        <v>2130.3892901234572</v>
      </c>
      <c r="F44" s="10">
        <f>('NBS_comp_mm _LakePrc'!F44 / 1000) * Area!$G$14 / (Days!F46*86400)</f>
        <v>2420.6136200716846</v>
      </c>
      <c r="G44" s="10">
        <f>('NBS_comp_mm _LakePrc'!G44 / 1000) * Area!$G$14 / (Days!G46*86400)</f>
        <v>2099.1895679012346</v>
      </c>
      <c r="H44" s="10">
        <f>('NBS_comp_mm _LakePrc'!H44 / 1000) * Area!$G$14 / (Days!H46*86400)</f>
        <v>314.82777777777784</v>
      </c>
      <c r="I44" s="10">
        <f>('NBS_comp_mm _LakePrc'!I44 / 1000) * Area!$G$14 / (Days!I46*86400)</f>
        <v>343.91573476702507</v>
      </c>
      <c r="J44" s="10">
        <f>('NBS_comp_mm _LakePrc'!J44 / 1000) * Area!$G$14 / (Days!J46*86400)</f>
        <v>429.43830246913581</v>
      </c>
      <c r="K44" s="10">
        <f>('NBS_comp_mm _LakePrc'!K44 / 1000) * Area!$G$14 / (Days!K46*86400)</f>
        <v>702.13989247311838</v>
      </c>
      <c r="L44" s="10">
        <f>('NBS_comp_mm _LakePrc'!L44 / 1000) * Area!$G$14 / (Days!L46*86400)</f>
        <v>1400.7615123456792</v>
      </c>
      <c r="M44" s="10">
        <f>('NBS_comp_mm _LakePrc'!M44 / 1000) * Area!$G$14 / (Days!M46*86400)</f>
        <v>79.231493428912898</v>
      </c>
      <c r="N44" s="10">
        <f t="shared" si="1"/>
        <v>980.12927962204412</v>
      </c>
    </row>
    <row r="45" spans="1:14" x14ac:dyDescent="0.2">
      <c r="A45">
        <v>1990</v>
      </c>
      <c r="B45" s="10">
        <f>('NBS_comp_mm _LakePrc'!B45 / 1000) * Area!$G$14 / (Days!B47*86400)</f>
        <v>1537.6421385902033</v>
      </c>
      <c r="C45" s="10">
        <f>('NBS_comp_mm _LakePrc'!C45 / 1000) * Area!$G$14 / (Days!C47*86400)</f>
        <v>2180.8205224867725</v>
      </c>
      <c r="D45" s="10">
        <f>('NBS_comp_mm _LakePrc'!D45 / 1000) * Area!$G$14 / (Days!D47*86400)</f>
        <v>2273.3192353643958</v>
      </c>
      <c r="E45" s="10">
        <f>('NBS_comp_mm _LakePrc'!E45 / 1000) * Area!$G$14 / (Days!E47*86400)</f>
        <v>2863.1532407407412</v>
      </c>
      <c r="F45" s="10">
        <f>('NBS_comp_mm _LakePrc'!F45 / 1000) * Area!$G$14 / (Days!F47*86400)</f>
        <v>2601.1326164874554</v>
      </c>
      <c r="G45" s="10">
        <f>('NBS_comp_mm _LakePrc'!G45 / 1000) * Area!$G$14 / (Days!G47*86400)</f>
        <v>1157.1442283950616</v>
      </c>
      <c r="H45" s="10">
        <f>('NBS_comp_mm _LakePrc'!H45 / 1000) * Area!$G$14 / (Days!H47*86400)</f>
        <v>676.5503584229391</v>
      </c>
      <c r="I45" s="10">
        <f>('NBS_comp_mm _LakePrc'!I45 / 1000) * Area!$G$14 / (Days!I47*86400)</f>
        <v>434.2918578255676</v>
      </c>
      <c r="J45" s="10">
        <f>('NBS_comp_mm _LakePrc'!J45 / 1000) * Area!$G$14 / (Days!J47*86400)</f>
        <v>-18.008117283950583</v>
      </c>
      <c r="K45" s="10">
        <f>('NBS_comp_mm _LakePrc'!K45 / 1000) * Area!$G$14 / (Days!K47*86400)</f>
        <v>1274.6064635603345</v>
      </c>
      <c r="L45" s="10">
        <f>('NBS_comp_mm _LakePrc'!L45 / 1000) * Area!$G$14 / (Days!L47*86400)</f>
        <v>861.47885802469159</v>
      </c>
      <c r="M45" s="10">
        <f>('NBS_comp_mm _LakePrc'!M45 / 1000) * Area!$G$14 / (Days!M47*86400)</f>
        <v>2200.7882019115891</v>
      </c>
      <c r="N45" s="10">
        <f t="shared" si="1"/>
        <v>1503.5766337104833</v>
      </c>
    </row>
    <row r="46" spans="1:14" x14ac:dyDescent="0.2">
      <c r="A46">
        <v>1991</v>
      </c>
      <c r="B46" s="10">
        <f>('NBS_comp_mm _LakePrc'!B46 / 1000) * Area!$G$14 / (Days!B48*86400)</f>
        <v>1322.4606989247311</v>
      </c>
      <c r="C46" s="10">
        <f>('NBS_comp_mm _LakePrc'!C46 / 1000) * Area!$G$14 / (Days!C48*86400)</f>
        <v>1356.9479298941799</v>
      </c>
      <c r="D46" s="10">
        <f>('NBS_comp_mm _LakePrc'!D46 / 1000) * Area!$G$14 / (Days!D48*86400)</f>
        <v>2978.2530704898445</v>
      </c>
      <c r="E46" s="10">
        <f>('NBS_comp_mm _LakePrc'!E46 / 1000) * Area!$G$14 / (Days!E48*86400)</f>
        <v>3125.5508333333332</v>
      </c>
      <c r="F46" s="10">
        <f>('NBS_comp_mm _LakePrc'!F46 / 1000) * Area!$G$14 / (Days!F48*86400)</f>
        <v>1534.7922998805259</v>
      </c>
      <c r="G46" s="10">
        <f>('NBS_comp_mm _LakePrc'!G46 / 1000) * Area!$G$14 / (Days!G48*86400)</f>
        <v>659.02851851851847</v>
      </c>
      <c r="H46" s="10">
        <f>('NBS_comp_mm _LakePrc'!H46 / 1000) * Area!$G$14 / (Days!H48*86400)</f>
        <v>341.28028076463556</v>
      </c>
      <c r="I46" s="10">
        <f>('NBS_comp_mm _LakePrc'!I46 / 1000) * Area!$G$14 / (Days!I48*86400)</f>
        <v>322.61311827956973</v>
      </c>
      <c r="J46" s="10">
        <f>('NBS_comp_mm _LakePrc'!J46 / 1000) * Area!$G$14 / (Days!J48*86400)</f>
        <v>-30.703888888888969</v>
      </c>
      <c r="K46" s="10">
        <f>('NBS_comp_mm _LakePrc'!K46 / 1000) * Area!$G$14 / (Days!K48*86400)</f>
        <v>403.65372759856621</v>
      </c>
      <c r="L46" s="10">
        <f>('NBS_comp_mm _LakePrc'!L46 / 1000) * Area!$G$14 / (Days!L48*86400)</f>
        <v>394.68296296296296</v>
      </c>
      <c r="M46" s="10">
        <f>('NBS_comp_mm _LakePrc'!M46 / 1000) * Area!$G$14 / (Days!M48*86400)</f>
        <v>693.14796296296299</v>
      </c>
      <c r="N46" s="10">
        <f t="shared" si="1"/>
        <v>1091.8089595600784</v>
      </c>
    </row>
    <row r="47" spans="1:14" x14ac:dyDescent="0.2">
      <c r="A47">
        <v>1992</v>
      </c>
      <c r="B47" s="10">
        <f>('NBS_comp_mm _LakePrc'!B47 / 1000) * Area!$G$14 / (Days!B49*86400)</f>
        <v>678.90673237753879</v>
      </c>
      <c r="C47" s="10">
        <f>('NBS_comp_mm _LakePrc'!C47 / 1000) * Area!$G$14 / (Days!C49*86400)</f>
        <v>824.81756066411219</v>
      </c>
      <c r="D47" s="10">
        <f>('NBS_comp_mm _LakePrc'!D47 / 1000) * Area!$G$14 / (Days!D49*86400)</f>
        <v>1941.8308482676225</v>
      </c>
      <c r="E47" s="10">
        <f>('NBS_comp_mm _LakePrc'!E47 / 1000) * Area!$G$14 / (Days!E49*86400)</f>
        <v>3171.1511111111113</v>
      </c>
      <c r="F47" s="10">
        <f>('NBS_comp_mm _LakePrc'!F47 / 1000) * Area!$G$14 / (Days!F49*86400)</f>
        <v>1721.0926463560334</v>
      </c>
      <c r="G47" s="10">
        <f>('NBS_comp_mm _LakePrc'!G47 / 1000) * Area!$G$14 / (Days!G49*86400)</f>
        <v>707.32209876543209</v>
      </c>
      <c r="H47" s="10">
        <f>('NBS_comp_mm _LakePrc'!H47 / 1000) * Area!$G$14 / (Days!H49*86400)</f>
        <v>1579.6495758661886</v>
      </c>
      <c r="I47" s="10">
        <f>('NBS_comp_mm _LakePrc'!I47 / 1000) * Area!$G$14 / (Days!I49*86400)</f>
        <v>1579.4970310633214</v>
      </c>
      <c r="J47" s="10">
        <f>('NBS_comp_mm _LakePrc'!J47 / 1000) * Area!$G$14 / (Days!J49*86400)</f>
        <v>1075.8134259259259</v>
      </c>
      <c r="K47" s="10">
        <f>('NBS_comp_mm _LakePrc'!K47 / 1000) * Area!$G$14 / (Days!K49*86400)</f>
        <v>776.62889486260462</v>
      </c>
      <c r="L47" s="10">
        <f>('NBS_comp_mm _LakePrc'!L47 / 1000) * Area!$G$14 / (Days!L49*86400)</f>
        <v>2117.4935493827156</v>
      </c>
      <c r="M47" s="10">
        <f>('NBS_comp_mm _LakePrc'!M47 / 1000) * Area!$G$14 / (Days!M49*86400)</f>
        <v>1210.7379868578255</v>
      </c>
      <c r="N47" s="10">
        <f t="shared" si="1"/>
        <v>1448.7451217917026</v>
      </c>
    </row>
    <row r="48" spans="1:14" x14ac:dyDescent="0.2">
      <c r="A48">
        <v>1993</v>
      </c>
      <c r="B48" s="10">
        <f>('NBS_comp_mm _LakePrc'!B48 / 1000) * Area!$G$14 / (Days!B50*86400)</f>
        <v>2028.256051373955</v>
      </c>
      <c r="C48" s="10">
        <f>('NBS_comp_mm _LakePrc'!C48 / 1000) * Area!$G$14 / (Days!C50*86400)</f>
        <v>743.67849867724874</v>
      </c>
      <c r="D48" s="10">
        <f>('NBS_comp_mm _LakePrc'!D48 / 1000) * Area!$G$14 / (Days!D50*86400)</f>
        <v>1391.4657586618875</v>
      </c>
      <c r="E48" s="10">
        <f>('NBS_comp_mm _LakePrc'!E48 / 1000) * Area!$G$14 / (Days!E50*86400)</f>
        <v>4604.4788888888897</v>
      </c>
      <c r="F48" s="10">
        <f>('NBS_comp_mm _LakePrc'!F48 / 1000) * Area!$G$14 / (Days!F50*86400)</f>
        <v>1656.5516726403828</v>
      </c>
      <c r="G48" s="10">
        <f>('NBS_comp_mm _LakePrc'!G48 / 1000) * Area!$G$14 / (Days!G50*86400)</f>
        <v>1503.9024074074073</v>
      </c>
      <c r="H48" s="10">
        <f>('NBS_comp_mm _LakePrc'!H48 / 1000) * Area!$G$14 / (Days!H50*86400)</f>
        <v>510.22938470728792</v>
      </c>
      <c r="I48" s="10">
        <f>('NBS_comp_mm _LakePrc'!I48 / 1000) * Area!$G$14 / (Days!I50*86400)</f>
        <v>309.01987455197138</v>
      </c>
      <c r="J48" s="10">
        <f>('NBS_comp_mm _LakePrc'!J48 / 1000) * Area!$G$14 / (Days!J50*86400)</f>
        <v>283.2060802469137</v>
      </c>
      <c r="K48" s="10">
        <f>('NBS_comp_mm _LakePrc'!K48 / 1000) * Area!$G$14 / (Days!K50*86400)</f>
        <v>609.99020310633205</v>
      </c>
      <c r="L48" s="10">
        <f>('NBS_comp_mm _LakePrc'!L48 / 1000) * Area!$G$14 / (Days!L50*86400)</f>
        <v>951.06648148148167</v>
      </c>
      <c r="M48" s="10">
        <f>('NBS_comp_mm _LakePrc'!M48 / 1000) * Area!$G$14 / (Days!M50*86400)</f>
        <v>928.08392473118283</v>
      </c>
      <c r="N48" s="10">
        <f t="shared" si="1"/>
        <v>1293.3274355395786</v>
      </c>
    </row>
    <row r="49" spans="1:14" x14ac:dyDescent="0.2">
      <c r="A49">
        <v>1994</v>
      </c>
      <c r="B49" s="10">
        <f>('NBS_comp_mm _LakePrc'!B49 / 1000) * Area!$G$14 / (Days!B51*86400)</f>
        <v>252.83989247311837</v>
      </c>
      <c r="C49" s="10">
        <f>('NBS_comp_mm _LakePrc'!C49 / 1000) * Area!$G$14 / (Days!C51*86400)</f>
        <v>790.03307539682532</v>
      </c>
      <c r="D49" s="10">
        <f>('NBS_comp_mm _LakePrc'!D49 / 1000) * Area!$G$14 / (Days!D51*86400)</f>
        <v>1821.4096893667859</v>
      </c>
      <c r="E49" s="10">
        <f>('NBS_comp_mm _LakePrc'!E49 / 1000) * Area!$G$14 / (Days!E51*86400)</f>
        <v>3681.1978086419754</v>
      </c>
      <c r="F49" s="10">
        <f>('NBS_comp_mm _LakePrc'!F49 / 1000) * Area!$G$14 / (Days!F51*86400)</f>
        <v>1805.1676821983269</v>
      </c>
      <c r="G49" s="10">
        <f>('NBS_comp_mm _LakePrc'!G49 / 1000) * Area!$G$14 / (Days!G51*86400)</f>
        <v>1166.2586728395061</v>
      </c>
      <c r="H49" s="10">
        <f>('NBS_comp_mm _LakePrc'!H49 / 1000) * Area!$G$14 / (Days!H51*86400)</f>
        <v>763.56921146953414</v>
      </c>
      <c r="I49" s="10">
        <f>('NBS_comp_mm _LakePrc'!I49 / 1000) * Area!$G$14 / (Days!I51*86400)</f>
        <v>553.4869175627241</v>
      </c>
      <c r="J49" s="10">
        <f>('NBS_comp_mm _LakePrc'!J49 / 1000) * Area!$G$14 / (Days!J51*86400)</f>
        <v>357.54703703703694</v>
      </c>
      <c r="K49" s="10">
        <f>('NBS_comp_mm _LakePrc'!K49 / 1000) * Area!$G$14 / (Days!K51*86400)</f>
        <v>317.96521505376342</v>
      </c>
      <c r="L49" s="10">
        <f>('NBS_comp_mm _LakePrc'!L49 / 1000) * Area!$G$14 / (Days!L51*86400)</f>
        <v>960.39598765432095</v>
      </c>
      <c r="M49" s="10">
        <f>('NBS_comp_mm _LakePrc'!M49 / 1000) * Area!$G$14 / (Days!M51*86400)</f>
        <v>846.32406810035843</v>
      </c>
      <c r="N49" s="10">
        <f t="shared" si="1"/>
        <v>1109.6829381495231</v>
      </c>
    </row>
    <row r="50" spans="1:14" x14ac:dyDescent="0.2">
      <c r="A50">
        <v>1995</v>
      </c>
      <c r="B50" s="10">
        <f>('NBS_comp_mm _LakePrc'!B50 / 1000) * Area!$G$14 / (Days!B52*86400)</f>
        <v>1577.7389904420552</v>
      </c>
      <c r="C50" s="10">
        <f>('NBS_comp_mm _LakePrc'!C50 / 1000) * Area!$G$14 / (Days!C52*86400)</f>
        <v>447.4875396825397</v>
      </c>
      <c r="D50" s="10">
        <f>('NBS_comp_mm _LakePrc'!D50 / 1000) * Area!$G$14 / (Days!D52*86400)</f>
        <v>1494.0503046594981</v>
      </c>
      <c r="E50" s="10">
        <f>('NBS_comp_mm _LakePrc'!E50 / 1000) * Area!$G$14 / (Days!E52*86400)</f>
        <v>808.49219135802446</v>
      </c>
      <c r="F50" s="10">
        <f>('NBS_comp_mm _LakePrc'!F50 / 1000) * Area!$G$14 / (Days!F52*86400)</f>
        <v>986.04126045400221</v>
      </c>
      <c r="G50" s="10">
        <f>('NBS_comp_mm _LakePrc'!G50 / 1000) * Area!$G$14 / (Days!G52*86400)</f>
        <v>580.70009259259245</v>
      </c>
      <c r="H50" s="10">
        <f>('NBS_comp_mm _LakePrc'!H50 / 1000) * Area!$G$14 / (Days!H52*86400)</f>
        <v>621.2969772998805</v>
      </c>
      <c r="I50" s="10">
        <f>('NBS_comp_mm _LakePrc'!I50 / 1000) * Area!$G$14 / (Days!I52*86400)</f>
        <v>149.49830346475503</v>
      </c>
      <c r="J50" s="10">
        <f>('NBS_comp_mm _LakePrc'!J50 / 1000) * Area!$G$14 / (Days!J52*86400)</f>
        <v>-19.450339506172881</v>
      </c>
      <c r="K50" s="10">
        <f>('NBS_comp_mm _LakePrc'!K50 / 1000) * Area!$G$14 / (Days!K52*86400)</f>
        <v>1606.9048028673835</v>
      </c>
      <c r="L50" s="10">
        <f>('NBS_comp_mm _LakePrc'!L50 / 1000) * Area!$G$14 / (Days!L52*86400)</f>
        <v>1596.3321604938271</v>
      </c>
      <c r="M50" s="10">
        <f>('NBS_comp_mm _LakePrc'!M50 / 1000) * Area!$G$14 / (Days!M52*86400)</f>
        <v>286.24289725209081</v>
      </c>
      <c r="N50" s="10">
        <f t="shared" si="1"/>
        <v>844.61126508837287</v>
      </c>
    </row>
    <row r="51" spans="1:14" x14ac:dyDescent="0.2">
      <c r="A51">
        <v>1996</v>
      </c>
      <c r="B51" s="10">
        <f>('NBS_comp_mm _LakePrc'!B51 / 1000) * Area!$G$14 / (Days!B53*86400)</f>
        <v>1881.250005973716</v>
      </c>
      <c r="C51" s="10">
        <f>('NBS_comp_mm _LakePrc'!C51 / 1000) * Area!$G$14 / (Days!C53*86400)</f>
        <v>2002.2093869731809</v>
      </c>
      <c r="D51" s="10">
        <f>('NBS_comp_mm _LakePrc'!D51 / 1000) * Area!$G$14 / (Days!D53*86400)</f>
        <v>1515.2382915173239</v>
      </c>
      <c r="E51" s="10">
        <f>('NBS_comp_mm _LakePrc'!E51 / 1000) * Area!$G$14 / (Days!E53*86400)</f>
        <v>3272.42311728395</v>
      </c>
      <c r="F51" s="10">
        <f>('NBS_comp_mm _LakePrc'!F51 / 1000) * Area!$G$14 / (Days!F53*86400)</f>
        <v>3273.1525149342892</v>
      </c>
      <c r="G51" s="10">
        <f>('NBS_comp_mm _LakePrc'!G51 / 1000) * Area!$G$14 / (Days!G53*86400)</f>
        <v>1892.2017283950618</v>
      </c>
      <c r="H51" s="10">
        <f>('NBS_comp_mm _LakePrc'!H51 / 1000) * Area!$G$14 / (Days!H53*86400)</f>
        <v>1246.8990203106327</v>
      </c>
      <c r="I51" s="10">
        <f>('NBS_comp_mm _LakePrc'!I51 / 1000) * Area!$G$14 / (Days!I53*86400)</f>
        <v>473.62231780167264</v>
      </c>
      <c r="J51" s="10">
        <f>('NBS_comp_mm _LakePrc'!J51 / 1000) * Area!$G$14 / (Days!J53*86400)</f>
        <v>1012.0335802469132</v>
      </c>
      <c r="K51" s="10">
        <f>('NBS_comp_mm _LakePrc'!K51 / 1000) * Area!$G$14 / (Days!K53*86400)</f>
        <v>1067.0900418160095</v>
      </c>
      <c r="L51" s="10">
        <f>('NBS_comp_mm _LakePrc'!L51 / 1000) * Area!$G$14 / (Days!L53*86400)</f>
        <v>1760.4763271604943</v>
      </c>
      <c r="M51" s="10">
        <f>('NBS_comp_mm _LakePrc'!M51 / 1000) * Area!$G$14 / (Days!M53*86400)</f>
        <v>2414.4367741935489</v>
      </c>
      <c r="N51" s="10">
        <f t="shared" si="1"/>
        <v>1817.5860922172326</v>
      </c>
    </row>
    <row r="52" spans="1:14" ht="11.25" customHeight="1" x14ac:dyDescent="0.2">
      <c r="A52">
        <v>1997</v>
      </c>
      <c r="B52" s="10">
        <f>('NBS_comp_mm _LakePrc'!B52 / 1000) * Area!$G$14 / (Days!B54*86400)</f>
        <v>1329.9299283154121</v>
      </c>
      <c r="C52" s="10">
        <f>('NBS_comp_mm _LakePrc'!C52 / 1000) * Area!$G$14 / (Days!C54*86400)</f>
        <v>1970.2140277777773</v>
      </c>
      <c r="D52" s="10">
        <f>('NBS_comp_mm _LakePrc'!D52 / 1000) * Area!$G$14 / (Days!D54*86400)</f>
        <v>2695.3559259259259</v>
      </c>
      <c r="E52" s="10">
        <f>('NBS_comp_mm _LakePrc'!E52 / 1000) * Area!$G$14 / (Days!E54*86400)</f>
        <v>2432.5848456790122</v>
      </c>
      <c r="F52" s="10">
        <f>('NBS_comp_mm _LakePrc'!F52 / 1000) * Area!$G$14 / (Days!F54*86400)</f>
        <v>1802.8890442054958</v>
      </c>
      <c r="G52" s="10">
        <f>('NBS_comp_mm _LakePrc'!G52 / 1000) * Area!$G$14 / (Days!G54*86400)</f>
        <v>1288.9968827160494</v>
      </c>
      <c r="H52" s="10">
        <f>('NBS_comp_mm _LakePrc'!H52 / 1000) * Area!$G$14 / (Days!H54*86400)</f>
        <v>531.96607526881724</v>
      </c>
      <c r="I52" s="10">
        <f>('NBS_comp_mm _LakePrc'!I52 / 1000) * Area!$G$14 / (Days!I54*86400)</f>
        <v>579.13802270011968</v>
      </c>
      <c r="J52" s="10">
        <f>('NBS_comp_mm _LakePrc'!J52 / 1000) * Area!$G$14 / (Days!J54*86400)</f>
        <v>721.94364197530842</v>
      </c>
      <c r="K52" s="10">
        <f>('NBS_comp_mm _LakePrc'!K52 / 1000) * Area!$G$14 / (Days!K54*86400)</f>
        <v>276.90856630824368</v>
      </c>
      <c r="L52" s="10">
        <f>('NBS_comp_mm _LakePrc'!L52 / 1000) * Area!$G$14 / (Days!L54*86400)</f>
        <v>1112.1216049382715</v>
      </c>
      <c r="M52" s="10">
        <f>('NBS_comp_mm _LakePrc'!M52 / 1000) * Area!$G$14 / (Days!M54*86400)</f>
        <v>912.99553166069313</v>
      </c>
      <c r="N52" s="10">
        <f t="shared" si="1"/>
        <v>1304.5870081225942</v>
      </c>
    </row>
    <row r="53" spans="1:14" x14ac:dyDescent="0.2">
      <c r="A53">
        <v>1998</v>
      </c>
      <c r="B53" s="10">
        <f>('NBS_comp_mm _LakePrc'!B53 / 1000) * Area!$G$14 / (Days!B55*86400)</f>
        <v>3218.6869115890086</v>
      </c>
      <c r="C53" s="10">
        <f>('NBS_comp_mm _LakePrc'!C53 / 1000) * Area!$G$14 / (Days!C55*86400)</f>
        <v>1706.7370833333332</v>
      </c>
      <c r="D53" s="10">
        <f>('NBS_comp_mm _LakePrc'!D53 / 1000) * Area!$G$14 / (Days!D55*86400)</f>
        <v>2948.0761111111115</v>
      </c>
      <c r="E53" s="10">
        <f>('NBS_comp_mm _LakePrc'!E53 / 1000) * Area!$G$14 / (Days!E55*86400)</f>
        <v>2054.5037037037036</v>
      </c>
      <c r="F53" s="10">
        <f>('NBS_comp_mm _LakePrc'!F53 / 1000) * Area!$G$14 / (Days!F55*86400)</f>
        <v>1222.728715651135</v>
      </c>
      <c r="G53" s="10">
        <f>('NBS_comp_mm _LakePrc'!G53 / 1000) * Area!$G$14 / (Days!G55*86400)</f>
        <v>1372.2915432098766</v>
      </c>
      <c r="H53" s="10">
        <f>('NBS_comp_mm _LakePrc'!H53 / 1000) * Area!$G$14 / (Days!H55*86400)</f>
        <v>1021.0254002389486</v>
      </c>
      <c r="I53" s="10">
        <f>('NBS_comp_mm _LakePrc'!I53 / 1000) * Area!$G$14 / (Days!I55*86400)</f>
        <v>697.02379928315406</v>
      </c>
      <c r="J53" s="10">
        <f>('NBS_comp_mm _LakePrc'!J53 / 1000) * Area!$G$14 / (Days!J55*86400)</f>
        <v>295.11518518518523</v>
      </c>
      <c r="K53" s="10">
        <f>('NBS_comp_mm _LakePrc'!K53 / 1000) * Area!$G$14 / (Days!K55*86400)</f>
        <v>183.75440262843495</v>
      </c>
      <c r="L53" s="10">
        <f>('NBS_comp_mm _LakePrc'!L53 / 1000) * Area!$G$14 / (Days!L55*86400)</f>
        <v>261.13645061728397</v>
      </c>
      <c r="M53" s="10">
        <f>('NBS_comp_mm _LakePrc'!M53 / 1000) * Area!$G$14 / (Days!M55*86400)</f>
        <v>177.94787335722825</v>
      </c>
      <c r="N53" s="10">
        <f t="shared" si="1"/>
        <v>1263.2522649923669</v>
      </c>
    </row>
    <row r="54" spans="1:14" x14ac:dyDescent="0.2">
      <c r="A54">
        <v>1999</v>
      </c>
      <c r="B54" s="10">
        <f>('NBS_comp_mm _LakePrc'!B54 / 1000) * Area!$G$14 / (Days!B56*86400)</f>
        <v>1073.2778255675028</v>
      </c>
      <c r="C54" s="10">
        <f>('NBS_comp_mm _LakePrc'!C54 / 1000) * Area!$G$14 / (Days!C56*86400)</f>
        <v>1188.2370899470898</v>
      </c>
      <c r="D54" s="10">
        <f>('NBS_comp_mm _LakePrc'!D54 / 1000) * Area!$G$14 / (Days!D56*86400)</f>
        <v>1631.6262425328557</v>
      </c>
      <c r="E54" s="10">
        <f>('NBS_comp_mm _LakePrc'!E54 / 1000) * Area!$G$14 / (Days!E56*86400)</f>
        <v>1821.9916049382716</v>
      </c>
      <c r="F54" s="10">
        <f>('NBS_comp_mm _LakePrc'!F54 / 1000) * Area!$G$14 / (Days!F56*86400)</f>
        <v>816.86442652329754</v>
      </c>
      <c r="G54" s="10">
        <f>('NBS_comp_mm _LakePrc'!G54 / 1000) * Area!$G$14 / (Days!G56*86400)</f>
        <v>620.32256172839504</v>
      </c>
      <c r="H54" s="10">
        <f>('NBS_comp_mm _LakePrc'!H54 / 1000) * Area!$G$14 / (Days!H56*86400)</f>
        <v>595.09400836320174</v>
      </c>
      <c r="I54" s="10">
        <f>('NBS_comp_mm _LakePrc'!I54 / 1000) * Area!$G$14 / (Days!I56*86400)</f>
        <v>75.789432497013181</v>
      </c>
      <c r="J54" s="10">
        <f>('NBS_comp_mm _LakePrc'!J54 / 1000) * Area!$G$14 / (Days!J56*86400)</f>
        <v>568.50018518518539</v>
      </c>
      <c r="K54" s="10">
        <f>('NBS_comp_mm _LakePrc'!K54 / 1000) * Area!$G$14 / (Days!K56*86400)</f>
        <v>479.49145758661899</v>
      </c>
      <c r="L54" s="10">
        <f>('NBS_comp_mm _LakePrc'!L54 / 1000) * Area!$G$14 / (Days!L56*86400)</f>
        <v>791.13722222222191</v>
      </c>
      <c r="M54" s="10">
        <f>('NBS_comp_mm _LakePrc'!M54 / 1000) * Area!$G$14 / (Days!M56*86400)</f>
        <v>543.26811230585417</v>
      </c>
      <c r="N54" s="10">
        <f t="shared" si="1"/>
        <v>850.46668078312553</v>
      </c>
    </row>
    <row r="55" spans="1:14" x14ac:dyDescent="0.2">
      <c r="A55">
        <v>2000</v>
      </c>
      <c r="B55" s="10">
        <f>('NBS_comp_mm _LakePrc'!B55 / 1000) * Area!$G$14 / (Days!B57*86400)</f>
        <v>481.74213261648765</v>
      </c>
      <c r="C55" s="10">
        <f>('NBS_comp_mm _LakePrc'!C55 / 1000) * Area!$G$14 / (Days!C57*86400)</f>
        <v>992.8551660280973</v>
      </c>
      <c r="D55" s="10">
        <f>('NBS_comp_mm _LakePrc'!D55 / 1000) * Area!$G$14 / (Days!D57*86400)</f>
        <v>1790.4865890083636</v>
      </c>
      <c r="E55" s="10">
        <f>('NBS_comp_mm _LakePrc'!E55 / 1000) * Area!$G$14 / (Days!E57*86400)</f>
        <v>2744.1265123456787</v>
      </c>
      <c r="F55" s="10">
        <f>('NBS_comp_mm _LakePrc'!F55 / 1000) * Area!$G$14 / (Days!F57*86400)</f>
        <v>2723.2741756272399</v>
      </c>
      <c r="G55" s="10">
        <f>('NBS_comp_mm _LakePrc'!G55 / 1000) * Area!$G$14 / (Days!G57*86400)</f>
        <v>2263.1145061728398</v>
      </c>
      <c r="H55" s="10">
        <f>('NBS_comp_mm _LakePrc'!H55 / 1000) * Area!$G$14 / (Days!H57*86400)</f>
        <v>932.0011947431301</v>
      </c>
      <c r="I55" s="10">
        <f>('NBS_comp_mm _LakePrc'!I55 / 1000) * Area!$G$14 / (Days!I57*86400)</f>
        <v>886.37737156511355</v>
      </c>
      <c r="J55" s="10">
        <f>('NBS_comp_mm _LakePrc'!J55 / 1000) * Area!$G$14 / (Days!J57*86400)</f>
        <v>395.91885802469142</v>
      </c>
      <c r="K55" s="10">
        <f>('NBS_comp_mm _LakePrc'!K55 / 1000) * Area!$G$14 / (Days!K57*86400)</f>
        <v>331.13676821983279</v>
      </c>
      <c r="L55" s="10">
        <f>('NBS_comp_mm _LakePrc'!L55 / 1000) * Area!$G$14 / (Days!L57*86400)</f>
        <v>593.04929012345679</v>
      </c>
      <c r="M55" s="10">
        <f>('NBS_comp_mm _LakePrc'!M55 / 1000) * Area!$G$14 / (Days!M57*86400)</f>
        <v>622.06913381123047</v>
      </c>
      <c r="N55" s="10">
        <f t="shared" si="1"/>
        <v>1229.6793081905137</v>
      </c>
    </row>
    <row r="56" spans="1:14" x14ac:dyDescent="0.2">
      <c r="A56">
        <v>2001</v>
      </c>
      <c r="B56" s="10">
        <f>('NBS_comp_mm _LakePrc'!B56 / 1000) * Area!$G$14 / (Days!B58*86400)</f>
        <v>456.16887694145765</v>
      </c>
      <c r="C56" s="10">
        <f>('NBS_comp_mm _LakePrc'!C56 / 1000) * Area!$G$14 / (Days!C58*86400)</f>
        <v>1444.2258531746031</v>
      </c>
      <c r="D56" s="10">
        <f>('NBS_comp_mm _LakePrc'!D56 / 1000) * Area!$G$14 / (Days!D58*86400)</f>
        <v>1600.7867741935486</v>
      </c>
      <c r="E56" s="10">
        <f>('NBS_comp_mm _LakePrc'!E56 / 1000) * Area!$G$14 / (Days!E58*86400)</f>
        <v>2840.9525925925927</v>
      </c>
      <c r="F56" s="10">
        <f>('NBS_comp_mm _LakePrc'!F56 / 1000) * Area!$G$14 / (Days!F58*86400)</f>
        <v>1308.4317921146951</v>
      </c>
      <c r="G56" s="10">
        <f>('NBS_comp_mm _LakePrc'!G56 / 1000) * Area!$G$14 / (Days!G58*86400)</f>
        <v>906.35074074074078</v>
      </c>
      <c r="H56" s="10">
        <f>('NBS_comp_mm _LakePrc'!H56 / 1000) * Area!$G$14 / (Days!H58*86400)</f>
        <v>180.61456989247313</v>
      </c>
      <c r="I56" s="10">
        <f>('NBS_comp_mm _LakePrc'!I56 / 1000) * Area!$G$14 / (Days!I58*86400)</f>
        <v>288.80938470728796</v>
      </c>
      <c r="J56" s="10">
        <f>('NBS_comp_mm _LakePrc'!J56 / 1000) * Area!$G$14 / (Days!J58*86400)</f>
        <v>379.40947530864185</v>
      </c>
      <c r="K56" s="10">
        <f>('NBS_comp_mm _LakePrc'!K56 / 1000) * Area!$G$14 / (Days!K58*86400)</f>
        <v>519.2534946236558</v>
      </c>
      <c r="L56" s="10">
        <f>('NBS_comp_mm _LakePrc'!L56 / 1000) * Area!$G$14 / (Days!L58*86400)</f>
        <v>893.13024691358021</v>
      </c>
      <c r="M56" s="10">
        <f>('NBS_comp_mm _LakePrc'!M56 / 1000) * Area!$G$14 / (Days!M58*86400)</f>
        <v>805.72724611708486</v>
      </c>
      <c r="N56" s="10">
        <f t="shared" si="1"/>
        <v>968.65508727669692</v>
      </c>
    </row>
    <row r="57" spans="1:14" x14ac:dyDescent="0.2">
      <c r="A57">
        <v>2002</v>
      </c>
      <c r="B57" s="10">
        <f>('NBS_comp_mm _LakePrc'!B57 / 1000) * Area!$G$14 / (Days!B59*86400)</f>
        <v>508.70062126642773</v>
      </c>
      <c r="C57" s="10">
        <f>('NBS_comp_mm _LakePrc'!C57 / 1000) * Area!$G$14 / (Days!C59*86400)</f>
        <v>1032.6595502645503</v>
      </c>
      <c r="D57" s="10">
        <f>('NBS_comp_mm _LakePrc'!D57 / 1000) * Area!$G$14 / (Days!D59*86400)</f>
        <v>1676.7780227001194</v>
      </c>
      <c r="E57" s="10">
        <f>('NBS_comp_mm _LakePrc'!E57 / 1000) * Area!$G$14 / (Days!E59*86400)</f>
        <v>2884.0619444444446</v>
      </c>
      <c r="F57" s="10">
        <f>('NBS_comp_mm _LakePrc'!F57 / 1000) * Area!$G$14 / (Days!F59*86400)</f>
        <v>2682.8415890083634</v>
      </c>
      <c r="G57" s="10">
        <f>('NBS_comp_mm _LakePrc'!G57 / 1000) * Area!$G$14 / (Days!G59*86400)</f>
        <v>1822.8407098765429</v>
      </c>
      <c r="H57" s="10">
        <f>('NBS_comp_mm _LakePrc'!H57 / 1000) * Area!$G$14 / (Days!H59*86400)</f>
        <v>544.91042413381138</v>
      </c>
      <c r="I57" s="10">
        <f>('NBS_comp_mm _LakePrc'!I57 / 1000) * Area!$G$14 / (Days!I59*86400)</f>
        <v>-92.064193548387095</v>
      </c>
      <c r="J57" s="10">
        <f>('NBS_comp_mm _LakePrc'!J57 / 1000) * Area!$G$14 / (Days!J59*86400)</f>
        <v>255.48564814814816</v>
      </c>
      <c r="K57" s="10">
        <f>('NBS_comp_mm _LakePrc'!K57 / 1000) * Area!$G$14 / (Days!K59*86400)</f>
        <v>137.15594982078844</v>
      </c>
      <c r="L57" s="10">
        <f>('NBS_comp_mm _LakePrc'!L57 / 1000) * Area!$G$14 / (Days!L59*86400)</f>
        <v>617.47796296296292</v>
      </c>
      <c r="M57" s="10">
        <f>('NBS_comp_mm _LakePrc'!M57 / 1000) * Area!$G$14 / (Days!M59*86400)</f>
        <v>263.49262246117104</v>
      </c>
      <c r="N57" s="10">
        <f t="shared" si="1"/>
        <v>1027.8617376282452</v>
      </c>
    </row>
    <row r="58" spans="1:14" x14ac:dyDescent="0.2">
      <c r="A58">
        <v>2003</v>
      </c>
      <c r="B58" s="10">
        <f>('NBS_comp_mm _LakePrc'!B58 / 1000) * Area!$G$14 / (Days!B60*86400)</f>
        <v>558.9099223416963</v>
      </c>
      <c r="C58" s="10">
        <f>('NBS_comp_mm _LakePrc'!C58 / 1000) * Area!$G$14 / (Days!C60*86400)</f>
        <v>878.37687169312176</v>
      </c>
      <c r="D58" s="10">
        <f>('NBS_comp_mm _LakePrc'!D58 / 1000) * Area!$G$14 / (Days!D60*86400)</f>
        <v>2677.89091995221</v>
      </c>
      <c r="E58" s="10">
        <f>('NBS_comp_mm _LakePrc'!E58 / 1000) * Area!$G$14 / (Days!E60*86400)</f>
        <v>2538.27762345679</v>
      </c>
      <c r="F58" s="10">
        <f>('NBS_comp_mm _LakePrc'!F58 / 1000) * Area!$G$14 / (Days!F60*86400)</f>
        <v>2527.0644922341698</v>
      </c>
      <c r="G58" s="10">
        <f>('NBS_comp_mm _LakePrc'!G58 / 1000) * Area!$G$14 / (Days!G60*86400)</f>
        <v>1553.1271913580244</v>
      </c>
      <c r="H58" s="10">
        <f>('NBS_comp_mm _LakePrc'!H58 / 1000) * Area!$G$14 / (Days!H60*86400)</f>
        <v>1045.3558422939068</v>
      </c>
      <c r="I58" s="10">
        <f>('NBS_comp_mm _LakePrc'!I58 / 1000) * Area!$G$14 / (Days!I60*86400)</f>
        <v>811.74935483870945</v>
      </c>
      <c r="J58" s="10">
        <f>('NBS_comp_mm _LakePrc'!J58 / 1000) * Area!$G$14 / (Days!J60*86400)</f>
        <v>388.8442283950618</v>
      </c>
      <c r="K58" s="10">
        <f>('NBS_comp_mm _LakePrc'!K58 / 1000) * Area!$G$14 / (Days!K60*86400)</f>
        <v>912.44146953405016</v>
      </c>
      <c r="L58" s="10">
        <f>('NBS_comp_mm _LakePrc'!L58 / 1000) * Area!$G$14 / (Days!L60*86400)</f>
        <v>2138.3600308641981</v>
      </c>
      <c r="M58" s="10">
        <f>('NBS_comp_mm _LakePrc'!M58 / 1000) * Area!$G$14 / (Days!M60*86400)</f>
        <v>2026.237544802867</v>
      </c>
      <c r="N58" s="10">
        <f t="shared" si="1"/>
        <v>1504.7196243137339</v>
      </c>
    </row>
    <row r="59" spans="1:14" x14ac:dyDescent="0.2">
      <c r="A59">
        <v>2004</v>
      </c>
      <c r="B59" s="10">
        <f>('NBS_comp_mm _LakePrc'!B59 / 1000) * Area!$G$14 / (Days!B61*86400)</f>
        <v>983.17516129032299</v>
      </c>
      <c r="C59" s="10">
        <f>('NBS_comp_mm _LakePrc'!C59 / 1000) * Area!$G$14 / (Days!C61*86400)</f>
        <v>729.44429118773951</v>
      </c>
      <c r="D59" s="10">
        <f>('NBS_comp_mm _LakePrc'!D59 / 1000) * Area!$G$14 / (Days!D61*86400)</f>
        <v>2504.6422401433692</v>
      </c>
      <c r="E59" s="10">
        <f>('NBS_comp_mm _LakePrc'!E59 / 1000) * Area!$G$14 / (Days!E61*86400)</f>
        <v>3016.2261111111106</v>
      </c>
      <c r="F59" s="10">
        <f>('NBS_comp_mm _LakePrc'!F59 / 1000) * Area!$G$14 / (Days!F61*86400)</f>
        <v>2554.3147491039422</v>
      </c>
      <c r="G59" s="10">
        <f>('NBS_comp_mm _LakePrc'!G59 / 1000) * Area!$G$14 / (Days!G61*86400)</f>
        <v>1227.09737654321</v>
      </c>
      <c r="H59" s="10">
        <f>('NBS_comp_mm _LakePrc'!H59 / 1000) * Area!$G$14 / (Days!H61*86400)</f>
        <v>1443.053166069295</v>
      </c>
      <c r="I59" s="10">
        <f>('NBS_comp_mm _LakePrc'!I59 / 1000) * Area!$G$14 / (Days!I61*86400)</f>
        <v>688.41231780167266</v>
      </c>
      <c r="J59" s="10">
        <f>('NBS_comp_mm _LakePrc'!J59 / 1000) * Area!$G$14 / (Days!J61*86400)</f>
        <v>1579.2292592592592</v>
      </c>
      <c r="K59" s="10">
        <f>('NBS_comp_mm _LakePrc'!K59 / 1000) * Area!$G$14 / (Days!K61*86400)</f>
        <v>230.43305256869792</v>
      </c>
      <c r="L59" s="10">
        <f>('NBS_comp_mm _LakePrc'!L59 / 1000) * Area!$G$14 / (Days!L61*86400)</f>
        <v>971.23929012345684</v>
      </c>
      <c r="M59" s="10">
        <f>('NBS_comp_mm _LakePrc'!M59 / 1000) * Area!$G$14 / (Days!M61*86400)</f>
        <v>1956.7257885304657</v>
      </c>
      <c r="N59" s="10">
        <f t="shared" si="1"/>
        <v>1490.3327336443783</v>
      </c>
    </row>
    <row r="60" spans="1:14" x14ac:dyDescent="0.2">
      <c r="A60">
        <v>2005</v>
      </c>
      <c r="B60" s="10">
        <f>('NBS_comp_mm _LakePrc'!B60 / 1000) * Area!$G$14 / (Days!B62*86400)</f>
        <v>1760.538632019116</v>
      </c>
      <c r="C60" s="10">
        <f>('NBS_comp_mm _LakePrc'!C60 / 1000) * Area!$G$14 / (Days!C62*86400)</f>
        <v>1656.6354298941801</v>
      </c>
      <c r="D60" s="10">
        <f>('NBS_comp_mm _LakePrc'!D60 / 1000) * Area!$G$14 / (Days!D62*86400)</f>
        <v>1413.7064396654719</v>
      </c>
      <c r="E60" s="10">
        <f>('NBS_comp_mm _LakePrc'!E60 / 1000) * Area!$G$14 / (Days!E62*86400)</f>
        <v>3622.2746296296305</v>
      </c>
      <c r="F60" s="10">
        <f>('NBS_comp_mm _LakePrc'!F60 / 1000) * Area!$G$14 / (Days!F62*86400)</f>
        <v>1027.5311409796896</v>
      </c>
      <c r="G60" s="10">
        <f>('NBS_comp_mm _LakePrc'!G60 / 1000) * Area!$G$14 / (Days!G62*86400)</f>
        <v>813.86348765432103</v>
      </c>
      <c r="H60" s="10">
        <f>('NBS_comp_mm _LakePrc'!H60 / 1000) * Area!$G$14 / (Days!H62*86400)</f>
        <v>740.42465949820803</v>
      </c>
      <c r="I60" s="10">
        <f>('NBS_comp_mm _LakePrc'!I60 / 1000) * Area!$G$14 / (Days!I62*86400)</f>
        <v>628.29707885304663</v>
      </c>
      <c r="J60" s="10">
        <f>('NBS_comp_mm _LakePrc'!J60 / 1000) * Area!$G$14 / (Days!J62*86400)</f>
        <v>881.61049382716033</v>
      </c>
      <c r="K60" s="10">
        <f>('NBS_comp_mm _LakePrc'!K60 / 1000) * Area!$G$14 / (Days!K62*86400)</f>
        <v>1474.275155316607</v>
      </c>
      <c r="L60" s="10">
        <f>('NBS_comp_mm _LakePrc'!L60 / 1000) * Area!$G$14 / (Days!L62*86400)</f>
        <v>1765.1310185185184</v>
      </c>
      <c r="M60" s="10">
        <f>('NBS_comp_mm _LakePrc'!M60 / 1000) * Area!$G$14 / (Days!M62*86400)</f>
        <v>1229.3266666666666</v>
      </c>
      <c r="N60" s="10">
        <f t="shared" si="1"/>
        <v>1417.8012360435514</v>
      </c>
    </row>
    <row r="61" spans="1:14" x14ac:dyDescent="0.2">
      <c r="A61">
        <v>2006</v>
      </c>
      <c r="B61" s="10">
        <f>('NBS_comp_mm _LakePrc'!B61 / 1000) * Area!$G$14 / (Days!B63*86400)</f>
        <v>2352.6604420549584</v>
      </c>
      <c r="C61" s="10">
        <f>('NBS_comp_mm _LakePrc'!C61 / 1000) * Area!$G$14 / (Days!C63*86400)</f>
        <v>1839.9073941798945</v>
      </c>
      <c r="D61" s="10">
        <f>('NBS_comp_mm _LakePrc'!D61 / 1000) * Area!$G$14 / (Days!D63*86400)</f>
        <v>1707.6892174432496</v>
      </c>
      <c r="E61" s="10">
        <f>('NBS_comp_mm _LakePrc'!E61 / 1000) * Area!$G$14 / (Days!E63*86400)</f>
        <v>1616.7558024691357</v>
      </c>
      <c r="F61" s="10">
        <f>('NBS_comp_mm _LakePrc'!F61 / 1000) * Area!$G$14 / (Days!F63*86400)</f>
        <v>1162.6725985663086</v>
      </c>
      <c r="G61" s="10">
        <f>('NBS_comp_mm _LakePrc'!G61 / 1000) * Area!$G$14 / (Days!G63*86400)</f>
        <v>1302.0577160493826</v>
      </c>
      <c r="H61" s="10">
        <f>('NBS_comp_mm _LakePrc'!H61 / 1000) * Area!$G$14 / (Days!H63*86400)</f>
        <v>1959.1821684587806</v>
      </c>
      <c r="I61" s="10">
        <f>('NBS_comp_mm _LakePrc'!I61 / 1000) * Area!$G$14 / (Days!I63*86400)</f>
        <v>252.92482078853041</v>
      </c>
      <c r="J61" s="10">
        <f>('NBS_comp_mm _LakePrc'!J61 / 1000) * Area!$G$14 / (Days!J63*86400)</f>
        <v>1257.7047530864197</v>
      </c>
      <c r="K61" s="10">
        <f>('NBS_comp_mm _LakePrc'!K61 / 1000) * Area!$G$14 / (Days!K63*86400)</f>
        <v>2287.0701553166068</v>
      </c>
      <c r="L61" s="10">
        <f>('NBS_comp_mm _LakePrc'!L61 / 1000) * Area!$G$14 / (Days!L63*86400)</f>
        <v>2525.8457716049379</v>
      </c>
      <c r="M61" s="10">
        <f>('NBS_comp_mm _LakePrc'!M61 / 1000) * Area!$G$14 / (Days!M63*86400)</f>
        <v>2287.7513739545998</v>
      </c>
      <c r="N61" s="10">
        <f t="shared" ref="N61:N70" si="2">AVERAGE(B61:M61)</f>
        <v>1712.6851844977339</v>
      </c>
    </row>
    <row r="62" spans="1:14" x14ac:dyDescent="0.2">
      <c r="A62">
        <v>2007</v>
      </c>
      <c r="B62" s="10">
        <f>('NBS_comp_mm _LakePrc'!B62 / 1000) * Area!$G$14 / (Days!B64*86400)</f>
        <v>1958.1870191158898</v>
      </c>
      <c r="C62" s="10">
        <f>('NBS_comp_mm _LakePrc'!C62 / 1000) * Area!$G$14 / (Days!C64*86400)</f>
        <v>407.72486772486775</v>
      </c>
      <c r="D62" s="10">
        <f>('NBS_comp_mm _LakePrc'!D62 / 1000) * Area!$G$14 / (Days!D64*86400)</f>
        <v>2665.7690322580647</v>
      </c>
      <c r="E62" s="10">
        <f>('NBS_comp_mm _LakePrc'!E62 / 1000) * Area!$G$14 / (Days!E64*86400)</f>
        <v>3290.4597222222224</v>
      </c>
      <c r="F62" s="10">
        <f>('NBS_comp_mm _LakePrc'!F62 / 1000) * Area!$G$14 / (Days!F64*86400)</f>
        <v>1262.8049761051373</v>
      </c>
      <c r="G62" s="10">
        <f>('NBS_comp_mm _LakePrc'!G62 / 1000) * Area!$G$14 / (Days!G64*86400)</f>
        <v>582.29188271604949</v>
      </c>
      <c r="H62" s="10">
        <f>('NBS_comp_mm _LakePrc'!H62 / 1000) * Area!$G$14 / (Days!H64*86400)</f>
        <v>631.14061529271214</v>
      </c>
      <c r="I62" s="10">
        <f>('NBS_comp_mm _LakePrc'!I62 / 1000) * Area!$G$14 / (Days!I64*86400)</f>
        <v>-48.530836320191085</v>
      </c>
      <c r="J62" s="10">
        <f>('NBS_comp_mm _LakePrc'!J62 / 1000) * Area!$G$14 / (Days!J64*86400)</f>
        <v>104.56098765432108</v>
      </c>
      <c r="K62" s="10">
        <f>('NBS_comp_mm _LakePrc'!K62 / 1000) * Area!$G$14 / (Days!K64*86400)</f>
        <v>625.78494026284363</v>
      </c>
      <c r="L62" s="10">
        <f>('NBS_comp_mm _LakePrc'!L62 / 1000) * Area!$G$14 / (Days!L64*86400)</f>
        <v>751.95827160493843</v>
      </c>
      <c r="M62" s="10">
        <f>('NBS_comp_mm _LakePrc'!M62 / 1000) * Area!$G$14 / (Days!M64*86400)</f>
        <v>1522.1055913978494</v>
      </c>
      <c r="N62" s="10">
        <f t="shared" si="2"/>
        <v>1146.1880891695587</v>
      </c>
    </row>
    <row r="63" spans="1:14" x14ac:dyDescent="0.2">
      <c r="A63">
        <v>2008</v>
      </c>
      <c r="B63" s="10">
        <f>('NBS_comp_mm _LakePrc'!B63 / 1000) * Area!$G$14 / (Days!B65*86400)</f>
        <v>1607.0039964157702</v>
      </c>
      <c r="C63" s="10">
        <f>('NBS_comp_mm _LakePrc'!C63 / 1000) * Area!$G$14 / (Days!C65*86400)</f>
        <v>2465.7665261813536</v>
      </c>
      <c r="D63" s="10">
        <f>('NBS_comp_mm _LakePrc'!D63 / 1000) * Area!$G$14 / (Days!D65*86400)</f>
        <v>2589.2705555555558</v>
      </c>
      <c r="E63" s="10">
        <f>('NBS_comp_mm _LakePrc'!E63 / 1000) * Area!$G$14 / (Days!E65*86400)</f>
        <v>3525.2296296296295</v>
      </c>
      <c r="F63" s="10">
        <f>('NBS_comp_mm _LakePrc'!F63 / 1000) * Area!$G$14 / (Days!F65*86400)</f>
        <v>1205.4725686977299</v>
      </c>
      <c r="G63" s="10">
        <f>('NBS_comp_mm _LakePrc'!G63 / 1000) * Area!$G$14 / (Days!G65*86400)</f>
        <v>1174.2994135802469</v>
      </c>
      <c r="H63" s="10">
        <f>('NBS_comp_mm _LakePrc'!H63 / 1000) * Area!$G$14 / (Days!H65*86400)</f>
        <v>1319.8390083632016</v>
      </c>
      <c r="I63" s="10">
        <f>('NBS_comp_mm _LakePrc'!I63 / 1000) * Area!$G$14 / (Days!I65*86400)</f>
        <v>987.1969414575866</v>
      </c>
      <c r="J63" s="10">
        <f>('NBS_comp_mm _LakePrc'!J63 / 1000) * Area!$G$14 / (Days!J65*86400)</f>
        <v>391.82558641975311</v>
      </c>
      <c r="K63" s="10">
        <f>('NBS_comp_mm _LakePrc'!K63 / 1000) * Area!$G$14 / (Days!K65*86400)</f>
        <v>781.27945041816008</v>
      </c>
      <c r="L63" s="10">
        <f>('NBS_comp_mm _LakePrc'!L63 / 1000) * Area!$G$14 / (Days!L65*86400)</f>
        <v>1345.0537962962962</v>
      </c>
      <c r="M63" s="10">
        <f>('NBS_comp_mm _LakePrc'!M63 / 1000) * Area!$G$14 / (Days!M65*86400)</f>
        <v>2145.8657228195943</v>
      </c>
      <c r="N63" s="10">
        <f t="shared" si="2"/>
        <v>1628.1752663195732</v>
      </c>
    </row>
    <row r="64" spans="1:14" x14ac:dyDescent="0.2">
      <c r="A64">
        <v>2009</v>
      </c>
      <c r="B64" s="10">
        <f>('NBS_comp_mm _LakePrc'!B64 / 1000) * Area!$G$14 / (Days!B66*86400)</f>
        <v>1158.9352628434885</v>
      </c>
      <c r="C64" s="10">
        <f>('NBS_comp_mm _LakePrc'!C64 / 1000) * Area!$G$14 / (Days!C66*86400)</f>
        <v>1883.1781150793652</v>
      </c>
      <c r="D64" s="10">
        <f>('NBS_comp_mm _LakePrc'!D64 / 1000) * Area!$G$14 / (Days!D66*86400)</f>
        <v>2620.2156391875747</v>
      </c>
      <c r="E64" s="10">
        <f>('NBS_comp_mm _LakePrc'!E64 / 1000) * Area!$G$14 / (Days!E66*86400)</f>
        <v>2814.0862037037041</v>
      </c>
      <c r="F64" s="10">
        <f>('NBS_comp_mm _LakePrc'!F64 / 1000) * Area!$G$14 / (Days!F66*86400)</f>
        <v>1841.7967562724011</v>
      </c>
      <c r="G64" s="10">
        <f>('NBS_comp_mm _LakePrc'!G64 / 1000) * Area!$G$14 / (Days!G66*86400)</f>
        <v>1253.4581790123459</v>
      </c>
      <c r="H64" s="10">
        <f>('NBS_comp_mm _LakePrc'!H64 / 1000) * Area!$G$14 / (Days!H66*86400)</f>
        <v>1233.1826284348863</v>
      </c>
      <c r="I64" s="10">
        <f>('NBS_comp_mm _LakePrc'!I64 / 1000) * Area!$G$14 / (Days!I66*86400)</f>
        <v>921.82082437275983</v>
      </c>
      <c r="J64" s="10">
        <f>('NBS_comp_mm _LakePrc'!J64 / 1000) * Area!$G$14 / (Days!J66*86400)</f>
        <v>149.50067901234576</v>
      </c>
      <c r="K64" s="10">
        <f>('NBS_comp_mm _LakePrc'!K64 / 1000) * Area!$G$14 / (Days!K66*86400)</f>
        <v>876.12094384707291</v>
      </c>
      <c r="L64" s="10">
        <f>('NBS_comp_mm _LakePrc'!L64 / 1000) * Area!$G$14 / (Days!L66*86400)</f>
        <v>798.78274691358024</v>
      </c>
      <c r="M64" s="10">
        <f>('NBS_comp_mm _LakePrc'!M64 / 1000) * Area!$G$14 / (Days!M66*86400)</f>
        <v>1120.1308004778971</v>
      </c>
      <c r="N64" s="10">
        <f t="shared" si="2"/>
        <v>1389.2673982631186</v>
      </c>
    </row>
    <row r="65" spans="1:14" x14ac:dyDescent="0.2">
      <c r="A65">
        <v>2010</v>
      </c>
      <c r="B65" s="10">
        <f>('NBS_comp_mm _LakePrc'!B65 / 1000) * Area!$G$14 / (Days!B67*86400)</f>
        <v>950.67624253285521</v>
      </c>
      <c r="C65" s="10">
        <f>('NBS_comp_mm _LakePrc'!C65 / 1000) * Area!$G$14 / (Days!C67*86400)</f>
        <v>866.06560185185197</v>
      </c>
      <c r="D65" s="10">
        <f>('NBS_comp_mm _LakePrc'!D65 / 1000) * Area!$G$14 / (Days!D67*86400)</f>
        <v>2435.3431720430112</v>
      </c>
      <c r="E65" s="10">
        <f>('NBS_comp_mm _LakePrc'!E65 / 1000) * Area!$G$14 / (Days!E67*86400)</f>
        <v>1224.5743209876543</v>
      </c>
      <c r="F65" s="10">
        <f>('NBS_comp_mm _LakePrc'!F65 / 1000) * Area!$G$14 / (Days!F67*86400)</f>
        <v>1001.4158422939066</v>
      </c>
      <c r="G65" s="10">
        <f>('NBS_comp_mm _LakePrc'!G65 / 1000) * Area!$G$14 / (Days!G67*86400)</f>
        <v>1700.0922222222218</v>
      </c>
      <c r="H65" s="10">
        <f>('NBS_comp_mm _LakePrc'!H65 / 1000) * Area!$G$14 / (Days!H67*86400)</f>
        <v>959.77709080047794</v>
      </c>
      <c r="I65" s="10">
        <f>('NBS_comp_mm _LakePrc'!I65 / 1000) * Area!$G$14 / (Days!I67*86400)</f>
        <v>559.52041218637999</v>
      </c>
      <c r="J65" s="10">
        <f>('NBS_comp_mm _LakePrc'!J65 / 1000) * Area!$G$14 / (Days!J67*86400)</f>
        <v>401.3630555555556</v>
      </c>
      <c r="K65" s="10">
        <f>('NBS_comp_mm _LakePrc'!K65 / 1000) * Area!$G$14 / (Days!K67*86400)</f>
        <v>1643.5166129032261</v>
      </c>
      <c r="L65" s="10">
        <f>('NBS_comp_mm _LakePrc'!L65 / 1000) * Area!$G$14 / (Days!L67*86400)</f>
        <v>1149.0258333333334</v>
      </c>
      <c r="M65" s="10">
        <f>('NBS_comp_mm _LakePrc'!M65 / 1000) * Area!$G$14 / (Days!M67*86400)</f>
        <v>1417.3583811230583</v>
      </c>
      <c r="N65" s="10">
        <f t="shared" si="2"/>
        <v>1192.3940656527943</v>
      </c>
    </row>
    <row r="66" spans="1:14" x14ac:dyDescent="0.2">
      <c r="A66">
        <v>2011</v>
      </c>
      <c r="B66" s="10">
        <f>('NBS_comp_mm _LakePrc'!B66 / 1000) * Area!$G$14 / (Days!B68*86400)</f>
        <v>512.71317801672649</v>
      </c>
      <c r="C66" s="10">
        <f>('NBS_comp_mm _LakePrc'!C66 / 1000) * Area!$G$14 / (Days!C68*86400)</f>
        <v>1061.4038558201059</v>
      </c>
      <c r="D66" s="10">
        <f>('NBS_comp_mm _LakePrc'!D66 / 1000) * Area!$G$14 / (Days!D68*86400)</f>
        <v>3727.8534169653526</v>
      </c>
      <c r="E66" s="10">
        <f>('NBS_comp_mm _LakePrc'!E66 / 1000) * Area!$G$14 / (Days!E68*86400)</f>
        <v>4056.7289197530863</v>
      </c>
      <c r="F66" s="10">
        <f>('NBS_comp_mm _LakePrc'!F66 / 1000) * Area!$G$14 / (Days!F68*86400)</f>
        <v>3813.7343189964163</v>
      </c>
      <c r="G66" s="10">
        <f>('NBS_comp_mm _LakePrc'!G66 / 1000) * Area!$G$14 / (Days!G68*86400)</f>
        <v>1246.7586111111113</v>
      </c>
      <c r="H66" s="10">
        <f>('NBS_comp_mm _LakePrc'!H66 / 1000) * Area!$G$14 / (Days!H68*86400)</f>
        <v>438.72912783751491</v>
      </c>
      <c r="I66" s="10">
        <f>('NBS_comp_mm _LakePrc'!I66 / 1000) * Area!$G$14 / (Days!I68*86400)</f>
        <v>724.10983870967743</v>
      </c>
      <c r="J66" s="10">
        <f>('NBS_comp_mm _LakePrc'!J66 / 1000) * Area!$G$14 / (Days!J68*86400)</f>
        <v>899.57512345679015</v>
      </c>
      <c r="K66" s="10">
        <f>('NBS_comp_mm _LakePrc'!K66 / 1000) * Area!$G$14 / (Days!K68*86400)</f>
        <v>1105.5153882915172</v>
      </c>
      <c r="L66" s="10">
        <f>('NBS_comp_mm _LakePrc'!L66 / 1000) * Area!$G$14 / (Days!L68*86400)</f>
        <v>1103.201759259259</v>
      </c>
      <c r="M66" s="10">
        <f>('NBS_comp_mm _LakePrc'!M66 / 1000) * Area!$G$14 / (Days!M68*86400)</f>
        <v>1604.4336559139786</v>
      </c>
      <c r="N66" s="10">
        <f t="shared" si="2"/>
        <v>1691.2297661776281</v>
      </c>
    </row>
    <row r="67" spans="1:14" x14ac:dyDescent="0.2">
      <c r="A67">
        <v>2012</v>
      </c>
      <c r="B67" s="10">
        <f>('NBS_comp_mm _LakePrc'!B67 / 1000) * Area!$G$14 / (Days!B69*86400)</f>
        <v>1613.2813620071684</v>
      </c>
      <c r="C67" s="10">
        <f>('NBS_comp_mm _LakePrc'!C67 / 1000) * Area!$G$14 / (Days!C69*86400)</f>
        <v>1113.1475798212009</v>
      </c>
      <c r="D67" s="10">
        <f>('NBS_comp_mm _LakePrc'!D67 / 1000) * Area!$G$14 / (Days!D69*86400)</f>
        <v>1603.2831780167262</v>
      </c>
      <c r="E67" s="10">
        <f>('NBS_comp_mm _LakePrc'!E67 / 1000) * Area!$G$14 / (Days!E69*86400)</f>
        <v>949.74604938271602</v>
      </c>
      <c r="F67" s="10">
        <f>('NBS_comp_mm _LakePrc'!F67 / 1000) * Area!$G$14 / (Days!F69*86400)</f>
        <v>1291.7182019115889</v>
      </c>
      <c r="G67" s="10">
        <f>('NBS_comp_mm _LakePrc'!G67 / 1000) * Area!$G$14 / (Days!G69*86400)</f>
        <v>846.52376543209857</v>
      </c>
      <c r="H67" s="10">
        <f>('NBS_comp_mm _LakePrc'!H67 / 1000) * Area!$G$14 / (Days!H69*86400)</f>
        <v>231.14026881720429</v>
      </c>
      <c r="I67" s="10">
        <f>('NBS_comp_mm _LakePrc'!I67 / 1000) * Area!$G$14 / (Days!I69*86400)</f>
        <v>52.405621266427843</v>
      </c>
      <c r="J67" s="10">
        <f>('NBS_comp_mm _LakePrc'!J67 / 1000) * Area!$G$14 / (Days!J69*86400)</f>
        <v>526.44117283950607</v>
      </c>
      <c r="K67" s="10">
        <f>('NBS_comp_mm _LakePrc'!K67 / 1000) * Area!$G$14 / (Days!K69*86400)</f>
        <v>816.15136798088406</v>
      </c>
      <c r="L67" s="10">
        <f>('NBS_comp_mm _LakePrc'!L67 / 1000) * Area!$G$14 / (Days!L69*86400)</f>
        <v>230.15521604938272</v>
      </c>
      <c r="M67" s="10">
        <f>('NBS_comp_mm _LakePrc'!M67 / 1000) * Area!$G$14 / (Days!M69*86400)</f>
        <v>1283.975979689367</v>
      </c>
      <c r="N67" s="10">
        <f t="shared" si="2"/>
        <v>879.83081360118911</v>
      </c>
    </row>
    <row r="68" spans="1:14" x14ac:dyDescent="0.2">
      <c r="A68">
        <v>2013</v>
      </c>
      <c r="B68" s="10">
        <f>('NBS_comp_mm _LakePrc'!B68 / 1000) * Area!$G$14 / (Days!B70*86400)</f>
        <v>996.36778375149311</v>
      </c>
      <c r="C68" s="10">
        <f>('NBS_comp_mm _LakePrc'!C68 / 1000) * Area!$G$14 / (Days!C70*86400)</f>
        <v>1336.7063822751322</v>
      </c>
      <c r="D68" s="10">
        <f>('NBS_comp_mm _LakePrc'!D68 / 1000) * Area!$G$14 / (Days!D70*86400)</f>
        <v>1376.7138649940262</v>
      </c>
      <c r="E68" s="10">
        <f>('NBS_comp_mm _LakePrc'!E68 / 1000) * Area!$G$14 / (Days!E70*86400)</f>
        <v>2727.8032716049383</v>
      </c>
      <c r="F68" s="10">
        <f>('NBS_comp_mm _LakePrc'!F68 / 1000) * Area!$G$14 / (Days!F70*86400)</f>
        <v>1152.3116845878137</v>
      </c>
      <c r="G68" s="10">
        <f>('NBS_comp_mm _LakePrc'!G68 / 1000) * Area!$G$14 / (Days!G70*86400)</f>
        <v>2491.359290123457</v>
      </c>
      <c r="H68" s="10">
        <f>('NBS_comp_mm _LakePrc'!H68 / 1000) * Area!$G$14 / (Days!H70*86400)</f>
        <v>1143.1703703703704</v>
      </c>
      <c r="I68" s="10">
        <f>('NBS_comp_mm _LakePrc'!I68 / 1000) * Area!$G$14 / (Days!I70*86400)</f>
        <v>553.83854241338099</v>
      </c>
      <c r="J68" s="10">
        <f>('NBS_comp_mm _LakePrc'!J68 / 1000) * Area!$G$14 / (Days!J70*86400)</f>
        <v>333.34033950617277</v>
      </c>
      <c r="K68" s="10">
        <f>('NBS_comp_mm _LakePrc'!K68 / 1000) * Area!$G$14 / (Days!K70*86400)</f>
        <v>911.53016129032244</v>
      </c>
      <c r="L68" s="10">
        <f>('NBS_comp_mm _LakePrc'!L68 / 1000) * Area!$G$14 / (Days!L70*86400)</f>
        <v>1119.714290123457</v>
      </c>
      <c r="M68" s="10">
        <f>('NBS_comp_mm _LakePrc'!M68 / 1000) * Area!$G$14 / (Days!M70*86400)</f>
        <v>1442.0935065710871</v>
      </c>
      <c r="N68" s="10">
        <f t="shared" si="2"/>
        <v>1298.7457906343041</v>
      </c>
    </row>
    <row r="69" spans="1:14" x14ac:dyDescent="0.2">
      <c r="A69">
        <v>2014</v>
      </c>
      <c r="B69" s="10">
        <f>('NBS_comp_mm _LakePrc'!B69 / 1000) * Area!$G$14 / (Days!B71*86400)</f>
        <v>726.28040621266416</v>
      </c>
      <c r="C69" s="10">
        <f>('NBS_comp_mm _LakePrc'!C69 / 1000) * Area!$G$14 / (Days!C71*86400)</f>
        <v>1102.6617394179891</v>
      </c>
      <c r="D69" s="10">
        <f>('NBS_comp_mm _LakePrc'!D69 / 1000) * Area!$G$14 / (Days!D71*86400)</f>
        <v>1133.397998805257</v>
      </c>
      <c r="E69" s="10">
        <f>('NBS_comp_mm _LakePrc'!E69 / 1000) * Area!$G$14 / (Days!E71*86400)</f>
        <v>2604.400925925926</v>
      </c>
      <c r="F69" s="10">
        <f>('NBS_comp_mm _LakePrc'!F69 / 1000) * Area!$G$14 / (Days!F71*86400)</f>
        <v>1936.4803763440859</v>
      </c>
      <c r="G69" s="10">
        <f>('NBS_comp_mm _LakePrc'!G69 / 1000) * Area!$G$14 / (Days!G71*86400)</f>
        <v>1300.6908950617285</v>
      </c>
      <c r="H69" s="10">
        <f>('NBS_comp_mm _LakePrc'!H69 / 1000) * Area!$G$14 / (Days!H71*86400)</f>
        <v>950.93216845878158</v>
      </c>
      <c r="I69" s="10">
        <f>('NBS_comp_mm _LakePrc'!I69 / 1000) * Area!$G$14 / (Days!I71*86400)</f>
        <v>615.42924133811232</v>
      </c>
      <c r="J69" s="10">
        <f>('NBS_comp_mm _LakePrc'!J69 / 1000) * Area!$G$14 / (Days!J71*86400)</f>
        <v>125.85293209876538</v>
      </c>
      <c r="K69" s="10">
        <f>('NBS_comp_mm _LakePrc'!K69 / 1000) * Area!$G$14 / (Days!K71*86400)</f>
        <v>346.4160095579449</v>
      </c>
      <c r="L69" s="10">
        <f>('NBS_comp_mm _LakePrc'!L69 / 1000) * Area!$G$14 / (Days!L71*86400)</f>
        <v>195.41265432098766</v>
      </c>
      <c r="M69" s="10">
        <f>('NBS_comp_mm _LakePrc'!M69 / 1000) * Area!$G$14 / (Days!M71*86400)</f>
        <v>562.76299283154117</v>
      </c>
      <c r="N69" s="10">
        <f t="shared" si="2"/>
        <v>966.72652836448196</v>
      </c>
    </row>
    <row r="70" spans="1:14" x14ac:dyDescent="0.2">
      <c r="A70">
        <v>2015</v>
      </c>
      <c r="B70" s="10">
        <f>('NBS_comp_mm _LakePrc'!B70 / 1000) * Area!$G$14 / (Days!B72*86400)</f>
        <v>233.64384707287937</v>
      </c>
      <c r="C70" s="10">
        <f>('NBS_comp_mm _LakePrc'!C70 / 1000) * Area!$G$14 / (Days!C72*86400)</f>
        <v>115.43753306878297</v>
      </c>
      <c r="D70" s="10">
        <f>('NBS_comp_mm _LakePrc'!D70 / 1000) * Area!$G$14 / (Days!D72*86400)</f>
        <v>766.89551971326148</v>
      </c>
      <c r="E70" s="10">
        <f>('NBS_comp_mm _LakePrc'!E70 / 1000) * Area!$G$14 / (Days!E72*86400)</f>
        <v>1875.2771604938271</v>
      </c>
      <c r="F70" s="10">
        <f>('NBS_comp_mm _LakePrc'!F70 / 1000) * Area!$G$14 / (Days!F72*86400)</f>
        <v>1018.1250298685781</v>
      </c>
      <c r="G70" s="10">
        <f>('NBS_comp_mm _LakePrc'!G70 / 1000) * Area!$G$14 / (Days!G72*86400)</f>
        <v>2036.6152777777777</v>
      </c>
      <c r="H70" s="10">
        <f>('NBS_comp_mm _LakePrc'!H70 / 1000) * Area!$G$14 / (Days!H72*86400)</f>
        <v>682.30212066905619</v>
      </c>
      <c r="I70" s="10">
        <f>('NBS_comp_mm _LakePrc'!I70 / 1000) * Area!$G$14 / (Days!I72*86400)</f>
        <v>374.12936081242543</v>
      </c>
      <c r="J70" s="10">
        <f>('NBS_comp_mm _LakePrc'!J70 / 1000) * Area!$G$14 / (Days!J72*86400)</f>
        <v>723.72361111111115</v>
      </c>
      <c r="K70" s="10">
        <f>('NBS_comp_mm _LakePrc'!K70 / 1000) * Area!$G$14 / (Days!K72*86400)</f>
        <v>632.35973715651119</v>
      </c>
      <c r="L70" s="10">
        <f>('NBS_comp_mm _LakePrc'!L70 / 1000) * Area!$G$14 / (Days!L72*86400)</f>
        <v>543.88364197530859</v>
      </c>
      <c r="M70" s="10">
        <f>('NBS_comp_mm _LakePrc'!M70 / 1000) * Area!$G$14 / (Days!M72*86400)</f>
        <v>846.89979091995235</v>
      </c>
      <c r="N70" s="10">
        <f t="shared" si="2"/>
        <v>820.77438588662255</v>
      </c>
    </row>
    <row r="71" spans="1:14" x14ac:dyDescent="0.2">
      <c r="N71" s="10"/>
    </row>
    <row r="72" spans="1:14" x14ac:dyDescent="0.2">
      <c r="N72" s="10"/>
    </row>
    <row r="73" spans="1:14" x14ac:dyDescent="0.2">
      <c r="A73" s="8" t="s">
        <v>42</v>
      </c>
      <c r="B73" s="10">
        <f t="shared" ref="B73:N73" si="3">AVERAGE(B5:B70)</f>
        <v>948.38111835197822</v>
      </c>
      <c r="C73" s="10">
        <f t="shared" si="3"/>
        <v>1187.3053673813949</v>
      </c>
      <c r="D73" s="10">
        <f t="shared" si="3"/>
        <v>2081.3088556714092</v>
      </c>
      <c r="E73" s="10">
        <f t="shared" si="3"/>
        <v>2777.2467424242427</v>
      </c>
      <c r="F73" s="10">
        <f t="shared" si="3"/>
        <v>1720.1520082545887</v>
      </c>
      <c r="G73" s="10">
        <f t="shared" si="3"/>
        <v>1162.6713491395435</v>
      </c>
      <c r="H73" s="10">
        <f t="shared" si="3"/>
        <v>716.44642111074904</v>
      </c>
      <c r="I73" s="10">
        <f t="shared" si="3"/>
        <v>493.05400972086471</v>
      </c>
      <c r="J73" s="10">
        <f t="shared" si="3"/>
        <v>478.76771511410408</v>
      </c>
      <c r="K73" s="10">
        <f t="shared" si="3"/>
        <v>654.06607029072075</v>
      </c>
      <c r="L73" s="10">
        <f t="shared" si="3"/>
        <v>988.46931397306389</v>
      </c>
      <c r="M73" s="10">
        <f t="shared" si="3"/>
        <v>1049.1203028492812</v>
      </c>
      <c r="N73" s="10">
        <f t="shared" si="3"/>
        <v>1188.0824395234954</v>
      </c>
    </row>
    <row r="74" spans="1:14" x14ac:dyDescent="0.2">
      <c r="A74" s="8" t="s">
        <v>43</v>
      </c>
      <c r="B74" s="10">
        <f t="shared" ref="B74:N74" si="4">MAX(B5:B70)</f>
        <v>3218.6869115890086</v>
      </c>
      <c r="C74" s="10">
        <f t="shared" si="4"/>
        <v>2785.7389087301585</v>
      </c>
      <c r="D74" s="10">
        <f t="shared" si="4"/>
        <v>3777.0328255675031</v>
      </c>
      <c r="E74" s="10">
        <f t="shared" si="4"/>
        <v>4634.465524691359</v>
      </c>
      <c r="F74" s="10">
        <f t="shared" si="4"/>
        <v>3813.7343189964163</v>
      </c>
      <c r="G74" s="10">
        <f t="shared" si="4"/>
        <v>2491.359290123457</v>
      </c>
      <c r="H74" s="10">
        <f t="shared" si="4"/>
        <v>1959.1821684587806</v>
      </c>
      <c r="I74" s="10">
        <f t="shared" si="4"/>
        <v>1579.4970310633214</v>
      </c>
      <c r="J74" s="10">
        <f t="shared" si="4"/>
        <v>1970.2866666666666</v>
      </c>
      <c r="K74" s="10">
        <f t="shared" si="4"/>
        <v>2287.0701553166068</v>
      </c>
      <c r="L74" s="10">
        <f t="shared" si="4"/>
        <v>2525.8457716049379</v>
      </c>
      <c r="M74" s="10">
        <f t="shared" si="4"/>
        <v>2414.4367741935489</v>
      </c>
      <c r="N74" s="10">
        <f t="shared" si="4"/>
        <v>1817.5860922172326</v>
      </c>
    </row>
    <row r="75" spans="1:14" x14ac:dyDescent="0.2">
      <c r="A75" s="8" t="s">
        <v>44</v>
      </c>
      <c r="B75" s="10">
        <f t="shared" ref="B75:N75" si="5">MIN(B5:B70)</f>
        <v>-165.42396057347676</v>
      </c>
      <c r="C75" s="10">
        <f t="shared" si="5"/>
        <v>115.43753306878297</v>
      </c>
      <c r="D75" s="10">
        <f t="shared" si="5"/>
        <v>766.89551971326148</v>
      </c>
      <c r="E75" s="10">
        <f t="shared" si="5"/>
        <v>808.49219135802446</v>
      </c>
      <c r="F75" s="10">
        <f t="shared" si="5"/>
        <v>644.77225806451611</v>
      </c>
      <c r="G75" s="10">
        <f t="shared" si="5"/>
        <v>335.30166666666662</v>
      </c>
      <c r="H75" s="10">
        <f t="shared" si="5"/>
        <v>67.239587813620133</v>
      </c>
      <c r="I75" s="10">
        <f t="shared" si="5"/>
        <v>-142.42612903225813</v>
      </c>
      <c r="J75" s="10">
        <f t="shared" si="5"/>
        <v>-244.75648148148147</v>
      </c>
      <c r="K75" s="10">
        <f t="shared" si="5"/>
        <v>-147.71788530465946</v>
      </c>
      <c r="L75" s="10">
        <f t="shared" si="5"/>
        <v>71.844938271604946</v>
      </c>
      <c r="M75" s="10">
        <f t="shared" si="5"/>
        <v>-360.55145161290312</v>
      </c>
      <c r="N75" s="10">
        <f t="shared" si="5"/>
        <v>713.0584357018771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A3" sqref="A3"/>
    </sheetView>
  </sheetViews>
  <sheetFormatPr defaultRowHeight="12.75" x14ac:dyDescent="0.2"/>
  <sheetData>
    <row r="1" spans="1:14" x14ac:dyDescent="0.2">
      <c r="A1" t="s">
        <v>49</v>
      </c>
    </row>
    <row r="2" spans="1:14" x14ac:dyDescent="0.2">
      <c r="A2" t="s">
        <v>16</v>
      </c>
    </row>
    <row r="3" spans="1:14" x14ac:dyDescent="0.2">
      <c r="N3" s="26" t="s">
        <v>104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106</v>
      </c>
    </row>
    <row r="5" spans="1:14" x14ac:dyDescent="0.2">
      <c r="A5">
        <v>1950</v>
      </c>
      <c r="B5" s="10">
        <f>(NBS_comp_mm_LandPrc!B5 / 1000) * Area!$G$14 / (Days!B7*86400)</f>
        <v>1660.8061947431302</v>
      </c>
      <c r="C5" s="10">
        <f>(NBS_comp_mm_LandPrc!C5 / 1000) * Area!$G$14 / (Days!C7*86400)</f>
        <v>929.56487433862458</v>
      </c>
      <c r="D5" s="10">
        <f>(NBS_comp_mm_LandPrc!D5 / 1000) * Area!$G$14 / (Days!D7*86400)</f>
        <v>2298.5994802867381</v>
      </c>
      <c r="E5" s="10">
        <f>(NBS_comp_mm_LandPrc!E5 / 1000) * Area!$G$14 / (Days!E7*86400)</f>
        <v>3274.52512345679</v>
      </c>
      <c r="F5" s="10">
        <f>(NBS_comp_mm_LandPrc!F5 / 1000) * Area!$G$14 / (Days!F7*86400)</f>
        <v>1208.4727299880524</v>
      </c>
      <c r="G5" s="10">
        <f>(NBS_comp_mm_LandPrc!G5 / 1000) * Area!$G$14 / (Days!G7*86400)</f>
        <v>956.4212962962963</v>
      </c>
      <c r="H5" s="10">
        <f>(NBS_comp_mm_LandPrc!H5 / 1000) * Area!$G$14 / (Days!H7*86400)</f>
        <v>614.78545400238943</v>
      </c>
      <c r="I5" s="10">
        <f>(NBS_comp_mm_LandPrc!I5 / 1000) * Area!$G$14 / (Days!I7*86400)</f>
        <v>520.27470131421751</v>
      </c>
      <c r="J5" s="10">
        <f>(NBS_comp_mm_LandPrc!J5 / 1000) * Area!$G$14 / (Days!J7*86400)</f>
        <v>222.56771604938268</v>
      </c>
      <c r="K5" s="10">
        <f>(NBS_comp_mm_LandPrc!K5 / 1000) * Area!$G$14 / (Days!K7*86400)</f>
        <v>588.61086618876936</v>
      </c>
      <c r="L5" s="10">
        <f>(NBS_comp_mm_LandPrc!L5 / 1000) * Area!$G$14 / (Days!L7*86400)</f>
        <v>1305.066790123456</v>
      </c>
      <c r="M5" s="10">
        <f>(NBS_comp_mm_LandPrc!M5 / 1000) * Area!$G$14 / (Days!M7*86400)</f>
        <v>1296.0951314217443</v>
      </c>
      <c r="N5" s="10">
        <f t="shared" ref="N5:N60" si="0">AVERAGE(B5:M5)</f>
        <v>1239.6491965174657</v>
      </c>
    </row>
    <row r="6" spans="1:14" x14ac:dyDescent="0.2">
      <c r="A6">
        <v>1951</v>
      </c>
      <c r="B6" s="10">
        <f>(NBS_comp_mm_LandPrc!B6 / 1000) * Area!$G$14 / (Days!B8*86400)</f>
        <v>1658.1755734767021</v>
      </c>
      <c r="C6" s="10">
        <f>(NBS_comp_mm_LandPrc!C6 / 1000) * Area!$G$14 / (Days!C8*86400)</f>
        <v>2132.99919973545</v>
      </c>
      <c r="D6" s="10">
        <f>(NBS_comp_mm_LandPrc!D6 / 1000) * Area!$G$14 / (Days!D8*86400)</f>
        <v>2984.634438470729</v>
      </c>
      <c r="E6" s="10">
        <f>(NBS_comp_mm_LandPrc!E6 / 1000) * Area!$G$14 / (Days!E8*86400)</f>
        <v>3960.3212037037038</v>
      </c>
      <c r="F6" s="10">
        <f>(NBS_comp_mm_LandPrc!F6 / 1000) * Area!$G$14 / (Days!F8*86400)</f>
        <v>1270.0107108721622</v>
      </c>
      <c r="G6" s="10">
        <f>(NBS_comp_mm_LandPrc!G6 / 1000) * Area!$G$14 / (Days!G8*86400)</f>
        <v>1128.5066666666669</v>
      </c>
      <c r="H6" s="10">
        <f>(NBS_comp_mm_LandPrc!H6 / 1000) * Area!$G$14 / (Days!H8*86400)</f>
        <v>1211.5458781362008</v>
      </c>
      <c r="I6" s="10">
        <f>(NBS_comp_mm_LandPrc!I6 / 1000) * Area!$G$14 / (Days!I8*86400)</f>
        <v>296.14604540023885</v>
      </c>
      <c r="J6" s="10">
        <f>(NBS_comp_mm_LandPrc!J6 / 1000) * Area!$G$14 / (Days!J8*86400)</f>
        <v>276.68209876543199</v>
      </c>
      <c r="K6" s="10">
        <f>(NBS_comp_mm_LandPrc!K6 / 1000) * Area!$G$14 / (Days!K8*86400)</f>
        <v>243.41180406212661</v>
      </c>
      <c r="L6" s="10">
        <f>(NBS_comp_mm_LandPrc!L6 / 1000) * Area!$G$14 / (Days!L8*86400)</f>
        <v>818.76805555555563</v>
      </c>
      <c r="M6" s="10">
        <f>(NBS_comp_mm_LandPrc!M6 / 1000) * Area!$G$14 / (Days!M8*86400)</f>
        <v>1092.2793667861411</v>
      </c>
      <c r="N6" s="10">
        <f t="shared" si="0"/>
        <v>1422.7900868025927</v>
      </c>
    </row>
    <row r="7" spans="1:14" x14ac:dyDescent="0.2">
      <c r="A7">
        <v>1952</v>
      </c>
      <c r="B7" s="10">
        <f>(NBS_comp_mm_LandPrc!B7 / 1000) * Area!$G$14 / (Days!B9*86400)</f>
        <v>1623.3560095579451</v>
      </c>
      <c r="C7" s="10">
        <f>(NBS_comp_mm_LandPrc!C7 / 1000) * Area!$G$14 / (Days!C9*86400)</f>
        <v>1593.5323116219668</v>
      </c>
      <c r="D7" s="10">
        <f>(NBS_comp_mm_LandPrc!D7 / 1000) * Area!$G$14 / (Days!D9*86400)</f>
        <v>2346.2179211469534</v>
      </c>
      <c r="E7" s="10">
        <f>(NBS_comp_mm_LandPrc!E7 / 1000) * Area!$G$14 / (Days!E9*86400)</f>
        <v>2934.2390432098764</v>
      </c>
      <c r="F7" s="10">
        <f>(NBS_comp_mm_LandPrc!F7 / 1000) * Area!$G$14 / (Days!F9*86400)</f>
        <v>1860.4796057347673</v>
      </c>
      <c r="G7" s="10">
        <f>(NBS_comp_mm_LandPrc!G7 / 1000) * Area!$G$14 / (Days!G9*86400)</f>
        <v>717.67283950617298</v>
      </c>
      <c r="H7" s="10">
        <f>(NBS_comp_mm_LandPrc!H7 / 1000) * Area!$G$14 / (Days!H9*86400)</f>
        <v>627.56247311827963</v>
      </c>
      <c r="I7" s="10">
        <f>(NBS_comp_mm_LandPrc!I7 / 1000) * Area!$G$14 / (Days!I9*86400)</f>
        <v>322.05428315412183</v>
      </c>
      <c r="J7" s="10">
        <f>(NBS_comp_mm_LandPrc!J7 / 1000) * Area!$G$14 / (Days!J9*86400)</f>
        <v>235.57648148148144</v>
      </c>
      <c r="K7" s="10">
        <f>(NBS_comp_mm_LandPrc!K7 / 1000) * Area!$G$14 / (Days!K9*86400)</f>
        <v>-92.599157706093067</v>
      </c>
      <c r="L7" s="10">
        <f>(NBS_comp_mm_LandPrc!L7 / 1000) * Area!$G$14 / (Days!L9*86400)</f>
        <v>567.49234567901237</v>
      </c>
      <c r="M7" s="10">
        <f>(NBS_comp_mm_LandPrc!M7 / 1000) * Area!$G$14 / (Days!M9*86400)</f>
        <v>959.23362604540046</v>
      </c>
      <c r="N7" s="10">
        <f t="shared" si="0"/>
        <v>1141.2348152124905</v>
      </c>
    </row>
    <row r="8" spans="1:14" x14ac:dyDescent="0.2">
      <c r="A8">
        <v>1953</v>
      </c>
      <c r="B8" s="10">
        <f>(NBS_comp_mm_LandPrc!B8 / 1000) * Area!$G$14 / (Days!B10*86400)</f>
        <v>792.83264635603359</v>
      </c>
      <c r="C8" s="10">
        <f>(NBS_comp_mm_LandPrc!C8 / 1000) * Area!$G$14 / (Days!C10*86400)</f>
        <v>954.39716269841267</v>
      </c>
      <c r="D8" s="10">
        <f>(NBS_comp_mm_LandPrc!D8 / 1000) * Area!$G$14 / (Days!D10*86400)</f>
        <v>2321.6155436081244</v>
      </c>
      <c r="E8" s="10">
        <f>(NBS_comp_mm_LandPrc!E8 / 1000) * Area!$G$14 / (Days!E10*86400)</f>
        <v>1702.6379938271605</v>
      </c>
      <c r="F8" s="10">
        <f>(NBS_comp_mm_LandPrc!F8 / 1000) * Area!$G$14 / (Days!F10*86400)</f>
        <v>2403.7822700119473</v>
      </c>
      <c r="G8" s="10">
        <f>(NBS_comp_mm_LandPrc!G8 / 1000) * Area!$G$14 / (Days!G10*86400)</f>
        <v>783.20249999999999</v>
      </c>
      <c r="H8" s="10">
        <f>(NBS_comp_mm_LandPrc!H8 / 1000) * Area!$G$14 / (Days!H10*86400)</f>
        <v>431.0299044205496</v>
      </c>
      <c r="I8" s="10">
        <f>(NBS_comp_mm_LandPrc!I8 / 1000) * Area!$G$14 / (Days!I10*86400)</f>
        <v>498.47649342891276</v>
      </c>
      <c r="J8" s="10">
        <f>(NBS_comp_mm_LandPrc!J8 / 1000) * Area!$G$14 / (Days!J10*86400)</f>
        <v>311.10716049382717</v>
      </c>
      <c r="K8" s="10">
        <f>(NBS_comp_mm_LandPrc!K8 / 1000) * Area!$G$14 / (Days!K10*86400)</f>
        <v>37.952986857825536</v>
      </c>
      <c r="L8" s="10">
        <f>(NBS_comp_mm_LandPrc!L8 / 1000) * Area!$G$14 / (Days!L10*86400)</f>
        <v>288.94555555555553</v>
      </c>
      <c r="M8" s="10">
        <f>(NBS_comp_mm_LandPrc!M8 / 1000) * Area!$G$14 / (Days!M10*86400)</f>
        <v>518.79474313022695</v>
      </c>
      <c r="N8" s="10">
        <f t="shared" si="0"/>
        <v>920.39791336571454</v>
      </c>
    </row>
    <row r="9" spans="1:14" x14ac:dyDescent="0.2">
      <c r="A9">
        <v>1954</v>
      </c>
      <c r="B9" s="10">
        <f>(NBS_comp_mm_LandPrc!B9 / 1000) * Area!$G$14 / (Days!B11*86400)</f>
        <v>211.5835005973716</v>
      </c>
      <c r="C9" s="10">
        <f>(NBS_comp_mm_LandPrc!C9 / 1000) * Area!$G$14 / (Days!C11*86400)</f>
        <v>2428.7190079365078</v>
      </c>
      <c r="D9" s="10">
        <f>(NBS_comp_mm_LandPrc!D9 / 1000) * Area!$G$14 / (Days!D11*86400)</f>
        <v>2313.1044086021502</v>
      </c>
      <c r="E9" s="10">
        <f>(NBS_comp_mm_LandPrc!E9 / 1000) * Area!$G$14 / (Days!E11*86400)</f>
        <v>3518.6658950617284</v>
      </c>
      <c r="F9" s="10">
        <f>(NBS_comp_mm_LandPrc!F9 / 1000) * Area!$G$14 / (Days!F11*86400)</f>
        <v>1811.858578255675</v>
      </c>
      <c r="G9" s="10">
        <f>(NBS_comp_mm_LandPrc!G9 / 1000) * Area!$G$14 / (Days!G11*86400)</f>
        <v>1127.6163580246916</v>
      </c>
      <c r="H9" s="10">
        <f>(NBS_comp_mm_LandPrc!H9 / 1000) * Area!$G$14 / (Days!H11*86400)</f>
        <v>199.28948626045403</v>
      </c>
      <c r="I9" s="10">
        <f>(NBS_comp_mm_LandPrc!I9 / 1000) * Area!$G$14 / (Days!I11*86400)</f>
        <v>412.15050776583035</v>
      </c>
      <c r="J9" s="10">
        <f>(NBS_comp_mm_LandPrc!J9 / 1000) * Area!$G$14 / (Days!J11*86400)</f>
        <v>595.69716049382714</v>
      </c>
      <c r="K9" s="10">
        <f>(NBS_comp_mm_LandPrc!K9 / 1000) * Area!$G$14 / (Days!K11*86400)</f>
        <v>960.71278972520872</v>
      </c>
      <c r="L9" s="10">
        <f>(NBS_comp_mm_LandPrc!L9 / 1000) * Area!$G$14 / (Days!L11*86400)</f>
        <v>959.75398148148167</v>
      </c>
      <c r="M9" s="10">
        <f>(NBS_comp_mm_LandPrc!M9 / 1000) * Area!$G$14 / (Days!M11*86400)</f>
        <v>1214.4027240143366</v>
      </c>
      <c r="N9" s="10">
        <f t="shared" si="0"/>
        <v>1312.7961998516053</v>
      </c>
    </row>
    <row r="10" spans="1:14" x14ac:dyDescent="0.2">
      <c r="A10">
        <v>1955</v>
      </c>
      <c r="B10" s="10">
        <f>(NBS_comp_mm_LandPrc!B10 / 1000) * Area!$G$14 / (Days!B12*86400)</f>
        <v>675.34498207885304</v>
      </c>
      <c r="C10" s="10">
        <f>(NBS_comp_mm_LandPrc!C10 / 1000) * Area!$G$14 / (Days!C12*86400)</f>
        <v>947.34353174603154</v>
      </c>
      <c r="D10" s="10">
        <f>(NBS_comp_mm_LandPrc!D10 / 1000) * Area!$G$14 / (Days!D12*86400)</f>
        <v>3385.1038709677428</v>
      </c>
      <c r="E10" s="10">
        <f>(NBS_comp_mm_LandPrc!E10 / 1000) * Area!$G$14 / (Days!E12*86400)</f>
        <v>2953.6365740740739</v>
      </c>
      <c r="F10" s="10">
        <f>(NBS_comp_mm_LandPrc!F10 / 1000) * Area!$G$14 / (Days!F12*86400)</f>
        <v>1020.7711768219833</v>
      </c>
      <c r="G10" s="10">
        <f>(NBS_comp_mm_LandPrc!G10 / 1000) * Area!$G$14 / (Days!G12*86400)</f>
        <v>513.85527777777781</v>
      </c>
      <c r="H10" s="10">
        <f>(NBS_comp_mm_LandPrc!H10 / 1000) * Area!$G$14 / (Days!H12*86400)</f>
        <v>176.64188172043021</v>
      </c>
      <c r="I10" s="10">
        <f>(NBS_comp_mm_LandPrc!I10 / 1000) * Area!$G$14 / (Days!I12*86400)</f>
        <v>563.11983273596184</v>
      </c>
      <c r="J10" s="10">
        <f>(NBS_comp_mm_LandPrc!J10 / 1000) * Area!$G$14 / (Days!J12*86400)</f>
        <v>-19.850987654321006</v>
      </c>
      <c r="K10" s="10">
        <f>(NBS_comp_mm_LandPrc!K10 / 1000) * Area!$G$14 / (Days!K12*86400)</f>
        <v>2140.31954599761</v>
      </c>
      <c r="L10" s="10">
        <f>(NBS_comp_mm_LandPrc!L10 / 1000) * Area!$G$14 / (Days!L12*86400)</f>
        <v>830.7324691358026</v>
      </c>
      <c r="M10" s="10">
        <f>(NBS_comp_mm_LandPrc!M10 / 1000) * Area!$G$14 / (Days!M12*86400)</f>
        <v>318.19498207885306</v>
      </c>
      <c r="N10" s="10">
        <f t="shared" si="0"/>
        <v>1125.4344281233998</v>
      </c>
    </row>
    <row r="11" spans="1:14" x14ac:dyDescent="0.2">
      <c r="A11">
        <v>1956</v>
      </c>
      <c r="B11" s="10">
        <f>(NBS_comp_mm_LandPrc!B11 / 1000) * Area!$G$14 / (Days!B13*86400)</f>
        <v>327.76580047789724</v>
      </c>
      <c r="C11" s="10">
        <f>(NBS_comp_mm_LandPrc!C11 / 1000) * Area!$G$14 / (Days!C13*86400)</f>
        <v>1007.9812132822477</v>
      </c>
      <c r="D11" s="10">
        <f>(NBS_comp_mm_LandPrc!D11 / 1000) * Area!$G$14 / (Days!D13*86400)</f>
        <v>2627.0494265232978</v>
      </c>
      <c r="E11" s="10">
        <f>(NBS_comp_mm_LandPrc!E11 / 1000) * Area!$G$14 / (Days!E13*86400)</f>
        <v>4165.7599382716053</v>
      </c>
      <c r="F11" s="10">
        <f>(NBS_comp_mm_LandPrc!F11 / 1000) * Area!$G$14 / (Days!F13*86400)</f>
        <v>2968.1321744324964</v>
      </c>
      <c r="G11" s="10">
        <f>(NBS_comp_mm_LandPrc!G11 / 1000) * Area!$G$14 / (Days!G13*86400)</f>
        <v>1183.712962962963</v>
      </c>
      <c r="H11" s="10">
        <f>(NBS_comp_mm_LandPrc!H11 / 1000) * Area!$G$14 / (Days!H13*86400)</f>
        <v>729.57413381123069</v>
      </c>
      <c r="I11" s="10">
        <f>(NBS_comp_mm_LandPrc!I11 / 1000) * Area!$G$14 / (Days!I13*86400)</f>
        <v>826.71527479091981</v>
      </c>
      <c r="J11" s="10">
        <f>(NBS_comp_mm_LandPrc!J11 / 1000) * Area!$G$14 / (Days!J13*86400)</f>
        <v>546.77975308641976</v>
      </c>
      <c r="K11" s="10">
        <f>(NBS_comp_mm_LandPrc!K11 / 1000) * Area!$G$14 / (Days!K13*86400)</f>
        <v>214.39099163679808</v>
      </c>
      <c r="L11" s="10">
        <f>(NBS_comp_mm_LandPrc!L11 / 1000) * Area!$G$14 / (Days!L13*86400)</f>
        <v>322.9677160493826</v>
      </c>
      <c r="M11" s="10">
        <f>(NBS_comp_mm_LandPrc!M11 / 1000) * Area!$G$14 / (Days!M13*86400)</f>
        <v>870.40526284348869</v>
      </c>
      <c r="N11" s="10">
        <f t="shared" si="0"/>
        <v>1315.9362206807289</v>
      </c>
    </row>
    <row r="12" spans="1:14" x14ac:dyDescent="0.2">
      <c r="A12">
        <v>1957</v>
      </c>
      <c r="B12" s="10">
        <f>(NBS_comp_mm_LandPrc!B12 / 1000) * Area!$G$14 / (Days!B14*86400)</f>
        <v>1030.0409557945043</v>
      </c>
      <c r="C12" s="10">
        <f>(NBS_comp_mm_LandPrc!C12 / 1000) * Area!$G$14 / (Days!C14*86400)</f>
        <v>1153.913683862434</v>
      </c>
      <c r="D12" s="10">
        <f>(NBS_comp_mm_LandPrc!D12 / 1000) * Area!$G$14 / (Days!D14*86400)</f>
        <v>1624.7424551971326</v>
      </c>
      <c r="E12" s="10">
        <f>(NBS_comp_mm_LandPrc!E12 / 1000) * Area!$G$14 / (Days!E14*86400)</f>
        <v>2080.1987962962958</v>
      </c>
      <c r="F12" s="10">
        <f>(NBS_comp_mm_LandPrc!F12 / 1000) * Area!$G$14 / (Days!F14*86400)</f>
        <v>1621.6814635603346</v>
      </c>
      <c r="G12" s="10">
        <f>(NBS_comp_mm_LandPrc!G12 / 1000) * Area!$G$14 / (Days!G14*86400)</f>
        <v>1327.8713271604938</v>
      </c>
      <c r="H12" s="10">
        <f>(NBS_comp_mm_LandPrc!H12 / 1000) * Area!$G$14 / (Days!H14*86400)</f>
        <v>685.05665471923533</v>
      </c>
      <c r="I12" s="10">
        <f>(NBS_comp_mm_LandPrc!I12 / 1000) * Area!$G$14 / (Days!I14*86400)</f>
        <v>-99.579653524492358</v>
      </c>
      <c r="J12" s="10">
        <f>(NBS_comp_mm_LandPrc!J12 / 1000) * Area!$G$14 / (Days!J14*86400)</f>
        <v>498.39830246913573</v>
      </c>
      <c r="K12" s="10">
        <f>(NBS_comp_mm_LandPrc!K12 / 1000) * Area!$G$14 / (Days!K14*86400)</f>
        <v>70.369277180406186</v>
      </c>
      <c r="L12" s="10">
        <f>(NBS_comp_mm_LandPrc!L12 / 1000) * Area!$G$14 / (Days!L14*86400)</f>
        <v>295.73469135802469</v>
      </c>
      <c r="M12" s="10">
        <f>(NBS_comp_mm_LandPrc!M12 / 1000) * Area!$G$14 / (Days!M14*86400)</f>
        <v>1201.4869534050181</v>
      </c>
      <c r="N12" s="10">
        <f t="shared" si="0"/>
        <v>957.49290895654349</v>
      </c>
    </row>
    <row r="13" spans="1:14" x14ac:dyDescent="0.2">
      <c r="A13">
        <v>1958</v>
      </c>
      <c r="B13" s="10">
        <f>(NBS_comp_mm_LandPrc!B13 / 1000) * Area!$G$14 / (Days!B15*86400)</f>
        <v>430.22781959378744</v>
      </c>
      <c r="C13" s="10">
        <f>(NBS_comp_mm_LandPrc!C13 / 1000) * Area!$G$14 / (Days!C15*86400)</f>
        <v>571.17390873015881</v>
      </c>
      <c r="D13" s="10">
        <f>(NBS_comp_mm_LandPrc!D13 / 1000) * Area!$G$14 / (Days!D15*86400)</f>
        <v>1856.2525627240143</v>
      </c>
      <c r="E13" s="10">
        <f>(NBS_comp_mm_LandPrc!E13 / 1000) * Area!$G$14 / (Days!E15*86400)</f>
        <v>2542.889938271604</v>
      </c>
      <c r="F13" s="10">
        <f>(NBS_comp_mm_LandPrc!F13 / 1000) * Area!$G$14 / (Days!F15*86400)</f>
        <v>1384.8563918757468</v>
      </c>
      <c r="G13" s="10">
        <f>(NBS_comp_mm_LandPrc!G13 / 1000) * Area!$G$14 / (Days!G15*86400)</f>
        <v>1251.1549382716048</v>
      </c>
      <c r="H13" s="10">
        <f>(NBS_comp_mm_LandPrc!H13 / 1000) * Area!$G$14 / (Days!H15*86400)</f>
        <v>868.30215053763425</v>
      </c>
      <c r="I13" s="10">
        <f>(NBS_comp_mm_LandPrc!I13 / 1000) * Area!$G$14 / (Days!I15*86400)</f>
        <v>467.00336320191161</v>
      </c>
      <c r="J13" s="10">
        <f>(NBS_comp_mm_LandPrc!J13 / 1000) * Area!$G$14 / (Days!J15*86400)</f>
        <v>1038.0269135802469</v>
      </c>
      <c r="K13" s="10">
        <f>(NBS_comp_mm_LandPrc!K13 / 1000) * Area!$G$14 / (Days!K15*86400)</f>
        <v>625.59985663082443</v>
      </c>
      <c r="L13" s="10">
        <f>(NBS_comp_mm_LandPrc!L13 / 1000) * Area!$G$14 / (Days!L15*86400)</f>
        <v>773.14166666666654</v>
      </c>
      <c r="M13" s="10">
        <f>(NBS_comp_mm_LandPrc!M13 / 1000) * Area!$G$14 / (Days!M15*86400)</f>
        <v>138.05401433691762</v>
      </c>
      <c r="N13" s="10">
        <f t="shared" si="0"/>
        <v>995.5569603684263</v>
      </c>
    </row>
    <row r="14" spans="1:14" x14ac:dyDescent="0.2">
      <c r="A14">
        <v>1959</v>
      </c>
      <c r="B14" s="10">
        <f>(NBS_comp_mm_LandPrc!B14 / 1000) * Area!$G$14 / (Days!B16*86400)</f>
        <v>1197.6868757467143</v>
      </c>
      <c r="C14" s="10">
        <f>(NBS_comp_mm_LandPrc!C14 / 1000) * Area!$G$14 / (Days!C16*86400)</f>
        <v>1338.1282341269844</v>
      </c>
      <c r="D14" s="10">
        <f>(NBS_comp_mm_LandPrc!D14 / 1000) * Area!$G$14 / (Days!D16*86400)</f>
        <v>2233.9161469534051</v>
      </c>
      <c r="E14" s="10">
        <f>(NBS_comp_mm_LandPrc!E14 / 1000) * Area!$G$14 / (Days!E16*86400)</f>
        <v>3924.5778086419755</v>
      </c>
      <c r="F14" s="10">
        <f>(NBS_comp_mm_LandPrc!F14 / 1000) * Area!$G$14 / (Days!F16*86400)</f>
        <v>1359.3074790919952</v>
      </c>
      <c r="G14" s="10">
        <f>(NBS_comp_mm_LandPrc!G14 / 1000) * Area!$G$14 / (Days!G16*86400)</f>
        <v>772.1352777777779</v>
      </c>
      <c r="H14" s="10">
        <f>(NBS_comp_mm_LandPrc!H14 / 1000) * Area!$G$14 / (Days!H16*86400)</f>
        <v>886.62037037037032</v>
      </c>
      <c r="I14" s="10">
        <f>(NBS_comp_mm_LandPrc!I14 / 1000) * Area!$G$14 / (Days!I16*86400)</f>
        <v>634.05847670250887</v>
      </c>
      <c r="J14" s="10">
        <f>(NBS_comp_mm_LandPrc!J14 / 1000) * Area!$G$14 / (Days!J16*86400)</f>
        <v>70.066666666666734</v>
      </c>
      <c r="K14" s="10">
        <f>(NBS_comp_mm_LandPrc!K14 / 1000) * Area!$G$14 / (Days!K16*86400)</f>
        <v>996.68313022700136</v>
      </c>
      <c r="L14" s="10">
        <f>(NBS_comp_mm_LandPrc!L14 / 1000) * Area!$G$14 / (Days!L16*86400)</f>
        <v>1027.707870370371</v>
      </c>
      <c r="M14" s="10">
        <f>(NBS_comp_mm_LandPrc!M14 / 1000) * Area!$G$14 / (Days!M16*86400)</f>
        <v>1922.1535842293904</v>
      </c>
      <c r="N14" s="10">
        <f t="shared" si="0"/>
        <v>1363.5868267420969</v>
      </c>
    </row>
    <row r="15" spans="1:14" x14ac:dyDescent="0.2">
      <c r="A15">
        <v>1960</v>
      </c>
      <c r="B15" s="10">
        <f>(NBS_comp_mm_LandPrc!B15 / 1000) * Area!$G$14 / (Days!B17*86400)</f>
        <v>1191.3450238948624</v>
      </c>
      <c r="C15" s="10">
        <f>(NBS_comp_mm_LandPrc!C15 / 1000) * Area!$G$14 / (Days!C17*86400)</f>
        <v>2029.1451532567053</v>
      </c>
      <c r="D15" s="10">
        <f>(NBS_comp_mm_LandPrc!D15 / 1000) * Area!$G$14 / (Days!D17*86400)</f>
        <v>1133.8587813620072</v>
      </c>
      <c r="E15" s="10">
        <f>(NBS_comp_mm_LandPrc!E15 / 1000) * Area!$G$14 / (Days!E17*86400)</f>
        <v>4674.6352777777784</v>
      </c>
      <c r="F15" s="10">
        <f>(NBS_comp_mm_LandPrc!F15 / 1000) * Area!$G$14 / (Days!F17*86400)</f>
        <v>2327.7344086021503</v>
      </c>
      <c r="G15" s="10">
        <f>(NBS_comp_mm_LandPrc!G15 / 1000) * Area!$G$14 / (Days!G17*86400)</f>
        <v>1578.7624382716049</v>
      </c>
      <c r="H15" s="10">
        <f>(NBS_comp_mm_LandPrc!H15 / 1000) * Area!$G$14 / (Days!H17*86400)</f>
        <v>473.45535842293907</v>
      </c>
      <c r="I15" s="10">
        <f>(NBS_comp_mm_LandPrc!I15 / 1000) * Area!$G$14 / (Days!I17*86400)</f>
        <v>277.74138590203108</v>
      </c>
      <c r="J15" s="10">
        <f>(NBS_comp_mm_LandPrc!J15 / 1000) * Area!$G$14 / (Days!J17*86400)</f>
        <v>-25.230092592592634</v>
      </c>
      <c r="K15" s="10">
        <f>(NBS_comp_mm_LandPrc!K15 / 1000) * Area!$G$14 / (Days!K17*86400)</f>
        <v>89.102831541218677</v>
      </c>
      <c r="L15" s="10">
        <f>(NBS_comp_mm_LandPrc!L15 / 1000) * Area!$G$14 / (Days!L17*86400)</f>
        <v>326.49746913580253</v>
      </c>
      <c r="M15" s="10">
        <f>(NBS_comp_mm_LandPrc!M15 / 1000) * Area!$G$14 / (Days!M17*86400)</f>
        <v>-354.02516726403815</v>
      </c>
      <c r="N15" s="10">
        <f t="shared" si="0"/>
        <v>1143.5852390258724</v>
      </c>
    </row>
    <row r="16" spans="1:14" x14ac:dyDescent="0.2">
      <c r="A16">
        <v>1961</v>
      </c>
      <c r="B16" s="10">
        <f>(NBS_comp_mm_LandPrc!B16 / 1000) * Area!$G$14 / (Days!B18*86400)</f>
        <v>-146.55448626045398</v>
      </c>
      <c r="C16" s="10">
        <f>(NBS_comp_mm_LandPrc!C16 / 1000) * Area!$G$14 / (Days!C18*86400)</f>
        <v>1303.2890608465609</v>
      </c>
      <c r="D16" s="10">
        <f>(NBS_comp_mm_LandPrc!D16 / 1000) * Area!$G$14 / (Days!D18*86400)</f>
        <v>2070.8352508960575</v>
      </c>
      <c r="E16" s="10">
        <f>(NBS_comp_mm_LandPrc!E16 / 1000) * Area!$G$14 / (Days!E18*86400)</f>
        <v>2947.1448148148143</v>
      </c>
      <c r="F16" s="10">
        <f>(NBS_comp_mm_LandPrc!F16 / 1000) * Area!$G$14 / (Days!F18*86400)</f>
        <v>1967.2778315412183</v>
      </c>
      <c r="G16" s="10">
        <f>(NBS_comp_mm_LandPrc!G16 / 1000) * Area!$G$14 / (Days!G18*86400)</f>
        <v>1710.0787962962963</v>
      </c>
      <c r="H16" s="10">
        <f>(NBS_comp_mm_LandPrc!H16 / 1000) * Area!$G$14 / (Days!H18*86400)</f>
        <v>1016.8361827956987</v>
      </c>
      <c r="I16" s="10">
        <f>(NBS_comp_mm_LandPrc!I16 / 1000) * Area!$G$14 / (Days!I18*86400)</f>
        <v>469.38165471923537</v>
      </c>
      <c r="J16" s="10">
        <f>(NBS_comp_mm_LandPrc!J16 / 1000) * Area!$G$14 / (Days!J18*86400)</f>
        <v>52.714938271604986</v>
      </c>
      <c r="K16" s="10">
        <f>(NBS_comp_mm_LandPrc!K16 / 1000) * Area!$G$14 / (Days!K18*86400)</f>
        <v>66.05274790919951</v>
      </c>
      <c r="L16" s="10">
        <f>(NBS_comp_mm_LandPrc!L16 / 1000) * Area!$G$14 / (Days!L18*86400)</f>
        <v>417.3716975308642</v>
      </c>
      <c r="M16" s="10">
        <f>(NBS_comp_mm_LandPrc!M16 / 1000) * Area!$G$14 / (Days!M18*86400)</f>
        <v>442.1389844683394</v>
      </c>
      <c r="N16" s="10">
        <f t="shared" si="0"/>
        <v>1026.3806228191197</v>
      </c>
    </row>
    <row r="17" spans="1:14" x14ac:dyDescent="0.2">
      <c r="A17">
        <v>1962</v>
      </c>
      <c r="B17" s="10">
        <f>(NBS_comp_mm_LandPrc!B17 / 1000) * Area!$G$14 / (Days!B19*86400)</f>
        <v>514.10275388291495</v>
      </c>
      <c r="C17" s="10">
        <f>(NBS_comp_mm_LandPrc!C17 / 1000) * Area!$G$14 / (Days!C19*86400)</f>
        <v>666.80644179894193</v>
      </c>
      <c r="D17" s="10">
        <f>(NBS_comp_mm_LandPrc!D17 / 1000) * Area!$G$14 / (Days!D19*86400)</f>
        <v>1718.9226523297496</v>
      </c>
      <c r="E17" s="10">
        <f>(NBS_comp_mm_LandPrc!E17 / 1000) * Area!$G$14 / (Days!E19*86400)</f>
        <v>2638.2599691358023</v>
      </c>
      <c r="F17" s="10">
        <f>(NBS_comp_mm_LandPrc!F17 / 1000) * Area!$G$14 / (Days!F19*86400)</f>
        <v>1135.6514217443248</v>
      </c>
      <c r="G17" s="10">
        <f>(NBS_comp_mm_LandPrc!G17 / 1000) * Area!$G$14 / (Days!G19*86400)</f>
        <v>767.22290123456798</v>
      </c>
      <c r="H17" s="10">
        <f>(NBS_comp_mm_LandPrc!H17 / 1000) * Area!$G$14 / (Days!H19*86400)</f>
        <v>385.47550179211464</v>
      </c>
      <c r="I17" s="10">
        <f>(NBS_comp_mm_LandPrc!I17 / 1000) * Area!$G$14 / (Days!I19*86400)</f>
        <v>543.21568100358434</v>
      </c>
      <c r="J17" s="10">
        <f>(NBS_comp_mm_LandPrc!J17 / 1000) * Area!$G$14 / (Days!J19*86400)</f>
        <v>364.70012345679021</v>
      </c>
      <c r="K17" s="10">
        <f>(NBS_comp_mm_LandPrc!K17 / 1000) * Area!$G$14 / (Days!K19*86400)</f>
        <v>734.5283213859019</v>
      </c>
      <c r="L17" s="10">
        <f>(NBS_comp_mm_LandPrc!L17 / 1000) * Area!$G$14 / (Days!L19*86400)</f>
        <v>598.2387962962963</v>
      </c>
      <c r="M17" s="10">
        <f>(NBS_comp_mm_LandPrc!M17 / 1000) * Area!$G$14 / (Days!M19*86400)</f>
        <v>312.08721027479095</v>
      </c>
      <c r="N17" s="10">
        <f t="shared" si="0"/>
        <v>864.93431452798177</v>
      </c>
    </row>
    <row r="18" spans="1:14" x14ac:dyDescent="0.2">
      <c r="A18">
        <v>1963</v>
      </c>
      <c r="B18" s="10">
        <f>(NBS_comp_mm_LandPrc!B18 / 1000) * Area!$G$14 / (Days!B20*86400)</f>
        <v>131.82257467144569</v>
      </c>
      <c r="C18" s="10">
        <f>(NBS_comp_mm_LandPrc!C18 / 1000) * Area!$G$14 / (Days!C20*86400)</f>
        <v>261.10960978835982</v>
      </c>
      <c r="D18" s="10">
        <f>(NBS_comp_mm_LandPrc!D18 / 1000) * Area!$G$14 / (Days!D20*86400)</f>
        <v>2293.5663739545994</v>
      </c>
      <c r="E18" s="10">
        <f>(NBS_comp_mm_LandPrc!E18 / 1000) * Area!$G$14 / (Days!E20*86400)</f>
        <v>3015.3156790123453</v>
      </c>
      <c r="F18" s="10">
        <f>(NBS_comp_mm_LandPrc!F18 / 1000) * Area!$G$14 / (Days!F20*86400)</f>
        <v>1687.3059916367981</v>
      </c>
      <c r="G18" s="10">
        <f>(NBS_comp_mm_LandPrc!G18 / 1000) * Area!$G$14 / (Days!G20*86400)</f>
        <v>641.1005555555555</v>
      </c>
      <c r="H18" s="10">
        <f>(NBS_comp_mm_LandPrc!H18 / 1000) * Area!$G$14 / (Days!H20*86400)</f>
        <v>496.96262843488648</v>
      </c>
      <c r="I18" s="10">
        <f>(NBS_comp_mm_LandPrc!I18 / 1000) * Area!$G$14 / (Days!I20*86400)</f>
        <v>570.29181003584233</v>
      </c>
      <c r="J18" s="10">
        <f>(NBS_comp_mm_LandPrc!J18 / 1000) * Area!$G$14 / (Days!J20*86400)</f>
        <v>4.7192283950616583</v>
      </c>
      <c r="K18" s="10">
        <f>(NBS_comp_mm_LandPrc!K18 / 1000) * Area!$G$14 / (Days!K20*86400)</f>
        <v>-63.053661887694133</v>
      </c>
      <c r="L18" s="10">
        <f>(NBS_comp_mm_LandPrc!L18 / 1000) * Area!$G$14 / (Days!L20*86400)</f>
        <v>785.28203703703718</v>
      </c>
      <c r="M18" s="10">
        <f>(NBS_comp_mm_LandPrc!M18 / 1000) * Area!$G$14 / (Days!M20*86400)</f>
        <v>117.96055555555553</v>
      </c>
      <c r="N18" s="10">
        <f t="shared" si="0"/>
        <v>828.531948515816</v>
      </c>
    </row>
    <row r="19" spans="1:14" x14ac:dyDescent="0.2">
      <c r="A19">
        <v>1964</v>
      </c>
      <c r="B19" s="10">
        <f>(NBS_comp_mm_LandPrc!B19 / 1000) * Area!$G$14 / (Days!B21*86400)</f>
        <v>820.2165352449224</v>
      </c>
      <c r="C19" s="10">
        <f>(NBS_comp_mm_LandPrc!C19 / 1000) * Area!$G$14 / (Days!C21*86400)</f>
        <v>398.33826947637289</v>
      </c>
      <c r="D19" s="10">
        <f>(NBS_comp_mm_LandPrc!D19 / 1000) * Area!$G$14 / (Days!D21*86400)</f>
        <v>2237.1641218637992</v>
      </c>
      <c r="E19" s="10">
        <f>(NBS_comp_mm_LandPrc!E19 / 1000) * Area!$G$14 / (Days!E21*86400)</f>
        <v>2348.0035802469138</v>
      </c>
      <c r="F19" s="10">
        <f>(NBS_comp_mm_LandPrc!F19 / 1000) * Area!$G$14 / (Days!F21*86400)</f>
        <v>1424.8490800477898</v>
      </c>
      <c r="G19" s="10">
        <f>(NBS_comp_mm_LandPrc!G19 / 1000) * Area!$G$14 / (Days!G21*86400)</f>
        <v>552.52046296296294</v>
      </c>
      <c r="H19" s="10">
        <f>(NBS_comp_mm_LandPrc!H19 / 1000) * Area!$G$14 / (Days!H21*86400)</f>
        <v>496.53258064516132</v>
      </c>
      <c r="I19" s="10">
        <f>(NBS_comp_mm_LandPrc!I19 / 1000) * Area!$G$14 / (Days!I21*86400)</f>
        <v>370.25290919952209</v>
      </c>
      <c r="J19" s="10">
        <f>(NBS_comp_mm_LandPrc!J19 / 1000) * Area!$G$14 / (Days!J21*86400)</f>
        <v>-198.86913580246915</v>
      </c>
      <c r="K19" s="10">
        <f>(NBS_comp_mm_LandPrc!K19 / 1000) * Area!$G$14 / (Days!K21*86400)</f>
        <v>-122.87822580645152</v>
      </c>
      <c r="L19" s="10">
        <f>(NBS_comp_mm_LandPrc!L19 / 1000) * Area!$G$14 / (Days!L21*86400)</f>
        <v>141.93935185185171</v>
      </c>
      <c r="M19" s="10">
        <f>(NBS_comp_mm_LandPrc!M19 / 1000) * Area!$G$14 / (Days!M21*86400)</f>
        <v>456.17182795698926</v>
      </c>
      <c r="N19" s="10">
        <f t="shared" si="0"/>
        <v>743.68677982394695</v>
      </c>
    </row>
    <row r="20" spans="1:14" x14ac:dyDescent="0.2">
      <c r="A20">
        <v>1965</v>
      </c>
      <c r="B20" s="10">
        <f>(NBS_comp_mm_LandPrc!B20 / 1000) * Area!$G$14 / (Days!B22*86400)</f>
        <v>332.14774790919955</v>
      </c>
      <c r="C20" s="10">
        <f>(NBS_comp_mm_LandPrc!C20 / 1000) * Area!$G$14 / (Days!C22*86400)</f>
        <v>1590.5342592592599</v>
      </c>
      <c r="D20" s="10">
        <f>(NBS_comp_mm_LandPrc!D20 / 1000) * Area!$G$14 / (Days!D22*86400)</f>
        <v>1015.8447132616487</v>
      </c>
      <c r="E20" s="10">
        <f>(NBS_comp_mm_LandPrc!E20 / 1000) * Area!$G$14 / (Days!E22*86400)</f>
        <v>2463.7458641975309</v>
      </c>
      <c r="F20" s="10">
        <f>(NBS_comp_mm_LandPrc!F20 / 1000) * Area!$G$14 / (Days!F22*86400)</f>
        <v>1103.8613022700117</v>
      </c>
      <c r="G20" s="10">
        <f>(NBS_comp_mm_LandPrc!G20 / 1000) * Area!$G$14 / (Days!G22*86400)</f>
        <v>577.01395061728408</v>
      </c>
      <c r="H20" s="10">
        <f>(NBS_comp_mm_LandPrc!H20 / 1000) * Area!$G$14 / (Days!H22*86400)</f>
        <v>324.99896654719225</v>
      </c>
      <c r="I20" s="10">
        <f>(NBS_comp_mm_LandPrc!I20 / 1000) * Area!$G$14 / (Days!I22*86400)</f>
        <v>407.47944444444443</v>
      </c>
      <c r="J20" s="10">
        <f>(NBS_comp_mm_LandPrc!J20 / 1000) * Area!$G$14 / (Days!J22*86400)</f>
        <v>541.43018518518522</v>
      </c>
      <c r="K20" s="10">
        <f>(NBS_comp_mm_LandPrc!K20 / 1000) * Area!$G$14 / (Days!K22*86400)</f>
        <v>736.54948626045405</v>
      </c>
      <c r="L20" s="10">
        <f>(NBS_comp_mm_LandPrc!L20 / 1000) * Area!$G$14 / (Days!L22*86400)</f>
        <v>1281.0613271604941</v>
      </c>
      <c r="M20" s="10">
        <f>(NBS_comp_mm_LandPrc!M20 / 1000) * Area!$G$14 / (Days!M22*86400)</f>
        <v>1320.1463859020312</v>
      </c>
      <c r="N20" s="10">
        <f t="shared" si="0"/>
        <v>974.56780275122799</v>
      </c>
    </row>
    <row r="21" spans="1:14" x14ac:dyDescent="0.2">
      <c r="A21">
        <v>1966</v>
      </c>
      <c r="B21" s="10">
        <f>(NBS_comp_mm_LandPrc!B21 / 1000) * Area!$G$14 / (Days!B23*86400)</f>
        <v>746.21339904420552</v>
      </c>
      <c r="C21" s="10">
        <f>(NBS_comp_mm_LandPrc!C21 / 1000) * Area!$G$14 / (Days!C23*86400)</f>
        <v>1327.2551256613756</v>
      </c>
      <c r="D21" s="10">
        <f>(NBS_comp_mm_LandPrc!D21 / 1000) * Area!$G$14 / (Days!D23*86400)</f>
        <v>2475.1333632019114</v>
      </c>
      <c r="E21" s="10">
        <f>(NBS_comp_mm_LandPrc!E21 / 1000) * Area!$G$14 / (Days!E23*86400)</f>
        <v>1513.5790123456791</v>
      </c>
      <c r="F21" s="10">
        <f>(NBS_comp_mm_LandPrc!F21 / 1000) * Area!$G$14 / (Days!F23*86400)</f>
        <v>1136.2730525686977</v>
      </c>
      <c r="G21" s="10">
        <f>(NBS_comp_mm_LandPrc!G21 / 1000) * Area!$G$14 / (Days!G23*86400)</f>
        <v>913.8407098765432</v>
      </c>
      <c r="H21" s="10">
        <f>(NBS_comp_mm_LandPrc!H21 / 1000) * Area!$G$14 / (Days!H23*86400)</f>
        <v>158.60756869773002</v>
      </c>
      <c r="I21" s="10">
        <f>(NBS_comp_mm_LandPrc!I21 / 1000) * Area!$G$14 / (Days!I23*86400)</f>
        <v>385.79364994026287</v>
      </c>
      <c r="J21" s="10">
        <f>(NBS_comp_mm_LandPrc!J21 / 1000) * Area!$G$14 / (Days!J23*86400)</f>
        <v>209.04299382716053</v>
      </c>
      <c r="K21" s="10">
        <f>(NBS_comp_mm_LandPrc!K21 / 1000) * Area!$G$14 / (Days!K23*86400)</f>
        <v>-52.639761051374002</v>
      </c>
      <c r="L21" s="10">
        <f>(NBS_comp_mm_LandPrc!L21 / 1000) * Area!$G$14 / (Days!L23*86400)</f>
        <v>952.6087037037039</v>
      </c>
      <c r="M21" s="10">
        <f>(NBS_comp_mm_LandPrc!M21 / 1000) * Area!$G$14 / (Days!M23*86400)</f>
        <v>1208.3337455197134</v>
      </c>
      <c r="N21" s="10">
        <f t="shared" si="0"/>
        <v>914.5034636113005</v>
      </c>
    </row>
    <row r="22" spans="1:14" x14ac:dyDescent="0.2">
      <c r="A22">
        <v>1967</v>
      </c>
      <c r="B22" s="10">
        <f>(NBS_comp_mm_LandPrc!B22 / 1000) * Area!$G$14 / (Days!B24*86400)</f>
        <v>678.37139187574678</v>
      </c>
      <c r="C22" s="10">
        <f>(NBS_comp_mm_LandPrc!C22 / 1000) * Area!$G$14 / (Days!C24*86400)</f>
        <v>512.92121031746024</v>
      </c>
      <c r="D22" s="10">
        <f>(NBS_comp_mm_LandPrc!D22 / 1000) * Area!$G$14 / (Days!D24*86400)</f>
        <v>1012.3701015531659</v>
      </c>
      <c r="E22" s="10">
        <f>(NBS_comp_mm_LandPrc!E22 / 1000) * Area!$G$14 / (Days!E24*86400)</f>
        <v>2290.8293827160492</v>
      </c>
      <c r="F22" s="10">
        <f>(NBS_comp_mm_LandPrc!F22 / 1000) * Area!$G$14 / (Days!F24*86400)</f>
        <v>1641.6995101553161</v>
      </c>
      <c r="G22" s="10">
        <f>(NBS_comp_mm_LandPrc!G22 / 1000) * Area!$G$14 / (Days!G24*86400)</f>
        <v>1260.9374074074074</v>
      </c>
      <c r="H22" s="10">
        <f>(NBS_comp_mm_LandPrc!H22 / 1000) * Area!$G$14 / (Days!H24*86400)</f>
        <v>1010.1276105137396</v>
      </c>
      <c r="I22" s="10">
        <f>(NBS_comp_mm_LandPrc!I22 / 1000) * Area!$G$14 / (Days!I24*86400)</f>
        <v>688.57376344086026</v>
      </c>
      <c r="J22" s="10">
        <f>(NBS_comp_mm_LandPrc!J22 / 1000) * Area!$G$14 / (Days!J24*86400)</f>
        <v>545.71382716049368</v>
      </c>
      <c r="K22" s="10">
        <f>(NBS_comp_mm_LandPrc!K22 / 1000) * Area!$G$14 / (Days!K24*86400)</f>
        <v>1213.7231182795701</v>
      </c>
      <c r="L22" s="10">
        <f>(NBS_comp_mm_LandPrc!L22 / 1000) * Area!$G$14 / (Days!L24*86400)</f>
        <v>1860.3476543209881</v>
      </c>
      <c r="M22" s="10">
        <f>(NBS_comp_mm_LandPrc!M22 / 1000) * Area!$G$14 / (Days!M24*86400)</f>
        <v>1183.1610931899638</v>
      </c>
      <c r="N22" s="10">
        <f t="shared" si="0"/>
        <v>1158.2313392442302</v>
      </c>
    </row>
    <row r="23" spans="1:14" x14ac:dyDescent="0.2">
      <c r="A23">
        <v>1968</v>
      </c>
      <c r="B23" s="10">
        <f>(NBS_comp_mm_LandPrc!B23 / 1000) * Area!$G$14 / (Days!B25*86400)</f>
        <v>667.94256272401435</v>
      </c>
      <c r="C23" s="10">
        <f>(NBS_comp_mm_LandPrc!C23 / 1000) * Area!$G$14 / (Days!C25*86400)</f>
        <v>1010.6125542784162</v>
      </c>
      <c r="D23" s="10">
        <f>(NBS_comp_mm_LandPrc!D23 / 1000) * Area!$G$14 / (Days!D25*86400)</f>
        <v>2111.6662724014341</v>
      </c>
      <c r="E23" s="10">
        <f>(NBS_comp_mm_LandPrc!E23 / 1000) * Area!$G$14 / (Days!E25*86400)</f>
        <v>1702.5746913580247</v>
      </c>
      <c r="F23" s="10">
        <f>(NBS_comp_mm_LandPrc!F23 / 1000) * Area!$G$14 / (Days!F25*86400)</f>
        <v>1525.0587216248507</v>
      </c>
      <c r="G23" s="10">
        <f>(NBS_comp_mm_LandPrc!G23 / 1000) * Area!$G$14 / (Days!G25*86400)</f>
        <v>1424.7958333333336</v>
      </c>
      <c r="H23" s="10">
        <f>(NBS_comp_mm_LandPrc!H23 / 1000) * Area!$G$14 / (Days!H25*86400)</f>
        <v>597.4198207885305</v>
      </c>
      <c r="I23" s="10">
        <f>(NBS_comp_mm_LandPrc!I23 / 1000) * Area!$G$14 / (Days!I25*86400)</f>
        <v>429.50516129032252</v>
      </c>
      <c r="J23" s="10">
        <f>(NBS_comp_mm_LandPrc!J23 / 1000) * Area!$G$14 / (Days!J25*86400)</f>
        <v>635.92046296296292</v>
      </c>
      <c r="K23" s="10">
        <f>(NBS_comp_mm_LandPrc!K23 / 1000) * Area!$G$14 / (Days!K25*86400)</f>
        <v>444.04289725209071</v>
      </c>
      <c r="L23" s="10">
        <f>(NBS_comp_mm_LandPrc!L23 / 1000) * Area!$G$14 / (Days!L25*86400)</f>
        <v>1485.3739814814812</v>
      </c>
      <c r="M23" s="10">
        <f>(NBS_comp_mm_LandPrc!M23 / 1000) * Area!$G$14 / (Days!M25*86400)</f>
        <v>1213.5249880525691</v>
      </c>
      <c r="N23" s="10">
        <f t="shared" si="0"/>
        <v>1104.0364956290027</v>
      </c>
    </row>
    <row r="24" spans="1:14" x14ac:dyDescent="0.2">
      <c r="A24">
        <v>1969</v>
      </c>
      <c r="B24" s="10">
        <f>(NBS_comp_mm_LandPrc!B24 / 1000) * Area!$G$14 / (Days!B26*86400)</f>
        <v>1144.5272401433692</v>
      </c>
      <c r="C24" s="10">
        <f>(NBS_comp_mm_LandPrc!C24 / 1000) * Area!$G$14 / (Days!C26*86400)</f>
        <v>1016.2640145502644</v>
      </c>
      <c r="D24" s="10">
        <f>(NBS_comp_mm_LandPrc!D24 / 1000) * Area!$G$14 / (Days!D26*86400)</f>
        <v>1254.8767801672641</v>
      </c>
      <c r="E24" s="10">
        <f>(NBS_comp_mm_LandPrc!E24 / 1000) * Area!$G$14 / (Days!E26*86400)</f>
        <v>3482.3545679012345</v>
      </c>
      <c r="F24" s="10">
        <f>(NBS_comp_mm_LandPrc!F24 / 1000) * Area!$G$14 / (Days!F26*86400)</f>
        <v>2590.7069414575867</v>
      </c>
      <c r="G24" s="10">
        <f>(NBS_comp_mm_LandPrc!G24 / 1000) * Area!$G$14 / (Days!G26*86400)</f>
        <v>1693.8367901234567</v>
      </c>
      <c r="H24" s="10">
        <f>(NBS_comp_mm_LandPrc!H24 / 1000) * Area!$G$14 / (Days!H26*86400)</f>
        <v>801.14511947431311</v>
      </c>
      <c r="I24" s="10">
        <f>(NBS_comp_mm_LandPrc!I24 / 1000) * Area!$G$14 / (Days!I26*86400)</f>
        <v>242.51200716845878</v>
      </c>
      <c r="J24" s="10">
        <f>(NBS_comp_mm_LandPrc!J24 / 1000) * Area!$G$14 / (Days!J26*86400)</f>
        <v>-123.25077160493832</v>
      </c>
      <c r="K24" s="10">
        <f>(NBS_comp_mm_LandPrc!K24 / 1000) * Area!$G$14 / (Days!K26*86400)</f>
        <v>115.22783751493415</v>
      </c>
      <c r="L24" s="10">
        <f>(NBS_comp_mm_LandPrc!L24 / 1000) * Area!$G$14 / (Days!L26*86400)</f>
        <v>975.43123456790101</v>
      </c>
      <c r="M24" s="10">
        <f>(NBS_comp_mm_LandPrc!M24 / 1000) * Area!$G$14 / (Days!M26*86400)</f>
        <v>660.86863799283174</v>
      </c>
      <c r="N24" s="10">
        <f t="shared" si="0"/>
        <v>1154.5416999547231</v>
      </c>
    </row>
    <row r="25" spans="1:14" x14ac:dyDescent="0.2">
      <c r="A25">
        <v>1970</v>
      </c>
      <c r="B25" s="10">
        <f>(NBS_comp_mm_LandPrc!B25 / 1000) * Area!$G$14 / (Days!B27*86400)</f>
        <v>246.98155913978499</v>
      </c>
      <c r="C25" s="10">
        <f>(NBS_comp_mm_LandPrc!C25 / 1000) * Area!$G$14 / (Days!C27*86400)</f>
        <v>1090.263928571429</v>
      </c>
      <c r="D25" s="10">
        <f>(NBS_comp_mm_LandPrc!D25 / 1000) * Area!$G$14 / (Days!D27*86400)</f>
        <v>1402.415167264038</v>
      </c>
      <c r="E25" s="10">
        <f>(NBS_comp_mm_LandPrc!E25 / 1000) * Area!$G$14 / (Days!E27*86400)</f>
        <v>2950.9408024691356</v>
      </c>
      <c r="F25" s="10">
        <f>(NBS_comp_mm_LandPrc!F25 / 1000) * Area!$G$14 / (Days!F27*86400)</f>
        <v>1629.1939964157707</v>
      </c>
      <c r="G25" s="10">
        <f>(NBS_comp_mm_LandPrc!G25 / 1000) * Area!$G$14 / (Days!G27*86400)</f>
        <v>927.91793209876539</v>
      </c>
      <c r="H25" s="10">
        <f>(NBS_comp_mm_LandPrc!H25 / 1000) * Area!$G$14 / (Days!H27*86400)</f>
        <v>1092.4575985663084</v>
      </c>
      <c r="I25" s="10">
        <f>(NBS_comp_mm_LandPrc!I25 / 1000) * Area!$G$14 / (Days!I27*86400)</f>
        <v>321.95217443249703</v>
      </c>
      <c r="J25" s="10">
        <f>(NBS_comp_mm_LandPrc!J25 / 1000) * Area!$G$14 / (Days!J27*86400)</f>
        <v>592.431975308642</v>
      </c>
      <c r="K25" s="10">
        <f>(NBS_comp_mm_LandPrc!K25 / 1000) * Area!$G$14 / (Days!K27*86400)</f>
        <v>941.09406810035841</v>
      </c>
      <c r="L25" s="10">
        <f>(NBS_comp_mm_LandPrc!L25 / 1000) * Area!$G$14 / (Days!L27*86400)</f>
        <v>1332.0317283950615</v>
      </c>
      <c r="M25" s="10">
        <f>(NBS_comp_mm_LandPrc!M25 / 1000) * Area!$G$14 / (Days!M27*86400)</f>
        <v>1160.4619235364396</v>
      </c>
      <c r="N25" s="10">
        <f t="shared" si="0"/>
        <v>1140.6785711915193</v>
      </c>
    </row>
    <row r="26" spans="1:14" x14ac:dyDescent="0.2">
      <c r="A26">
        <v>1971</v>
      </c>
      <c r="B26" s="10">
        <f>(NBS_comp_mm_LandPrc!B26 / 1000) * Area!$G$14 / (Days!B28*86400)</f>
        <v>358.2571505376344</v>
      </c>
      <c r="C26" s="10">
        <f>(NBS_comp_mm_LandPrc!C26 / 1000) * Area!$G$14 / (Days!C28*86400)</f>
        <v>1439.5460912698413</v>
      </c>
      <c r="D26" s="10">
        <f>(NBS_comp_mm_LandPrc!D26 / 1000) * Area!$G$14 / (Days!D28*86400)</f>
        <v>2061.2537873357228</v>
      </c>
      <c r="E26" s="10">
        <f>(NBS_comp_mm_LandPrc!E26 / 1000) * Area!$G$14 / (Days!E28*86400)</f>
        <v>3258.3970987654329</v>
      </c>
      <c r="F26" s="10">
        <f>(NBS_comp_mm_LandPrc!F26 / 1000) * Area!$G$14 / (Days!F28*86400)</f>
        <v>2118.9602449223416</v>
      </c>
      <c r="G26" s="10">
        <f>(NBS_comp_mm_LandPrc!G26 / 1000) * Area!$G$14 / (Days!G28*86400)</f>
        <v>1007.2816975308642</v>
      </c>
      <c r="H26" s="10">
        <f>(NBS_comp_mm_LandPrc!H26 / 1000) * Area!$G$14 / (Days!H28*86400)</f>
        <v>680.5932795698925</v>
      </c>
      <c r="I26" s="10">
        <f>(NBS_comp_mm_LandPrc!I26 / 1000) * Area!$G$14 / (Days!I28*86400)</f>
        <v>410.74900238948624</v>
      </c>
      <c r="J26" s="10">
        <f>(NBS_comp_mm_LandPrc!J26 / 1000) * Area!$G$14 / (Days!J28*86400)</f>
        <v>534.15762345679025</v>
      </c>
      <c r="K26" s="10">
        <f>(NBS_comp_mm_LandPrc!K26 / 1000) * Area!$G$14 / (Days!K28*86400)</f>
        <v>309.60405615292711</v>
      </c>
      <c r="L26" s="10">
        <f>(NBS_comp_mm_LandPrc!L26 / 1000) * Area!$G$14 / (Days!L28*86400)</f>
        <v>141.04246913580246</v>
      </c>
      <c r="M26" s="10">
        <f>(NBS_comp_mm_LandPrc!M26 / 1000) * Area!$G$14 / (Days!M28*86400)</f>
        <v>995.50041816009559</v>
      </c>
      <c r="N26" s="10">
        <f t="shared" si="0"/>
        <v>1109.6119099355694</v>
      </c>
    </row>
    <row r="27" spans="1:14" x14ac:dyDescent="0.2">
      <c r="A27">
        <v>1972</v>
      </c>
      <c r="B27" s="10">
        <f>(NBS_comp_mm_LandPrc!B27 / 1000) * Area!$G$14 / (Days!B29*86400)</f>
        <v>568.09100955794509</v>
      </c>
      <c r="C27" s="10">
        <f>(NBS_comp_mm_LandPrc!C27 / 1000) * Area!$G$14 / (Days!C29*86400)</f>
        <v>859.05873563218393</v>
      </c>
      <c r="D27" s="10">
        <f>(NBS_comp_mm_LandPrc!D27 / 1000) * Area!$G$14 / (Days!D29*86400)</f>
        <v>1988.8580525686973</v>
      </c>
      <c r="E27" s="10">
        <f>(NBS_comp_mm_LandPrc!E27 / 1000) * Area!$G$14 / (Days!E29*86400)</f>
        <v>3437.5282716049383</v>
      </c>
      <c r="F27" s="10">
        <f>(NBS_comp_mm_LandPrc!F27 / 1000) * Area!$G$14 / (Days!F29*86400)</f>
        <v>2837.7348207885302</v>
      </c>
      <c r="G27" s="10">
        <f>(NBS_comp_mm_LandPrc!G27 / 1000) * Area!$G$14 / (Days!G29*86400)</f>
        <v>2783.1112345679016</v>
      </c>
      <c r="H27" s="10">
        <f>(NBS_comp_mm_LandPrc!H27 / 1000) * Area!$G$14 / (Days!H29*86400)</f>
        <v>1953.7989247311828</v>
      </c>
      <c r="I27" s="10">
        <f>(NBS_comp_mm_LandPrc!I27 / 1000) * Area!$G$14 / (Days!I29*86400)</f>
        <v>918.88029868578269</v>
      </c>
      <c r="J27" s="10">
        <f>(NBS_comp_mm_LandPrc!J27 / 1000) * Area!$G$14 / (Days!J29*86400)</f>
        <v>439.43135802469135</v>
      </c>
      <c r="K27" s="10">
        <f>(NBS_comp_mm_LandPrc!K27 / 1000) * Area!$G$14 / (Days!K29*86400)</f>
        <v>504.61992234169662</v>
      </c>
      <c r="L27" s="10">
        <f>(NBS_comp_mm_LandPrc!L27 / 1000) * Area!$G$14 / (Days!L29*86400)</f>
        <v>1896.1525925925926</v>
      </c>
      <c r="M27" s="10">
        <f>(NBS_comp_mm_LandPrc!M27 / 1000) * Area!$G$14 / (Days!M29*86400)</f>
        <v>2250.6364277180401</v>
      </c>
      <c r="N27" s="10">
        <f t="shared" si="0"/>
        <v>1703.1584707345153</v>
      </c>
    </row>
    <row r="28" spans="1:14" x14ac:dyDescent="0.2">
      <c r="A28">
        <v>1973</v>
      </c>
      <c r="B28" s="10">
        <f>(NBS_comp_mm_LandPrc!B28 / 1000) * Area!$G$14 / (Days!B30*86400)</f>
        <v>1500.6487813620072</v>
      </c>
      <c r="C28" s="10">
        <f>(NBS_comp_mm_LandPrc!C28 / 1000) * Area!$G$14 / (Days!C30*86400)</f>
        <v>1474.7184193121691</v>
      </c>
      <c r="D28" s="10">
        <f>(NBS_comp_mm_LandPrc!D28 / 1000) * Area!$G$14 / (Days!D30*86400)</f>
        <v>3270.3109199522105</v>
      </c>
      <c r="E28" s="10">
        <f>(NBS_comp_mm_LandPrc!E28 / 1000) * Area!$G$14 / (Days!E30*86400)</f>
        <v>3022.0802469135801</v>
      </c>
      <c r="F28" s="10">
        <f>(NBS_comp_mm_LandPrc!F28 / 1000) * Area!$G$14 / (Days!F30*86400)</f>
        <v>2036.8027299880525</v>
      </c>
      <c r="G28" s="10">
        <f>(NBS_comp_mm_LandPrc!G28 / 1000) * Area!$G$14 / (Days!G30*86400)</f>
        <v>1349.2766666666669</v>
      </c>
      <c r="H28" s="10">
        <f>(NBS_comp_mm_LandPrc!H28 / 1000) * Area!$G$14 / (Days!H30*86400)</f>
        <v>507.53648745519729</v>
      </c>
      <c r="I28" s="10">
        <f>(NBS_comp_mm_LandPrc!I28 / 1000) * Area!$G$14 / (Days!I30*86400)</f>
        <v>372.95728793309445</v>
      </c>
      <c r="J28" s="10">
        <f>(NBS_comp_mm_LandPrc!J28 / 1000) * Area!$G$14 / (Days!J30*86400)</f>
        <v>146.68351851851855</v>
      </c>
      <c r="K28" s="10">
        <f>(NBS_comp_mm_LandPrc!K28 / 1000) * Area!$G$14 / (Days!K30*86400)</f>
        <v>538.50625448028677</v>
      </c>
      <c r="L28" s="10">
        <f>(NBS_comp_mm_LandPrc!L28 / 1000) * Area!$G$14 / (Days!L30*86400)</f>
        <v>867.26827160493826</v>
      </c>
      <c r="M28" s="10">
        <f>(NBS_comp_mm_LandPrc!M28 / 1000) * Area!$G$14 / (Days!M30*86400)</f>
        <v>1632.5637933094386</v>
      </c>
      <c r="N28" s="10">
        <f t="shared" si="0"/>
        <v>1393.2794481246801</v>
      </c>
    </row>
    <row r="29" spans="1:14" x14ac:dyDescent="0.2">
      <c r="A29">
        <v>1974</v>
      </c>
      <c r="B29" s="10">
        <f>(NBS_comp_mm_LandPrc!B29 / 1000) * Area!$G$14 / (Days!B31*86400)</f>
        <v>1441.950047789725</v>
      </c>
      <c r="C29" s="10">
        <f>(NBS_comp_mm_LandPrc!C29 / 1000) * Area!$G$14 / (Days!C31*86400)</f>
        <v>1190.0170833333332</v>
      </c>
      <c r="D29" s="10">
        <f>(NBS_comp_mm_LandPrc!D29 / 1000) * Area!$G$14 / (Days!D31*86400)</f>
        <v>1971.279486260454</v>
      </c>
      <c r="E29" s="10">
        <f>(NBS_comp_mm_LandPrc!E29 / 1000) * Area!$G$14 / (Days!E31*86400)</f>
        <v>3197.999598765432</v>
      </c>
      <c r="F29" s="10">
        <f>(NBS_comp_mm_LandPrc!F29 / 1000) * Area!$G$14 / (Days!F31*86400)</f>
        <v>2680.8893070489844</v>
      </c>
      <c r="G29" s="10">
        <f>(NBS_comp_mm_LandPrc!G29 / 1000) * Area!$G$14 / (Days!G31*86400)</f>
        <v>1335.5511419753086</v>
      </c>
      <c r="H29" s="10">
        <f>(NBS_comp_mm_LandPrc!H29 / 1000) * Area!$G$14 / (Days!H31*86400)</f>
        <v>965.11697132616507</v>
      </c>
      <c r="I29" s="10">
        <f>(NBS_comp_mm_LandPrc!I29 / 1000) * Area!$G$14 / (Days!I31*86400)</f>
        <v>639.2468936678614</v>
      </c>
      <c r="J29" s="10">
        <f>(NBS_comp_mm_LandPrc!J29 / 1000) * Area!$G$14 / (Days!J31*86400)</f>
        <v>342.46814814814826</v>
      </c>
      <c r="K29" s="10">
        <f>(NBS_comp_mm_LandPrc!K29 / 1000) * Area!$G$14 / (Days!K31*86400)</f>
        <v>165.58008960573477</v>
      </c>
      <c r="L29" s="10">
        <f>(NBS_comp_mm_LandPrc!L29 / 1000) * Area!$G$14 / (Days!L31*86400)</f>
        <v>1266.9675925925924</v>
      </c>
      <c r="M29" s="10">
        <f>(NBS_comp_mm_LandPrc!M29 / 1000) * Area!$G$14 / (Days!M31*86400)</f>
        <v>1362.3559557945043</v>
      </c>
      <c r="N29" s="10">
        <f t="shared" si="0"/>
        <v>1379.9518596923535</v>
      </c>
    </row>
    <row r="30" spans="1:14" x14ac:dyDescent="0.2">
      <c r="A30">
        <v>1975</v>
      </c>
      <c r="B30" s="10">
        <f>(NBS_comp_mm_LandPrc!B30 / 1000) * Area!$G$14 / (Days!B32*86400)</f>
        <v>1131.5309438470731</v>
      </c>
      <c r="C30" s="10">
        <f>(NBS_comp_mm_LandPrc!C30 / 1000) * Area!$G$14 / (Days!C32*86400)</f>
        <v>1572.9254563492066</v>
      </c>
      <c r="D30" s="10">
        <f>(NBS_comp_mm_LandPrc!D30 / 1000) * Area!$G$14 / (Days!D32*86400)</f>
        <v>2232.5878853046597</v>
      </c>
      <c r="E30" s="10">
        <f>(NBS_comp_mm_LandPrc!E30 / 1000) * Area!$G$14 / (Days!E32*86400)</f>
        <v>2392.6400925925927</v>
      </c>
      <c r="F30" s="10">
        <f>(NBS_comp_mm_LandPrc!F30 / 1000) * Area!$G$14 / (Days!F32*86400)</f>
        <v>1636.5947371565114</v>
      </c>
      <c r="G30" s="10">
        <f>(NBS_comp_mm_LandPrc!G30 / 1000) * Area!$G$14 / (Days!G32*86400)</f>
        <v>1311.3367901234569</v>
      </c>
      <c r="H30" s="10">
        <f>(NBS_comp_mm_LandPrc!H30 / 1000) * Area!$G$14 / (Days!H32*86400)</f>
        <v>646.70336320191166</v>
      </c>
      <c r="I30" s="10">
        <f>(NBS_comp_mm_LandPrc!I30 / 1000) * Area!$G$14 / (Days!I32*86400)</f>
        <v>450.34695937873369</v>
      </c>
      <c r="J30" s="10">
        <f>(NBS_comp_mm_LandPrc!J30 / 1000) * Area!$G$14 / (Days!J32*86400)</f>
        <v>1198.0569753086418</v>
      </c>
      <c r="K30" s="10">
        <f>(NBS_comp_mm_LandPrc!K30 / 1000) * Area!$G$14 / (Days!K32*86400)</f>
        <v>869.71029868578239</v>
      </c>
      <c r="L30" s="10">
        <f>(NBS_comp_mm_LandPrc!L30 / 1000) * Area!$G$14 / (Days!L32*86400)</f>
        <v>1038.2276234567901</v>
      </c>
      <c r="M30" s="10">
        <f>(NBS_comp_mm_LandPrc!M30 / 1000) * Area!$G$14 / (Days!M32*86400)</f>
        <v>1039.9516606929512</v>
      </c>
      <c r="N30" s="10">
        <f t="shared" si="0"/>
        <v>1293.384398841526</v>
      </c>
    </row>
    <row r="31" spans="1:14" x14ac:dyDescent="0.2">
      <c r="A31">
        <v>1976</v>
      </c>
      <c r="B31" s="10">
        <f>(NBS_comp_mm_LandPrc!B31 / 1000) * Area!$G$14 / (Days!B33*86400)</f>
        <v>678.05760454002382</v>
      </c>
      <c r="C31" s="10">
        <f>(NBS_comp_mm_LandPrc!C31 / 1000) * Area!$G$14 / (Days!C33*86400)</f>
        <v>2462.9793103448274</v>
      </c>
      <c r="D31" s="10">
        <f>(NBS_comp_mm_LandPrc!D31 / 1000) * Area!$G$14 / (Days!D33*86400)</f>
        <v>3786.3256869773004</v>
      </c>
      <c r="E31" s="10">
        <f>(NBS_comp_mm_LandPrc!E31 / 1000) * Area!$G$14 / (Days!E33*86400)</f>
        <v>2993.6069135802468</v>
      </c>
      <c r="F31" s="10">
        <f>(NBS_comp_mm_LandPrc!F31 / 1000) * Area!$G$14 / (Days!F33*86400)</f>
        <v>2695.7117741935481</v>
      </c>
      <c r="G31" s="10">
        <f>(NBS_comp_mm_LandPrc!G31 / 1000) * Area!$G$14 / (Days!G33*86400)</f>
        <v>1702.8873456790122</v>
      </c>
      <c r="H31" s="10">
        <f>(NBS_comp_mm_LandPrc!H31 / 1000) * Area!$G$14 / (Days!H33*86400)</f>
        <v>1087.1176403823179</v>
      </c>
      <c r="I31" s="10">
        <f>(NBS_comp_mm_LandPrc!I31 / 1000) * Area!$G$14 / (Days!I33*86400)</f>
        <v>781.82882915173229</v>
      </c>
      <c r="J31" s="10">
        <f>(NBS_comp_mm_LandPrc!J31 / 1000) * Area!$G$14 / (Days!J33*86400)</f>
        <v>661.36891975308652</v>
      </c>
      <c r="K31" s="10">
        <f>(NBS_comp_mm_LandPrc!K31 / 1000) * Area!$G$14 / (Days!K33*86400)</f>
        <v>1329.0930704898451</v>
      </c>
      <c r="L31" s="10">
        <f>(NBS_comp_mm_LandPrc!L31 / 1000) * Area!$G$14 / (Days!L33*86400)</f>
        <v>549.39586419753084</v>
      </c>
      <c r="M31" s="10">
        <f>(NBS_comp_mm_LandPrc!M31 / 1000) * Area!$G$14 / (Days!M33*86400)</f>
        <v>296.79232377538807</v>
      </c>
      <c r="N31" s="10">
        <f t="shared" si="0"/>
        <v>1585.4304402554051</v>
      </c>
    </row>
    <row r="32" spans="1:14" x14ac:dyDescent="0.2">
      <c r="A32">
        <v>1977</v>
      </c>
      <c r="B32" s="10">
        <f>(NBS_comp_mm_LandPrc!B32 / 1000) * Area!$G$14 / (Days!B34*86400)</f>
        <v>243.65679211469535</v>
      </c>
      <c r="C32" s="10">
        <f>(NBS_comp_mm_LandPrc!C32 / 1000) * Area!$G$14 / (Days!C34*86400)</f>
        <v>648.7437698412698</v>
      </c>
      <c r="D32" s="10">
        <f>(NBS_comp_mm_LandPrc!D32 / 1000) * Area!$G$14 / (Days!D34*86400)</f>
        <v>3531.6615053763439</v>
      </c>
      <c r="E32" s="10">
        <f>(NBS_comp_mm_LandPrc!E32 / 1000) * Area!$G$14 / (Days!E34*86400)</f>
        <v>2624.54512345679</v>
      </c>
      <c r="F32" s="10">
        <f>(NBS_comp_mm_LandPrc!F32 / 1000) * Area!$G$14 / (Days!F34*86400)</f>
        <v>935.32360215053779</v>
      </c>
      <c r="G32" s="10">
        <f>(NBS_comp_mm_LandPrc!G32 / 1000) * Area!$G$14 / (Days!G34*86400)</f>
        <v>695.43330246913581</v>
      </c>
      <c r="H32" s="10">
        <f>(NBS_comp_mm_LandPrc!H32 / 1000) * Area!$G$14 / (Days!H34*86400)</f>
        <v>702.69805256869779</v>
      </c>
      <c r="I32" s="10">
        <f>(NBS_comp_mm_LandPrc!I32 / 1000) * Area!$G$14 / (Days!I34*86400)</f>
        <v>1164.7582019115891</v>
      </c>
      <c r="J32" s="10">
        <f>(NBS_comp_mm_LandPrc!J32 / 1000) * Area!$G$14 / (Days!J34*86400)</f>
        <v>1984.7272530864198</v>
      </c>
      <c r="K32" s="10">
        <f>(NBS_comp_mm_LandPrc!K32 / 1000) * Area!$G$14 / (Days!K34*86400)</f>
        <v>1876.9014874551974</v>
      </c>
      <c r="L32" s="10">
        <f>(NBS_comp_mm_LandPrc!L32 / 1000) * Area!$G$14 / (Days!L34*86400)</f>
        <v>2072.6375617283952</v>
      </c>
      <c r="M32" s="10">
        <f>(NBS_comp_mm_LandPrc!M32 / 1000) * Area!$G$14 / (Days!M34*86400)</f>
        <v>2198.1800537634413</v>
      </c>
      <c r="N32" s="10">
        <f t="shared" si="0"/>
        <v>1556.6055588268762</v>
      </c>
    </row>
    <row r="33" spans="1:14" x14ac:dyDescent="0.2">
      <c r="A33">
        <v>1978</v>
      </c>
      <c r="B33" s="10">
        <f>(NBS_comp_mm_LandPrc!B33 / 1000) * Area!$G$14 / (Days!B35*86400)</f>
        <v>2086.6984946236557</v>
      </c>
      <c r="C33" s="10">
        <f>(NBS_comp_mm_LandPrc!C33 / 1000) * Area!$G$14 / (Days!C35*86400)</f>
        <v>937.10451719576724</v>
      </c>
      <c r="D33" s="10">
        <f>(NBS_comp_mm_LandPrc!D33 / 1000) * Area!$G$14 / (Days!D35*86400)</f>
        <v>2019.882825567503</v>
      </c>
      <c r="E33" s="10">
        <f>(NBS_comp_mm_LandPrc!E33 / 1000) * Area!$G$14 / (Days!E35*86400)</f>
        <v>3860.5334876543211</v>
      </c>
      <c r="F33" s="10">
        <f>(NBS_comp_mm_LandPrc!F33 / 1000) * Area!$G$14 / (Days!F35*86400)</f>
        <v>1778.2508422939068</v>
      </c>
      <c r="G33" s="10">
        <f>(NBS_comp_mm_LandPrc!G33 / 1000) * Area!$G$14 / (Days!G35*86400)</f>
        <v>924.2795370370369</v>
      </c>
      <c r="H33" s="10">
        <f>(NBS_comp_mm_LandPrc!H33 / 1000) * Area!$G$14 / (Days!H35*86400)</f>
        <v>570.96491039426519</v>
      </c>
      <c r="I33" s="10">
        <f>(NBS_comp_mm_LandPrc!I33 / 1000) * Area!$G$14 / (Days!I35*86400)</f>
        <v>738.47768817204314</v>
      </c>
      <c r="J33" s="10">
        <f>(NBS_comp_mm_LandPrc!J33 / 1000) * Area!$G$14 / (Days!J35*86400)</f>
        <v>709.53385802469154</v>
      </c>
      <c r="K33" s="10">
        <f>(NBS_comp_mm_LandPrc!K33 / 1000) * Area!$G$14 / (Days!K35*86400)</f>
        <v>525.0658900836321</v>
      </c>
      <c r="L33" s="10">
        <f>(NBS_comp_mm_LandPrc!L33 / 1000) * Area!$G$14 / (Days!L35*86400)</f>
        <v>385.91456790123448</v>
      </c>
      <c r="M33" s="10">
        <f>(NBS_comp_mm_LandPrc!M33 / 1000) * Area!$G$14 / (Days!M35*86400)</f>
        <v>723.63682198327365</v>
      </c>
      <c r="N33" s="10">
        <f t="shared" si="0"/>
        <v>1271.6952867442772</v>
      </c>
    </row>
    <row r="34" spans="1:14" x14ac:dyDescent="0.2">
      <c r="A34">
        <v>1979</v>
      </c>
      <c r="B34" s="10">
        <f>(NBS_comp_mm_LandPrc!B34 / 1000) * Area!$G$14 / (Days!B36*86400)</f>
        <v>1823.0077120669059</v>
      </c>
      <c r="C34" s="10">
        <f>(NBS_comp_mm_LandPrc!C34 / 1000) * Area!$G$14 / (Days!C36*86400)</f>
        <v>859.11978174603189</v>
      </c>
      <c r="D34" s="10">
        <f>(NBS_comp_mm_LandPrc!D34 / 1000) * Area!$G$14 / (Days!D36*86400)</f>
        <v>3536.5148864994026</v>
      </c>
      <c r="E34" s="10">
        <f>(NBS_comp_mm_LandPrc!E34 / 1000) * Area!$G$14 / (Days!E36*86400)</f>
        <v>3274.5883641975302</v>
      </c>
      <c r="F34" s="10">
        <f>(NBS_comp_mm_LandPrc!F34 / 1000) * Area!$G$14 / (Days!F36*86400)</f>
        <v>1654.7356630824372</v>
      </c>
      <c r="G34" s="10">
        <f>(NBS_comp_mm_LandPrc!G34 / 1000) * Area!$G$14 / (Days!G36*86400)</f>
        <v>954.0306790123459</v>
      </c>
      <c r="H34" s="10">
        <f>(NBS_comp_mm_LandPrc!H34 / 1000) * Area!$G$14 / (Days!H36*86400)</f>
        <v>565.05198924731178</v>
      </c>
      <c r="I34" s="10">
        <f>(NBS_comp_mm_LandPrc!I34 / 1000) * Area!$G$14 / (Days!I36*86400)</f>
        <v>694.92614695340512</v>
      </c>
      <c r="J34" s="10">
        <f>(NBS_comp_mm_LandPrc!J34 / 1000) * Area!$G$14 / (Days!J36*86400)</f>
        <v>849.17391975308647</v>
      </c>
      <c r="K34" s="10">
        <f>(NBS_comp_mm_LandPrc!K34 / 1000) * Area!$G$14 / (Days!K36*86400)</f>
        <v>920.01267622461171</v>
      </c>
      <c r="L34" s="10">
        <f>(NBS_comp_mm_LandPrc!L34 / 1000) * Area!$G$14 / (Days!L36*86400)</f>
        <v>1472.7910185185185</v>
      </c>
      <c r="M34" s="10">
        <f>(NBS_comp_mm_LandPrc!M34 / 1000) * Area!$G$14 / (Days!M36*86400)</f>
        <v>1460.1814456391878</v>
      </c>
      <c r="N34" s="10">
        <f t="shared" si="0"/>
        <v>1505.3445235783977</v>
      </c>
    </row>
    <row r="35" spans="1:14" x14ac:dyDescent="0.2">
      <c r="A35">
        <v>1980</v>
      </c>
      <c r="B35" s="10">
        <f>(NBS_comp_mm_LandPrc!B35 / 1000) * Area!$G$14 / (Days!B37*86400)</f>
        <v>640.82039426523329</v>
      </c>
      <c r="C35" s="10">
        <f>(NBS_comp_mm_LandPrc!C35 / 1000) * Area!$G$14 / (Days!C37*86400)</f>
        <v>156.5074074074075</v>
      </c>
      <c r="D35" s="10">
        <f>(NBS_comp_mm_LandPrc!D35 / 1000) * Area!$G$14 / (Days!D37*86400)</f>
        <v>2336.1284169653522</v>
      </c>
      <c r="E35" s="10">
        <f>(NBS_comp_mm_LandPrc!E35 / 1000) * Area!$G$14 / (Days!E37*86400)</f>
        <v>3253.4022530864199</v>
      </c>
      <c r="F35" s="10">
        <f>(NBS_comp_mm_LandPrc!F35 / 1000) * Area!$G$14 / (Days!F37*86400)</f>
        <v>1109.9805197132616</v>
      </c>
      <c r="G35" s="10">
        <f>(NBS_comp_mm_LandPrc!G35 / 1000) * Area!$G$14 / (Days!G37*86400)</f>
        <v>1272.3427469135802</v>
      </c>
      <c r="H35" s="10">
        <f>(NBS_comp_mm_LandPrc!H35 / 1000) * Area!$G$14 / (Days!H37*86400)</f>
        <v>1066.888524492234</v>
      </c>
      <c r="I35" s="10">
        <f>(NBS_comp_mm_LandPrc!I35 / 1000) * Area!$G$14 / (Days!I37*86400)</f>
        <v>432.06280764635596</v>
      </c>
      <c r="J35" s="10">
        <f>(NBS_comp_mm_LandPrc!J35 / 1000) * Area!$G$14 / (Days!J37*86400)</f>
        <v>334.06932098765424</v>
      </c>
      <c r="K35" s="10">
        <f>(NBS_comp_mm_LandPrc!K35 / 1000) * Area!$G$14 / (Days!K37*86400)</f>
        <v>589.64737753882912</v>
      </c>
      <c r="L35" s="10">
        <f>(NBS_comp_mm_LandPrc!L35 / 1000) * Area!$G$14 / (Days!L37*86400)</f>
        <v>790.73074074074088</v>
      </c>
      <c r="M35" s="10">
        <f>(NBS_comp_mm_LandPrc!M35 / 1000) * Area!$G$14 / (Days!M37*86400)</f>
        <v>1098.5339784946236</v>
      </c>
      <c r="N35" s="10">
        <f t="shared" si="0"/>
        <v>1090.0928740209745</v>
      </c>
    </row>
    <row r="36" spans="1:14" x14ac:dyDescent="0.2">
      <c r="A36">
        <v>1981</v>
      </c>
      <c r="B36" s="10">
        <f>(NBS_comp_mm_LandPrc!B36 / 1000) * Area!$G$14 / (Days!B38*86400)</f>
        <v>253.23285543608125</v>
      </c>
      <c r="C36" s="10">
        <f>(NBS_comp_mm_LandPrc!C36 / 1000) * Area!$G$14 / (Days!C38*86400)</f>
        <v>2984.2053439153437</v>
      </c>
      <c r="D36" s="10">
        <f>(NBS_comp_mm_LandPrc!D36 / 1000) * Area!$G$14 / (Days!D38*86400)</f>
        <v>1441.1193309438472</v>
      </c>
      <c r="E36" s="10">
        <f>(NBS_comp_mm_LandPrc!E36 / 1000) * Area!$G$14 / (Days!E38*86400)</f>
        <v>1649.5194444444446</v>
      </c>
      <c r="F36" s="10">
        <f>(NBS_comp_mm_LandPrc!F36 / 1000) * Area!$G$14 / (Days!F38*86400)</f>
        <v>1350.3362126642771</v>
      </c>
      <c r="G36" s="10">
        <f>(NBS_comp_mm_LandPrc!G36 / 1000) * Area!$G$14 / (Days!G38*86400)</f>
        <v>1305.0420370370371</v>
      </c>
      <c r="H36" s="10">
        <f>(NBS_comp_mm_LandPrc!H36 / 1000) * Area!$G$14 / (Days!H38*86400)</f>
        <v>1117.6744145758662</v>
      </c>
      <c r="I36" s="10">
        <f>(NBS_comp_mm_LandPrc!I36 / 1000) * Area!$G$14 / (Days!I38*86400)</f>
        <v>1172.7513560334526</v>
      </c>
      <c r="J36" s="10">
        <f>(NBS_comp_mm_LandPrc!J36 / 1000) * Area!$G$14 / (Days!J38*86400)</f>
        <v>1514.5129629629628</v>
      </c>
      <c r="K36" s="10">
        <f>(NBS_comp_mm_LandPrc!K36 / 1000) * Area!$G$14 / (Days!K38*86400)</f>
        <v>1684.9106869773002</v>
      </c>
      <c r="L36" s="10">
        <f>(NBS_comp_mm_LandPrc!L36 / 1000) * Area!$G$14 / (Days!L38*86400)</f>
        <v>1632.0634567901234</v>
      </c>
      <c r="M36" s="10">
        <f>(NBS_comp_mm_LandPrc!M36 / 1000) * Area!$G$14 / (Days!M38*86400)</f>
        <v>725.41060334528072</v>
      </c>
      <c r="N36" s="10">
        <f t="shared" si="0"/>
        <v>1402.5648920938347</v>
      </c>
    </row>
    <row r="37" spans="1:14" x14ac:dyDescent="0.2">
      <c r="A37">
        <v>1982</v>
      </c>
      <c r="B37" s="10">
        <f>(NBS_comp_mm_LandPrc!B37 / 1000) * Area!$G$14 / (Days!B39*86400)</f>
        <v>664.76731780167256</v>
      </c>
      <c r="C37" s="10">
        <f>(NBS_comp_mm_LandPrc!C37 / 1000) * Area!$G$14 / (Days!C39*86400)</f>
        <v>728.20729497354478</v>
      </c>
      <c r="D37" s="10">
        <f>(NBS_comp_mm_LandPrc!D37 / 1000) * Area!$G$14 / (Days!D39*86400)</f>
        <v>2266.4267443249701</v>
      </c>
      <c r="E37" s="10">
        <f>(NBS_comp_mm_LandPrc!E37 / 1000) * Area!$G$14 / (Days!E39*86400)</f>
        <v>3017.7409567901232</v>
      </c>
      <c r="F37" s="10">
        <f>(NBS_comp_mm_LandPrc!F37 / 1000) * Area!$G$14 / (Days!F39*86400)</f>
        <v>1370.0576403823179</v>
      </c>
      <c r="G37" s="10">
        <f>(NBS_comp_mm_LandPrc!G37 / 1000) * Area!$G$14 / (Days!G39*86400)</f>
        <v>1987.2216666666666</v>
      </c>
      <c r="H37" s="10">
        <f>(NBS_comp_mm_LandPrc!H37 / 1000) * Area!$G$14 / (Days!H39*86400)</f>
        <v>819.17820788530469</v>
      </c>
      <c r="I37" s="10">
        <f>(NBS_comp_mm_LandPrc!I37 / 1000) * Area!$G$14 / (Days!I39*86400)</f>
        <v>376.52658303464756</v>
      </c>
      <c r="J37" s="10">
        <f>(NBS_comp_mm_LandPrc!J37 / 1000) * Area!$G$14 / (Days!J39*86400)</f>
        <v>760.50367283950618</v>
      </c>
      <c r="K37" s="10">
        <f>(NBS_comp_mm_LandPrc!K37 / 1000) * Area!$G$14 / (Days!K39*86400)</f>
        <v>404.0387873357231</v>
      </c>
      <c r="L37" s="10">
        <f>(NBS_comp_mm_LandPrc!L37 / 1000) * Area!$G$14 / (Days!L39*86400)</f>
        <v>1643.632839506173</v>
      </c>
      <c r="M37" s="10">
        <f>(NBS_comp_mm_LandPrc!M37 / 1000) * Area!$G$14 / (Days!M39*86400)</f>
        <v>1673.9355675029869</v>
      </c>
      <c r="N37" s="10">
        <f t="shared" si="0"/>
        <v>1309.3531065869697</v>
      </c>
    </row>
    <row r="38" spans="1:14" x14ac:dyDescent="0.2">
      <c r="A38">
        <v>1983</v>
      </c>
      <c r="B38" s="10">
        <f>(NBS_comp_mm_LandPrc!B38 / 1000) * Area!$G$14 / (Days!B40*86400)</f>
        <v>806.91136200716869</v>
      </c>
      <c r="C38" s="10">
        <f>(NBS_comp_mm_LandPrc!C38 / 1000) * Area!$G$14 / (Days!C40*86400)</f>
        <v>1076.8727314814817</v>
      </c>
      <c r="D38" s="10">
        <f>(NBS_comp_mm_LandPrc!D38 / 1000) * Area!$G$14 / (Days!D40*86400)</f>
        <v>1269.7766487455201</v>
      </c>
      <c r="E38" s="10">
        <f>(NBS_comp_mm_LandPrc!E38 / 1000) * Area!$G$14 / (Days!E40*86400)</f>
        <v>2669.9746913580248</v>
      </c>
      <c r="F38" s="10">
        <f>(NBS_comp_mm_LandPrc!F38 / 1000) * Area!$G$14 / (Days!F40*86400)</f>
        <v>2792.3891278375145</v>
      </c>
      <c r="G38" s="10">
        <f>(NBS_comp_mm_LandPrc!G38 / 1000) * Area!$G$14 / (Days!G40*86400)</f>
        <v>859.71361111111116</v>
      </c>
      <c r="H38" s="10">
        <f>(NBS_comp_mm_LandPrc!H38 / 1000) * Area!$G$14 / (Days!H40*86400)</f>
        <v>310.35665471923539</v>
      </c>
      <c r="I38" s="10">
        <f>(NBS_comp_mm_LandPrc!I38 / 1000) * Area!$G$14 / (Days!I40*86400)</f>
        <v>611.28938470728792</v>
      </c>
      <c r="J38" s="10">
        <f>(NBS_comp_mm_LandPrc!J38 / 1000) * Area!$G$14 / (Days!J40*86400)</f>
        <v>27.25509259259254</v>
      </c>
      <c r="K38" s="10">
        <f>(NBS_comp_mm_LandPrc!K38 / 1000) * Area!$G$14 / (Days!K40*86400)</f>
        <v>308.57921146953413</v>
      </c>
      <c r="L38" s="10">
        <f>(NBS_comp_mm_LandPrc!L38 / 1000) * Area!$G$14 / (Days!L40*86400)</f>
        <v>1052.0703086419758</v>
      </c>
      <c r="M38" s="10">
        <f>(NBS_comp_mm_LandPrc!M38 / 1000) * Area!$G$14 / (Days!M40*86400)</f>
        <v>1682.1988112305855</v>
      </c>
      <c r="N38" s="10">
        <f t="shared" si="0"/>
        <v>1122.2823029918361</v>
      </c>
    </row>
    <row r="39" spans="1:14" x14ac:dyDescent="0.2">
      <c r="A39">
        <v>1984</v>
      </c>
      <c r="B39" s="10">
        <f>(NBS_comp_mm_LandPrc!B39 / 1000) * Area!$G$14 / (Days!B41*86400)</f>
        <v>460.10231780167265</v>
      </c>
      <c r="C39" s="10">
        <f>(NBS_comp_mm_LandPrc!C39 / 1000) * Area!$G$14 / (Days!C41*86400)</f>
        <v>2522.040383141762</v>
      </c>
      <c r="D39" s="10">
        <f>(NBS_comp_mm_LandPrc!D39 / 1000) * Area!$G$14 / (Days!D41*86400)</f>
        <v>1702.9284169653524</v>
      </c>
      <c r="E39" s="10">
        <f>(NBS_comp_mm_LandPrc!E39 / 1000) * Area!$G$14 / (Days!E41*86400)</f>
        <v>3372.5116049382718</v>
      </c>
      <c r="F39" s="10">
        <f>(NBS_comp_mm_LandPrc!F39 / 1000) * Area!$G$14 / (Days!F41*86400)</f>
        <v>2634.7141099163678</v>
      </c>
      <c r="G39" s="10">
        <f>(NBS_comp_mm_LandPrc!G39 / 1000) * Area!$G$14 / (Days!G41*86400)</f>
        <v>1355.1483950617283</v>
      </c>
      <c r="H39" s="10">
        <f>(NBS_comp_mm_LandPrc!H39 / 1000) * Area!$G$14 / (Days!H41*86400)</f>
        <v>729.51830943847085</v>
      </c>
      <c r="I39" s="10">
        <f>(NBS_comp_mm_LandPrc!I39 / 1000) * Area!$G$14 / (Days!I41*86400)</f>
        <v>973.5175209080046</v>
      </c>
      <c r="J39" s="10">
        <f>(NBS_comp_mm_LandPrc!J39 / 1000) * Area!$G$14 / (Days!J41*86400)</f>
        <v>526.59555555555551</v>
      </c>
      <c r="K39" s="10">
        <f>(NBS_comp_mm_LandPrc!K39 / 1000) * Area!$G$14 / (Days!K41*86400)</f>
        <v>284.94887694145763</v>
      </c>
      <c r="L39" s="10">
        <f>(NBS_comp_mm_LandPrc!L39 / 1000) * Area!$G$14 / (Days!L41*86400)</f>
        <v>506.49040123456791</v>
      </c>
      <c r="M39" s="10">
        <f>(NBS_comp_mm_LandPrc!M39 / 1000) * Area!$G$14 / (Days!M41*86400)</f>
        <v>1320.8545579450417</v>
      </c>
      <c r="N39" s="10">
        <f t="shared" si="0"/>
        <v>1365.7808708206876</v>
      </c>
    </row>
    <row r="40" spans="1:14" x14ac:dyDescent="0.2">
      <c r="A40">
        <v>1985</v>
      </c>
      <c r="B40" s="10">
        <f>(NBS_comp_mm_LandPrc!B40 / 1000) * Area!$G$14 / (Days!B42*86400)</f>
        <v>1030.9320310633216</v>
      </c>
      <c r="C40" s="10">
        <f>(NBS_comp_mm_LandPrc!C40 / 1000) * Area!$G$14 / (Days!C42*86400)</f>
        <v>1684.6436772486772</v>
      </c>
      <c r="D40" s="10">
        <f>(NBS_comp_mm_LandPrc!D40 / 1000) * Area!$G$14 / (Days!D42*86400)</f>
        <v>2770.5492054958186</v>
      </c>
      <c r="E40" s="10">
        <f>(NBS_comp_mm_LandPrc!E40 / 1000) * Area!$G$14 / (Days!E42*86400)</f>
        <v>2241.5311419753089</v>
      </c>
      <c r="F40" s="10">
        <f>(NBS_comp_mm_LandPrc!F40 / 1000) * Area!$G$14 / (Days!F42*86400)</f>
        <v>1199.0949761051372</v>
      </c>
      <c r="G40" s="10">
        <f>(NBS_comp_mm_LandPrc!G40 / 1000) * Area!$G$14 / (Days!G42*86400)</f>
        <v>955.22231481481458</v>
      </c>
      <c r="H40" s="10">
        <f>(NBS_comp_mm_LandPrc!H40 / 1000) * Area!$G$14 / (Days!H42*86400)</f>
        <v>520.60274193548389</v>
      </c>
      <c r="I40" s="10">
        <f>(NBS_comp_mm_LandPrc!I40 / 1000) * Area!$G$14 / (Days!I42*86400)</f>
        <v>434.75842891278376</v>
      </c>
      <c r="J40" s="10">
        <f>(NBS_comp_mm_LandPrc!J40 / 1000) * Area!$G$14 / (Days!J42*86400)</f>
        <v>876.33925925925928</v>
      </c>
      <c r="K40" s="10">
        <f>(NBS_comp_mm_LandPrc!K40 / 1000) * Area!$G$14 / (Days!K42*86400)</f>
        <v>736.22417562724013</v>
      </c>
      <c r="L40" s="10">
        <f>(NBS_comp_mm_LandPrc!L40 / 1000) * Area!$G$14 / (Days!L42*86400)</f>
        <v>2322.9765123456791</v>
      </c>
      <c r="M40" s="10">
        <f>(NBS_comp_mm_LandPrc!M40 / 1000) * Area!$G$14 / (Days!M42*86400)</f>
        <v>766.90759856630802</v>
      </c>
      <c r="N40" s="10">
        <f t="shared" si="0"/>
        <v>1294.9818386124859</v>
      </c>
    </row>
    <row r="41" spans="1:14" x14ac:dyDescent="0.2">
      <c r="A41">
        <v>1986</v>
      </c>
      <c r="B41" s="10">
        <f>(NBS_comp_mm_LandPrc!B41 / 1000) * Area!$G$14 / (Days!B43*86400)</f>
        <v>1032.5134169653525</v>
      </c>
      <c r="C41" s="10">
        <f>(NBS_comp_mm_LandPrc!C41 / 1000) * Area!$G$14 / (Days!C43*86400)</f>
        <v>1102.74833994709</v>
      </c>
      <c r="D41" s="10">
        <f>(NBS_comp_mm_LandPrc!D41 / 1000) * Area!$G$14 / (Days!D43*86400)</f>
        <v>2552.9782676224613</v>
      </c>
      <c r="E41" s="10">
        <f>(NBS_comp_mm_LandPrc!E41 / 1000) * Area!$G$14 / (Days!E43*86400)</f>
        <v>2263.9250308641977</v>
      </c>
      <c r="F41" s="10">
        <f>(NBS_comp_mm_LandPrc!F41 / 1000) * Area!$G$14 / (Days!F43*86400)</f>
        <v>1367.390633213859</v>
      </c>
      <c r="G41" s="10">
        <f>(NBS_comp_mm_LandPrc!G41 / 1000) * Area!$G$14 / (Days!G43*86400)</f>
        <v>1853.8270061728394</v>
      </c>
      <c r="H41" s="10">
        <f>(NBS_comp_mm_LandPrc!H41 / 1000) * Area!$G$14 / (Days!H43*86400)</f>
        <v>1161.1573416965355</v>
      </c>
      <c r="I41" s="10">
        <f>(NBS_comp_mm_LandPrc!I41 / 1000) * Area!$G$14 / (Days!I43*86400)</f>
        <v>1056.3563321385905</v>
      </c>
      <c r="J41" s="10">
        <f>(NBS_comp_mm_LandPrc!J41 / 1000) * Area!$G$14 / (Days!J43*86400)</f>
        <v>1627.6336111111116</v>
      </c>
      <c r="K41" s="10">
        <f>(NBS_comp_mm_LandPrc!K41 / 1000) * Area!$G$14 / (Days!K43*86400)</f>
        <v>1612.5729271206699</v>
      </c>
      <c r="L41" s="10">
        <f>(NBS_comp_mm_LandPrc!L41 / 1000) * Area!$G$14 / (Days!L43*86400)</f>
        <v>887.76151234567885</v>
      </c>
      <c r="M41" s="10">
        <f>(NBS_comp_mm_LandPrc!M41 / 1000) * Area!$G$14 / (Days!M43*86400)</f>
        <v>1614.7967443249702</v>
      </c>
      <c r="N41" s="10">
        <f t="shared" si="0"/>
        <v>1511.1384302936128</v>
      </c>
    </row>
    <row r="42" spans="1:14" x14ac:dyDescent="0.2">
      <c r="A42">
        <v>1987</v>
      </c>
      <c r="B42" s="10">
        <f>(NBS_comp_mm_LandPrc!B42 / 1000) * Area!$G$14 / (Days!B44*86400)</f>
        <v>744.91490442054953</v>
      </c>
      <c r="C42" s="10">
        <f>(NBS_comp_mm_LandPrc!C42 / 1000) * Area!$G$14 / (Days!C44*86400)</f>
        <v>340.16304232804231</v>
      </c>
      <c r="D42" s="10">
        <f>(NBS_comp_mm_LandPrc!D42 / 1000) * Area!$G$14 / (Days!D44*86400)</f>
        <v>1972.1317443249698</v>
      </c>
      <c r="E42" s="10">
        <f>(NBS_comp_mm_LandPrc!E42 / 1000) * Area!$G$14 / (Days!E44*86400)</f>
        <v>2718.0908333333336</v>
      </c>
      <c r="F42" s="10">
        <f>(NBS_comp_mm_LandPrc!F42 / 1000) * Area!$G$14 / (Days!F44*86400)</f>
        <v>712.44698924731188</v>
      </c>
      <c r="G42" s="10">
        <f>(NBS_comp_mm_LandPrc!G42 / 1000) * Area!$G$14 / (Days!G44*86400)</f>
        <v>1128.9288888888889</v>
      </c>
      <c r="H42" s="10">
        <f>(NBS_comp_mm_LandPrc!H42 / 1000) * Area!$G$14 / (Days!H44*86400)</f>
        <v>734.15509557945052</v>
      </c>
      <c r="I42" s="10">
        <f>(NBS_comp_mm_LandPrc!I42 / 1000) * Area!$G$14 / (Days!I44*86400)</f>
        <v>206.07012544802882</v>
      </c>
      <c r="J42" s="10">
        <f>(NBS_comp_mm_LandPrc!J42 / 1000) * Area!$G$14 / (Days!J44*86400)</f>
        <v>943.68089506172817</v>
      </c>
      <c r="K42" s="10">
        <f>(NBS_comp_mm_LandPrc!K42 / 1000) * Area!$G$14 / (Days!K44*86400)</f>
        <v>457.81451612903243</v>
      </c>
      <c r="L42" s="10">
        <f>(NBS_comp_mm_LandPrc!L42 / 1000) * Area!$G$14 / (Days!L44*86400)</f>
        <v>976.71959876543212</v>
      </c>
      <c r="M42" s="10">
        <f>(NBS_comp_mm_LandPrc!M42 / 1000) * Area!$G$14 / (Days!M44*86400)</f>
        <v>1278.0632497013141</v>
      </c>
      <c r="N42" s="10">
        <f t="shared" si="0"/>
        <v>1017.7649902690068</v>
      </c>
    </row>
    <row r="43" spans="1:14" x14ac:dyDescent="0.2">
      <c r="A43">
        <v>1988</v>
      </c>
      <c r="B43" s="10">
        <f>(NBS_comp_mm_LandPrc!B43 / 1000) * Area!$G$14 / (Days!B45*86400)</f>
        <v>256.45461768219843</v>
      </c>
      <c r="C43" s="10">
        <f>(NBS_comp_mm_LandPrc!C43 / 1000) * Area!$G$14 / (Days!C45*86400)</f>
        <v>1032.9737420178799</v>
      </c>
      <c r="D43" s="10">
        <f>(NBS_comp_mm_LandPrc!D43 / 1000) * Area!$G$14 / (Days!D45*86400)</f>
        <v>1299.1559080047789</v>
      </c>
      <c r="E43" s="10">
        <f>(NBS_comp_mm_LandPrc!E43 / 1000) * Area!$G$14 / (Days!E45*86400)</f>
        <v>2036.9327469135803</v>
      </c>
      <c r="F43" s="10">
        <f>(NBS_comp_mm_LandPrc!F43 / 1000) * Area!$G$14 / (Days!F45*86400)</f>
        <v>1314.6450477897254</v>
      </c>
      <c r="G43" s="10">
        <f>(NBS_comp_mm_LandPrc!G43 / 1000) * Area!$G$14 / (Days!G45*86400)</f>
        <v>367.1149382716049</v>
      </c>
      <c r="H43" s="10">
        <f>(NBS_comp_mm_LandPrc!H43 / 1000) * Area!$G$14 / (Days!H45*86400)</f>
        <v>786.70569295101552</v>
      </c>
      <c r="I43" s="10">
        <f>(NBS_comp_mm_LandPrc!I43 / 1000) * Area!$G$14 / (Days!I45*86400)</f>
        <v>295.0236081242532</v>
      </c>
      <c r="J43" s="10">
        <f>(NBS_comp_mm_LandPrc!J43 / 1000) * Area!$G$14 / (Days!J45*86400)</f>
        <v>222.99546296296296</v>
      </c>
      <c r="K43" s="10">
        <f>(NBS_comp_mm_LandPrc!K43 / 1000) * Area!$G$14 / (Days!K45*86400)</f>
        <v>617.13239545997601</v>
      </c>
      <c r="L43" s="10">
        <f>(NBS_comp_mm_LandPrc!L43 / 1000) * Area!$G$14 / (Days!L45*86400)</f>
        <v>1404.3917592592591</v>
      </c>
      <c r="M43" s="10">
        <f>(NBS_comp_mm_LandPrc!M43 / 1000) * Area!$G$14 / (Days!M45*86400)</f>
        <v>149.02146356033469</v>
      </c>
      <c r="N43" s="10">
        <f t="shared" si="0"/>
        <v>815.21228191646412</v>
      </c>
    </row>
    <row r="44" spans="1:14" x14ac:dyDescent="0.2">
      <c r="A44">
        <v>1989</v>
      </c>
      <c r="B44" s="10">
        <f>(NBS_comp_mm_LandPrc!B44 / 1000) * Area!$G$14 / (Days!B46*86400)</f>
        <v>336.94832138590203</v>
      </c>
      <c r="C44" s="10">
        <f>(NBS_comp_mm_LandPrc!C44 / 1000) * Area!$G$14 / (Days!C46*86400)</f>
        <v>431.65147486772497</v>
      </c>
      <c r="D44" s="10">
        <f>(NBS_comp_mm_LandPrc!D44 / 1000) * Area!$G$14 / (Days!D46*86400)</f>
        <v>1358.1542532855435</v>
      </c>
      <c r="E44" s="10">
        <f>(NBS_comp_mm_LandPrc!E44 / 1000) * Area!$G$14 / (Days!E46*86400)</f>
        <v>2161.4695370370368</v>
      </c>
      <c r="F44" s="10">
        <f>(NBS_comp_mm_LandPrc!F44 / 1000) * Area!$G$14 / (Days!F46*86400)</f>
        <v>2507.2287634408603</v>
      </c>
      <c r="G44" s="10">
        <f>(NBS_comp_mm_LandPrc!G44 / 1000) * Area!$G$14 / (Days!G46*86400)</f>
        <v>2152.993580246914</v>
      </c>
      <c r="H44" s="10">
        <f>(NBS_comp_mm_LandPrc!H44 / 1000) * Area!$G$14 / (Days!H46*86400)</f>
        <v>442.4450119474314</v>
      </c>
      <c r="I44" s="10">
        <f>(NBS_comp_mm_LandPrc!I44 / 1000) * Area!$G$14 / (Days!I46*86400)</f>
        <v>403.36167264038221</v>
      </c>
      <c r="J44" s="10">
        <f>(NBS_comp_mm_LandPrc!J44 / 1000) * Area!$G$14 / (Days!J46*86400)</f>
        <v>617.67904320987668</v>
      </c>
      <c r="K44" s="10">
        <f>(NBS_comp_mm_LandPrc!K44 / 1000) * Area!$G$14 / (Days!K46*86400)</f>
        <v>669.65034647550772</v>
      </c>
      <c r="L44" s="10">
        <f>(NBS_comp_mm_LandPrc!L44 / 1000) * Area!$G$14 / (Days!L46*86400)</f>
        <v>1418.8672222222222</v>
      </c>
      <c r="M44" s="10">
        <f>(NBS_comp_mm_LandPrc!M44 / 1000) * Area!$G$14 / (Days!M46*86400)</f>
        <v>7.3004898446836028</v>
      </c>
      <c r="N44" s="10">
        <f t="shared" si="0"/>
        <v>1042.3124763836736</v>
      </c>
    </row>
    <row r="45" spans="1:14" x14ac:dyDescent="0.2">
      <c r="A45">
        <v>1990</v>
      </c>
      <c r="B45" s="10">
        <f>(NBS_comp_mm_LandPrc!B45 / 1000) * Area!$G$14 / (Days!B47*86400)</f>
        <v>1609.0056391875746</v>
      </c>
      <c r="C45" s="10">
        <f>(NBS_comp_mm_LandPrc!C45 / 1000) * Area!$G$14 / (Days!C47*86400)</f>
        <v>2184.9830555555554</v>
      </c>
      <c r="D45" s="10">
        <f>(NBS_comp_mm_LandPrc!D45 / 1000) * Area!$G$14 / (Days!D47*86400)</f>
        <v>2265.587007168459</v>
      </c>
      <c r="E45" s="10">
        <f>(NBS_comp_mm_LandPrc!E45 / 1000) * Area!$G$14 / (Days!E47*86400)</f>
        <v>2828.4078703703708</v>
      </c>
      <c r="F45" s="10">
        <f>(NBS_comp_mm_LandPrc!F45 / 1000) * Area!$G$14 / (Days!F47*86400)</f>
        <v>2640.0775089605736</v>
      </c>
      <c r="G45" s="10">
        <f>(NBS_comp_mm_LandPrc!G45 / 1000) * Area!$G$14 / (Days!G47*86400)</f>
        <v>1216.5192283950616</v>
      </c>
      <c r="H45" s="10">
        <f>(NBS_comp_mm_LandPrc!H45 / 1000) * Area!$G$14 / (Days!H47*86400)</f>
        <v>815.23390083632023</v>
      </c>
      <c r="I45" s="10">
        <f>(NBS_comp_mm_LandPrc!I45 / 1000) * Area!$G$14 / (Days!I47*86400)</f>
        <v>397.04947431302276</v>
      </c>
      <c r="J45" s="10">
        <f>(NBS_comp_mm_LandPrc!J45 / 1000) * Area!$G$14 / (Days!J47*86400)</f>
        <v>127.86379629629639</v>
      </c>
      <c r="K45" s="10">
        <f>(NBS_comp_mm_LandPrc!K45 / 1000) * Area!$G$14 / (Days!K47*86400)</f>
        <v>1463.443082437276</v>
      </c>
      <c r="L45" s="10">
        <f>(NBS_comp_mm_LandPrc!L45 / 1000) * Area!$G$14 / (Days!L47*86400)</f>
        <v>950.90787037037035</v>
      </c>
      <c r="M45" s="10">
        <f>(NBS_comp_mm_LandPrc!M45 / 1000) * Area!$G$14 / (Days!M47*86400)</f>
        <v>2114.5277479091997</v>
      </c>
      <c r="N45" s="10">
        <f t="shared" si="0"/>
        <v>1551.1338484833398</v>
      </c>
    </row>
    <row r="46" spans="1:14" x14ac:dyDescent="0.2">
      <c r="A46">
        <v>1991</v>
      </c>
      <c r="B46" s="10">
        <f>(NBS_comp_mm_LandPrc!B46 / 1000) * Area!$G$14 / (Days!B48*86400)</f>
        <v>1349.4880286738351</v>
      </c>
      <c r="C46" s="10">
        <f>(NBS_comp_mm_LandPrc!C46 / 1000) * Area!$G$14 / (Days!C48*86400)</f>
        <v>1344.2247156084657</v>
      </c>
      <c r="D46" s="10">
        <f>(NBS_comp_mm_LandPrc!D46 / 1000) * Area!$G$14 / (Days!D48*86400)</f>
        <v>2892.2763679808836</v>
      </c>
      <c r="E46" s="10">
        <f>(NBS_comp_mm_LandPrc!E46 / 1000) * Area!$G$14 / (Days!E48*86400)</f>
        <v>3169.2391049382718</v>
      </c>
      <c r="F46" s="10">
        <f>(NBS_comp_mm_LandPrc!F46 / 1000) * Area!$G$14 / (Days!F48*86400)</f>
        <v>1531.1035304659499</v>
      </c>
      <c r="G46" s="10">
        <f>(NBS_comp_mm_LandPrc!G46 / 1000) * Area!$G$14 / (Days!G48*86400)</f>
        <v>459.20598765432101</v>
      </c>
      <c r="H46" s="10">
        <f>(NBS_comp_mm_LandPrc!H46 / 1000) * Area!$G$14 / (Days!H48*86400)</f>
        <v>392.35554958183991</v>
      </c>
      <c r="I46" s="10">
        <f>(NBS_comp_mm_LandPrc!I46 / 1000) * Area!$G$14 / (Days!I48*86400)</f>
        <v>395.11162485065699</v>
      </c>
      <c r="J46" s="10">
        <f>(NBS_comp_mm_LandPrc!J46 / 1000) * Area!$G$14 / (Days!J48*86400)</f>
        <v>34.462006172839537</v>
      </c>
      <c r="K46" s="10">
        <f>(NBS_comp_mm_LandPrc!K46 / 1000) * Area!$G$14 / (Days!K48*86400)</f>
        <v>494.38326762246118</v>
      </c>
      <c r="L46" s="10">
        <f>(NBS_comp_mm_LandPrc!L46 / 1000) * Area!$G$14 / (Days!L48*86400)</f>
        <v>355.02632716049385</v>
      </c>
      <c r="M46" s="10">
        <f>(NBS_comp_mm_LandPrc!M46 / 1000) * Area!$G$14 / (Days!M48*86400)</f>
        <v>691.09076463560314</v>
      </c>
      <c r="N46" s="10">
        <f t="shared" si="0"/>
        <v>1092.3306062788017</v>
      </c>
    </row>
    <row r="47" spans="1:14" x14ac:dyDescent="0.2">
      <c r="A47">
        <v>1992</v>
      </c>
      <c r="B47" s="10">
        <f>(NBS_comp_mm_LandPrc!B47 / 1000) * Area!$G$14 / (Days!B49*86400)</f>
        <v>625.70332735961779</v>
      </c>
      <c r="C47" s="10">
        <f>(NBS_comp_mm_LandPrc!C47 / 1000) * Area!$G$14 / (Days!C49*86400)</f>
        <v>859.24444444444441</v>
      </c>
      <c r="D47" s="10">
        <f>(NBS_comp_mm_LandPrc!D47 / 1000) * Area!$G$14 / (Days!D49*86400)</f>
        <v>1890.3299522102748</v>
      </c>
      <c r="E47" s="10">
        <f>(NBS_comp_mm_LandPrc!E47 / 1000) * Area!$G$14 / (Days!E49*86400)</f>
        <v>3106.2051234567903</v>
      </c>
      <c r="F47" s="10">
        <f>(NBS_comp_mm_LandPrc!F47 / 1000) * Area!$G$14 / (Days!F49*86400)</f>
        <v>1748.9002927120669</v>
      </c>
      <c r="G47" s="10">
        <f>(NBS_comp_mm_LandPrc!G47 / 1000) * Area!$G$14 / (Days!G49*86400)</f>
        <v>787.36839506172839</v>
      </c>
      <c r="H47" s="10">
        <f>(NBS_comp_mm_LandPrc!H47 / 1000) * Area!$G$14 / (Days!H49*86400)</f>
        <v>1684.4957526881724</v>
      </c>
      <c r="I47" s="10">
        <f>(NBS_comp_mm_LandPrc!I47 / 1000) * Area!$G$14 / (Days!I49*86400)</f>
        <v>1421.0218219832736</v>
      </c>
      <c r="J47" s="10">
        <f>(NBS_comp_mm_LandPrc!J47 / 1000) * Area!$G$14 / (Days!J49*86400)</f>
        <v>1172.7192901234571</v>
      </c>
      <c r="K47" s="10">
        <f>(NBS_comp_mm_LandPrc!K47 / 1000) * Area!$G$14 / (Days!K49*86400)</f>
        <v>899.493291517324</v>
      </c>
      <c r="L47" s="10">
        <f>(NBS_comp_mm_LandPrc!L47 / 1000) * Area!$G$14 / (Days!L49*86400)</f>
        <v>2345.3176234567895</v>
      </c>
      <c r="M47" s="10">
        <f>(NBS_comp_mm_LandPrc!M47 / 1000) * Area!$G$14 / (Days!M49*86400)</f>
        <v>1347.4352688172046</v>
      </c>
      <c r="N47" s="10">
        <f t="shared" si="0"/>
        <v>1490.6862153192621</v>
      </c>
    </row>
    <row r="48" spans="1:14" x14ac:dyDescent="0.2">
      <c r="A48">
        <v>1993</v>
      </c>
      <c r="B48" s="10">
        <f>(NBS_comp_mm_LandPrc!B48 / 1000) * Area!$G$14 / (Days!B50*86400)</f>
        <v>2212.4107706093182</v>
      </c>
      <c r="C48" s="10">
        <f>(NBS_comp_mm_LandPrc!C48 / 1000) * Area!$G$14 / (Days!C50*86400)</f>
        <v>852.29705026455031</v>
      </c>
      <c r="D48" s="10">
        <f>(NBS_comp_mm_LandPrc!D48 / 1000) * Area!$G$14 / (Days!D50*86400)</f>
        <v>1538.8746594982078</v>
      </c>
      <c r="E48" s="10">
        <f>(NBS_comp_mm_LandPrc!E48 / 1000) * Area!$G$14 / (Days!E50*86400)</f>
        <v>4948.0475617283955</v>
      </c>
      <c r="F48" s="10">
        <f>(NBS_comp_mm_LandPrc!F48 / 1000) * Area!$G$14 / (Days!F50*86400)</f>
        <v>1735.9311529271206</v>
      </c>
      <c r="G48" s="10">
        <f>(NBS_comp_mm_LandPrc!G48 / 1000) * Area!$G$14 / (Days!G50*86400)</f>
        <v>1597.3630555555555</v>
      </c>
      <c r="H48" s="10">
        <f>(NBS_comp_mm_LandPrc!H48 / 1000) * Area!$G$14 / (Days!H50*86400)</f>
        <v>616.0686917562723</v>
      </c>
      <c r="I48" s="10">
        <f>(NBS_comp_mm_LandPrc!I48 / 1000) * Area!$G$14 / (Days!I50*86400)</f>
        <v>478.70326762246128</v>
      </c>
      <c r="J48" s="10">
        <f>(NBS_comp_mm_LandPrc!J48 / 1000) * Area!$G$14 / (Days!J50*86400)</f>
        <v>507.14512345679032</v>
      </c>
      <c r="K48" s="10">
        <f>(NBS_comp_mm_LandPrc!K48 / 1000) * Area!$G$14 / (Days!K50*86400)</f>
        <v>685.46810035842282</v>
      </c>
      <c r="L48" s="10">
        <f>(NBS_comp_mm_LandPrc!L48 / 1000) * Area!$G$14 / (Days!L50*86400)</f>
        <v>1139.6004320987659</v>
      </c>
      <c r="M48" s="10">
        <f>(NBS_comp_mm_LandPrc!M48 / 1000) * Area!$G$14 / (Days!M50*86400)</f>
        <v>1037.3991875746715</v>
      </c>
      <c r="N48" s="10">
        <f t="shared" si="0"/>
        <v>1445.775754454211</v>
      </c>
    </row>
    <row r="49" spans="1:14" x14ac:dyDescent="0.2">
      <c r="A49">
        <v>1994</v>
      </c>
      <c r="B49" s="10">
        <f>(NBS_comp_mm_LandPrc!B49 / 1000) * Area!$G$14 / (Days!B51*86400)</f>
        <v>383.50745519713257</v>
      </c>
      <c r="C49" s="10">
        <f>(NBS_comp_mm_LandPrc!C49 / 1000) * Area!$G$14 / (Days!C51*86400)</f>
        <v>873.83350529100528</v>
      </c>
      <c r="D49" s="10">
        <f>(NBS_comp_mm_LandPrc!D49 / 1000) * Area!$G$14 / (Days!D51*86400)</f>
        <v>1957.4685304659495</v>
      </c>
      <c r="E49" s="10">
        <f>(NBS_comp_mm_LandPrc!E49 / 1000) * Area!$G$14 / (Days!E51*86400)</f>
        <v>3745.923888888889</v>
      </c>
      <c r="F49" s="10">
        <f>(NBS_comp_mm_LandPrc!F49 / 1000) * Area!$G$14 / (Days!F51*86400)</f>
        <v>1926.4005077658303</v>
      </c>
      <c r="G49" s="10">
        <f>(NBS_comp_mm_LandPrc!G49 / 1000) * Area!$G$14 / (Days!G51*86400)</f>
        <v>1334.1213271604936</v>
      </c>
      <c r="H49" s="10">
        <f>(NBS_comp_mm_LandPrc!H49 / 1000) * Area!$G$14 / (Days!H51*86400)</f>
        <v>848.6946594982079</v>
      </c>
      <c r="I49" s="10">
        <f>(NBS_comp_mm_LandPrc!I49 / 1000) * Area!$G$14 / (Days!I51*86400)</f>
        <v>767.57741935483875</v>
      </c>
      <c r="J49" s="10">
        <f>(NBS_comp_mm_LandPrc!J49 / 1000) * Area!$G$14 / (Days!J51*86400)</f>
        <v>470.35953703703694</v>
      </c>
      <c r="K49" s="10">
        <f>(NBS_comp_mm_LandPrc!K49 / 1000) * Area!$G$14 / (Days!K51*86400)</f>
        <v>186.16264635603349</v>
      </c>
      <c r="L49" s="10">
        <f>(NBS_comp_mm_LandPrc!L49 / 1000) * Area!$G$14 / (Days!L51*86400)</f>
        <v>1095.8589506172839</v>
      </c>
      <c r="M49" s="10">
        <f>(NBS_comp_mm_LandPrc!M49 / 1000) * Area!$G$14 / (Days!M51*86400)</f>
        <v>962.09467741935464</v>
      </c>
      <c r="N49" s="10">
        <f t="shared" si="0"/>
        <v>1212.6669254210046</v>
      </c>
    </row>
    <row r="50" spans="1:14" x14ac:dyDescent="0.2">
      <c r="A50">
        <v>1995</v>
      </c>
      <c r="B50" s="10">
        <f>(NBS_comp_mm_LandPrc!B50 / 1000) * Area!$G$14 / (Days!B52*86400)</f>
        <v>1756.3605555555555</v>
      </c>
      <c r="C50" s="10">
        <f>(NBS_comp_mm_LandPrc!C50 / 1000) * Area!$G$14 / (Days!C52*86400)</f>
        <v>556.42024470899469</v>
      </c>
      <c r="D50" s="10">
        <f>(NBS_comp_mm_LandPrc!D50 / 1000) * Area!$G$14 / (Days!D52*86400)</f>
        <v>1570.3085185185184</v>
      </c>
      <c r="E50" s="10">
        <f>(NBS_comp_mm_LandPrc!E50 / 1000) * Area!$G$14 / (Days!E52*86400)</f>
        <v>899.82706790123439</v>
      </c>
      <c r="F50" s="10">
        <f>(NBS_comp_mm_LandPrc!F50 / 1000) * Area!$G$14 / (Days!F52*86400)</f>
        <v>992.56754480286725</v>
      </c>
      <c r="G50" s="10">
        <f>(NBS_comp_mm_LandPrc!G50 / 1000) * Area!$G$14 / (Days!G52*86400)</f>
        <v>660.96629629629626</v>
      </c>
      <c r="H50" s="10">
        <f>(NBS_comp_mm_LandPrc!H50 / 1000) * Area!$G$14 / (Days!H52*86400)</f>
        <v>692.02203703703708</v>
      </c>
      <c r="I50" s="10">
        <f>(NBS_comp_mm_LandPrc!I50 / 1000) * Area!$G$14 / (Days!I52*86400)</f>
        <v>184.68348864994027</v>
      </c>
      <c r="J50" s="10">
        <f>(NBS_comp_mm_LandPrc!J50 / 1000) * Area!$G$14 / (Days!J52*86400)</f>
        <v>107.65614197530864</v>
      </c>
      <c r="K50" s="10">
        <f>(NBS_comp_mm_LandPrc!K50 / 1000) * Area!$G$14 / (Days!K52*86400)</f>
        <v>1644.6437514934289</v>
      </c>
      <c r="L50" s="10">
        <f>(NBS_comp_mm_LandPrc!L50 / 1000) * Area!$G$14 / (Days!L52*86400)</f>
        <v>1683.7820061728396</v>
      </c>
      <c r="M50" s="10">
        <f>(NBS_comp_mm_LandPrc!M50 / 1000) * Area!$G$14 / (Days!M52*86400)</f>
        <v>385.83967144563917</v>
      </c>
      <c r="N50" s="10">
        <f t="shared" si="0"/>
        <v>927.92311037980505</v>
      </c>
    </row>
    <row r="51" spans="1:14" x14ac:dyDescent="0.2">
      <c r="A51">
        <v>1996</v>
      </c>
      <c r="B51" s="10">
        <f>(NBS_comp_mm_LandPrc!B51 / 1000) * Area!$G$14 / (Days!B53*86400)</f>
        <v>2024.6863859020311</v>
      </c>
      <c r="C51" s="10">
        <f>(NBS_comp_mm_LandPrc!C51 / 1000) * Area!$G$14 / (Days!C53*86400)</f>
        <v>2054.2288633461053</v>
      </c>
      <c r="D51" s="10">
        <f>(NBS_comp_mm_LandPrc!D51 / 1000) * Area!$G$14 / (Days!D53*86400)</f>
        <v>1586.1052270011946</v>
      </c>
      <c r="E51" s="10">
        <f>(NBS_comp_mm_LandPrc!E51 / 1000) * Area!$G$14 / (Days!E53*86400)</f>
        <v>3379.5180246913574</v>
      </c>
      <c r="F51" s="10">
        <f>(NBS_comp_mm_LandPrc!F51 / 1000) * Area!$G$14 / (Days!F53*86400)</f>
        <v>3350.6166726403821</v>
      </c>
      <c r="G51" s="10">
        <f>(NBS_comp_mm_LandPrc!G51 / 1000) * Area!$G$14 / (Days!G53*86400)</f>
        <v>1937.6492592592592</v>
      </c>
      <c r="H51" s="10">
        <f>(NBS_comp_mm_LandPrc!H51 / 1000) * Area!$G$14 / (Days!H53*86400)</f>
        <v>1264.2078614097966</v>
      </c>
      <c r="I51" s="10">
        <f>(NBS_comp_mm_LandPrc!I51 / 1000) * Area!$G$14 / (Days!I53*86400)</f>
        <v>575.13441457586623</v>
      </c>
      <c r="J51" s="10">
        <f>(NBS_comp_mm_LandPrc!J51 / 1000) * Area!$G$14 / (Days!J53*86400)</f>
        <v>1197.4155246913579</v>
      </c>
      <c r="K51" s="10">
        <f>(NBS_comp_mm_LandPrc!K51 / 1000) * Area!$G$14 / (Days!K53*86400)</f>
        <v>1089.5064097968936</v>
      </c>
      <c r="L51" s="10">
        <f>(NBS_comp_mm_LandPrc!L51 / 1000) * Area!$G$14 / (Days!L53*86400)</f>
        <v>1852.9107407407412</v>
      </c>
      <c r="M51" s="10">
        <f>(NBS_comp_mm_LandPrc!M51 / 1000) * Area!$G$14 / (Days!M53*86400)</f>
        <v>2452.9560394265241</v>
      </c>
      <c r="N51" s="10">
        <f t="shared" si="0"/>
        <v>1897.0779519567925</v>
      </c>
    </row>
    <row r="52" spans="1:14" x14ac:dyDescent="0.2">
      <c r="A52">
        <v>1997</v>
      </c>
      <c r="B52" s="10">
        <f>(NBS_comp_mm_LandPrc!B52 / 1000) * Area!$G$14 / (Days!B54*86400)</f>
        <v>1367.1723118279567</v>
      </c>
      <c r="C52" s="10">
        <f>(NBS_comp_mm_LandPrc!C52 / 1000) * Area!$G$14 / (Days!C54*86400)</f>
        <v>2004.7709060846562</v>
      </c>
      <c r="D52" s="10">
        <f>(NBS_comp_mm_LandPrc!D52 / 1000) * Area!$G$14 / (Days!D54*86400)</f>
        <v>2723.2345101553165</v>
      </c>
      <c r="E52" s="10">
        <f>(NBS_comp_mm_LandPrc!E52 / 1000) * Area!$G$14 / (Days!E54*86400)</f>
        <v>2503.2484259259259</v>
      </c>
      <c r="F52" s="10">
        <f>(NBS_comp_mm_LandPrc!F52 / 1000) * Area!$G$14 / (Days!F54*86400)</f>
        <v>1934.3369235364396</v>
      </c>
      <c r="G52" s="10">
        <f>(NBS_comp_mm_LandPrc!G52 / 1000) * Area!$G$14 / (Days!G54*86400)</f>
        <v>1331.0725</v>
      </c>
      <c r="H52" s="10">
        <f>(NBS_comp_mm_LandPrc!H52 / 1000) * Area!$G$14 / (Days!H54*86400)</f>
        <v>687.39095579450418</v>
      </c>
      <c r="I52" s="10">
        <f>(NBS_comp_mm_LandPrc!I52 / 1000) * Area!$G$14 / (Days!I54*86400)</f>
        <v>607.65504778972524</v>
      </c>
      <c r="J52" s="10">
        <f>(NBS_comp_mm_LandPrc!J52 / 1000) * Area!$G$14 / (Days!J54*86400)</f>
        <v>670.41200617283937</v>
      </c>
      <c r="K52" s="10">
        <f>(NBS_comp_mm_LandPrc!K52 / 1000) * Area!$G$14 / (Days!K54*86400)</f>
        <v>325.14632019115874</v>
      </c>
      <c r="L52" s="10">
        <f>(NBS_comp_mm_LandPrc!L52 / 1000) * Area!$G$14 / (Days!L54*86400)</f>
        <v>1190.6285493827161</v>
      </c>
      <c r="M52" s="10">
        <f>(NBS_comp_mm_LandPrc!M52 / 1000) * Area!$G$14 / (Days!M54*86400)</f>
        <v>946.62008363201926</v>
      </c>
      <c r="N52" s="10">
        <f t="shared" si="0"/>
        <v>1357.6407117077713</v>
      </c>
    </row>
    <row r="53" spans="1:14" x14ac:dyDescent="0.2">
      <c r="A53">
        <v>1998</v>
      </c>
      <c r="B53" s="10">
        <f>(NBS_comp_mm_LandPrc!B53 / 1000) * Area!$G$14 / (Days!B55*86400)</f>
        <v>3189.8861350059733</v>
      </c>
      <c r="C53" s="10">
        <f>(NBS_comp_mm_LandPrc!C53 / 1000) * Area!$G$14 / (Days!C55*86400)</f>
        <v>1689.4586441798942</v>
      </c>
      <c r="D53" s="10">
        <f>(NBS_comp_mm_LandPrc!D53 / 1000) * Area!$G$14 / (Days!D55*86400)</f>
        <v>2982.1262903225816</v>
      </c>
      <c r="E53" s="10">
        <f>(NBS_comp_mm_LandPrc!E53 / 1000) * Area!$G$14 / (Days!E55*86400)</f>
        <v>2105.4489197530861</v>
      </c>
      <c r="F53" s="10">
        <f>(NBS_comp_mm_LandPrc!F53 / 1000) * Area!$G$14 / (Days!F55*86400)</f>
        <v>1221.8065232974911</v>
      </c>
      <c r="G53" s="10">
        <f>(NBS_comp_mm_LandPrc!G53 / 1000) * Area!$G$14 / (Days!G55*86400)</f>
        <v>1479.2398456790124</v>
      </c>
      <c r="H53" s="10">
        <f>(NBS_comp_mm_LandPrc!H53 / 1000) * Area!$G$14 / (Days!H55*86400)</f>
        <v>1147.3657526881721</v>
      </c>
      <c r="I53" s="10">
        <f>(NBS_comp_mm_LandPrc!I53 / 1000) * Area!$G$14 / (Days!I55*86400)</f>
        <v>702.48601553166077</v>
      </c>
      <c r="J53" s="10">
        <f>(NBS_comp_mm_LandPrc!J53 / 1000) * Area!$G$14 / (Days!J55*86400)</f>
        <v>349.79882716049394</v>
      </c>
      <c r="K53" s="10">
        <f>(NBS_comp_mm_LandPrc!K53 / 1000) * Area!$G$14 / (Days!K55*86400)</f>
        <v>215.5345698924732</v>
      </c>
      <c r="L53" s="10">
        <f>(NBS_comp_mm_LandPrc!L53 / 1000) * Area!$G$14 / (Days!L55*86400)</f>
        <v>282.02765432098761</v>
      </c>
      <c r="M53" s="10">
        <f>(NBS_comp_mm_LandPrc!M53 / 1000) * Area!$G$14 / (Days!M55*86400)</f>
        <v>204.620513739546</v>
      </c>
      <c r="N53" s="10">
        <f t="shared" si="0"/>
        <v>1297.4833076309476</v>
      </c>
    </row>
    <row r="54" spans="1:14" x14ac:dyDescent="0.2">
      <c r="A54">
        <v>1999</v>
      </c>
      <c r="B54" s="10">
        <f>(NBS_comp_mm_LandPrc!B54 / 1000) * Area!$G$14 / (Days!B56*86400)</f>
        <v>1056.6074253285542</v>
      </c>
      <c r="C54" s="10">
        <f>(NBS_comp_mm_LandPrc!C54 / 1000) * Area!$G$14 / (Days!C56*86400)</f>
        <v>1192.8708531746029</v>
      </c>
      <c r="D54" s="10">
        <f>(NBS_comp_mm_LandPrc!D54 / 1000) * Area!$G$14 / (Days!D56*86400)</f>
        <v>1651.2760334528077</v>
      </c>
      <c r="E54" s="10">
        <f>(NBS_comp_mm_LandPrc!E54 / 1000) * Area!$G$14 / (Days!E56*86400)</f>
        <v>1857.47</v>
      </c>
      <c r="F54" s="10">
        <f>(NBS_comp_mm_LandPrc!F54 / 1000) * Area!$G$14 / (Days!F56*86400)</f>
        <v>880.21194743130241</v>
      </c>
      <c r="G54" s="10">
        <f>(NBS_comp_mm_LandPrc!G54 / 1000) * Area!$G$14 / (Days!G56*86400)</f>
        <v>689.00697530864193</v>
      </c>
      <c r="H54" s="10">
        <f>(NBS_comp_mm_LandPrc!H54 / 1000) * Area!$G$14 / (Days!H56*86400)</f>
        <v>683.41166069295105</v>
      </c>
      <c r="I54" s="10">
        <f>(NBS_comp_mm_LandPrc!I54 / 1000) * Area!$G$14 / (Days!I56*86400)</f>
        <v>112.18056152927123</v>
      </c>
      <c r="J54" s="10">
        <f>(NBS_comp_mm_LandPrc!J54 / 1000) * Area!$G$14 / (Days!J56*86400)</f>
        <v>789.36052469135814</v>
      </c>
      <c r="K54" s="10">
        <f>(NBS_comp_mm_LandPrc!K54 / 1000) * Area!$G$14 / (Days!K56*86400)</f>
        <v>514.88945639187591</v>
      </c>
      <c r="L54" s="10">
        <f>(NBS_comp_mm_LandPrc!L54 / 1000) * Area!$G$14 / (Days!L56*86400)</f>
        <v>935.24987654320967</v>
      </c>
      <c r="M54" s="10">
        <f>(NBS_comp_mm_LandPrc!M54 / 1000) * Area!$G$14 / (Days!M56*86400)</f>
        <v>637.1189187574671</v>
      </c>
      <c r="N54" s="10">
        <f t="shared" si="0"/>
        <v>916.63785277517036</v>
      </c>
    </row>
    <row r="55" spans="1:14" x14ac:dyDescent="0.2">
      <c r="A55">
        <v>2000</v>
      </c>
      <c r="B55" s="10">
        <f>(NBS_comp_mm_LandPrc!B55 / 1000) * Area!$G$14 / (Days!B57*86400)</f>
        <v>576.86982078853055</v>
      </c>
      <c r="C55" s="10">
        <f>(NBS_comp_mm_LandPrc!C55 / 1000) * Area!$G$14 / (Days!C57*86400)</f>
        <v>1092.1168199233716</v>
      </c>
      <c r="D55" s="10">
        <f>(NBS_comp_mm_LandPrc!D55 / 1000) * Area!$G$14 / (Days!D57*86400)</f>
        <v>1929.5957586618877</v>
      </c>
      <c r="E55" s="10">
        <f>(NBS_comp_mm_LandPrc!E55 / 1000) * Area!$G$14 / (Days!E57*86400)</f>
        <v>2865.1488888888885</v>
      </c>
      <c r="F55" s="10">
        <f>(NBS_comp_mm_LandPrc!F55 / 1000) * Area!$G$14 / (Days!F57*86400)</f>
        <v>2911.046726403823</v>
      </c>
      <c r="G55" s="10">
        <f>(NBS_comp_mm_LandPrc!G55 / 1000) * Area!$G$14 / (Days!G57*86400)</f>
        <v>2160.7842592592597</v>
      </c>
      <c r="H55" s="10">
        <f>(NBS_comp_mm_LandPrc!H55 / 1000) * Area!$G$14 / (Days!H57*86400)</f>
        <v>1001.3784348864993</v>
      </c>
      <c r="I55" s="10">
        <f>(NBS_comp_mm_LandPrc!I55 / 1000) * Area!$G$14 / (Days!I57*86400)</f>
        <v>945.61049581839882</v>
      </c>
      <c r="J55" s="10">
        <f>(NBS_comp_mm_LandPrc!J55 / 1000) * Area!$G$14 / (Days!J57*86400)</f>
        <v>507.48521604938253</v>
      </c>
      <c r="K55" s="10">
        <f>(NBS_comp_mm_LandPrc!K55 / 1000) * Area!$G$14 / (Days!K57*86400)</f>
        <v>384.69486260454005</v>
      </c>
      <c r="L55" s="10">
        <f>(NBS_comp_mm_LandPrc!L55 / 1000) * Area!$G$14 / (Days!L57*86400)</f>
        <v>580.36796296296291</v>
      </c>
      <c r="M55" s="10">
        <f>(NBS_comp_mm_LandPrc!M55 / 1000) * Area!$G$14 / (Days!M57*86400)</f>
        <v>641.78986260453996</v>
      </c>
      <c r="N55" s="10">
        <f t="shared" si="0"/>
        <v>1299.740759071007</v>
      </c>
    </row>
    <row r="56" spans="1:14" x14ac:dyDescent="0.2">
      <c r="A56">
        <v>2001</v>
      </c>
      <c r="B56" s="10">
        <f>(NBS_comp_mm_LandPrc!B56 / 1000) * Area!$G$14 / (Days!B58*86400)</f>
        <v>492.48906810035834</v>
      </c>
      <c r="C56" s="10">
        <f>(NBS_comp_mm_LandPrc!C56 / 1000) * Area!$G$14 / (Days!C58*86400)</f>
        <v>1489.3068716931216</v>
      </c>
      <c r="D56" s="10">
        <f>(NBS_comp_mm_LandPrc!D56 / 1000) * Area!$G$14 / (Days!D58*86400)</f>
        <v>1778.4861469534051</v>
      </c>
      <c r="E56" s="10">
        <f>(NBS_comp_mm_LandPrc!E56 / 1000) * Area!$G$14 / (Days!E58*86400)</f>
        <v>2855.7596913580246</v>
      </c>
      <c r="F56" s="10">
        <f>(NBS_comp_mm_LandPrc!F56 / 1000) * Area!$G$14 / (Days!F58*86400)</f>
        <v>1234.0889008363201</v>
      </c>
      <c r="G56" s="10">
        <f>(NBS_comp_mm_LandPrc!G56 / 1000) * Area!$G$14 / (Days!G58*86400)</f>
        <v>1036.4626234567902</v>
      </c>
      <c r="H56" s="10">
        <f>(NBS_comp_mm_LandPrc!H56 / 1000) * Area!$G$14 / (Days!H58*86400)</f>
        <v>194.23464157706096</v>
      </c>
      <c r="I56" s="10">
        <f>(NBS_comp_mm_LandPrc!I56 / 1000) * Area!$G$14 / (Days!I58*86400)</f>
        <v>399.188715651135</v>
      </c>
      <c r="J56" s="10">
        <f>(NBS_comp_mm_LandPrc!J56 / 1000) * Area!$G$14 / (Days!J58*86400)</f>
        <v>521.2497530864199</v>
      </c>
      <c r="K56" s="10">
        <f>(NBS_comp_mm_LandPrc!K56 / 1000) * Area!$G$14 / (Days!K58*86400)</f>
        <v>579.1959976105137</v>
      </c>
      <c r="L56" s="10">
        <f>(NBS_comp_mm_LandPrc!L56 / 1000) * Area!$G$14 / (Days!L58*86400)</f>
        <v>867.10787037037039</v>
      </c>
      <c r="M56" s="10">
        <f>(NBS_comp_mm_LandPrc!M56 / 1000) * Area!$G$14 / (Days!M58*86400)</f>
        <v>924.33537037037001</v>
      </c>
      <c r="N56" s="10">
        <f t="shared" si="0"/>
        <v>1030.9921375886574</v>
      </c>
    </row>
    <row r="57" spans="1:14" x14ac:dyDescent="0.2">
      <c r="A57">
        <v>2002</v>
      </c>
      <c r="B57" s="10">
        <f>(NBS_comp_mm_LandPrc!B57 / 1000) * Area!$G$14 / (Days!B59*86400)</f>
        <v>579.78037037037041</v>
      </c>
      <c r="C57" s="10">
        <f>(NBS_comp_mm_LandPrc!C57 / 1000) * Area!$G$14 / (Days!C59*86400)</f>
        <v>1188.0869642857144</v>
      </c>
      <c r="D57" s="10">
        <f>(NBS_comp_mm_LandPrc!D57 / 1000) * Area!$G$14 / (Days!D59*86400)</f>
        <v>1797.0886559139788</v>
      </c>
      <c r="E57" s="10">
        <f>(NBS_comp_mm_LandPrc!E57 / 1000) * Area!$G$14 / (Days!E59*86400)</f>
        <v>2926.5773765432095</v>
      </c>
      <c r="F57" s="10">
        <f>(NBS_comp_mm_LandPrc!F57 / 1000) * Area!$G$14 / (Days!F59*86400)</f>
        <v>2784.8502508960573</v>
      </c>
      <c r="G57" s="10">
        <f>(NBS_comp_mm_LandPrc!G57 / 1000) * Area!$G$14 / (Days!G59*86400)</f>
        <v>2064.6655555555553</v>
      </c>
      <c r="H57" s="10">
        <f>(NBS_comp_mm_LandPrc!H57 / 1000) * Area!$G$14 / (Days!H59*86400)</f>
        <v>520.29498207885308</v>
      </c>
      <c r="I57" s="10">
        <f>(NBS_comp_mm_LandPrc!I57 / 1000) * Area!$G$14 / (Days!I59*86400)</f>
        <v>68.822903225806499</v>
      </c>
      <c r="J57" s="10">
        <f>(NBS_comp_mm_LandPrc!J57 / 1000) * Area!$G$14 / (Days!J59*86400)</f>
        <v>417.48410493827163</v>
      </c>
      <c r="K57" s="10">
        <f>(NBS_comp_mm_LandPrc!K57 / 1000) * Area!$G$14 / (Days!K59*86400)</f>
        <v>244.41401433691746</v>
      </c>
      <c r="L57" s="10">
        <f>(NBS_comp_mm_LandPrc!L57 / 1000) * Area!$G$14 / (Days!L59*86400)</f>
        <v>669.88922839506176</v>
      </c>
      <c r="M57" s="10">
        <f>(NBS_comp_mm_LandPrc!M57 / 1000) * Area!$G$14 / (Days!M59*86400)</f>
        <v>241.714695340502</v>
      </c>
      <c r="N57" s="10">
        <f t="shared" si="0"/>
        <v>1125.305758490025</v>
      </c>
    </row>
    <row r="58" spans="1:14" x14ac:dyDescent="0.2">
      <c r="A58">
        <v>2003</v>
      </c>
      <c r="B58" s="10">
        <f>(NBS_comp_mm_LandPrc!B58 / 1000) * Area!$G$14 / (Days!B60*86400)</f>
        <v>559.9030525686976</v>
      </c>
      <c r="C58" s="10">
        <f>(NBS_comp_mm_LandPrc!C58 / 1000) * Area!$G$14 / (Days!C60*86400)</f>
        <v>876.4134126984128</v>
      </c>
      <c r="D58" s="10">
        <f>(NBS_comp_mm_LandPrc!D58 / 1000) * Area!$G$14 / (Days!D60*86400)</f>
        <v>2694.4194444444443</v>
      </c>
      <c r="E58" s="10">
        <f>(NBS_comp_mm_LandPrc!E58 / 1000) * Area!$G$14 / (Days!E60*86400)</f>
        <v>2549.4195987654316</v>
      </c>
      <c r="F58" s="10">
        <f>(NBS_comp_mm_LandPrc!F58 / 1000) * Area!$G$14 / (Days!F60*86400)</f>
        <v>2488.8999163679809</v>
      </c>
      <c r="G58" s="10">
        <f>(NBS_comp_mm_LandPrc!G58 / 1000) * Area!$G$14 / (Days!G60*86400)</f>
        <v>1671.4373765432094</v>
      </c>
      <c r="H58" s="10">
        <f>(NBS_comp_mm_LandPrc!H58 / 1000) * Area!$G$14 / (Days!H60*86400)</f>
        <v>1058.7631003584227</v>
      </c>
      <c r="I58" s="10">
        <f>(NBS_comp_mm_LandPrc!I58 / 1000) * Area!$G$14 / (Days!I60*86400)</f>
        <v>980.36867980884108</v>
      </c>
      <c r="J58" s="10">
        <f>(NBS_comp_mm_LandPrc!J58 / 1000) * Area!$G$14 / (Days!J60*86400)</f>
        <v>616.52169753086434</v>
      </c>
      <c r="K58" s="10">
        <f>(NBS_comp_mm_LandPrc!K58 / 1000) * Area!$G$14 / (Days!K60*86400)</f>
        <v>1183.4241457586618</v>
      </c>
      <c r="L58" s="10">
        <f>(NBS_comp_mm_LandPrc!L58 / 1000) * Area!$G$14 / (Days!L60*86400)</f>
        <v>2260.4819444444443</v>
      </c>
      <c r="M58" s="10">
        <f>(NBS_comp_mm_LandPrc!M58 / 1000) * Area!$G$14 / (Days!M60*86400)</f>
        <v>2031.061320191159</v>
      </c>
      <c r="N58" s="10">
        <f t="shared" si="0"/>
        <v>1580.9261407900474</v>
      </c>
    </row>
    <row r="59" spans="1:14" x14ac:dyDescent="0.2">
      <c r="A59">
        <v>2004</v>
      </c>
      <c r="B59" s="10">
        <f>(NBS_comp_mm_LandPrc!B59 / 1000) * Area!$G$14 / (Days!B61*86400)</f>
        <v>921.74296296296313</v>
      </c>
      <c r="C59" s="10">
        <f>(NBS_comp_mm_LandPrc!C59 / 1000) * Area!$G$14 / (Days!C61*86400)</f>
        <v>697.59563218390792</v>
      </c>
      <c r="D59" s="10">
        <f>(NBS_comp_mm_LandPrc!D59 / 1000) * Area!$G$14 / (Days!D61*86400)</f>
        <v>2531.7405077658304</v>
      </c>
      <c r="E59" s="10">
        <f>(NBS_comp_mm_LandPrc!E59 / 1000) * Area!$G$14 / (Days!E61*86400)</f>
        <v>2934.200648148148</v>
      </c>
      <c r="F59" s="10">
        <f>(NBS_comp_mm_LandPrc!F59 / 1000) * Area!$G$14 / (Days!F61*86400)</f>
        <v>2675.2638231780165</v>
      </c>
      <c r="G59" s="10">
        <f>(NBS_comp_mm_LandPrc!G59 / 1000) * Area!$G$14 / (Days!G61*86400)</f>
        <v>1209.7979938271606</v>
      </c>
      <c r="H59" s="10">
        <f>(NBS_comp_mm_LandPrc!H59 / 1000) * Area!$G$14 / (Days!H61*86400)</f>
        <v>1590.5330047789723</v>
      </c>
      <c r="I59" s="10">
        <f>(NBS_comp_mm_LandPrc!I59 / 1000) * Area!$G$14 / (Days!I61*86400)</f>
        <v>932.93516726403823</v>
      </c>
      <c r="J59" s="10">
        <f>(NBS_comp_mm_LandPrc!J59 / 1000) * Area!$G$14 / (Days!J61*86400)</f>
        <v>1688.0101234567901</v>
      </c>
      <c r="K59" s="10">
        <f>(NBS_comp_mm_LandPrc!K59 / 1000) * Area!$G$14 / (Days!K61*86400)</f>
        <v>308.46471326164891</v>
      </c>
      <c r="L59" s="10">
        <f>(NBS_comp_mm_LandPrc!L59 / 1000) * Area!$G$14 / (Days!L61*86400)</f>
        <v>1007.0841975308642</v>
      </c>
      <c r="M59" s="10">
        <f>(NBS_comp_mm_LandPrc!M59 / 1000) * Area!$G$14 / (Days!M61*86400)</f>
        <v>1912.1768040621266</v>
      </c>
      <c r="N59" s="10">
        <f t="shared" si="0"/>
        <v>1534.1287982017056</v>
      </c>
    </row>
    <row r="60" spans="1:14" x14ac:dyDescent="0.2">
      <c r="A60">
        <v>2005</v>
      </c>
      <c r="B60" s="10">
        <f>(NBS_comp_mm_LandPrc!B60 / 1000) * Area!$G$14 / (Days!B62*86400)</f>
        <v>1817.0761170848268</v>
      </c>
      <c r="C60" s="10">
        <f>(NBS_comp_mm_LandPrc!C60 / 1000) * Area!$G$14 / (Days!C62*86400)</f>
        <v>1558.2268650793656</v>
      </c>
      <c r="D60" s="10">
        <f>(NBS_comp_mm_LandPrc!D60 / 1000) * Area!$G$14 / (Days!D62*86400)</f>
        <v>1369.7958960573476</v>
      </c>
      <c r="E60" s="10">
        <f>(NBS_comp_mm_LandPrc!E60 / 1000) * Area!$G$14 / (Days!E62*86400)</f>
        <v>3668.6750925925935</v>
      </c>
      <c r="F60" s="10">
        <f>(NBS_comp_mm_LandPrc!F60 / 1000) * Area!$G$14 / (Days!F62*86400)</f>
        <v>1069.951989247312</v>
      </c>
      <c r="G60" s="10">
        <f>(NBS_comp_mm_LandPrc!G60 / 1000) * Area!$G$14 / (Days!G62*86400)</f>
        <v>1066.3171913580247</v>
      </c>
      <c r="H60" s="10">
        <f>(NBS_comp_mm_LandPrc!H60 / 1000) * Area!$G$14 / (Days!H62*86400)</f>
        <v>906.27740740740762</v>
      </c>
      <c r="I60" s="10">
        <f>(NBS_comp_mm_LandPrc!I60 / 1000) * Area!$G$14 / (Days!I62*86400)</f>
        <v>629.92864994026286</v>
      </c>
      <c r="J60" s="10">
        <f>(NBS_comp_mm_LandPrc!J60 / 1000) * Area!$G$14 / (Days!J62*86400)</f>
        <v>1011.7223765432097</v>
      </c>
      <c r="K60" s="10">
        <f>(NBS_comp_mm_LandPrc!K60 / 1000) * Area!$G$14 / (Days!K62*86400)</f>
        <v>1629.4872222222223</v>
      </c>
      <c r="L60" s="10">
        <f>(NBS_comp_mm_LandPrc!L60 / 1000) * Area!$G$14 / (Days!L62*86400)</f>
        <v>1910.3432098765425</v>
      </c>
      <c r="M60" s="10">
        <f>(NBS_comp_mm_LandPrc!M60 / 1000) * Area!$G$14 / (Days!M62*86400)</f>
        <v>1253.8002329749099</v>
      </c>
      <c r="N60" s="10">
        <f t="shared" si="0"/>
        <v>1490.9668541986687</v>
      </c>
    </row>
    <row r="61" spans="1:14" x14ac:dyDescent="0.2">
      <c r="A61">
        <v>2006</v>
      </c>
      <c r="B61" s="10">
        <f>(NBS_comp_mm_LandPrc!B61 / 1000) * Area!$G$14 / (Days!B63*86400)</f>
        <v>2355.639832735962</v>
      </c>
      <c r="C61" s="10">
        <f>(NBS_comp_mm_LandPrc!C61 / 1000) * Area!$G$14 / (Days!C63*86400)</f>
        <v>1938.315958994709</v>
      </c>
      <c r="D61" s="10">
        <f>(NBS_comp_mm_LandPrc!D61 / 1000) * Area!$G$14 / (Days!D63*86400)</f>
        <v>1758.7644862604541</v>
      </c>
      <c r="E61" s="10">
        <f>(NBS_comp_mm_LandPrc!E61 / 1000) * Area!$G$14 / (Days!E63*86400)</f>
        <v>1641.2388271604939</v>
      </c>
      <c r="F61" s="10">
        <f>(NBS_comp_mm_LandPrc!F61 / 1000) * Area!$G$14 / (Days!F63*86400)</f>
        <v>1212.1162962962965</v>
      </c>
      <c r="G61" s="10">
        <f>(NBS_comp_mm_LandPrc!G61 / 1000) * Area!$G$14 / (Days!G63*86400)</f>
        <v>1597.3200617283951</v>
      </c>
      <c r="H61" s="10">
        <f>(NBS_comp_mm_LandPrc!H61 / 1000) * Area!$G$14 / (Days!H63*86400)</f>
        <v>1889.8049283154119</v>
      </c>
      <c r="I61" s="10">
        <f>(NBS_comp_mm_LandPrc!I61 / 1000) * Area!$G$14 / (Days!I63*86400)</f>
        <v>339.96559139784944</v>
      </c>
      <c r="J61" s="10">
        <f>(NBS_comp_mm_LandPrc!J61 / 1000) * Area!$G$14 / (Days!J63*86400)</f>
        <v>1210.8644753086421</v>
      </c>
      <c r="K61" s="10">
        <f>(NBS_comp_mm_LandPrc!K61 / 1000) * Area!$G$14 / (Days!K63*86400)</f>
        <v>2383.4037873357229</v>
      </c>
      <c r="L61" s="10">
        <f>(NBS_comp_mm_LandPrc!L61 / 1000) * Area!$G$14 / (Days!L63*86400)</f>
        <v>2545.270925925925</v>
      </c>
      <c r="M61" s="10">
        <f>(NBS_comp_mm_LandPrc!M61 / 1000) * Area!$G$14 / (Days!M63*86400)</f>
        <v>2183.685513739546</v>
      </c>
      <c r="N61" s="10">
        <f t="shared" ref="N61:N70" si="1">AVERAGE(B61:M61)</f>
        <v>1754.6992237666175</v>
      </c>
    </row>
    <row r="62" spans="1:14" x14ac:dyDescent="0.2">
      <c r="A62">
        <v>2007</v>
      </c>
      <c r="B62" s="10">
        <f>(NBS_comp_mm_LandPrc!B62 / 1000) * Area!$G$14 / (Days!B64*86400)</f>
        <v>1993.7268936678606</v>
      </c>
      <c r="C62" s="10">
        <f>(NBS_comp_mm_LandPrc!C62 / 1000) * Area!$G$14 / (Days!C64*86400)</f>
        <v>456.49718915343914</v>
      </c>
      <c r="D62" s="10">
        <f>(NBS_comp_mm_LandPrc!D62 / 1000) * Area!$G$14 / (Days!D64*86400)</f>
        <v>2703.0114157706093</v>
      </c>
      <c r="E62" s="10">
        <f>(NBS_comp_mm_LandPrc!E62 / 1000) * Area!$G$14 / (Days!E64*86400)</f>
        <v>3265.9766975308644</v>
      </c>
      <c r="F62" s="10">
        <f>(NBS_comp_mm_LandPrc!F62 / 1000) * Area!$G$14 / (Days!F64*86400)</f>
        <v>1272.8781541218639</v>
      </c>
      <c r="G62" s="10">
        <f>(NBS_comp_mm_LandPrc!G62 / 1000) * Area!$G$14 / (Days!G64*86400)</f>
        <v>722.73941358024706</v>
      </c>
      <c r="H62" s="10">
        <f>(NBS_comp_mm_LandPrc!H62 / 1000) * Area!$G$14 / (Days!H64*86400)</f>
        <v>731.0920788530467</v>
      </c>
      <c r="I62" s="10">
        <f>(NBS_comp_mm_LandPrc!I62 / 1000) * Area!$G$14 / (Days!I64*86400)</f>
        <v>74.972001194743129</v>
      </c>
      <c r="J62" s="10">
        <f>(NBS_comp_mm_LandPrc!J62 / 1000) * Area!$G$14 / (Days!J64*86400)</f>
        <v>217.00697530864207</v>
      </c>
      <c r="K62" s="10">
        <f>(NBS_comp_mm_LandPrc!K62 / 1000) * Area!$G$14 / (Days!K64*86400)</f>
        <v>840.93951015531684</v>
      </c>
      <c r="L62" s="10">
        <f>(NBS_comp_mm_LandPrc!L62 / 1000) * Area!$G$14 / (Days!L64*86400)</f>
        <v>804.58944444444467</v>
      </c>
      <c r="M62" s="10">
        <f>(NBS_comp_mm_LandPrc!M62 / 1000) * Area!$G$14 / (Days!M64*86400)</f>
        <v>1566.1580107526879</v>
      </c>
      <c r="N62" s="10">
        <f t="shared" si="1"/>
        <v>1220.7989820444805</v>
      </c>
    </row>
    <row r="63" spans="1:14" x14ac:dyDescent="0.2">
      <c r="A63">
        <v>2008</v>
      </c>
      <c r="B63" s="10">
        <f>(NBS_comp_mm_LandPrc!B63 / 1000) * Area!$G$14 / (Days!B65*86400)</f>
        <v>1666.3080585424134</v>
      </c>
      <c r="C63" s="10">
        <f>(NBS_comp_mm_LandPrc!C63 / 1000) * Area!$G$14 / (Days!C65*86400)</f>
        <v>2391.3771583652615</v>
      </c>
      <c r="D63" s="10">
        <f>(NBS_comp_mm_LandPrc!D63 / 1000) * Area!$G$14 / (Days!D65*86400)</f>
        <v>2601.1171804062128</v>
      </c>
      <c r="E63" s="10">
        <f>(NBS_comp_mm_LandPrc!E63 / 1000) * Area!$G$14 / (Days!E65*86400)</f>
        <v>3562.3939814814817</v>
      </c>
      <c r="F63" s="10">
        <f>(NBS_comp_mm_LandPrc!F63 / 1000) * Area!$G$14 / (Days!F65*86400)</f>
        <v>1268.6072759856631</v>
      </c>
      <c r="G63" s="10">
        <f>(NBS_comp_mm_LandPrc!G63 / 1000) * Area!$G$14 / (Days!G65*86400)</f>
        <v>1337.3974074074074</v>
      </c>
      <c r="H63" s="10">
        <f>(NBS_comp_mm_LandPrc!H63 / 1000) * Area!$G$14 / (Days!H65*86400)</f>
        <v>1345.0219534050179</v>
      </c>
      <c r="I63" s="10">
        <f>(NBS_comp_mm_LandPrc!I63 / 1000) * Area!$G$14 / (Days!I65*86400)</f>
        <v>1130.7042592592593</v>
      </c>
      <c r="J63" s="10">
        <f>(NBS_comp_mm_LandPrc!J63 / 1000) * Area!$G$14 / (Days!J65*86400)</f>
        <v>520.39811728395057</v>
      </c>
      <c r="K63" s="10">
        <f>(NBS_comp_mm_LandPrc!K63 / 1000) * Area!$G$14 / (Days!K65*86400)</f>
        <v>828.31126045400242</v>
      </c>
      <c r="L63" s="10">
        <f>(NBS_comp_mm_LandPrc!L63 / 1000) * Area!$G$14 / (Days!L65*86400)</f>
        <v>1379.7991666666667</v>
      </c>
      <c r="M63" s="10">
        <f>(NBS_comp_mm_LandPrc!M63 / 1000) * Area!$G$14 / (Days!M65*86400)</f>
        <v>2266.4601075268824</v>
      </c>
      <c r="N63" s="10">
        <f t="shared" si="1"/>
        <v>1691.4913272320184</v>
      </c>
    </row>
    <row r="64" spans="1:14" x14ac:dyDescent="0.2">
      <c r="A64">
        <v>2009</v>
      </c>
      <c r="B64" s="10">
        <f>(NBS_comp_mm_LandPrc!B64 / 1000) * Area!$G$14 / (Days!B66*86400)</f>
        <v>1150.351780167264</v>
      </c>
      <c r="C64" s="10">
        <f>(NBS_comp_mm_LandPrc!C64 / 1000) * Area!$G$14 / (Days!C66*86400)</f>
        <v>1905.9542394179891</v>
      </c>
      <c r="D64" s="10">
        <f>(NBS_comp_mm_LandPrc!D64 / 1000) * Area!$G$14 / (Days!D66*86400)</f>
        <v>2614.8243608124253</v>
      </c>
      <c r="E64" s="10">
        <f>(NBS_comp_mm_LandPrc!E64 / 1000) * Area!$G$14 / (Days!E66*86400)</f>
        <v>2740.2706172839512</v>
      </c>
      <c r="F64" s="10">
        <f>(NBS_comp_mm_LandPrc!F64 / 1000) * Area!$G$14 / (Days!F66*86400)</f>
        <v>1928.057210274791</v>
      </c>
      <c r="G64" s="10">
        <f>(NBS_comp_mm_LandPrc!G64 / 1000) * Area!$G$14 / (Days!G66*86400)</f>
        <v>1298.3192901234568</v>
      </c>
      <c r="H64" s="10">
        <f>(NBS_comp_mm_LandPrc!H64 / 1000) * Area!$G$14 / (Days!H66*86400)</f>
        <v>1289.7910513739546</v>
      </c>
      <c r="I64" s="10">
        <f>(NBS_comp_mm_LandPrc!I64 / 1000) * Area!$G$14 / (Days!I66*86400)</f>
        <v>1048.3739904420552</v>
      </c>
      <c r="J64" s="10">
        <f>(NBS_comp_mm_LandPrc!J64 / 1000) * Area!$G$14 / (Days!J66*86400)</f>
        <v>244.50067901234559</v>
      </c>
      <c r="K64" s="10">
        <f>(NBS_comp_mm_LandPrc!K64 / 1000) * Area!$G$14 / (Days!K66*86400)</f>
        <v>972.17082437275985</v>
      </c>
      <c r="L64" s="10">
        <f>(NBS_comp_mm_LandPrc!L64 / 1000) * Area!$G$14 / (Days!L66*86400)</f>
        <v>853.31978395061731</v>
      </c>
      <c r="M64" s="10">
        <f>(NBS_comp_mm_LandPrc!M64 / 1000) * Area!$G$14 / (Days!M66*86400)</f>
        <v>1153.4006630824376</v>
      </c>
      <c r="N64" s="10">
        <f t="shared" si="1"/>
        <v>1433.2778741928371</v>
      </c>
    </row>
    <row r="65" spans="1:14" x14ac:dyDescent="0.2">
      <c r="A65">
        <v>2010</v>
      </c>
      <c r="B65" s="10">
        <f>(NBS_comp_mm_LandPrc!B65 / 1000) * Area!$G$14 / (Days!B67*86400)</f>
        <v>961.45879928315389</v>
      </c>
      <c r="C65" s="10">
        <f>(NBS_comp_mm_LandPrc!C65 / 1000) * Area!$G$14 / (Days!C67*86400)</f>
        <v>893.23987433862453</v>
      </c>
      <c r="D65" s="10">
        <f>(NBS_comp_mm_LandPrc!D65 / 1000) * Area!$G$14 / (Days!D67*86400)</f>
        <v>2336.6685902031068</v>
      </c>
      <c r="E65" s="10">
        <f>(NBS_comp_mm_LandPrc!E65 / 1000) * Area!$G$14 / (Days!E67*86400)</f>
        <v>1163.7332716049384</v>
      </c>
      <c r="F65" s="10">
        <f>(NBS_comp_mm_LandPrc!F65 / 1000) * Area!$G$14 / (Days!F67*86400)</f>
        <v>1168.6164097968938</v>
      </c>
      <c r="G65" s="10">
        <f>(NBS_comp_mm_LandPrc!G65 / 1000) * Area!$G$14 / (Days!G67*86400)</f>
        <v>1858.278950617284</v>
      </c>
      <c r="H65" s="10">
        <f>(NBS_comp_mm_LandPrc!H65 / 1000) * Area!$G$14 / (Days!H67*86400)</f>
        <v>1082.1449223416964</v>
      </c>
      <c r="I65" s="10">
        <f>(NBS_comp_mm_LandPrc!I65 / 1000) * Area!$G$14 / (Days!I67*86400)</f>
        <v>782.6200238948627</v>
      </c>
      <c r="J65" s="10">
        <f>(NBS_comp_mm_LandPrc!J65 / 1000) * Area!$G$14 / (Days!J67*86400)</f>
        <v>576.48265432098788</v>
      </c>
      <c r="K65" s="10">
        <f>(NBS_comp_mm_LandPrc!K65 / 1000) * Area!$G$14 / (Days!K67*86400)</f>
        <v>1905.8448685782553</v>
      </c>
      <c r="L65" s="10">
        <f>(NBS_comp_mm_LandPrc!L65 / 1000) * Area!$G$14 / (Days!L67*86400)</f>
        <v>1141.695586419753</v>
      </c>
      <c r="M65" s="10">
        <f>(NBS_comp_mm_LandPrc!M65 / 1000) * Area!$G$14 / (Days!M67*86400)</f>
        <v>1385.4363381123057</v>
      </c>
      <c r="N65" s="10">
        <f t="shared" si="1"/>
        <v>1271.3516907926553</v>
      </c>
    </row>
    <row r="66" spans="1:14" x14ac:dyDescent="0.2">
      <c r="A66">
        <v>2011</v>
      </c>
      <c r="B66" s="10">
        <f>(NBS_comp_mm_LandPrc!B66 / 1000) * Area!$G$14 / (Days!B68*86400)</f>
        <v>539.03112903225804</v>
      </c>
      <c r="C66" s="10">
        <f>(NBS_comp_mm_LandPrc!C66 / 1000) * Area!$G$14 / (Days!C68*86400)</f>
        <v>1158.4772685185183</v>
      </c>
      <c r="D66" s="10">
        <f>(NBS_comp_mm_LandPrc!D66 / 1000) * Area!$G$14 / (Days!D68*86400)</f>
        <v>3743.5306869773008</v>
      </c>
      <c r="E66" s="10">
        <f>(NBS_comp_mm_LandPrc!E66 / 1000) * Area!$G$14 / (Days!E68*86400)</f>
        <v>4153.5614814814808</v>
      </c>
      <c r="F66" s="10">
        <f>(NBS_comp_mm_LandPrc!F66 / 1000) * Area!$G$14 / (Days!F68*86400)</f>
        <v>3883.3953106332146</v>
      </c>
      <c r="G66" s="10">
        <f>(NBS_comp_mm_LandPrc!G66 / 1000) * Area!$G$14 / (Days!G68*86400)</f>
        <v>1430.0880864197532</v>
      </c>
      <c r="H66" s="10">
        <f>(NBS_comp_mm_LandPrc!H66 / 1000) * Area!$G$14 / (Days!H68*86400)</f>
        <v>497.60756272401443</v>
      </c>
      <c r="I66" s="10">
        <f>(NBS_comp_mm_LandPrc!I66 / 1000) * Area!$G$14 / (Days!I68*86400)</f>
        <v>732.69332138590198</v>
      </c>
      <c r="J66" s="10">
        <f>(NBS_comp_mm_LandPrc!J66 / 1000) * Area!$G$14 / (Days!J68*86400)</f>
        <v>971.19163580246914</v>
      </c>
      <c r="K66" s="10">
        <f>(NBS_comp_mm_LandPrc!K66 / 1000) * Area!$G$14 / (Days!K68*86400)</f>
        <v>1157.65472520908</v>
      </c>
      <c r="L66" s="10">
        <f>(NBS_comp_mm_LandPrc!L66 / 1000) * Area!$G$14 / (Days!L68*86400)</f>
        <v>1125.9255246913581</v>
      </c>
      <c r="M66" s="10">
        <f>(NBS_comp_mm_LandPrc!M66 / 1000) * Area!$G$14 / (Days!M68*86400)</f>
        <v>1590.2460812425329</v>
      </c>
      <c r="N66" s="10">
        <f t="shared" si="1"/>
        <v>1748.6169011764905</v>
      </c>
    </row>
    <row r="67" spans="1:14" x14ac:dyDescent="0.2">
      <c r="A67">
        <v>2012</v>
      </c>
      <c r="B67" s="10">
        <f>(NBS_comp_mm_LandPrc!B67 / 1000) * Area!$G$14 / (Days!B69*86400)</f>
        <v>1583.4165173237752</v>
      </c>
      <c r="C67" s="10">
        <f>(NBS_comp_mm_LandPrc!C67 / 1000) * Area!$G$14 / (Days!C69*86400)</f>
        <v>1103.1380012771397</v>
      </c>
      <c r="D67" s="10">
        <f>(NBS_comp_mm_LandPrc!D67 / 1000) * Area!$G$14 / (Days!D69*86400)</f>
        <v>1660.8847311827958</v>
      </c>
      <c r="E67" s="10">
        <f>(NBS_comp_mm_LandPrc!E67 / 1000) * Area!$G$14 / (Days!E69*86400)</f>
        <v>1017.4775308641975</v>
      </c>
      <c r="F67" s="10">
        <f>(NBS_comp_mm_LandPrc!F67 / 1000) * Area!$G$14 / (Days!F69*86400)</f>
        <v>1359.1091816009557</v>
      </c>
      <c r="G67" s="10">
        <f>(NBS_comp_mm_LandPrc!G67 / 1000) * Area!$G$14 / (Days!G69*86400)</f>
        <v>935.51296296296277</v>
      </c>
      <c r="H67" s="10">
        <f>(NBS_comp_mm_LandPrc!H67 / 1000) * Area!$G$14 / (Days!H69*86400)</f>
        <v>296.68686379928317</v>
      </c>
      <c r="I67" s="10">
        <f>(NBS_comp_mm_LandPrc!I67 / 1000) * Area!$G$14 / (Days!I69*86400)</f>
        <v>121.28629629629626</v>
      </c>
      <c r="J67" s="10">
        <f>(NBS_comp_mm_LandPrc!J67 / 1000) * Area!$G$14 / (Days!J69*86400)</f>
        <v>481.43345679012339</v>
      </c>
      <c r="K67" s="10">
        <f>(NBS_comp_mm_LandPrc!K67 / 1000) * Area!$G$14 / (Days!K69*86400)</f>
        <v>946.88986857825569</v>
      </c>
      <c r="L67" s="10">
        <f>(NBS_comp_mm_LandPrc!L67 / 1000) * Area!$G$14 / (Days!L69*86400)</f>
        <v>204.49935185185188</v>
      </c>
      <c r="M67" s="10">
        <f>(NBS_comp_mm_LandPrc!M67 / 1000) * Area!$G$14 / (Days!M69*86400)</f>
        <v>1349.0260095579451</v>
      </c>
      <c r="N67" s="10">
        <f t="shared" si="1"/>
        <v>921.61339767379843</v>
      </c>
    </row>
    <row r="68" spans="1:14" x14ac:dyDescent="0.2">
      <c r="A68">
        <v>2013</v>
      </c>
      <c r="B68" s="10">
        <f>(NBS_comp_mm_LandPrc!B68 / 1000) * Area!$G$14 / (Days!B70*86400)</f>
        <v>1065.6740860215052</v>
      </c>
      <c r="C68" s="10">
        <f>(NBS_comp_mm_LandPrc!C68 / 1000) * Area!$G$14 / (Days!C70*86400)</f>
        <v>1309.3750330687833</v>
      </c>
      <c r="D68" s="10">
        <f>(NBS_comp_mm_LandPrc!D68 / 1000) * Area!$G$14 / (Days!D70*86400)</f>
        <v>1436.4435543608122</v>
      </c>
      <c r="E68" s="10">
        <f>(NBS_comp_mm_LandPrc!E68 / 1000) * Area!$G$14 / (Days!E70*86400)</f>
        <v>2770.6852160493827</v>
      </c>
      <c r="F68" s="10">
        <f>(NBS_comp_mm_LandPrc!F68 / 1000) * Area!$G$14 / (Days!F70*86400)</f>
        <v>1291.8464814814813</v>
      </c>
      <c r="G68" s="10">
        <f>(NBS_comp_mm_LandPrc!G68 / 1000) * Area!$G$14 / (Days!G70*86400)</f>
        <v>2459.7659259259258</v>
      </c>
      <c r="H68" s="10">
        <f>(NBS_comp_mm_LandPrc!H68 / 1000) * Area!$G$14 / (Days!H70*86400)</f>
        <v>1255.819713261649</v>
      </c>
      <c r="I68" s="10">
        <f>(NBS_comp_mm_LandPrc!I68 / 1000) * Area!$G$14 / (Days!I70*86400)</f>
        <v>673.08510752688153</v>
      </c>
      <c r="J68" s="10">
        <f>(NBS_comp_mm_LandPrc!J68 / 1000) * Area!$G$14 / (Days!J70*86400)</f>
        <v>373.65669753086416</v>
      </c>
      <c r="K68" s="10">
        <f>(NBS_comp_mm_LandPrc!K68 / 1000) * Area!$G$14 / (Days!K70*86400)</f>
        <v>966.9326403823178</v>
      </c>
      <c r="L68" s="10">
        <f>(NBS_comp_mm_LandPrc!L68 / 1000) * Area!$G$14 / (Days!L70*86400)</f>
        <v>1268.3716975308639</v>
      </c>
      <c r="M68" s="10">
        <f>(NBS_comp_mm_LandPrc!M68 / 1000) * Area!$G$14 / (Days!M70*86400)</f>
        <v>1476.0727479091997</v>
      </c>
      <c r="N68" s="10">
        <f t="shared" si="1"/>
        <v>1362.3107417541389</v>
      </c>
    </row>
    <row r="69" spans="1:14" x14ac:dyDescent="0.2">
      <c r="A69">
        <v>2014</v>
      </c>
      <c r="B69" s="10">
        <f>(NBS_comp_mm_LandPrc!B69 / 1000) * Area!$G$14 / (Days!B71*86400)</f>
        <v>786.01009557945042</v>
      </c>
      <c r="C69" s="10">
        <f>(NBS_comp_mm_LandPrc!C69 / 1000) * Area!$G$14 / (Days!C71*86400)</f>
        <v>1085.8545304232803</v>
      </c>
      <c r="D69" s="10">
        <f>(NBS_comp_mm_LandPrc!D69 / 1000) * Area!$G$14 / (Days!D71*86400)</f>
        <v>1241.5073178016726</v>
      </c>
      <c r="E69" s="10">
        <f>(NBS_comp_mm_LandPrc!E69 / 1000) * Area!$G$14 / (Days!E71*86400)</f>
        <v>2504.0498456790128</v>
      </c>
      <c r="F69" s="10">
        <f>(NBS_comp_mm_LandPrc!F69 / 1000) * Area!$G$14 / (Days!F71*86400)</f>
        <v>2046.7178315412191</v>
      </c>
      <c r="G69" s="10">
        <f>(NBS_comp_mm_LandPrc!G69 / 1000) * Area!$G$14 / (Days!G71*86400)</f>
        <v>1421.1268518518518</v>
      </c>
      <c r="H69" s="10">
        <f>(NBS_comp_mm_LandPrc!H69 / 1000) * Area!$G$14 / (Days!H71*86400)</f>
        <v>1018.8906511350061</v>
      </c>
      <c r="I69" s="10">
        <f>(NBS_comp_mm_LandPrc!I69 / 1000) * Area!$G$14 / (Days!I71*86400)</f>
        <v>777.02571684587826</v>
      </c>
      <c r="J69" s="10">
        <f>(NBS_comp_mm_LandPrc!J69 / 1000) * Area!$G$14 / (Days!J71*86400)</f>
        <v>277.58904320987642</v>
      </c>
      <c r="K69" s="10">
        <f>(NBS_comp_mm_LandPrc!K69 / 1000) * Area!$G$14 / (Days!K71*86400)</f>
        <v>495.95304659498208</v>
      </c>
      <c r="L69" s="10">
        <f>(NBS_comp_mm_LandPrc!L69 / 1000) * Area!$G$14 / (Days!L71*86400)</f>
        <v>279.56388888888881</v>
      </c>
      <c r="M69" s="10">
        <f>(NBS_comp_mm_LandPrc!M69 / 1000) * Area!$G$14 / (Days!M71*86400)</f>
        <v>625.25925925925924</v>
      </c>
      <c r="N69" s="10">
        <f t="shared" si="1"/>
        <v>1046.6290065675314</v>
      </c>
    </row>
    <row r="70" spans="1:14" x14ac:dyDescent="0.2">
      <c r="A70">
        <v>2015</v>
      </c>
      <c r="B70" s="10">
        <f>(NBS_comp_mm_LandPrc!B70 / 1000) * Area!$G$14 / (Days!B72*86400)</f>
        <v>263.50869175627247</v>
      </c>
      <c r="C70" s="10">
        <f>(NBS_comp_mm_LandPrc!C70 / 1000) * Area!$G$14 / (Days!C72*86400)</f>
        <v>123.44844576719574</v>
      </c>
      <c r="D70" s="10">
        <f>(NBS_comp_mm_LandPrc!D70 / 1000) * Area!$G$14 / (Days!D72*86400)</f>
        <v>818.11266427718022</v>
      </c>
      <c r="E70" s="10">
        <f>(NBS_comp_mm_LandPrc!E70 / 1000) * Area!$G$14 / (Days!E72*86400)</f>
        <v>1896.2416666666666</v>
      </c>
      <c r="F70" s="10">
        <f>(NBS_comp_mm_LandPrc!F70 / 1000) * Area!$G$14 / (Days!F72*86400)</f>
        <v>1160.4973416965352</v>
      </c>
      <c r="G70" s="10">
        <f>(NBS_comp_mm_LandPrc!G70 / 1000) * Area!$G$14 / (Days!G72*86400)</f>
        <v>2117.2479938271604</v>
      </c>
      <c r="H70" s="10">
        <f>(NBS_comp_mm_LandPrc!H70 / 1000) * Area!$G$14 / (Days!H72*86400)</f>
        <v>862.62619474313021</v>
      </c>
      <c r="I70" s="10">
        <f>(NBS_comp_mm_LandPrc!I70 / 1000) * Area!$G$14 / (Days!I72*86400)</f>
        <v>418.53646953405024</v>
      </c>
      <c r="J70" s="10">
        <f>(NBS_comp_mm_LandPrc!J70 / 1000) * Area!$G$14 / (Days!J72*86400)</f>
        <v>701.73287037037039</v>
      </c>
      <c r="K70" s="10">
        <f>(NBS_comp_mm_LandPrc!K70 / 1000) * Area!$G$14 / (Days!K72*86400)</f>
        <v>630.30253882915179</v>
      </c>
      <c r="L70" s="10">
        <f>(NBS_comp_mm_LandPrc!L70 / 1000) * Area!$G$14 / (Days!L72*86400)</f>
        <v>654.93688271604947</v>
      </c>
      <c r="M70" s="10">
        <f>(NBS_comp_mm_LandPrc!M70 / 1000) * Area!$G$14 / (Days!M72*86400)</f>
        <v>951.17846475507781</v>
      </c>
      <c r="N70" s="10">
        <f t="shared" si="1"/>
        <v>883.19751874490328</v>
      </c>
    </row>
    <row r="71" spans="1:14" x14ac:dyDescent="0.2">
      <c r="N71" s="10"/>
    </row>
    <row r="72" spans="1:14" x14ac:dyDescent="0.2">
      <c r="N72" s="10"/>
    </row>
    <row r="73" spans="1:14" x14ac:dyDescent="0.2">
      <c r="A73" s="8" t="s">
        <v>42</v>
      </c>
      <c r="B73" s="10">
        <f t="shared" ref="B73:N73" si="2">AVERAGE(B5:B70)</f>
        <v>983.0643643423482</v>
      </c>
      <c r="C73" s="10">
        <f t="shared" si="2"/>
        <v>1221.9435743346155</v>
      </c>
      <c r="D73" s="10">
        <f t="shared" si="2"/>
        <v>2123.628671210311</v>
      </c>
      <c r="E73" s="10">
        <f t="shared" si="2"/>
        <v>2811.9787850729517</v>
      </c>
      <c r="F73" s="10">
        <f t="shared" si="2"/>
        <v>1780.7598225082363</v>
      </c>
      <c r="G73" s="10">
        <f t="shared" si="2"/>
        <v>1257.4347820800597</v>
      </c>
      <c r="H73" s="10">
        <f t="shared" si="2"/>
        <v>803.40765531660702</v>
      </c>
      <c r="I73" s="10">
        <f t="shared" si="2"/>
        <v>560.28376697078329</v>
      </c>
      <c r="J73" s="10">
        <f t="shared" si="2"/>
        <v>552.36006219603428</v>
      </c>
      <c r="K73" s="10">
        <f t="shared" si="2"/>
        <v>716.19045029144513</v>
      </c>
      <c r="L73" s="10">
        <f t="shared" si="2"/>
        <v>1046.3205111298166</v>
      </c>
      <c r="M73" s="10">
        <f t="shared" si="2"/>
        <v>1088.7917711161797</v>
      </c>
      <c r="N73" s="10">
        <f t="shared" si="2"/>
        <v>1245.5136847141152</v>
      </c>
    </row>
    <row r="74" spans="1:14" x14ac:dyDescent="0.2">
      <c r="A74" s="8" t="s">
        <v>43</v>
      </c>
      <c r="B74" s="10">
        <f t="shared" ref="B74:N74" si="3">MAX(B5:B70)</f>
        <v>3189.8861350059733</v>
      </c>
      <c r="C74" s="10">
        <f t="shared" si="3"/>
        <v>2984.2053439153437</v>
      </c>
      <c r="D74" s="10">
        <f t="shared" si="3"/>
        <v>3786.3256869773004</v>
      </c>
      <c r="E74" s="10">
        <f t="shared" si="3"/>
        <v>4948.0475617283955</v>
      </c>
      <c r="F74" s="10">
        <f t="shared" si="3"/>
        <v>3883.3953106332146</v>
      </c>
      <c r="G74" s="10">
        <f t="shared" si="3"/>
        <v>2783.1112345679016</v>
      </c>
      <c r="H74" s="10">
        <f t="shared" si="3"/>
        <v>1953.7989247311828</v>
      </c>
      <c r="I74" s="10">
        <f t="shared" si="3"/>
        <v>1421.0218219832736</v>
      </c>
      <c r="J74" s="10">
        <f t="shared" si="3"/>
        <v>1984.7272530864198</v>
      </c>
      <c r="K74" s="10">
        <f t="shared" si="3"/>
        <v>2383.4037873357229</v>
      </c>
      <c r="L74" s="10">
        <f t="shared" si="3"/>
        <v>2545.270925925925</v>
      </c>
      <c r="M74" s="10">
        <f t="shared" si="3"/>
        <v>2452.9560394265241</v>
      </c>
      <c r="N74" s="10">
        <f t="shared" si="3"/>
        <v>1897.0779519567925</v>
      </c>
    </row>
    <row r="75" spans="1:14" x14ac:dyDescent="0.2">
      <c r="A75" s="8" t="s">
        <v>44</v>
      </c>
      <c r="B75" s="10">
        <f t="shared" ref="B75:N75" si="4">MIN(B5:B70)</f>
        <v>-146.55448626045398</v>
      </c>
      <c r="C75" s="10">
        <f t="shared" si="4"/>
        <v>123.44844576719574</v>
      </c>
      <c r="D75" s="10">
        <f t="shared" si="4"/>
        <v>818.11266427718022</v>
      </c>
      <c r="E75" s="10">
        <f t="shared" si="4"/>
        <v>899.82706790123439</v>
      </c>
      <c r="F75" s="10">
        <f t="shared" si="4"/>
        <v>712.44698924731188</v>
      </c>
      <c r="G75" s="10">
        <f t="shared" si="4"/>
        <v>367.1149382716049</v>
      </c>
      <c r="H75" s="10">
        <f t="shared" si="4"/>
        <v>158.60756869773002</v>
      </c>
      <c r="I75" s="10">
        <f t="shared" si="4"/>
        <v>-99.579653524492358</v>
      </c>
      <c r="J75" s="10">
        <f t="shared" si="4"/>
        <v>-198.86913580246915</v>
      </c>
      <c r="K75" s="10">
        <f t="shared" si="4"/>
        <v>-122.87822580645152</v>
      </c>
      <c r="L75" s="10">
        <f t="shared" si="4"/>
        <v>141.04246913580246</v>
      </c>
      <c r="M75" s="10">
        <f t="shared" si="4"/>
        <v>-354.02516726403815</v>
      </c>
      <c r="N75" s="10">
        <f t="shared" si="4"/>
        <v>743.68677982394695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workbookViewId="0">
      <selection activeCell="A2" sqref="A2"/>
    </sheetView>
  </sheetViews>
  <sheetFormatPr defaultRowHeight="12.75" x14ac:dyDescent="0.2"/>
  <cols>
    <col min="1" max="1" width="9.140625" style="9"/>
  </cols>
  <sheetData>
    <row r="1" spans="1:14" x14ac:dyDescent="0.2">
      <c r="A1" s="9" t="s">
        <v>47</v>
      </c>
    </row>
    <row r="2" spans="1:14" x14ac:dyDescent="0.2">
      <c r="A2" s="13"/>
    </row>
    <row r="4" spans="1:14" x14ac:dyDescent="0.2">
      <c r="A4" s="1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/>
    </row>
    <row r="5" spans="1:14" x14ac:dyDescent="0.2">
      <c r="A5" s="13">
        <v>1900</v>
      </c>
      <c r="B5" s="2">
        <v>78.5</v>
      </c>
      <c r="C5" s="2">
        <v>117.6</v>
      </c>
      <c r="D5" s="2">
        <v>83.3</v>
      </c>
      <c r="E5" s="2">
        <v>39.6</v>
      </c>
      <c r="F5" s="2">
        <v>34.5</v>
      </c>
      <c r="G5" s="2">
        <v>58.9</v>
      </c>
      <c r="H5" s="2">
        <v>92.2</v>
      </c>
      <c r="I5" s="2">
        <v>44.7</v>
      </c>
      <c r="J5" s="2">
        <v>71.400000000000006</v>
      </c>
      <c r="K5" s="2">
        <v>70.400000000000006</v>
      </c>
      <c r="L5" s="2">
        <v>119.4</v>
      </c>
      <c r="M5" s="2">
        <v>55.4</v>
      </c>
      <c r="N5" s="2"/>
    </row>
    <row r="6" spans="1:14" x14ac:dyDescent="0.2">
      <c r="A6" s="13">
        <v>1901</v>
      </c>
      <c r="B6" s="2">
        <v>62.7</v>
      </c>
      <c r="C6" s="2">
        <v>46.7</v>
      </c>
      <c r="D6" s="2">
        <v>82.8</v>
      </c>
      <c r="E6" s="2">
        <v>105.9</v>
      </c>
      <c r="F6" s="2">
        <v>95</v>
      </c>
      <c r="G6" s="2">
        <v>69.099999999999994</v>
      </c>
      <c r="H6" s="2">
        <v>91.7</v>
      </c>
      <c r="I6" s="2">
        <v>78.7</v>
      </c>
      <c r="J6" s="2">
        <v>80.8</v>
      </c>
      <c r="K6" s="2">
        <v>37.6</v>
      </c>
      <c r="L6" s="2">
        <v>56.9</v>
      </c>
      <c r="M6" s="2">
        <v>111.8</v>
      </c>
      <c r="N6" s="2"/>
    </row>
    <row r="7" spans="1:14" x14ac:dyDescent="0.2">
      <c r="A7" s="13">
        <v>1902</v>
      </c>
      <c r="B7" s="2">
        <v>64.5</v>
      </c>
      <c r="C7" s="2">
        <v>62.5</v>
      </c>
      <c r="D7" s="2">
        <v>64.5</v>
      </c>
      <c r="E7" s="2">
        <v>75.900000000000006</v>
      </c>
      <c r="F7" s="2">
        <v>55.9</v>
      </c>
      <c r="G7" s="2">
        <v>100.1</v>
      </c>
      <c r="H7" s="2">
        <v>146</v>
      </c>
      <c r="I7" s="2">
        <v>51.8</v>
      </c>
      <c r="J7" s="2">
        <v>73.900000000000006</v>
      </c>
      <c r="K7" s="2">
        <v>72.900000000000006</v>
      </c>
      <c r="L7" s="2">
        <v>43.2</v>
      </c>
      <c r="M7" s="2">
        <v>72.099999999999994</v>
      </c>
      <c r="N7" s="2"/>
    </row>
    <row r="8" spans="1:14" x14ac:dyDescent="0.2">
      <c r="A8" s="13">
        <v>1903</v>
      </c>
      <c r="B8" s="2">
        <v>71.400000000000006</v>
      </c>
      <c r="C8" s="2">
        <v>72.099999999999994</v>
      </c>
      <c r="D8" s="2">
        <v>70.599999999999994</v>
      </c>
      <c r="E8" s="2">
        <v>79.8</v>
      </c>
      <c r="F8" s="2">
        <v>29.7</v>
      </c>
      <c r="G8" s="2">
        <v>126</v>
      </c>
      <c r="H8" s="2">
        <v>85.6</v>
      </c>
      <c r="I8" s="2">
        <v>114.6</v>
      </c>
      <c r="J8" s="2">
        <v>23.1</v>
      </c>
      <c r="K8" s="2">
        <v>71.599999999999994</v>
      </c>
      <c r="L8" s="2">
        <v>47</v>
      </c>
      <c r="M8" s="2">
        <v>78.2</v>
      </c>
      <c r="N8" s="2"/>
    </row>
    <row r="9" spans="1:14" x14ac:dyDescent="0.2">
      <c r="A9" s="13">
        <v>1904</v>
      </c>
      <c r="B9" s="2">
        <v>91.7</v>
      </c>
      <c r="C9" s="2">
        <v>81.3</v>
      </c>
      <c r="D9" s="2">
        <v>86.4</v>
      </c>
      <c r="E9" s="2">
        <v>85.1</v>
      </c>
      <c r="F9" s="2">
        <v>90.2</v>
      </c>
      <c r="G9" s="2">
        <v>86.9</v>
      </c>
      <c r="H9" s="2">
        <v>99.1</v>
      </c>
      <c r="I9" s="2">
        <v>89.4</v>
      </c>
      <c r="J9" s="2">
        <v>92.5</v>
      </c>
      <c r="K9" s="2">
        <v>63</v>
      </c>
      <c r="L9" s="2">
        <v>9.9</v>
      </c>
      <c r="M9" s="2">
        <v>50.5</v>
      </c>
      <c r="N9" s="2"/>
    </row>
    <row r="10" spans="1:14" x14ac:dyDescent="0.2">
      <c r="A10" s="13">
        <v>1905</v>
      </c>
      <c r="B10" s="2">
        <v>63</v>
      </c>
      <c r="C10" s="2">
        <v>55.1</v>
      </c>
      <c r="D10" s="2">
        <v>28.4</v>
      </c>
      <c r="E10" s="2">
        <v>41.7</v>
      </c>
      <c r="F10" s="2">
        <v>77.7</v>
      </c>
      <c r="G10" s="2">
        <v>118.4</v>
      </c>
      <c r="H10" s="2">
        <v>103.4</v>
      </c>
      <c r="I10" s="2">
        <v>113.3</v>
      </c>
      <c r="J10" s="2">
        <v>52.3</v>
      </c>
      <c r="K10" s="2">
        <v>95.3</v>
      </c>
      <c r="L10" s="2">
        <v>58.4</v>
      </c>
      <c r="M10" s="2">
        <v>73.400000000000006</v>
      </c>
      <c r="N10" s="2"/>
    </row>
    <row r="11" spans="1:14" x14ac:dyDescent="0.2">
      <c r="A11" s="13">
        <v>1906</v>
      </c>
      <c r="B11" s="2">
        <v>49.8</v>
      </c>
      <c r="C11" s="2">
        <v>20.100000000000001</v>
      </c>
      <c r="D11" s="2">
        <v>64.5</v>
      </c>
      <c r="E11" s="2">
        <v>48.3</v>
      </c>
      <c r="F11" s="2">
        <v>56.9</v>
      </c>
      <c r="G11" s="2">
        <v>116.3</v>
      </c>
      <c r="H11" s="2">
        <v>95.3</v>
      </c>
      <c r="I11" s="2">
        <v>51.1</v>
      </c>
      <c r="J11" s="2">
        <v>64.5</v>
      </c>
      <c r="K11" s="2">
        <v>144</v>
      </c>
      <c r="L11" s="2">
        <v>55.4</v>
      </c>
      <c r="M11" s="2">
        <v>70.099999999999994</v>
      </c>
      <c r="N11" s="2"/>
    </row>
    <row r="12" spans="1:14" x14ac:dyDescent="0.2">
      <c r="A12" s="13">
        <v>1907</v>
      </c>
      <c r="B12" s="2">
        <v>75.400000000000006</v>
      </c>
      <c r="C12" s="2">
        <v>26.4</v>
      </c>
      <c r="D12" s="2">
        <v>43.4</v>
      </c>
      <c r="E12" s="2">
        <v>47.8</v>
      </c>
      <c r="F12" s="2">
        <v>63.8</v>
      </c>
      <c r="G12" s="2">
        <v>51.8</v>
      </c>
      <c r="H12" s="2">
        <v>62</v>
      </c>
      <c r="I12" s="2">
        <v>30.7</v>
      </c>
      <c r="J12" s="2">
        <v>96</v>
      </c>
      <c r="K12" s="2">
        <v>83.1</v>
      </c>
      <c r="L12" s="2">
        <v>81.3</v>
      </c>
      <c r="M12" s="2">
        <v>122.9</v>
      </c>
      <c r="N12" s="2"/>
    </row>
    <row r="13" spans="1:14" x14ac:dyDescent="0.2">
      <c r="A13" s="13">
        <v>1908</v>
      </c>
      <c r="B13" s="2">
        <v>52.3</v>
      </c>
      <c r="C13" s="2">
        <v>76.7</v>
      </c>
      <c r="D13" s="2">
        <v>54.4</v>
      </c>
      <c r="E13" s="2">
        <v>59.4</v>
      </c>
      <c r="F13" s="2">
        <v>105.2</v>
      </c>
      <c r="G13" s="2">
        <v>46.2</v>
      </c>
      <c r="H13" s="2">
        <v>87.4</v>
      </c>
      <c r="I13" s="2">
        <v>61.5</v>
      </c>
      <c r="J13" s="2">
        <v>32.5</v>
      </c>
      <c r="K13" s="2">
        <v>41.7</v>
      </c>
      <c r="L13" s="2">
        <v>41.1</v>
      </c>
      <c r="M13" s="2">
        <v>40.6</v>
      </c>
      <c r="N13" s="2"/>
    </row>
    <row r="14" spans="1:14" x14ac:dyDescent="0.2">
      <c r="A14" s="13">
        <v>1909</v>
      </c>
      <c r="B14" s="2">
        <v>71.099999999999994</v>
      </c>
      <c r="C14" s="2">
        <v>78.2</v>
      </c>
      <c r="D14" s="2">
        <v>63.5</v>
      </c>
      <c r="E14" s="2">
        <v>99.6</v>
      </c>
      <c r="F14" s="2">
        <v>105.7</v>
      </c>
      <c r="G14" s="2">
        <v>32.799999999999997</v>
      </c>
      <c r="H14" s="2">
        <v>94.5</v>
      </c>
      <c r="I14" s="2">
        <v>56.4</v>
      </c>
      <c r="J14" s="2">
        <v>52.6</v>
      </c>
      <c r="K14" s="2">
        <v>61.5</v>
      </c>
      <c r="L14" s="2">
        <v>85.9</v>
      </c>
      <c r="M14" s="2">
        <v>81.3</v>
      </c>
      <c r="N14" s="2"/>
    </row>
    <row r="15" spans="1:14" x14ac:dyDescent="0.2">
      <c r="A15" s="13">
        <v>1910</v>
      </c>
      <c r="B15" s="2">
        <v>76.7</v>
      </c>
      <c r="C15" s="2">
        <v>84.1</v>
      </c>
      <c r="D15" s="2">
        <v>27.2</v>
      </c>
      <c r="E15" s="2">
        <v>83.6</v>
      </c>
      <c r="F15" s="2">
        <v>71.099999999999994</v>
      </c>
      <c r="G15" s="2">
        <v>33.5</v>
      </c>
      <c r="H15" s="2">
        <v>85.9</v>
      </c>
      <c r="I15" s="2">
        <v>83.8</v>
      </c>
      <c r="J15" s="2">
        <v>63.8</v>
      </c>
      <c r="K15" s="2">
        <v>97.5</v>
      </c>
      <c r="L15" s="2">
        <v>67.599999999999994</v>
      </c>
      <c r="M15" s="2">
        <v>70.400000000000006</v>
      </c>
      <c r="N15" s="2"/>
    </row>
    <row r="16" spans="1:14" x14ac:dyDescent="0.2">
      <c r="A16" s="13">
        <v>1911</v>
      </c>
      <c r="B16" s="2">
        <v>46.7</v>
      </c>
      <c r="C16" s="2">
        <v>56.4</v>
      </c>
      <c r="D16" s="2">
        <v>61</v>
      </c>
      <c r="E16" s="2">
        <v>35.6</v>
      </c>
      <c r="F16" s="2">
        <v>43.2</v>
      </c>
      <c r="G16" s="2">
        <v>68.3</v>
      </c>
      <c r="H16" s="2">
        <v>67.099999999999994</v>
      </c>
      <c r="I16" s="2">
        <v>59.4</v>
      </c>
      <c r="J16" s="2">
        <v>78.2</v>
      </c>
      <c r="K16" s="2">
        <v>80.3</v>
      </c>
      <c r="L16" s="2">
        <v>78</v>
      </c>
      <c r="M16" s="2">
        <v>68.099999999999994</v>
      </c>
      <c r="N16" s="2"/>
    </row>
    <row r="17" spans="1:14" x14ac:dyDescent="0.2">
      <c r="A17" s="13">
        <v>1912</v>
      </c>
      <c r="B17" s="2">
        <v>73.900000000000006</v>
      </c>
      <c r="C17" s="2">
        <v>45</v>
      </c>
      <c r="D17" s="2">
        <v>43.7</v>
      </c>
      <c r="E17" s="2">
        <v>67.599999999999994</v>
      </c>
      <c r="F17" s="2">
        <v>143.80000000000001</v>
      </c>
      <c r="G17" s="2">
        <v>30.5</v>
      </c>
      <c r="H17" s="2">
        <v>56.9</v>
      </c>
      <c r="I17" s="2">
        <v>103.9</v>
      </c>
      <c r="J17" s="2">
        <v>105.9</v>
      </c>
      <c r="K17" s="2">
        <v>72.400000000000006</v>
      </c>
      <c r="L17" s="2">
        <v>84.6</v>
      </c>
      <c r="M17" s="2">
        <v>53.3</v>
      </c>
      <c r="N17" s="2"/>
    </row>
    <row r="18" spans="1:14" x14ac:dyDescent="0.2">
      <c r="A18" s="13">
        <v>1913</v>
      </c>
      <c r="B18" s="2">
        <v>114.3</v>
      </c>
      <c r="C18" s="2">
        <v>38.6</v>
      </c>
      <c r="D18" s="2">
        <v>108.2</v>
      </c>
      <c r="E18" s="2">
        <v>98</v>
      </c>
      <c r="F18" s="2">
        <v>63.2</v>
      </c>
      <c r="G18" s="2">
        <v>47.5</v>
      </c>
      <c r="H18" s="2">
        <v>46.7</v>
      </c>
      <c r="I18" s="2">
        <v>76.2</v>
      </c>
      <c r="J18" s="2">
        <v>40.1</v>
      </c>
      <c r="K18" s="2">
        <v>91.7</v>
      </c>
      <c r="L18" s="2">
        <v>68.599999999999994</v>
      </c>
      <c r="M18" s="2">
        <v>32.5</v>
      </c>
      <c r="N18" s="2"/>
    </row>
    <row r="19" spans="1:14" x14ac:dyDescent="0.2">
      <c r="A19" s="13">
        <v>1914</v>
      </c>
      <c r="B19" s="2">
        <v>66</v>
      </c>
      <c r="C19" s="2">
        <v>37.1</v>
      </c>
      <c r="D19" s="2">
        <v>64</v>
      </c>
      <c r="E19" s="2">
        <v>78.2</v>
      </c>
      <c r="F19" s="2">
        <v>53.3</v>
      </c>
      <c r="G19" s="2">
        <v>73.2</v>
      </c>
      <c r="H19" s="2">
        <v>26.4</v>
      </c>
      <c r="I19" s="2">
        <v>85.1</v>
      </c>
      <c r="J19" s="2">
        <v>43.7</v>
      </c>
      <c r="K19" s="2">
        <v>40.1</v>
      </c>
      <c r="L19" s="2">
        <v>54.4</v>
      </c>
      <c r="M19" s="2">
        <v>65.8</v>
      </c>
      <c r="N19" s="2"/>
    </row>
    <row r="20" spans="1:14" x14ac:dyDescent="0.2">
      <c r="A20" s="13">
        <v>1915</v>
      </c>
      <c r="B20" s="2">
        <v>74.2</v>
      </c>
      <c r="C20" s="2">
        <v>64.5</v>
      </c>
      <c r="D20" s="2">
        <v>14.5</v>
      </c>
      <c r="E20" s="2">
        <v>25.4</v>
      </c>
      <c r="F20" s="2">
        <v>42.7</v>
      </c>
      <c r="G20" s="2">
        <v>64</v>
      </c>
      <c r="H20" s="2">
        <v>86.6</v>
      </c>
      <c r="I20" s="2">
        <v>143.30000000000001</v>
      </c>
      <c r="J20" s="2">
        <v>52.8</v>
      </c>
      <c r="K20" s="2">
        <v>51.3</v>
      </c>
      <c r="L20" s="2">
        <v>45.7</v>
      </c>
      <c r="M20" s="2">
        <v>84.6</v>
      </c>
      <c r="N20" s="2"/>
    </row>
    <row r="21" spans="1:14" x14ac:dyDescent="0.2">
      <c r="A21" s="13">
        <v>1916</v>
      </c>
      <c r="B21" s="2">
        <v>81</v>
      </c>
      <c r="C21" s="2">
        <v>63.2</v>
      </c>
      <c r="D21" s="2">
        <v>54.9</v>
      </c>
      <c r="E21" s="2">
        <v>77.2</v>
      </c>
      <c r="F21" s="2">
        <v>134.1</v>
      </c>
      <c r="G21" s="2">
        <v>123.2</v>
      </c>
      <c r="H21" s="2">
        <v>31</v>
      </c>
      <c r="I21" s="2">
        <v>42.2</v>
      </c>
      <c r="J21" s="2">
        <v>47.2</v>
      </c>
      <c r="K21" s="2">
        <v>72.900000000000006</v>
      </c>
      <c r="L21" s="2">
        <v>48.3</v>
      </c>
      <c r="M21" s="2">
        <v>62.5</v>
      </c>
      <c r="N21" s="2"/>
    </row>
    <row r="22" spans="1:14" x14ac:dyDescent="0.2">
      <c r="A22" s="13">
        <v>1917</v>
      </c>
      <c r="B22" s="2">
        <v>74.2</v>
      </c>
      <c r="C22" s="2">
        <v>45.7</v>
      </c>
      <c r="D22" s="2">
        <v>58.7</v>
      </c>
      <c r="E22" s="2">
        <v>127.5</v>
      </c>
      <c r="F22" s="2">
        <v>124.2</v>
      </c>
      <c r="G22" s="2">
        <v>130.6</v>
      </c>
      <c r="H22" s="2">
        <v>67.099999999999994</v>
      </c>
      <c r="I22" s="2">
        <v>63</v>
      </c>
      <c r="J22" s="2">
        <v>35.299999999999997</v>
      </c>
      <c r="K22" s="2">
        <v>149.1</v>
      </c>
      <c r="L22" s="2">
        <v>32.5</v>
      </c>
      <c r="M22" s="2">
        <v>58.4</v>
      </c>
      <c r="N22" s="2"/>
    </row>
    <row r="23" spans="1:14" x14ac:dyDescent="0.2">
      <c r="A23" s="13">
        <v>1918</v>
      </c>
      <c r="B23" s="2">
        <v>70.099999999999994</v>
      </c>
      <c r="C23" s="2">
        <v>84.3</v>
      </c>
      <c r="D23" s="2">
        <v>41.7</v>
      </c>
      <c r="E23" s="2">
        <v>50.3</v>
      </c>
      <c r="F23" s="2">
        <v>70.599999999999994</v>
      </c>
      <c r="G23" s="2">
        <v>75.7</v>
      </c>
      <c r="H23" s="2">
        <v>59.2</v>
      </c>
      <c r="I23" s="2">
        <v>63</v>
      </c>
      <c r="J23" s="2">
        <v>115.8</v>
      </c>
      <c r="K23" s="2">
        <v>84.8</v>
      </c>
      <c r="L23" s="2">
        <v>43.7</v>
      </c>
      <c r="M23" s="2">
        <v>69.599999999999994</v>
      </c>
      <c r="N23" s="2"/>
    </row>
    <row r="24" spans="1:14" x14ac:dyDescent="0.2">
      <c r="A24" s="13">
        <v>1919</v>
      </c>
      <c r="B24" s="2">
        <v>41.1</v>
      </c>
      <c r="C24" s="2">
        <v>35.6</v>
      </c>
      <c r="D24" s="2">
        <v>81.3</v>
      </c>
      <c r="E24" s="2">
        <v>82.8</v>
      </c>
      <c r="F24" s="2">
        <v>152.1</v>
      </c>
      <c r="G24" s="2">
        <v>71.099999999999994</v>
      </c>
      <c r="H24" s="2">
        <v>57.4</v>
      </c>
      <c r="I24" s="2">
        <v>73.900000000000006</v>
      </c>
      <c r="J24" s="2">
        <v>51.8</v>
      </c>
      <c r="K24" s="2">
        <v>99.3</v>
      </c>
      <c r="L24" s="2">
        <v>48.3</v>
      </c>
      <c r="M24" s="2">
        <v>40.6</v>
      </c>
      <c r="N24" s="2"/>
    </row>
    <row r="25" spans="1:14" x14ac:dyDescent="0.2">
      <c r="A25" s="13">
        <v>1920</v>
      </c>
      <c r="B25" s="2">
        <v>48</v>
      </c>
      <c r="C25" s="2">
        <v>47.2</v>
      </c>
      <c r="D25" s="2">
        <v>51.6</v>
      </c>
      <c r="E25" s="2">
        <v>72.400000000000006</v>
      </c>
      <c r="F25" s="2">
        <v>12.7</v>
      </c>
      <c r="G25" s="2">
        <v>63.5</v>
      </c>
      <c r="H25" s="2">
        <v>66</v>
      </c>
      <c r="I25" s="2">
        <v>49.5</v>
      </c>
      <c r="J25" s="2">
        <v>67.599999999999994</v>
      </c>
      <c r="K25" s="2">
        <v>64</v>
      </c>
      <c r="L25" s="2">
        <v>93.7</v>
      </c>
      <c r="M25" s="2">
        <v>85.1</v>
      </c>
      <c r="N25" s="2"/>
    </row>
    <row r="26" spans="1:14" x14ac:dyDescent="0.2">
      <c r="A26" s="13">
        <v>1921</v>
      </c>
      <c r="B26" s="2">
        <v>20.6</v>
      </c>
      <c r="C26" s="2">
        <v>44.2</v>
      </c>
      <c r="D26" s="2">
        <v>90.7</v>
      </c>
      <c r="E26" s="2">
        <v>80.8</v>
      </c>
      <c r="F26" s="2">
        <v>48.8</v>
      </c>
      <c r="G26" s="2">
        <v>42.4</v>
      </c>
      <c r="H26" s="2">
        <v>67.099999999999994</v>
      </c>
      <c r="I26" s="2">
        <v>53.8</v>
      </c>
      <c r="J26" s="2">
        <v>43.7</v>
      </c>
      <c r="K26" s="2">
        <v>90.9</v>
      </c>
      <c r="L26" s="2">
        <v>76.2</v>
      </c>
      <c r="M26" s="2">
        <v>56.9</v>
      </c>
      <c r="N26" s="2"/>
    </row>
    <row r="27" spans="1:14" x14ac:dyDescent="0.2">
      <c r="A27" s="13">
        <v>1922</v>
      </c>
      <c r="B27" s="2">
        <v>39.9</v>
      </c>
      <c r="C27" s="2">
        <v>63.2</v>
      </c>
      <c r="D27" s="2">
        <v>70.099999999999994</v>
      </c>
      <c r="E27" s="2">
        <v>88.4</v>
      </c>
      <c r="F27" s="2">
        <v>50.8</v>
      </c>
      <c r="G27" s="2">
        <v>125.7</v>
      </c>
      <c r="H27" s="2">
        <v>68.3</v>
      </c>
      <c r="I27" s="2">
        <v>63</v>
      </c>
      <c r="J27" s="2">
        <v>55.9</v>
      </c>
      <c r="K27" s="2">
        <v>59.4</v>
      </c>
      <c r="L27" s="2">
        <v>39.6</v>
      </c>
      <c r="M27" s="2">
        <v>40.9</v>
      </c>
      <c r="N27" s="2"/>
    </row>
    <row r="28" spans="1:14" x14ac:dyDescent="0.2">
      <c r="A28" s="13">
        <v>1923</v>
      </c>
      <c r="B28" s="2">
        <v>77.7</v>
      </c>
      <c r="C28" s="2">
        <v>32.799999999999997</v>
      </c>
      <c r="D28" s="2">
        <v>55.6</v>
      </c>
      <c r="E28" s="2">
        <v>43.9</v>
      </c>
      <c r="F28" s="2">
        <v>79</v>
      </c>
      <c r="G28" s="2">
        <v>68.3</v>
      </c>
      <c r="H28" s="2">
        <v>29</v>
      </c>
      <c r="I28" s="2">
        <v>54.4</v>
      </c>
      <c r="J28" s="2">
        <v>62.7</v>
      </c>
      <c r="K28" s="2">
        <v>61.2</v>
      </c>
      <c r="L28" s="2">
        <v>88.1</v>
      </c>
      <c r="M28" s="2">
        <v>74.900000000000006</v>
      </c>
      <c r="N28" s="2"/>
    </row>
    <row r="29" spans="1:14" x14ac:dyDescent="0.2">
      <c r="A29" s="13">
        <v>1924</v>
      </c>
      <c r="B29" s="2">
        <v>86.4</v>
      </c>
      <c r="C29" s="2">
        <v>68.8</v>
      </c>
      <c r="D29" s="2">
        <v>21.6</v>
      </c>
      <c r="E29" s="2">
        <v>75.900000000000006</v>
      </c>
      <c r="F29" s="2">
        <v>99.8</v>
      </c>
      <c r="G29" s="2">
        <v>61.5</v>
      </c>
      <c r="H29" s="2">
        <v>89.4</v>
      </c>
      <c r="I29" s="2">
        <v>78</v>
      </c>
      <c r="J29" s="2">
        <v>133.6</v>
      </c>
      <c r="K29" s="2">
        <v>10.199999999999999</v>
      </c>
      <c r="L29" s="2">
        <v>33.5</v>
      </c>
      <c r="M29" s="2">
        <v>60.7</v>
      </c>
      <c r="N29" s="2"/>
    </row>
    <row r="30" spans="1:14" x14ac:dyDescent="0.2">
      <c r="A30" s="13">
        <v>1925</v>
      </c>
      <c r="B30" s="2">
        <v>57.4</v>
      </c>
      <c r="C30" s="2">
        <v>79.2</v>
      </c>
      <c r="D30" s="2">
        <v>68.099999999999994</v>
      </c>
      <c r="E30" s="2">
        <v>41.1</v>
      </c>
      <c r="F30" s="2">
        <v>40.1</v>
      </c>
      <c r="G30" s="2">
        <v>70.099999999999994</v>
      </c>
      <c r="H30" s="2">
        <v>89.7</v>
      </c>
      <c r="I30" s="2">
        <v>61.7</v>
      </c>
      <c r="J30" s="2">
        <v>132.1</v>
      </c>
      <c r="K30" s="2">
        <v>85.1</v>
      </c>
      <c r="L30" s="2">
        <v>77.2</v>
      </c>
      <c r="M30" s="2">
        <v>51.3</v>
      </c>
      <c r="N30" s="2"/>
    </row>
    <row r="31" spans="1:14" x14ac:dyDescent="0.2">
      <c r="A31" s="13">
        <v>1926</v>
      </c>
      <c r="B31" s="2">
        <v>49.8</v>
      </c>
      <c r="C31" s="2">
        <v>64.3</v>
      </c>
      <c r="D31" s="2">
        <v>53.1</v>
      </c>
      <c r="E31" s="2">
        <v>74.400000000000006</v>
      </c>
      <c r="F31" s="2">
        <v>30.7</v>
      </c>
      <c r="G31" s="2">
        <v>68.3</v>
      </c>
      <c r="H31" s="2">
        <v>69.3</v>
      </c>
      <c r="I31" s="2">
        <v>120.9</v>
      </c>
      <c r="J31" s="2">
        <v>120.1</v>
      </c>
      <c r="K31" s="2">
        <v>109.2</v>
      </c>
      <c r="L31" s="2">
        <v>96.5</v>
      </c>
      <c r="M31" s="2">
        <v>51.8</v>
      </c>
      <c r="N31" s="2"/>
    </row>
    <row r="32" spans="1:14" x14ac:dyDescent="0.2">
      <c r="A32" s="13">
        <v>1927</v>
      </c>
      <c r="B32" s="2">
        <v>34.5</v>
      </c>
      <c r="C32" s="2">
        <v>63.5</v>
      </c>
      <c r="D32" s="2">
        <v>41.4</v>
      </c>
      <c r="E32" s="2">
        <v>33.299999999999997</v>
      </c>
      <c r="F32" s="2">
        <v>89.4</v>
      </c>
      <c r="G32" s="2">
        <v>48.3</v>
      </c>
      <c r="H32" s="2">
        <v>109.2</v>
      </c>
      <c r="I32" s="2">
        <v>51.1</v>
      </c>
      <c r="J32" s="2">
        <v>36.1</v>
      </c>
      <c r="K32" s="2">
        <v>90.9</v>
      </c>
      <c r="L32" s="2">
        <v>161.5</v>
      </c>
      <c r="M32" s="2">
        <v>89.2</v>
      </c>
      <c r="N32" s="2"/>
    </row>
    <row r="33" spans="1:14" x14ac:dyDescent="0.2">
      <c r="A33" s="13">
        <v>1928</v>
      </c>
      <c r="B33" s="2">
        <v>61</v>
      </c>
      <c r="C33" s="2">
        <v>58.4</v>
      </c>
      <c r="D33" s="2">
        <v>64</v>
      </c>
      <c r="E33" s="2">
        <v>71.099999999999994</v>
      </c>
      <c r="F33" s="2">
        <v>37.799999999999997</v>
      </c>
      <c r="G33" s="2">
        <v>108</v>
      </c>
      <c r="H33" s="2">
        <v>99.1</v>
      </c>
      <c r="I33" s="2">
        <v>78</v>
      </c>
      <c r="J33" s="2">
        <v>55.9</v>
      </c>
      <c r="K33" s="2">
        <v>80.5</v>
      </c>
      <c r="L33" s="2">
        <v>88.9</v>
      </c>
      <c r="M33" s="2">
        <v>38.6</v>
      </c>
      <c r="N33" s="2"/>
    </row>
    <row r="34" spans="1:14" x14ac:dyDescent="0.2">
      <c r="A34" s="13">
        <v>1929</v>
      </c>
      <c r="B34" s="2">
        <v>104.4</v>
      </c>
      <c r="C34" s="2">
        <v>38.6</v>
      </c>
      <c r="D34" s="2">
        <v>80.3</v>
      </c>
      <c r="E34" s="2">
        <v>123.7</v>
      </c>
      <c r="F34" s="2">
        <v>81</v>
      </c>
      <c r="G34" s="2">
        <v>48.3</v>
      </c>
      <c r="H34" s="2">
        <v>75.2</v>
      </c>
      <c r="I34" s="2">
        <v>44.2</v>
      </c>
      <c r="J34" s="2">
        <v>50.3</v>
      </c>
      <c r="K34" s="2">
        <v>70.599999999999994</v>
      </c>
      <c r="L34" s="2">
        <v>79.8</v>
      </c>
      <c r="M34" s="2">
        <v>80.8</v>
      </c>
      <c r="N34" s="2"/>
    </row>
    <row r="35" spans="1:14" x14ac:dyDescent="0.2">
      <c r="A35" s="13">
        <v>1930</v>
      </c>
      <c r="B35" s="2">
        <v>97</v>
      </c>
      <c r="C35" s="2">
        <v>48.3</v>
      </c>
      <c r="D35" s="2">
        <v>92.2</v>
      </c>
      <c r="E35" s="2">
        <v>41.1</v>
      </c>
      <c r="F35" s="2">
        <v>67.3</v>
      </c>
      <c r="G35" s="2">
        <v>76.2</v>
      </c>
      <c r="H35" s="2">
        <v>63.5</v>
      </c>
      <c r="I35" s="2">
        <v>31</v>
      </c>
      <c r="J35" s="2">
        <v>48.5</v>
      </c>
      <c r="K35" s="2">
        <v>41.7</v>
      </c>
      <c r="L35" s="2">
        <v>33.5</v>
      </c>
      <c r="M35" s="2">
        <v>34</v>
      </c>
      <c r="N35" s="2"/>
    </row>
    <row r="36" spans="1:14" x14ac:dyDescent="0.2">
      <c r="A36" s="13">
        <v>1931</v>
      </c>
      <c r="B36" s="2">
        <v>63.3</v>
      </c>
      <c r="C36" s="2">
        <v>36.299999999999997</v>
      </c>
      <c r="D36" s="2">
        <v>69.5</v>
      </c>
      <c r="E36" s="2">
        <v>58.5</v>
      </c>
      <c r="F36" s="2">
        <v>103.7</v>
      </c>
      <c r="G36" s="2">
        <v>62.7</v>
      </c>
      <c r="H36" s="2">
        <v>69.900000000000006</v>
      </c>
      <c r="I36" s="2">
        <v>41.7</v>
      </c>
      <c r="J36" s="2">
        <v>91</v>
      </c>
      <c r="K36" s="2">
        <v>57.3</v>
      </c>
      <c r="L36" s="2">
        <v>56.1</v>
      </c>
      <c r="M36" s="2">
        <v>66.900000000000006</v>
      </c>
      <c r="N36" s="2"/>
    </row>
    <row r="37" spans="1:14" x14ac:dyDescent="0.2">
      <c r="A37" s="13">
        <v>1932</v>
      </c>
      <c r="B37" s="2">
        <v>121.4</v>
      </c>
      <c r="C37" s="2">
        <v>64.900000000000006</v>
      </c>
      <c r="D37" s="2">
        <v>81.5</v>
      </c>
      <c r="E37" s="2">
        <v>73</v>
      </c>
      <c r="F37" s="2">
        <v>65.8</v>
      </c>
      <c r="G37" s="2">
        <v>44.8</v>
      </c>
      <c r="H37" s="2">
        <v>87.2</v>
      </c>
      <c r="I37" s="2">
        <v>89.6</v>
      </c>
      <c r="J37" s="2">
        <v>63.1</v>
      </c>
      <c r="K37" s="2">
        <v>74.400000000000006</v>
      </c>
      <c r="L37" s="2">
        <v>98.9</v>
      </c>
      <c r="M37" s="2">
        <v>67.2</v>
      </c>
      <c r="N37" s="2"/>
    </row>
    <row r="38" spans="1:14" x14ac:dyDescent="0.2">
      <c r="A38" s="13">
        <v>1933</v>
      </c>
      <c r="B38" s="2">
        <v>34.799999999999997</v>
      </c>
      <c r="C38" s="2">
        <v>56.2</v>
      </c>
      <c r="D38" s="2">
        <v>74</v>
      </c>
      <c r="E38" s="2">
        <v>80</v>
      </c>
      <c r="F38" s="2">
        <v>53.8</v>
      </c>
      <c r="G38" s="2">
        <v>38.9</v>
      </c>
      <c r="H38" s="2">
        <v>22.7</v>
      </c>
      <c r="I38" s="2">
        <v>107.3</v>
      </c>
      <c r="J38" s="2">
        <v>49.5</v>
      </c>
      <c r="K38" s="2">
        <v>52.5</v>
      </c>
      <c r="L38" s="2">
        <v>90.3</v>
      </c>
      <c r="M38" s="2">
        <v>81.900000000000006</v>
      </c>
      <c r="N38" s="2"/>
    </row>
    <row r="39" spans="1:14" x14ac:dyDescent="0.2">
      <c r="A39" s="13">
        <v>1934</v>
      </c>
      <c r="B39" s="2">
        <v>52.5</v>
      </c>
      <c r="C39" s="2">
        <v>44.3</v>
      </c>
      <c r="D39" s="2">
        <v>66.2</v>
      </c>
      <c r="E39" s="2">
        <v>60</v>
      </c>
      <c r="F39" s="2">
        <v>26.5</v>
      </c>
      <c r="G39" s="2">
        <v>71.5</v>
      </c>
      <c r="H39" s="2">
        <v>32.4</v>
      </c>
      <c r="I39" s="2">
        <v>41.1</v>
      </c>
      <c r="J39" s="2">
        <v>96.6</v>
      </c>
      <c r="K39" s="2">
        <v>39.5</v>
      </c>
      <c r="L39" s="2">
        <v>81.599999999999994</v>
      </c>
      <c r="M39" s="2">
        <v>68</v>
      </c>
      <c r="N39" s="2"/>
    </row>
    <row r="40" spans="1:14" x14ac:dyDescent="0.2">
      <c r="A40" s="13">
        <v>1935</v>
      </c>
      <c r="B40" s="2">
        <v>79.599999999999994</v>
      </c>
      <c r="C40" s="2">
        <v>50.7</v>
      </c>
      <c r="D40" s="2">
        <v>34.799999999999997</v>
      </c>
      <c r="E40" s="2">
        <v>44.4</v>
      </c>
      <c r="F40" s="2">
        <v>66.8</v>
      </c>
      <c r="G40" s="2">
        <v>101</v>
      </c>
      <c r="H40" s="2">
        <v>64.7</v>
      </c>
      <c r="I40" s="2">
        <v>41.3</v>
      </c>
      <c r="J40" s="2">
        <v>69.599999999999994</v>
      </c>
      <c r="K40" s="2">
        <v>53.3</v>
      </c>
      <c r="L40" s="2">
        <v>56.9</v>
      </c>
      <c r="M40" s="2">
        <v>61.5</v>
      </c>
      <c r="N40" s="2"/>
    </row>
    <row r="41" spans="1:14" x14ac:dyDescent="0.2">
      <c r="A41" s="13">
        <v>1936</v>
      </c>
      <c r="B41" s="2">
        <v>63.1</v>
      </c>
      <c r="C41" s="2">
        <v>66.2</v>
      </c>
      <c r="D41" s="2">
        <v>151.9</v>
      </c>
      <c r="E41" s="2">
        <v>62.7</v>
      </c>
      <c r="F41" s="2">
        <v>31.9</v>
      </c>
      <c r="G41" s="2">
        <v>42.3</v>
      </c>
      <c r="H41" s="2">
        <v>32.5</v>
      </c>
      <c r="I41" s="2">
        <v>53.9</v>
      </c>
      <c r="J41" s="2">
        <v>92.9</v>
      </c>
      <c r="K41" s="2">
        <v>80.099999999999994</v>
      </c>
      <c r="L41" s="2">
        <v>64.3</v>
      </c>
      <c r="M41" s="2">
        <v>73</v>
      </c>
      <c r="N41" s="2"/>
    </row>
    <row r="42" spans="1:14" x14ac:dyDescent="0.2">
      <c r="A42" s="13">
        <v>1937</v>
      </c>
      <c r="B42" s="2">
        <v>113.8</v>
      </c>
      <c r="C42" s="2">
        <v>58.4</v>
      </c>
      <c r="D42" s="2">
        <v>56.9</v>
      </c>
      <c r="E42" s="2">
        <v>89</v>
      </c>
      <c r="F42" s="2">
        <v>68.599999999999994</v>
      </c>
      <c r="G42" s="2">
        <v>84.7</v>
      </c>
      <c r="H42" s="2">
        <v>38.4</v>
      </c>
      <c r="I42" s="2">
        <v>66.8</v>
      </c>
      <c r="J42" s="2">
        <v>39.200000000000003</v>
      </c>
      <c r="K42" s="2">
        <v>114.5</v>
      </c>
      <c r="L42" s="2">
        <v>75.599999999999994</v>
      </c>
      <c r="M42" s="2">
        <v>58.4</v>
      </c>
      <c r="N42" s="2"/>
    </row>
    <row r="43" spans="1:14" x14ac:dyDescent="0.2">
      <c r="A43" s="13">
        <v>1938</v>
      </c>
      <c r="B43" s="2">
        <v>55.3</v>
      </c>
      <c r="C43" s="2">
        <v>85.7</v>
      </c>
      <c r="D43" s="2">
        <v>57.1</v>
      </c>
      <c r="E43" s="2">
        <v>50.1</v>
      </c>
      <c r="F43" s="2">
        <v>53.8</v>
      </c>
      <c r="G43" s="2">
        <v>47.4</v>
      </c>
      <c r="H43" s="2">
        <v>84</v>
      </c>
      <c r="I43" s="2">
        <v>83.3</v>
      </c>
      <c r="J43" s="2">
        <v>129.5</v>
      </c>
      <c r="K43" s="2">
        <v>15.7</v>
      </c>
      <c r="L43" s="2">
        <v>49.8</v>
      </c>
      <c r="M43" s="2">
        <v>48.8</v>
      </c>
      <c r="N43" s="2"/>
    </row>
    <row r="44" spans="1:14" x14ac:dyDescent="0.2">
      <c r="A44" s="13">
        <v>1939</v>
      </c>
      <c r="B44" s="2">
        <v>70.7</v>
      </c>
      <c r="C44" s="2">
        <v>90.1</v>
      </c>
      <c r="D44" s="2">
        <v>65.8</v>
      </c>
      <c r="E44" s="2">
        <v>71.7</v>
      </c>
      <c r="F44" s="2">
        <v>33.6</v>
      </c>
      <c r="G44" s="2">
        <v>49.4</v>
      </c>
      <c r="H44" s="2">
        <v>61.6</v>
      </c>
      <c r="I44" s="2">
        <v>71.2</v>
      </c>
      <c r="J44" s="2">
        <v>72.900000000000006</v>
      </c>
      <c r="K44" s="2">
        <v>52.4</v>
      </c>
      <c r="L44" s="2">
        <v>20</v>
      </c>
      <c r="M44" s="2">
        <v>62.3</v>
      </c>
      <c r="N44" s="2"/>
    </row>
    <row r="45" spans="1:14" x14ac:dyDescent="0.2">
      <c r="A45" s="13">
        <v>1940</v>
      </c>
      <c r="B45" s="2">
        <v>60.4</v>
      </c>
      <c r="C45" s="2">
        <v>65.8</v>
      </c>
      <c r="D45" s="2">
        <v>60.5</v>
      </c>
      <c r="E45" s="2">
        <v>70.599999999999994</v>
      </c>
      <c r="F45" s="2">
        <v>101</v>
      </c>
      <c r="G45" s="2">
        <v>82.5</v>
      </c>
      <c r="H45" s="2">
        <v>71.7</v>
      </c>
      <c r="I45" s="2">
        <v>38.4</v>
      </c>
      <c r="J45" s="2">
        <v>68.8</v>
      </c>
      <c r="K45" s="2">
        <v>40.9</v>
      </c>
      <c r="L45" s="2">
        <v>103.1</v>
      </c>
      <c r="M45" s="2">
        <v>89.8</v>
      </c>
      <c r="N45" s="2"/>
    </row>
    <row r="46" spans="1:14" x14ac:dyDescent="0.2">
      <c r="A46" s="13">
        <v>1941</v>
      </c>
      <c r="B46" s="2">
        <v>58</v>
      </c>
      <c r="C46" s="2">
        <v>52</v>
      </c>
      <c r="D46" s="2">
        <v>45.9</v>
      </c>
      <c r="E46" s="2">
        <v>24</v>
      </c>
      <c r="F46" s="2">
        <v>35</v>
      </c>
      <c r="G46" s="2">
        <v>39</v>
      </c>
      <c r="H46" s="2">
        <v>93.6</v>
      </c>
      <c r="I46" s="2">
        <v>78.400000000000006</v>
      </c>
      <c r="J46" s="2">
        <v>35.700000000000003</v>
      </c>
      <c r="K46" s="2">
        <v>99.4</v>
      </c>
      <c r="L46" s="2">
        <v>67.099999999999994</v>
      </c>
      <c r="M46" s="2">
        <v>70.099999999999994</v>
      </c>
      <c r="N46" s="2"/>
    </row>
    <row r="47" spans="1:14" x14ac:dyDescent="0.2">
      <c r="A47" s="13">
        <v>1942</v>
      </c>
      <c r="B47" s="2">
        <v>58.9</v>
      </c>
      <c r="C47" s="2">
        <v>76.2</v>
      </c>
      <c r="D47" s="2">
        <v>92.1</v>
      </c>
      <c r="E47" s="2">
        <v>54.8</v>
      </c>
      <c r="F47" s="2">
        <v>118.4</v>
      </c>
      <c r="G47" s="2">
        <v>45.5</v>
      </c>
      <c r="H47" s="2">
        <v>79</v>
      </c>
      <c r="I47" s="2">
        <v>38.1</v>
      </c>
      <c r="J47" s="2">
        <v>90.7</v>
      </c>
      <c r="K47" s="2">
        <v>70.8</v>
      </c>
      <c r="L47" s="2">
        <v>80.5</v>
      </c>
      <c r="M47" s="2">
        <v>117.9</v>
      </c>
      <c r="N47" s="2"/>
    </row>
    <row r="48" spans="1:14" x14ac:dyDescent="0.2">
      <c r="A48" s="13">
        <v>1943</v>
      </c>
      <c r="B48" s="2">
        <v>54.6</v>
      </c>
      <c r="C48" s="2">
        <v>56.6</v>
      </c>
      <c r="D48" s="2">
        <v>73.400000000000006</v>
      </c>
      <c r="E48" s="2">
        <v>83.9</v>
      </c>
      <c r="F48" s="2">
        <v>138.80000000000001</v>
      </c>
      <c r="G48" s="2">
        <v>70.5</v>
      </c>
      <c r="H48" s="2">
        <v>75.099999999999994</v>
      </c>
      <c r="I48" s="2">
        <v>91.6</v>
      </c>
      <c r="J48" s="2">
        <v>50.7</v>
      </c>
      <c r="K48" s="2">
        <v>111.1</v>
      </c>
      <c r="L48" s="2">
        <v>55.9</v>
      </c>
      <c r="M48" s="2">
        <v>23.4</v>
      </c>
      <c r="N48" s="2"/>
    </row>
    <row r="49" spans="1:14" x14ac:dyDescent="0.2">
      <c r="A49" s="13">
        <v>1944</v>
      </c>
      <c r="B49" s="2">
        <v>29</v>
      </c>
      <c r="C49" s="2">
        <v>60.4</v>
      </c>
      <c r="D49" s="2">
        <v>66.400000000000006</v>
      </c>
      <c r="E49" s="2">
        <v>94.2</v>
      </c>
      <c r="F49" s="2">
        <v>65.3</v>
      </c>
      <c r="G49" s="2">
        <v>93.9</v>
      </c>
      <c r="H49" s="2">
        <v>67.599999999999994</v>
      </c>
      <c r="I49" s="2">
        <v>57.5</v>
      </c>
      <c r="J49" s="2">
        <v>68.5</v>
      </c>
      <c r="K49" s="2">
        <v>29.5</v>
      </c>
      <c r="L49" s="2">
        <v>56.3</v>
      </c>
      <c r="M49" s="2">
        <v>97.3</v>
      </c>
      <c r="N49" s="2"/>
    </row>
    <row r="50" spans="1:14" x14ac:dyDescent="0.2">
      <c r="A50" s="13">
        <v>1945</v>
      </c>
      <c r="B50" s="2">
        <v>54.6</v>
      </c>
      <c r="C50" s="2">
        <v>59.9</v>
      </c>
      <c r="D50" s="2">
        <v>76.099999999999994</v>
      </c>
      <c r="E50" s="2">
        <v>95.7</v>
      </c>
      <c r="F50" s="2">
        <v>122.1</v>
      </c>
      <c r="G50" s="2">
        <v>74</v>
      </c>
      <c r="H50" s="2">
        <v>121.7</v>
      </c>
      <c r="I50" s="2">
        <v>55.8</v>
      </c>
      <c r="J50" s="2">
        <v>151.4</v>
      </c>
      <c r="K50" s="2">
        <v>104.2</v>
      </c>
      <c r="L50" s="2">
        <v>96.2</v>
      </c>
      <c r="M50" s="2">
        <v>49.7</v>
      </c>
      <c r="N50" s="2"/>
    </row>
    <row r="51" spans="1:14" x14ac:dyDescent="0.2">
      <c r="A51" s="13">
        <v>1946</v>
      </c>
      <c r="B51" s="2">
        <v>44.3</v>
      </c>
      <c r="C51" s="2">
        <v>60.9</v>
      </c>
      <c r="D51" s="2">
        <v>28.5</v>
      </c>
      <c r="E51" s="2">
        <v>31.1</v>
      </c>
      <c r="F51" s="2">
        <v>86.9</v>
      </c>
      <c r="G51" s="2">
        <v>56.4</v>
      </c>
      <c r="H51" s="2">
        <v>56.8</v>
      </c>
      <c r="I51" s="2">
        <v>56.3</v>
      </c>
      <c r="J51" s="2">
        <v>74.900000000000006</v>
      </c>
      <c r="K51" s="2">
        <v>101.2</v>
      </c>
      <c r="L51" s="2">
        <v>69.900000000000006</v>
      </c>
      <c r="M51" s="2">
        <v>78.5</v>
      </c>
      <c r="N51" s="2"/>
    </row>
    <row r="52" spans="1:14" x14ac:dyDescent="0.2">
      <c r="A52" s="13">
        <v>1947</v>
      </c>
      <c r="B52" s="2">
        <v>111.9</v>
      </c>
      <c r="C52" s="2">
        <v>38.5</v>
      </c>
      <c r="D52" s="2">
        <v>85.1</v>
      </c>
      <c r="E52" s="2">
        <v>78.599999999999994</v>
      </c>
      <c r="F52" s="2">
        <v>113.2</v>
      </c>
      <c r="G52" s="2">
        <v>117.8</v>
      </c>
      <c r="H52" s="2">
        <v>148.6</v>
      </c>
      <c r="I52" s="2">
        <v>49.1</v>
      </c>
      <c r="J52" s="2">
        <v>68.099999999999994</v>
      </c>
      <c r="K52" s="2">
        <v>20.2</v>
      </c>
      <c r="L52" s="2">
        <v>67.900000000000006</v>
      </c>
      <c r="M52" s="2">
        <v>60.3</v>
      </c>
      <c r="N52" s="2"/>
    </row>
    <row r="53" spans="1:14" x14ac:dyDescent="0.2">
      <c r="A53" s="13">
        <v>1948</v>
      </c>
      <c r="B53" s="2">
        <v>55.4</v>
      </c>
      <c r="C53" s="2">
        <v>65.33</v>
      </c>
      <c r="D53" s="2">
        <v>85.46</v>
      </c>
      <c r="E53" s="2">
        <v>68.930000000000007</v>
      </c>
      <c r="F53" s="2">
        <v>80.290000000000006</v>
      </c>
      <c r="G53" s="2">
        <v>70.39</v>
      </c>
      <c r="H53" s="2">
        <v>45.98</v>
      </c>
      <c r="I53" s="2">
        <v>40.090000000000003</v>
      </c>
      <c r="J53" s="2">
        <v>34.36</v>
      </c>
      <c r="K53" s="2">
        <v>83.05</v>
      </c>
      <c r="L53" s="2">
        <v>89.33</v>
      </c>
      <c r="M53" s="2">
        <v>56.9</v>
      </c>
      <c r="N53" s="2"/>
    </row>
    <row r="54" spans="1:14" x14ac:dyDescent="0.2">
      <c r="A54" s="13">
        <v>1949</v>
      </c>
      <c r="B54" s="2">
        <v>73</v>
      </c>
      <c r="C54" s="2">
        <v>66.790000000000006</v>
      </c>
      <c r="D54" s="2">
        <v>42.41</v>
      </c>
      <c r="E54" s="2">
        <v>71.010000000000005</v>
      </c>
      <c r="F54" s="2">
        <v>38.799999999999997</v>
      </c>
      <c r="G54" s="2">
        <v>23.7</v>
      </c>
      <c r="H54" s="2">
        <v>51.74</v>
      </c>
      <c r="I54" s="2">
        <v>56.16</v>
      </c>
      <c r="J54" s="2">
        <v>86.33</v>
      </c>
      <c r="K54" s="2">
        <v>37.56</v>
      </c>
      <c r="L54" s="2">
        <v>79.72</v>
      </c>
      <c r="M54" s="2">
        <v>92.74</v>
      </c>
      <c r="N54" s="2"/>
    </row>
    <row r="55" spans="1:14" x14ac:dyDescent="0.2">
      <c r="A55" s="13">
        <v>1950</v>
      </c>
      <c r="B55" s="2">
        <v>102.62</v>
      </c>
      <c r="C55" s="2">
        <v>84.13</v>
      </c>
      <c r="D55" s="2">
        <v>74.53</v>
      </c>
      <c r="E55" s="2">
        <v>55.07</v>
      </c>
      <c r="F55" s="2">
        <v>50.6</v>
      </c>
      <c r="G55" s="2">
        <v>62.31</v>
      </c>
      <c r="H55" s="2">
        <v>75.400000000000006</v>
      </c>
      <c r="I55" s="2">
        <v>99.59</v>
      </c>
      <c r="J55" s="2">
        <v>47.34</v>
      </c>
      <c r="K55" s="2">
        <v>89.5</v>
      </c>
      <c r="L55" s="2">
        <v>116.32</v>
      </c>
      <c r="M55" s="2">
        <v>59.54</v>
      </c>
      <c r="N55" s="2"/>
    </row>
    <row r="56" spans="1:14" x14ac:dyDescent="0.2">
      <c r="A56" s="13">
        <v>1951</v>
      </c>
      <c r="B56" s="2">
        <v>70.41</v>
      </c>
      <c r="C56" s="2">
        <v>76.819999999999993</v>
      </c>
      <c r="D56" s="2">
        <v>106.14</v>
      </c>
      <c r="E56" s="2">
        <v>110.95</v>
      </c>
      <c r="F56" s="2">
        <v>42.25</v>
      </c>
      <c r="G56" s="2">
        <v>93.03</v>
      </c>
      <c r="H56" s="2">
        <v>103.63</v>
      </c>
      <c r="I56" s="2">
        <v>62.11</v>
      </c>
      <c r="J56" s="2">
        <v>69.97</v>
      </c>
      <c r="K56" s="2">
        <v>45.69</v>
      </c>
      <c r="L56" s="2">
        <v>87.65</v>
      </c>
      <c r="M56" s="2">
        <v>96.61</v>
      </c>
      <c r="N56" s="2"/>
    </row>
    <row r="57" spans="1:14" x14ac:dyDescent="0.2">
      <c r="A57" s="13">
        <v>1952</v>
      </c>
      <c r="B57" s="2">
        <v>63.1</v>
      </c>
      <c r="C57" s="2">
        <v>58.12</v>
      </c>
      <c r="D57" s="2">
        <v>72.34</v>
      </c>
      <c r="E57" s="2">
        <v>67.19</v>
      </c>
      <c r="F57" s="2">
        <v>106.34</v>
      </c>
      <c r="G57" s="2">
        <v>27.48</v>
      </c>
      <c r="H57" s="2">
        <v>64.319999999999993</v>
      </c>
      <c r="I57" s="2">
        <v>72.47</v>
      </c>
      <c r="J57" s="2">
        <v>73.959999999999994</v>
      </c>
      <c r="K57" s="2">
        <v>46.79</v>
      </c>
      <c r="L57" s="2">
        <v>68.290000000000006</v>
      </c>
      <c r="M57" s="2">
        <v>66.64</v>
      </c>
      <c r="N57" s="2"/>
    </row>
    <row r="58" spans="1:14" x14ac:dyDescent="0.2">
      <c r="A58" s="13">
        <v>1953</v>
      </c>
      <c r="B58" s="2">
        <v>61.75</v>
      </c>
      <c r="C58" s="2">
        <v>33.97</v>
      </c>
      <c r="D58" s="2">
        <v>91.93</v>
      </c>
      <c r="E58" s="2">
        <v>56.65</v>
      </c>
      <c r="F58" s="2">
        <v>129.18</v>
      </c>
      <c r="G58" s="2">
        <v>44.02</v>
      </c>
      <c r="H58" s="2">
        <v>53.39</v>
      </c>
      <c r="I58" s="2">
        <v>73.09</v>
      </c>
      <c r="J58" s="2">
        <v>89.32</v>
      </c>
      <c r="K58" s="2">
        <v>25.31</v>
      </c>
      <c r="L58" s="2">
        <v>50.79</v>
      </c>
      <c r="M58" s="2">
        <v>62.88</v>
      </c>
      <c r="N58" s="2"/>
    </row>
    <row r="59" spans="1:14" x14ac:dyDescent="0.2">
      <c r="A59" s="13">
        <v>1954</v>
      </c>
      <c r="B59" s="2">
        <v>60.88</v>
      </c>
      <c r="C59" s="2">
        <v>80.88</v>
      </c>
      <c r="D59" s="2">
        <v>91.19</v>
      </c>
      <c r="E59" s="2">
        <v>100.5</v>
      </c>
      <c r="F59" s="2">
        <v>40.39</v>
      </c>
      <c r="G59" s="2">
        <v>68.239999999999995</v>
      </c>
      <c r="H59" s="2">
        <v>25.27</v>
      </c>
      <c r="I59" s="2">
        <v>94.31</v>
      </c>
      <c r="J59" s="2">
        <v>80.61</v>
      </c>
      <c r="K59" s="2">
        <v>104.58</v>
      </c>
      <c r="L59" s="2">
        <v>87.04</v>
      </c>
      <c r="M59" s="2">
        <v>93.55</v>
      </c>
      <c r="N59" s="2"/>
    </row>
    <row r="60" spans="1:14" x14ac:dyDescent="0.2">
      <c r="A60" s="13">
        <v>1955</v>
      </c>
      <c r="B60" s="2">
        <v>41.1</v>
      </c>
      <c r="C60" s="2">
        <v>52.08</v>
      </c>
      <c r="D60" s="2">
        <v>94.48</v>
      </c>
      <c r="E60" s="2">
        <v>64.2</v>
      </c>
      <c r="F60" s="2">
        <v>68.98</v>
      </c>
      <c r="G60" s="2">
        <v>22.47</v>
      </c>
      <c r="H60" s="2">
        <v>50.26</v>
      </c>
      <c r="I60" s="2">
        <v>120.33</v>
      </c>
      <c r="J60" s="2">
        <v>52.77</v>
      </c>
      <c r="K60" s="2">
        <v>213.42</v>
      </c>
      <c r="L60" s="2">
        <v>41.45</v>
      </c>
      <c r="M60" s="2">
        <v>47.28</v>
      </c>
      <c r="N60" s="2"/>
    </row>
    <row r="61" spans="1:14" x14ac:dyDescent="0.2">
      <c r="A61" s="13">
        <v>1956</v>
      </c>
      <c r="B61" s="2">
        <v>41.18</v>
      </c>
      <c r="C61" s="2">
        <v>55.01</v>
      </c>
      <c r="D61" s="2">
        <v>78.430000000000007</v>
      </c>
      <c r="E61" s="2">
        <v>95.96</v>
      </c>
      <c r="F61" s="2">
        <v>108.19</v>
      </c>
      <c r="G61" s="2">
        <v>36.1</v>
      </c>
      <c r="H61" s="2">
        <v>69.16</v>
      </c>
      <c r="I61" s="2">
        <v>113.51</v>
      </c>
      <c r="J61" s="2">
        <v>72.88</v>
      </c>
      <c r="K61" s="2">
        <v>31.78</v>
      </c>
      <c r="L61" s="2">
        <v>56.24</v>
      </c>
      <c r="M61" s="2">
        <v>60.64</v>
      </c>
      <c r="N61" s="2"/>
    </row>
    <row r="62" spans="1:14" x14ac:dyDescent="0.2">
      <c r="A62" s="13">
        <v>1957</v>
      </c>
      <c r="B62" s="2">
        <v>77.11</v>
      </c>
      <c r="C62" s="2">
        <v>44.3</v>
      </c>
      <c r="D62" s="2">
        <v>37.26</v>
      </c>
      <c r="E62" s="2">
        <v>74.95</v>
      </c>
      <c r="F62" s="2">
        <v>76.91</v>
      </c>
      <c r="G62" s="2">
        <v>99.21</v>
      </c>
      <c r="H62" s="2">
        <v>56.03</v>
      </c>
      <c r="I62" s="2">
        <v>27.12</v>
      </c>
      <c r="J62" s="2">
        <v>90.11</v>
      </c>
      <c r="K62" s="2">
        <v>41.69</v>
      </c>
      <c r="L62" s="2">
        <v>59.19</v>
      </c>
      <c r="M62" s="2">
        <v>81.16</v>
      </c>
      <c r="N62" s="2"/>
    </row>
    <row r="63" spans="1:14" x14ac:dyDescent="0.2">
      <c r="A63" s="13">
        <v>1958</v>
      </c>
      <c r="B63" s="2">
        <v>63.07</v>
      </c>
      <c r="C63" s="2">
        <v>80</v>
      </c>
      <c r="D63" s="2">
        <v>20.36</v>
      </c>
      <c r="E63" s="2">
        <v>62.87</v>
      </c>
      <c r="F63" s="2">
        <v>47.36</v>
      </c>
      <c r="G63" s="2">
        <v>74.39</v>
      </c>
      <c r="H63" s="2">
        <v>75.12</v>
      </c>
      <c r="I63" s="2">
        <v>96.43</v>
      </c>
      <c r="J63" s="2">
        <v>108.24</v>
      </c>
      <c r="K63" s="2">
        <v>65.38</v>
      </c>
      <c r="L63" s="2">
        <v>76.12</v>
      </c>
      <c r="M63" s="2">
        <v>50.91</v>
      </c>
      <c r="N63" s="2"/>
    </row>
    <row r="64" spans="1:14" x14ac:dyDescent="0.2">
      <c r="A64" s="13">
        <v>1959</v>
      </c>
      <c r="B64" s="2">
        <v>91.32</v>
      </c>
      <c r="C64" s="2">
        <v>68.36</v>
      </c>
      <c r="D64" s="2">
        <v>53.72</v>
      </c>
      <c r="E64" s="2">
        <v>75.33</v>
      </c>
      <c r="F64" s="2">
        <v>60.02</v>
      </c>
      <c r="G64" s="2">
        <v>37.090000000000003</v>
      </c>
      <c r="H64" s="2">
        <v>85.15</v>
      </c>
      <c r="I64" s="2">
        <v>55.04</v>
      </c>
      <c r="J64" s="2">
        <v>62.1</v>
      </c>
      <c r="K64" s="2">
        <v>115.91</v>
      </c>
      <c r="L64" s="2">
        <v>73.959999999999994</v>
      </c>
      <c r="M64" s="2">
        <v>107.34</v>
      </c>
      <c r="N64" s="2"/>
    </row>
    <row r="65" spans="1:14" x14ac:dyDescent="0.2">
      <c r="A65" s="13">
        <v>1960</v>
      </c>
      <c r="B65" s="2">
        <v>68.84</v>
      </c>
      <c r="C65" s="2">
        <v>104.8</v>
      </c>
      <c r="D65" s="2">
        <v>41.76</v>
      </c>
      <c r="E65" s="2">
        <v>76.22</v>
      </c>
      <c r="F65" s="2">
        <v>105.37</v>
      </c>
      <c r="G65" s="2">
        <v>77.260000000000005</v>
      </c>
      <c r="H65" s="2">
        <v>44.96</v>
      </c>
      <c r="I65" s="2">
        <v>66.709999999999994</v>
      </c>
      <c r="J65" s="2">
        <v>16.18</v>
      </c>
      <c r="K65" s="2">
        <v>68.37</v>
      </c>
      <c r="L65" s="2">
        <v>49.95</v>
      </c>
      <c r="M65" s="2">
        <v>37.32</v>
      </c>
      <c r="N65" s="2"/>
    </row>
    <row r="66" spans="1:14" x14ac:dyDescent="0.2">
      <c r="A66" s="13">
        <v>1961</v>
      </c>
      <c r="B66" s="2">
        <v>28.5</v>
      </c>
      <c r="C66" s="2">
        <v>74.09</v>
      </c>
      <c r="D66" s="2">
        <v>63.13</v>
      </c>
      <c r="E66" s="2">
        <v>103.93</v>
      </c>
      <c r="F66" s="2">
        <v>77.260000000000005</v>
      </c>
      <c r="G66" s="2">
        <v>106</v>
      </c>
      <c r="H66" s="2">
        <v>72</v>
      </c>
      <c r="I66" s="2">
        <v>72.8</v>
      </c>
      <c r="J66" s="2">
        <v>27.17</v>
      </c>
      <c r="K66" s="2">
        <v>41.72</v>
      </c>
      <c r="L66" s="2">
        <v>86.66</v>
      </c>
      <c r="M66" s="2">
        <v>62.35</v>
      </c>
      <c r="N66" s="2"/>
    </row>
    <row r="67" spans="1:14" x14ac:dyDescent="0.2">
      <c r="A67" s="13">
        <v>1962</v>
      </c>
      <c r="B67" s="2">
        <v>75.540000000000006</v>
      </c>
      <c r="C67" s="2">
        <v>65.3</v>
      </c>
      <c r="D67" s="2">
        <v>22.57</v>
      </c>
      <c r="E67" s="2">
        <v>63.26</v>
      </c>
      <c r="F67" s="2">
        <v>59.68</v>
      </c>
      <c r="G67" s="2">
        <v>59.51</v>
      </c>
      <c r="H67" s="2">
        <v>68.069999999999993</v>
      </c>
      <c r="I67" s="2">
        <v>73.099999999999994</v>
      </c>
      <c r="J67" s="2">
        <v>110.04</v>
      </c>
      <c r="K67" s="2">
        <v>82.75</v>
      </c>
      <c r="L67" s="2">
        <v>52.19</v>
      </c>
      <c r="M67" s="2">
        <v>72.510000000000005</v>
      </c>
      <c r="N67" s="2"/>
    </row>
    <row r="68" spans="1:14" x14ac:dyDescent="0.2">
      <c r="A68" s="13">
        <v>1963</v>
      </c>
      <c r="B68" s="2">
        <v>52.31</v>
      </c>
      <c r="C68" s="2">
        <v>35.17</v>
      </c>
      <c r="D68" s="2">
        <v>57.3</v>
      </c>
      <c r="E68" s="2">
        <v>74.02</v>
      </c>
      <c r="F68" s="2">
        <v>79.69</v>
      </c>
      <c r="G68" s="2">
        <v>19.43</v>
      </c>
      <c r="H68" s="2">
        <v>48.59</v>
      </c>
      <c r="I68" s="2">
        <v>91.8</v>
      </c>
      <c r="J68" s="2">
        <v>31.95</v>
      </c>
      <c r="K68" s="2">
        <v>10.32</v>
      </c>
      <c r="L68" s="2">
        <v>129.91999999999999</v>
      </c>
      <c r="M68" s="2">
        <v>74.16</v>
      </c>
      <c r="N68" s="2"/>
    </row>
    <row r="69" spans="1:14" x14ac:dyDescent="0.2">
      <c r="A69" s="13">
        <v>1964</v>
      </c>
      <c r="B69" s="2">
        <v>60.98</v>
      </c>
      <c r="C69" s="2">
        <v>30.72</v>
      </c>
      <c r="D69" s="2">
        <v>80.39</v>
      </c>
      <c r="E69" s="2">
        <v>79.94</v>
      </c>
      <c r="F69" s="2">
        <v>63.89</v>
      </c>
      <c r="G69" s="2">
        <v>35.82</v>
      </c>
      <c r="H69" s="2">
        <v>76.569999999999993</v>
      </c>
      <c r="I69" s="2">
        <v>107.36</v>
      </c>
      <c r="J69" s="2">
        <v>19.93</v>
      </c>
      <c r="K69" s="2">
        <v>36.340000000000003</v>
      </c>
      <c r="L69" s="2">
        <v>55.72</v>
      </c>
      <c r="M69" s="2">
        <v>71.47</v>
      </c>
      <c r="N69" s="2"/>
    </row>
    <row r="70" spans="1:14" x14ac:dyDescent="0.2">
      <c r="A70" s="13">
        <v>1965</v>
      </c>
      <c r="B70" s="2">
        <v>79.95</v>
      </c>
      <c r="C70" s="2">
        <v>104.39</v>
      </c>
      <c r="D70" s="2">
        <v>45.27</v>
      </c>
      <c r="E70" s="2">
        <v>65.239999999999995</v>
      </c>
      <c r="F70" s="2">
        <v>27.36</v>
      </c>
      <c r="G70" s="2">
        <v>48.64</v>
      </c>
      <c r="H70" s="2">
        <v>66.03</v>
      </c>
      <c r="I70" s="2">
        <v>97.69</v>
      </c>
      <c r="J70" s="2">
        <v>83.41</v>
      </c>
      <c r="K70" s="2">
        <v>93.02</v>
      </c>
      <c r="L70" s="2">
        <v>103.01</v>
      </c>
      <c r="M70" s="2">
        <v>56.07</v>
      </c>
      <c r="N70" s="2"/>
    </row>
    <row r="71" spans="1:14" x14ac:dyDescent="0.2">
      <c r="A71" s="13">
        <v>1966</v>
      </c>
      <c r="B71" s="2">
        <v>77.52</v>
      </c>
      <c r="C71" s="2">
        <v>58.22</v>
      </c>
      <c r="D71" s="2">
        <v>58.39</v>
      </c>
      <c r="E71" s="2">
        <v>43.89</v>
      </c>
      <c r="F71" s="2">
        <v>38.409999999999997</v>
      </c>
      <c r="G71" s="2">
        <v>54.5</v>
      </c>
      <c r="H71" s="2">
        <v>36.89</v>
      </c>
      <c r="I71" s="2">
        <v>74.599999999999994</v>
      </c>
      <c r="J71" s="2">
        <v>89.77</v>
      </c>
      <c r="K71" s="2">
        <v>27.74</v>
      </c>
      <c r="L71" s="2">
        <v>121.16</v>
      </c>
      <c r="M71" s="2">
        <v>84.04</v>
      </c>
      <c r="N71" s="2"/>
    </row>
    <row r="72" spans="1:14" x14ac:dyDescent="0.2">
      <c r="A72" s="13">
        <v>1967</v>
      </c>
      <c r="B72" s="2">
        <v>48.92</v>
      </c>
      <c r="C72" s="2">
        <v>40.64</v>
      </c>
      <c r="D72" s="2">
        <v>24.51</v>
      </c>
      <c r="E72" s="2">
        <v>67.3</v>
      </c>
      <c r="F72" s="2">
        <v>75.180000000000007</v>
      </c>
      <c r="G72" s="2">
        <v>77.349999999999994</v>
      </c>
      <c r="H72" s="2">
        <v>49.76</v>
      </c>
      <c r="I72" s="2">
        <v>71.930000000000007</v>
      </c>
      <c r="J72" s="2">
        <v>109.88</v>
      </c>
      <c r="K72" s="2">
        <v>98.12</v>
      </c>
      <c r="L72" s="2">
        <v>81.91</v>
      </c>
      <c r="M72" s="2">
        <v>61.89</v>
      </c>
      <c r="N72" s="2"/>
    </row>
    <row r="73" spans="1:14" x14ac:dyDescent="0.2">
      <c r="A73" s="13">
        <v>1968</v>
      </c>
      <c r="B73" s="2">
        <v>75.27</v>
      </c>
      <c r="C73" s="2">
        <v>38.54</v>
      </c>
      <c r="D73" s="2">
        <v>48.99</v>
      </c>
      <c r="E73" s="2">
        <v>32.06</v>
      </c>
      <c r="F73" s="2">
        <v>100.07</v>
      </c>
      <c r="G73" s="2">
        <v>89.06</v>
      </c>
      <c r="H73" s="2">
        <v>29.89</v>
      </c>
      <c r="I73" s="2">
        <v>86.99</v>
      </c>
      <c r="J73" s="2">
        <v>93.31</v>
      </c>
      <c r="K73" s="2">
        <v>79.16</v>
      </c>
      <c r="L73" s="2">
        <v>129.22999999999999</v>
      </c>
      <c r="M73" s="2">
        <v>80.2</v>
      </c>
      <c r="N73" s="2"/>
    </row>
    <row r="74" spans="1:14" x14ac:dyDescent="0.2">
      <c r="A74" s="13">
        <v>1969</v>
      </c>
      <c r="B74" s="2">
        <v>77.94</v>
      </c>
      <c r="C74" s="2">
        <v>17.850000000000001</v>
      </c>
      <c r="D74" s="2">
        <v>43.64</v>
      </c>
      <c r="E74" s="2">
        <v>98.48</v>
      </c>
      <c r="F74" s="2">
        <v>82.85</v>
      </c>
      <c r="G74" s="2">
        <v>95.99</v>
      </c>
      <c r="H74" s="2">
        <v>73.709999999999994</v>
      </c>
      <c r="I74" s="2">
        <v>49.18</v>
      </c>
      <c r="J74" s="2">
        <v>30.01</v>
      </c>
      <c r="K74" s="2">
        <v>59.55</v>
      </c>
      <c r="L74" s="2">
        <v>98.92</v>
      </c>
      <c r="M74" s="2">
        <v>80.599999999999994</v>
      </c>
      <c r="N74" s="2"/>
    </row>
    <row r="75" spans="1:14" x14ac:dyDescent="0.2">
      <c r="A75" s="13">
        <v>1970</v>
      </c>
      <c r="B75" s="2">
        <v>52.8</v>
      </c>
      <c r="C75" s="2">
        <v>53.12</v>
      </c>
      <c r="D75" s="2">
        <v>46.84</v>
      </c>
      <c r="E75" s="2">
        <v>71.260000000000005</v>
      </c>
      <c r="F75" s="2">
        <v>73.72</v>
      </c>
      <c r="G75" s="2">
        <v>81.27</v>
      </c>
      <c r="H75" s="2">
        <v>90.66</v>
      </c>
      <c r="I75" s="2">
        <v>66.91</v>
      </c>
      <c r="J75" s="2">
        <v>77.05</v>
      </c>
      <c r="K75" s="2">
        <v>100.4</v>
      </c>
      <c r="L75" s="2">
        <v>86.23</v>
      </c>
      <c r="M75" s="2">
        <v>88.44</v>
      </c>
      <c r="N75" s="2"/>
    </row>
    <row r="76" spans="1:14" x14ac:dyDescent="0.2">
      <c r="A76" s="13">
        <v>1971</v>
      </c>
      <c r="B76" s="2">
        <v>49.28</v>
      </c>
      <c r="C76" s="2">
        <v>114.53</v>
      </c>
      <c r="D76" s="2">
        <v>57.46</v>
      </c>
      <c r="E76" s="2">
        <v>36.46</v>
      </c>
      <c r="F76" s="2">
        <v>41.84</v>
      </c>
      <c r="G76" s="2">
        <v>83.53</v>
      </c>
      <c r="H76" s="2">
        <v>82.46</v>
      </c>
      <c r="I76" s="2">
        <v>91.33</v>
      </c>
      <c r="J76" s="2">
        <v>55.41</v>
      </c>
      <c r="K76" s="2">
        <v>49.49</v>
      </c>
      <c r="L76" s="2">
        <v>58.9</v>
      </c>
      <c r="M76" s="2">
        <v>89.1</v>
      </c>
      <c r="N76" s="2"/>
    </row>
    <row r="77" spans="1:14" x14ac:dyDescent="0.2">
      <c r="A77" s="13">
        <v>1972</v>
      </c>
      <c r="B77" s="2">
        <v>54.68</v>
      </c>
      <c r="C77" s="2">
        <v>85.11</v>
      </c>
      <c r="D77" s="2">
        <v>81.14</v>
      </c>
      <c r="E77" s="2">
        <v>67.5</v>
      </c>
      <c r="F77" s="2">
        <v>85.2</v>
      </c>
      <c r="G77" s="2">
        <v>113.44</v>
      </c>
      <c r="H77" s="2">
        <v>67.75</v>
      </c>
      <c r="I77" s="2">
        <v>88.75</v>
      </c>
      <c r="J77" s="2">
        <v>75.459999999999994</v>
      </c>
      <c r="K77" s="2">
        <v>81.25</v>
      </c>
      <c r="L77" s="2">
        <v>105.8</v>
      </c>
      <c r="M77" s="2">
        <v>103.28</v>
      </c>
      <c r="N77" s="2"/>
    </row>
    <row r="78" spans="1:14" x14ac:dyDescent="0.2">
      <c r="A78" s="13">
        <v>1973</v>
      </c>
      <c r="B78" s="2">
        <v>44.89</v>
      </c>
      <c r="C78" s="2">
        <v>51.26</v>
      </c>
      <c r="D78" s="2">
        <v>93.12</v>
      </c>
      <c r="E78" s="2">
        <v>110.6</v>
      </c>
      <c r="F78" s="2">
        <v>90.74</v>
      </c>
      <c r="G78" s="2">
        <v>61.72</v>
      </c>
      <c r="H78" s="2">
        <v>43.08</v>
      </c>
      <c r="I78" s="2">
        <v>34.6</v>
      </c>
      <c r="J78" s="2">
        <v>57.59</v>
      </c>
      <c r="K78" s="2">
        <v>99.51</v>
      </c>
      <c r="L78" s="2">
        <v>99.43</v>
      </c>
      <c r="M78" s="2">
        <v>116.43</v>
      </c>
      <c r="N78" s="2"/>
    </row>
    <row r="79" spans="1:14" x14ac:dyDescent="0.2">
      <c r="A79" s="13">
        <v>1974</v>
      </c>
      <c r="B79" s="2">
        <v>67.709999999999994</v>
      </c>
      <c r="C79" s="2">
        <v>47.32</v>
      </c>
      <c r="D79" s="2">
        <v>71.72</v>
      </c>
      <c r="E79" s="2">
        <v>67.180000000000007</v>
      </c>
      <c r="F79" s="2">
        <v>110.42</v>
      </c>
      <c r="G79" s="2">
        <v>88.22</v>
      </c>
      <c r="H79" s="2">
        <v>65.86</v>
      </c>
      <c r="I79" s="2">
        <v>54.38</v>
      </c>
      <c r="J79" s="2">
        <v>74.489999999999995</v>
      </c>
      <c r="K79" s="2">
        <v>43.92</v>
      </c>
      <c r="L79" s="2">
        <v>86.72</v>
      </c>
      <c r="M79" s="2">
        <v>78.260000000000005</v>
      </c>
      <c r="N79" s="2"/>
    </row>
    <row r="80" spans="1:14" x14ac:dyDescent="0.2">
      <c r="A80" s="13">
        <v>1975</v>
      </c>
      <c r="B80" s="2">
        <v>61.92</v>
      </c>
      <c r="C80" s="2">
        <v>70.17</v>
      </c>
      <c r="D80" s="2">
        <v>89.9</v>
      </c>
      <c r="E80" s="2">
        <v>54.38</v>
      </c>
      <c r="F80" s="2">
        <v>66.03</v>
      </c>
      <c r="G80" s="2">
        <v>103.57</v>
      </c>
      <c r="H80" s="2">
        <v>61.11</v>
      </c>
      <c r="I80" s="2">
        <v>79.7</v>
      </c>
      <c r="J80" s="2">
        <v>113.35</v>
      </c>
      <c r="K80" s="2">
        <v>48.82</v>
      </c>
      <c r="L80" s="2">
        <v>62.77</v>
      </c>
      <c r="M80" s="2">
        <v>96.11</v>
      </c>
      <c r="N80" s="2"/>
    </row>
    <row r="81" spans="1:14" x14ac:dyDescent="0.2">
      <c r="A81" s="13">
        <v>1976</v>
      </c>
      <c r="B81" s="2">
        <v>75.319999999999993</v>
      </c>
      <c r="C81" s="2">
        <v>56.81</v>
      </c>
      <c r="D81" s="2">
        <v>109.59</v>
      </c>
      <c r="E81" s="2">
        <v>98.86</v>
      </c>
      <c r="F81" s="2">
        <v>106.41</v>
      </c>
      <c r="G81" s="2">
        <v>107.54</v>
      </c>
      <c r="H81" s="2">
        <v>92.57</v>
      </c>
      <c r="I81" s="2">
        <v>58.36</v>
      </c>
      <c r="J81" s="2">
        <v>74.77</v>
      </c>
      <c r="K81" s="2">
        <v>90.81</v>
      </c>
      <c r="L81" s="2">
        <v>34.01</v>
      </c>
      <c r="M81" s="2">
        <v>58.41</v>
      </c>
      <c r="N81" s="2"/>
    </row>
    <row r="82" spans="1:14" x14ac:dyDescent="0.2">
      <c r="A82" s="13">
        <v>1977</v>
      </c>
      <c r="B82" s="2">
        <v>91.04</v>
      </c>
      <c r="C82" s="2">
        <v>34.65</v>
      </c>
      <c r="D82" s="2">
        <v>80.14</v>
      </c>
      <c r="E82" s="2">
        <v>74.22</v>
      </c>
      <c r="F82" s="2">
        <v>26.04</v>
      </c>
      <c r="G82" s="2">
        <v>70.44</v>
      </c>
      <c r="H82" s="2">
        <v>62.35</v>
      </c>
      <c r="I82" s="2">
        <v>138.57</v>
      </c>
      <c r="J82" s="2">
        <v>159.04</v>
      </c>
      <c r="K82" s="2">
        <v>91.44</v>
      </c>
      <c r="L82" s="2">
        <v>128.69999999999999</v>
      </c>
      <c r="M82" s="2">
        <v>132.25</v>
      </c>
      <c r="N82" s="2"/>
    </row>
    <row r="83" spans="1:14" x14ac:dyDescent="0.2">
      <c r="A83" s="13">
        <v>1978</v>
      </c>
      <c r="B83" s="2">
        <v>124.04</v>
      </c>
      <c r="C83" s="2">
        <v>27.11</v>
      </c>
      <c r="D83" s="2">
        <v>60.47</v>
      </c>
      <c r="E83" s="2">
        <v>54.65</v>
      </c>
      <c r="F83" s="2">
        <v>57.04</v>
      </c>
      <c r="G83" s="2">
        <v>41.17</v>
      </c>
      <c r="H83" s="2">
        <v>54.63</v>
      </c>
      <c r="I83" s="2">
        <v>154.38</v>
      </c>
      <c r="J83" s="2">
        <v>154.08000000000001</v>
      </c>
      <c r="K83" s="2">
        <v>69.510000000000005</v>
      </c>
      <c r="L83" s="2">
        <v>87.28</v>
      </c>
      <c r="M83" s="2">
        <v>83.99</v>
      </c>
      <c r="N83" s="2"/>
    </row>
    <row r="84" spans="1:14" x14ac:dyDescent="0.2">
      <c r="A84" s="13">
        <v>1979</v>
      </c>
      <c r="B84" s="2">
        <v>130.16999999999999</v>
      </c>
      <c r="C84" s="2">
        <v>45.26</v>
      </c>
      <c r="D84" s="2">
        <v>52.05</v>
      </c>
      <c r="E84" s="2">
        <v>98.78</v>
      </c>
      <c r="F84" s="2">
        <v>75.010000000000005</v>
      </c>
      <c r="G84" s="2">
        <v>48.86</v>
      </c>
      <c r="H84" s="2">
        <v>59.58</v>
      </c>
      <c r="I84" s="2">
        <v>102.86</v>
      </c>
      <c r="J84" s="2">
        <v>124.56</v>
      </c>
      <c r="K84" s="2">
        <v>99.57</v>
      </c>
      <c r="L84" s="2">
        <v>66.27</v>
      </c>
      <c r="M84" s="2">
        <v>68.540000000000006</v>
      </c>
      <c r="N84" s="2"/>
    </row>
    <row r="85" spans="1:14" x14ac:dyDescent="0.2">
      <c r="A85" s="13">
        <v>1980</v>
      </c>
      <c r="B85" s="2">
        <v>37.19</v>
      </c>
      <c r="C85" s="2">
        <v>30.26</v>
      </c>
      <c r="D85" s="2">
        <v>76.510000000000005</v>
      </c>
      <c r="E85" s="2">
        <v>87.07</v>
      </c>
      <c r="F85" s="2">
        <v>30.42</v>
      </c>
      <c r="G85" s="2">
        <v>88.48</v>
      </c>
      <c r="H85" s="2">
        <v>78.459999999999994</v>
      </c>
      <c r="I85" s="2">
        <v>53.12</v>
      </c>
      <c r="J85" s="2">
        <v>66.349999999999994</v>
      </c>
      <c r="K85" s="2">
        <v>93.87</v>
      </c>
      <c r="L85" s="2">
        <v>54.77</v>
      </c>
      <c r="M85" s="2">
        <v>57.56</v>
      </c>
      <c r="N85" s="2"/>
    </row>
    <row r="86" spans="1:14" x14ac:dyDescent="0.2">
      <c r="A86" s="13">
        <v>1981</v>
      </c>
      <c r="B86" s="2">
        <v>26.33</v>
      </c>
      <c r="C86" s="2">
        <v>75.87</v>
      </c>
      <c r="D86" s="2">
        <v>19.91</v>
      </c>
      <c r="E86" s="2">
        <v>53.35</v>
      </c>
      <c r="F86" s="2">
        <v>57.7</v>
      </c>
      <c r="G86" s="2">
        <v>66.77</v>
      </c>
      <c r="H86" s="2">
        <v>77.34</v>
      </c>
      <c r="I86" s="2">
        <v>95.41</v>
      </c>
      <c r="J86" s="2">
        <v>133.29</v>
      </c>
      <c r="K86" s="2">
        <v>101.5</v>
      </c>
      <c r="L86" s="2">
        <v>50.55</v>
      </c>
      <c r="M86" s="2">
        <v>42.24</v>
      </c>
      <c r="N86" s="2"/>
    </row>
    <row r="87" spans="1:14" x14ac:dyDescent="0.2">
      <c r="A87" s="13">
        <v>1982</v>
      </c>
      <c r="B87" s="2">
        <v>65.510000000000005</v>
      </c>
      <c r="C87" s="2">
        <v>28.33</v>
      </c>
      <c r="D87" s="2">
        <v>48.48</v>
      </c>
      <c r="E87" s="2">
        <v>36.28</v>
      </c>
      <c r="F87" s="2">
        <v>60.42</v>
      </c>
      <c r="G87" s="2">
        <v>89.36</v>
      </c>
      <c r="H87" s="2">
        <v>34.25</v>
      </c>
      <c r="I87" s="2">
        <v>59.76</v>
      </c>
      <c r="J87" s="2">
        <v>67.02</v>
      </c>
      <c r="K87" s="2">
        <v>31.62</v>
      </c>
      <c r="L87" s="2">
        <v>110.4</v>
      </c>
      <c r="M87" s="2">
        <v>72.569999999999993</v>
      </c>
      <c r="N87" s="2"/>
    </row>
    <row r="88" spans="1:14" x14ac:dyDescent="0.2">
      <c r="A88" s="13">
        <v>1983</v>
      </c>
      <c r="B88" s="2">
        <v>29.98</v>
      </c>
      <c r="C88" s="2">
        <v>33.549999999999997</v>
      </c>
      <c r="D88" s="2">
        <v>53.33</v>
      </c>
      <c r="E88" s="2">
        <v>91.06</v>
      </c>
      <c r="F88" s="2">
        <v>96.08</v>
      </c>
      <c r="G88" s="2">
        <v>49.4</v>
      </c>
      <c r="H88" s="2">
        <v>57.16</v>
      </c>
      <c r="I88" s="2">
        <v>75.02</v>
      </c>
      <c r="J88" s="2">
        <v>47.55</v>
      </c>
      <c r="K88" s="2">
        <v>87.41</v>
      </c>
      <c r="L88" s="2">
        <v>91.52</v>
      </c>
      <c r="M88" s="2">
        <v>100.25</v>
      </c>
      <c r="N88" s="2"/>
    </row>
    <row r="89" spans="1:14" x14ac:dyDescent="0.2">
      <c r="A89" s="13">
        <v>1984</v>
      </c>
      <c r="B89" s="2">
        <v>34.869999999999997</v>
      </c>
      <c r="C89" s="2">
        <v>58.48</v>
      </c>
      <c r="D89" s="2">
        <v>33.92</v>
      </c>
      <c r="E89" s="2">
        <v>81.739999999999995</v>
      </c>
      <c r="F89" s="2">
        <v>95.52</v>
      </c>
      <c r="G89" s="2">
        <v>59.69</v>
      </c>
      <c r="H89" s="2">
        <v>46.21</v>
      </c>
      <c r="I89" s="2">
        <v>90.85</v>
      </c>
      <c r="J89" s="2">
        <v>82.64</v>
      </c>
      <c r="K89" s="2">
        <v>54.87</v>
      </c>
      <c r="L89" s="2">
        <v>59.98</v>
      </c>
      <c r="M89" s="2">
        <v>63.07</v>
      </c>
      <c r="N89" s="2"/>
    </row>
    <row r="90" spans="1:14" x14ac:dyDescent="0.2">
      <c r="A90" s="13">
        <v>1985</v>
      </c>
      <c r="B90" s="2">
        <v>63.2</v>
      </c>
      <c r="C90" s="2">
        <v>67.22</v>
      </c>
      <c r="D90" s="2">
        <v>62.13</v>
      </c>
      <c r="E90" s="2">
        <v>36.549999999999997</v>
      </c>
      <c r="F90" s="2">
        <v>93.57</v>
      </c>
      <c r="G90" s="2">
        <v>53.48</v>
      </c>
      <c r="H90" s="2">
        <v>55.29</v>
      </c>
      <c r="I90" s="2">
        <v>81.900000000000006</v>
      </c>
      <c r="J90" s="2">
        <v>100.17</v>
      </c>
      <c r="K90" s="2">
        <v>78.12</v>
      </c>
      <c r="L90" s="2">
        <v>144.37</v>
      </c>
      <c r="M90" s="2">
        <v>64.02</v>
      </c>
      <c r="N90" s="2"/>
    </row>
    <row r="91" spans="1:14" x14ac:dyDescent="0.2">
      <c r="A91" s="13">
        <v>1986</v>
      </c>
      <c r="B91" s="2">
        <v>43.8</v>
      </c>
      <c r="C91" s="2">
        <v>43.06</v>
      </c>
      <c r="D91" s="2">
        <v>51.41</v>
      </c>
      <c r="E91" s="2">
        <v>61.97</v>
      </c>
      <c r="F91" s="2">
        <v>64.31</v>
      </c>
      <c r="G91" s="2">
        <v>105.05</v>
      </c>
      <c r="H91" s="2">
        <v>75.44</v>
      </c>
      <c r="I91" s="2">
        <v>102.85</v>
      </c>
      <c r="J91" s="2">
        <v>178.17</v>
      </c>
      <c r="K91" s="2">
        <v>72.709999999999994</v>
      </c>
      <c r="L91" s="2">
        <v>50.83</v>
      </c>
      <c r="M91" s="2">
        <v>81.56</v>
      </c>
      <c r="N91" s="2"/>
    </row>
    <row r="92" spans="1:14" x14ac:dyDescent="0.2">
      <c r="A92" s="13">
        <v>1987</v>
      </c>
      <c r="B92" s="2">
        <v>55.26</v>
      </c>
      <c r="C92" s="2">
        <v>18.239999999999998</v>
      </c>
      <c r="D92" s="2">
        <v>54.45</v>
      </c>
      <c r="E92" s="2">
        <v>70.7</v>
      </c>
      <c r="F92" s="2">
        <v>30.26</v>
      </c>
      <c r="G92" s="2">
        <v>70.17</v>
      </c>
      <c r="H92" s="2">
        <v>61.93</v>
      </c>
      <c r="I92" s="2">
        <v>66.25</v>
      </c>
      <c r="J92" s="2">
        <v>101.33</v>
      </c>
      <c r="K92" s="2">
        <v>55.84</v>
      </c>
      <c r="L92" s="2">
        <v>94.71</v>
      </c>
      <c r="M92" s="2">
        <v>50.62</v>
      </c>
      <c r="N92" s="2"/>
    </row>
    <row r="93" spans="1:14" x14ac:dyDescent="0.2">
      <c r="A93" s="13">
        <v>1988</v>
      </c>
      <c r="B93" s="2">
        <v>29.05</v>
      </c>
      <c r="C93" s="2">
        <v>66.94</v>
      </c>
      <c r="D93" s="2">
        <v>34.1</v>
      </c>
      <c r="E93" s="2">
        <v>54.44</v>
      </c>
      <c r="F93" s="2">
        <v>43.8</v>
      </c>
      <c r="G93" s="2">
        <v>34.24</v>
      </c>
      <c r="H93" s="2">
        <v>73.39</v>
      </c>
      <c r="I93" s="2">
        <v>76.63</v>
      </c>
      <c r="J93" s="2">
        <v>58.68</v>
      </c>
      <c r="K93" s="2">
        <v>100.17</v>
      </c>
      <c r="L93" s="2">
        <v>63.58</v>
      </c>
      <c r="M93" s="2">
        <v>42.5</v>
      </c>
      <c r="N93" s="2"/>
    </row>
    <row r="94" spans="1:14" x14ac:dyDescent="0.2">
      <c r="A94" s="13">
        <v>1989</v>
      </c>
      <c r="B94" s="2">
        <v>32.81</v>
      </c>
      <c r="C94" s="2">
        <v>33.71</v>
      </c>
      <c r="D94" s="2">
        <v>57.92</v>
      </c>
      <c r="E94" s="2">
        <v>42.33</v>
      </c>
      <c r="F94" s="2">
        <v>111.82</v>
      </c>
      <c r="G94" s="2">
        <v>120.47</v>
      </c>
      <c r="H94" s="2">
        <v>22.85</v>
      </c>
      <c r="I94" s="2">
        <v>67.97</v>
      </c>
      <c r="J94" s="2">
        <v>75.5</v>
      </c>
      <c r="K94" s="2">
        <v>91.7</v>
      </c>
      <c r="L94" s="2">
        <v>121.51</v>
      </c>
      <c r="M94" s="2">
        <v>57.53</v>
      </c>
      <c r="N94" s="2"/>
    </row>
    <row r="95" spans="1:14" x14ac:dyDescent="0.2">
      <c r="A95" s="13">
        <v>1990</v>
      </c>
      <c r="B95" s="2">
        <v>61.34</v>
      </c>
      <c r="C95" s="2">
        <v>87.17</v>
      </c>
      <c r="D95" s="2">
        <v>51.44</v>
      </c>
      <c r="E95" s="2">
        <v>102.69</v>
      </c>
      <c r="F95" s="2">
        <v>121.06</v>
      </c>
      <c r="G95" s="2">
        <v>73.08</v>
      </c>
      <c r="H95" s="2">
        <v>61.5</v>
      </c>
      <c r="I95" s="2">
        <v>75.040000000000006</v>
      </c>
      <c r="J95" s="2">
        <v>55.83</v>
      </c>
      <c r="K95" s="2">
        <v>113</v>
      </c>
      <c r="L95" s="2">
        <v>57.8</v>
      </c>
      <c r="M95" s="2">
        <v>146.31</v>
      </c>
      <c r="N95" s="2"/>
    </row>
    <row r="96" spans="1:14" x14ac:dyDescent="0.2">
      <c r="A96" s="13">
        <v>1991</v>
      </c>
      <c r="B96" s="2">
        <v>55.76</v>
      </c>
      <c r="C96" s="2">
        <v>43.41</v>
      </c>
      <c r="D96" s="2">
        <v>117.78</v>
      </c>
      <c r="E96" s="2">
        <v>104.47</v>
      </c>
      <c r="F96" s="2">
        <v>86.55</v>
      </c>
      <c r="G96" s="2">
        <v>59.14</v>
      </c>
      <c r="H96" s="2">
        <v>63.87</v>
      </c>
      <c r="I96" s="2">
        <v>70.8</v>
      </c>
      <c r="J96" s="2">
        <v>71.25</v>
      </c>
      <c r="K96" s="2">
        <v>63.63</v>
      </c>
      <c r="L96" s="2">
        <v>72.36</v>
      </c>
      <c r="M96" s="2">
        <v>77.12</v>
      </c>
      <c r="N96" s="2"/>
    </row>
    <row r="97" spans="1:14" x14ac:dyDescent="0.2">
      <c r="A97" s="13">
        <v>1992</v>
      </c>
      <c r="B97" s="2">
        <v>69.87</v>
      </c>
      <c r="C97" s="2">
        <v>50.2</v>
      </c>
      <c r="D97" s="2">
        <v>91.75</v>
      </c>
      <c r="E97" s="2">
        <v>98.25</v>
      </c>
      <c r="F97" s="2">
        <v>82.07</v>
      </c>
      <c r="G97" s="2">
        <v>40.83</v>
      </c>
      <c r="H97" s="2">
        <v>149.16</v>
      </c>
      <c r="I97" s="2">
        <v>146.21</v>
      </c>
      <c r="J97" s="2">
        <v>97.52</v>
      </c>
      <c r="K97" s="2">
        <v>59.02</v>
      </c>
      <c r="L97" s="2">
        <v>84.52</v>
      </c>
      <c r="M97" s="2">
        <v>61.38</v>
      </c>
      <c r="N97" s="2"/>
    </row>
    <row r="98" spans="1:14" x14ac:dyDescent="0.2">
      <c r="A98" s="13">
        <v>1993</v>
      </c>
      <c r="B98" s="2">
        <v>68.17</v>
      </c>
      <c r="C98" s="2">
        <v>43.11</v>
      </c>
      <c r="D98" s="2">
        <v>39.950000000000003</v>
      </c>
      <c r="E98" s="2">
        <v>66.209999999999994</v>
      </c>
      <c r="F98" s="2">
        <v>44.42</v>
      </c>
      <c r="G98" s="2">
        <v>93.46</v>
      </c>
      <c r="H98" s="2">
        <v>47.03</v>
      </c>
      <c r="I98" s="2">
        <v>46.31</v>
      </c>
      <c r="J98" s="2">
        <v>82.89</v>
      </c>
      <c r="K98" s="2">
        <v>73.27</v>
      </c>
      <c r="L98" s="2">
        <v>68.040000000000006</v>
      </c>
      <c r="M98" s="2">
        <v>49.53</v>
      </c>
      <c r="N98" s="2"/>
    </row>
    <row r="99" spans="1:14" x14ac:dyDescent="0.2">
      <c r="A99" s="13">
        <v>1994</v>
      </c>
      <c r="B99" s="2">
        <v>62.5</v>
      </c>
      <c r="C99" s="2">
        <v>32.49</v>
      </c>
      <c r="D99" s="2">
        <v>47.96</v>
      </c>
      <c r="E99" s="2">
        <v>78.58</v>
      </c>
      <c r="F99" s="2">
        <v>70.78</v>
      </c>
      <c r="G99" s="2">
        <v>64.98</v>
      </c>
      <c r="H99" s="2">
        <v>49.34</v>
      </c>
      <c r="I99" s="2">
        <v>73.7</v>
      </c>
      <c r="J99" s="2">
        <v>63.3</v>
      </c>
      <c r="K99" s="2">
        <v>49.23</v>
      </c>
      <c r="L99" s="2">
        <v>86.23</v>
      </c>
      <c r="M99" s="2">
        <v>43.18</v>
      </c>
      <c r="N99" s="2"/>
    </row>
    <row r="100" spans="1:14" x14ac:dyDescent="0.2">
      <c r="A100" s="13">
        <v>1995</v>
      </c>
      <c r="B100" s="2">
        <v>75.540000000000006</v>
      </c>
      <c r="C100" s="2">
        <v>30.59</v>
      </c>
      <c r="D100" s="2">
        <v>26.1</v>
      </c>
      <c r="E100" s="2">
        <v>43.85</v>
      </c>
      <c r="F100" s="2">
        <v>59.47</v>
      </c>
      <c r="G100" s="2">
        <v>29.69</v>
      </c>
      <c r="H100" s="2">
        <v>83.41</v>
      </c>
      <c r="I100" s="2">
        <v>61.98</v>
      </c>
      <c r="J100" s="2">
        <v>51.54</v>
      </c>
      <c r="K100" s="2">
        <v>166.99</v>
      </c>
      <c r="L100" s="2">
        <v>110.37</v>
      </c>
      <c r="M100" s="2">
        <v>39.81</v>
      </c>
      <c r="N100" s="2"/>
    </row>
    <row r="101" spans="1:14" x14ac:dyDescent="0.2">
      <c r="A101" s="13">
        <v>1996</v>
      </c>
      <c r="B101" s="2">
        <v>75.739999999999995</v>
      </c>
      <c r="C101" s="2">
        <v>51.51</v>
      </c>
      <c r="D101" s="2">
        <v>35.67</v>
      </c>
      <c r="E101" s="2">
        <v>100.72</v>
      </c>
      <c r="F101" s="2">
        <v>92.89</v>
      </c>
      <c r="G101" s="2">
        <v>102.66</v>
      </c>
      <c r="H101" s="2">
        <v>90.5</v>
      </c>
      <c r="I101" s="2">
        <v>51.28</v>
      </c>
      <c r="J101" s="2">
        <v>130.38999999999999</v>
      </c>
      <c r="K101" s="2">
        <v>85.71</v>
      </c>
      <c r="L101" s="2">
        <v>85.56</v>
      </c>
      <c r="M101" s="2">
        <v>95.36</v>
      </c>
      <c r="N101" s="2"/>
    </row>
    <row r="102" spans="1:14" x14ac:dyDescent="0.2">
      <c r="A102" s="13">
        <v>1997</v>
      </c>
      <c r="B102" s="2">
        <v>83.1</v>
      </c>
      <c r="C102" s="2">
        <v>72.64</v>
      </c>
      <c r="D102" s="2">
        <v>87.87</v>
      </c>
      <c r="E102" s="2">
        <v>38.130000000000003</v>
      </c>
      <c r="F102" s="2">
        <v>58.88</v>
      </c>
      <c r="G102" s="2">
        <v>76.8</v>
      </c>
      <c r="H102" s="2">
        <v>39.32</v>
      </c>
      <c r="I102" s="2">
        <v>86.84</v>
      </c>
      <c r="J102" s="2">
        <v>114.88</v>
      </c>
      <c r="K102" s="2">
        <v>47.74</v>
      </c>
      <c r="L102" s="2">
        <v>81.89</v>
      </c>
      <c r="M102" s="2">
        <v>53.35</v>
      </c>
      <c r="N102" s="2"/>
    </row>
    <row r="103" spans="1:14" x14ac:dyDescent="0.2">
      <c r="A103" s="13">
        <v>1998</v>
      </c>
      <c r="B103" s="2">
        <v>131.94</v>
      </c>
      <c r="C103" s="2">
        <v>50.3</v>
      </c>
      <c r="D103" s="2">
        <v>93.44</v>
      </c>
      <c r="E103" s="2">
        <v>45.68</v>
      </c>
      <c r="F103" s="2">
        <v>57.96</v>
      </c>
      <c r="G103" s="2">
        <v>110.62</v>
      </c>
      <c r="H103" s="2">
        <v>71.790000000000006</v>
      </c>
      <c r="I103" s="2">
        <v>86.41</v>
      </c>
      <c r="J103" s="2">
        <v>57.58</v>
      </c>
      <c r="K103" s="2">
        <v>45.31</v>
      </c>
      <c r="L103" s="2">
        <v>49.84</v>
      </c>
      <c r="M103" s="2">
        <v>47.06</v>
      </c>
      <c r="N103" s="2"/>
    </row>
    <row r="104" spans="1:14" x14ac:dyDescent="0.2">
      <c r="A104">
        <v>1999</v>
      </c>
      <c r="B104" s="2">
        <v>130.94</v>
      </c>
      <c r="C104" s="2">
        <v>29.03</v>
      </c>
      <c r="D104" s="2">
        <v>73.81</v>
      </c>
      <c r="E104" s="2">
        <v>38.08</v>
      </c>
      <c r="F104" s="2">
        <v>50.08</v>
      </c>
      <c r="G104" s="2">
        <v>59.23</v>
      </c>
      <c r="H104" s="2">
        <v>74.52</v>
      </c>
      <c r="I104" s="2">
        <v>58.89</v>
      </c>
      <c r="J104" s="2">
        <v>101.75</v>
      </c>
      <c r="K104" s="2">
        <v>79.790000000000006</v>
      </c>
      <c r="L104" s="2">
        <v>76.52</v>
      </c>
      <c r="M104" s="2">
        <v>44.47</v>
      </c>
      <c r="N104" s="2"/>
    </row>
    <row r="105" spans="1:14" x14ac:dyDescent="0.2">
      <c r="A105">
        <v>2000</v>
      </c>
      <c r="B105" s="2">
        <v>49.71</v>
      </c>
      <c r="C105" s="2">
        <v>48.95</v>
      </c>
      <c r="D105" s="2">
        <v>33.880000000000003</v>
      </c>
      <c r="E105" s="2">
        <v>89.95</v>
      </c>
      <c r="F105" s="2">
        <v>111.65</v>
      </c>
      <c r="G105" s="2">
        <v>154.22</v>
      </c>
      <c r="H105" s="2">
        <v>71.94</v>
      </c>
      <c r="I105" s="2">
        <v>84.68</v>
      </c>
      <c r="J105" s="2">
        <v>79.42</v>
      </c>
      <c r="K105" s="2">
        <v>37.9</v>
      </c>
      <c r="L105" s="2">
        <v>81.03</v>
      </c>
      <c r="M105" s="2">
        <v>80.849999999999994</v>
      </c>
      <c r="N105" s="2"/>
    </row>
    <row r="106" spans="1:14" x14ac:dyDescent="0.2">
      <c r="A106">
        <v>2001</v>
      </c>
      <c r="B106" s="2">
        <v>42.38</v>
      </c>
      <c r="C106" s="2">
        <v>64.900000000000006</v>
      </c>
      <c r="D106" s="2">
        <v>57.43</v>
      </c>
      <c r="E106" s="2">
        <v>28.99</v>
      </c>
      <c r="F106" s="2">
        <v>84.95</v>
      </c>
      <c r="G106" s="2">
        <v>53.22</v>
      </c>
      <c r="H106" s="2">
        <v>36.31</v>
      </c>
      <c r="I106" s="2">
        <v>59.52</v>
      </c>
      <c r="J106" s="2">
        <v>83.27</v>
      </c>
      <c r="K106" s="2">
        <v>89.09</v>
      </c>
      <c r="L106" s="2">
        <v>82.27</v>
      </c>
      <c r="M106" s="2">
        <v>64.27</v>
      </c>
      <c r="N106" s="2"/>
    </row>
    <row r="107" spans="1:14" x14ac:dyDescent="0.2">
      <c r="A107">
        <v>2002</v>
      </c>
      <c r="B107" s="2">
        <v>48.93</v>
      </c>
      <c r="C107" s="2">
        <v>38.799999999999997</v>
      </c>
      <c r="D107" s="2">
        <v>67.319999999999993</v>
      </c>
      <c r="E107" s="2">
        <v>99.99</v>
      </c>
      <c r="F107" s="2">
        <v>119.06</v>
      </c>
      <c r="G107" s="2">
        <v>80.260000000000005</v>
      </c>
      <c r="H107" s="2">
        <v>61.33</v>
      </c>
      <c r="I107" s="2">
        <v>26.28</v>
      </c>
      <c r="J107" s="2">
        <v>63.86</v>
      </c>
      <c r="K107" s="2">
        <v>66.739999999999995</v>
      </c>
      <c r="L107" s="2">
        <v>79.2</v>
      </c>
      <c r="M107" s="2">
        <v>69.099999999999994</v>
      </c>
      <c r="N107" s="2"/>
    </row>
    <row r="108" spans="1:14" x14ac:dyDescent="0.2">
      <c r="A108">
        <v>2003</v>
      </c>
      <c r="B108" s="2">
        <v>67.819999999999993</v>
      </c>
      <c r="C108" s="2">
        <v>62.02</v>
      </c>
      <c r="D108" s="2">
        <v>64.44</v>
      </c>
      <c r="E108" s="2">
        <v>53.43</v>
      </c>
      <c r="F108" s="2">
        <v>132.55000000000001</v>
      </c>
      <c r="G108" s="2">
        <v>61.03</v>
      </c>
      <c r="H108" s="2">
        <v>90.2</v>
      </c>
      <c r="I108" s="2">
        <v>63.23</v>
      </c>
      <c r="J108" s="2">
        <v>71.92</v>
      </c>
      <c r="K108" s="2">
        <v>74.14</v>
      </c>
      <c r="L108" s="2">
        <v>107.81</v>
      </c>
      <c r="M108" s="2">
        <v>86.58</v>
      </c>
      <c r="N108" s="2"/>
    </row>
    <row r="109" spans="1:14" x14ac:dyDescent="0.2">
      <c r="A109">
        <v>2004</v>
      </c>
      <c r="B109" s="2">
        <v>74.510000000000005</v>
      </c>
      <c r="C109" s="2">
        <v>38.56</v>
      </c>
      <c r="D109" s="2">
        <v>61.28</v>
      </c>
      <c r="E109" s="2">
        <v>103.15</v>
      </c>
      <c r="F109" s="2">
        <v>117.82</v>
      </c>
      <c r="G109" s="2">
        <v>72.03</v>
      </c>
      <c r="H109" s="2">
        <v>129.56</v>
      </c>
      <c r="I109" s="2">
        <v>60.67</v>
      </c>
      <c r="J109" s="2">
        <v>74.260000000000005</v>
      </c>
      <c r="K109" s="2">
        <v>53.71</v>
      </c>
      <c r="L109" s="2">
        <v>80</v>
      </c>
      <c r="M109" s="2">
        <v>116.1</v>
      </c>
      <c r="N109" s="2"/>
    </row>
    <row r="110" spans="1:14" x14ac:dyDescent="0.2">
      <c r="A110">
        <v>2005</v>
      </c>
      <c r="B110" s="2">
        <v>73.33</v>
      </c>
      <c r="C110" s="2">
        <v>70.05</v>
      </c>
      <c r="D110" s="2">
        <v>43.86</v>
      </c>
      <c r="E110" s="2">
        <v>105.87</v>
      </c>
      <c r="F110" s="2">
        <v>24.17</v>
      </c>
      <c r="G110" s="2">
        <v>40.97</v>
      </c>
      <c r="H110" s="2">
        <v>71.37</v>
      </c>
      <c r="I110" s="2">
        <v>105.16</v>
      </c>
      <c r="J110" s="2">
        <v>98.94</v>
      </c>
      <c r="K110" s="2">
        <v>93.33</v>
      </c>
      <c r="L110" s="2">
        <v>109.45</v>
      </c>
      <c r="M110" s="2">
        <v>66.180000000000007</v>
      </c>
      <c r="N110" s="2"/>
    </row>
    <row r="111" spans="1:14" x14ac:dyDescent="0.2">
      <c r="A111">
        <v>2006</v>
      </c>
      <c r="B111" s="2">
        <v>91.19</v>
      </c>
      <c r="C111" s="2">
        <v>55.45</v>
      </c>
      <c r="D111" s="2">
        <v>44.74</v>
      </c>
      <c r="E111" s="2">
        <v>63.06</v>
      </c>
      <c r="F111" s="2">
        <v>64.959999999999994</v>
      </c>
      <c r="G111" s="2">
        <v>70.47</v>
      </c>
      <c r="H111" s="2">
        <v>137.96</v>
      </c>
      <c r="I111" s="2">
        <v>47.74</v>
      </c>
      <c r="J111" s="2">
        <v>139.52000000000001</v>
      </c>
      <c r="K111" s="2">
        <v>144.31</v>
      </c>
      <c r="L111" s="2">
        <v>82.93</v>
      </c>
      <c r="M111" s="2">
        <v>107.18</v>
      </c>
      <c r="N111" s="2"/>
    </row>
    <row r="112" spans="1:14" x14ac:dyDescent="0.2">
      <c r="A112" s="19">
        <v>2007</v>
      </c>
      <c r="B112" s="20">
        <v>81.239999999999995</v>
      </c>
      <c r="C112" s="20">
        <v>43.27</v>
      </c>
      <c r="D112" s="20">
        <v>64.19</v>
      </c>
      <c r="E112" s="20">
        <v>90.17</v>
      </c>
      <c r="F112" s="20">
        <v>41.29</v>
      </c>
      <c r="G112" s="20">
        <v>38.090000000000003</v>
      </c>
      <c r="H112" s="20">
        <v>76.25</v>
      </c>
      <c r="I112" s="20">
        <v>30.96</v>
      </c>
      <c r="J112" s="20">
        <v>51.31</v>
      </c>
      <c r="K112" s="20">
        <v>71.650000000000006</v>
      </c>
      <c r="L112" s="20">
        <v>89.02</v>
      </c>
      <c r="M112" s="20">
        <v>111.65</v>
      </c>
      <c r="N112" s="2"/>
    </row>
    <row r="113" spans="1:14" x14ac:dyDescent="0.2">
      <c r="A113" s="13">
        <v>2008</v>
      </c>
      <c r="B113" s="21">
        <v>56.87</v>
      </c>
      <c r="C113" s="21">
        <v>123</v>
      </c>
      <c r="D113" s="21">
        <v>103.93</v>
      </c>
      <c r="E113" s="21">
        <v>65.790000000000006</v>
      </c>
      <c r="F113" s="21">
        <v>58.28</v>
      </c>
      <c r="G113" s="21">
        <v>92.16</v>
      </c>
      <c r="H113" s="21">
        <v>123.71</v>
      </c>
      <c r="I113" s="21">
        <v>87.62</v>
      </c>
      <c r="J113" s="21">
        <v>59.2</v>
      </c>
      <c r="K113" s="21">
        <v>99.66</v>
      </c>
      <c r="L113" s="21">
        <v>83.37</v>
      </c>
      <c r="M113" s="21">
        <v>114.8</v>
      </c>
      <c r="N113" s="2"/>
    </row>
    <row r="114" spans="1:14" x14ac:dyDescent="0.2">
      <c r="A114" s="9">
        <v>2009</v>
      </c>
      <c r="B114" s="2">
        <v>64.02</v>
      </c>
      <c r="C114" s="2">
        <v>52.73</v>
      </c>
      <c r="D114" s="2">
        <v>68.819999999999993</v>
      </c>
      <c r="E114" s="2">
        <v>111.71</v>
      </c>
      <c r="F114" s="2">
        <v>90.11</v>
      </c>
      <c r="G114" s="2">
        <v>76.2</v>
      </c>
      <c r="H114" s="2">
        <v>102.55</v>
      </c>
      <c r="I114" s="2">
        <v>96.27</v>
      </c>
      <c r="J114" s="2">
        <v>49.7</v>
      </c>
      <c r="K114" s="2">
        <v>86.9</v>
      </c>
      <c r="L114" s="2">
        <v>43.49</v>
      </c>
      <c r="M114" s="2">
        <v>90.13</v>
      </c>
      <c r="N114" s="2"/>
    </row>
    <row r="115" spans="1:14" x14ac:dyDescent="0.2">
      <c r="A115" s="9">
        <v>2010</v>
      </c>
      <c r="B115" s="2">
        <v>56.96</v>
      </c>
      <c r="C115" s="2">
        <v>43.56</v>
      </c>
      <c r="D115" s="2">
        <v>67.08</v>
      </c>
      <c r="E115" s="2">
        <v>47.98</v>
      </c>
      <c r="F115" s="2">
        <v>52.88</v>
      </c>
      <c r="G115" s="2">
        <v>140.35</v>
      </c>
      <c r="H115" s="2">
        <v>87.54</v>
      </c>
      <c r="I115" s="2">
        <v>64.400000000000006</v>
      </c>
      <c r="J115" s="2">
        <v>75.87</v>
      </c>
      <c r="K115" s="2">
        <v>84.51</v>
      </c>
      <c r="L115" s="2">
        <v>84.84</v>
      </c>
      <c r="M115" s="2">
        <v>76.13</v>
      </c>
    </row>
    <row r="116" spans="1:14" x14ac:dyDescent="0.2">
      <c r="A116" s="9">
        <v>2011</v>
      </c>
      <c r="B116" s="2">
        <v>45.2</v>
      </c>
      <c r="C116" s="2">
        <v>58.91</v>
      </c>
      <c r="D116" s="2">
        <v>100.58</v>
      </c>
      <c r="E116" s="2">
        <v>135.49</v>
      </c>
      <c r="F116" s="2">
        <v>122.11</v>
      </c>
      <c r="G116" s="2">
        <v>56.25</v>
      </c>
      <c r="H116" s="2">
        <v>51.47</v>
      </c>
      <c r="I116" s="2">
        <v>120.09</v>
      </c>
      <c r="J116" s="2">
        <v>101.76</v>
      </c>
      <c r="K116" s="2">
        <v>101.01</v>
      </c>
      <c r="L116" s="2">
        <v>77.989999999999995</v>
      </c>
      <c r="M116" s="2">
        <v>83.11</v>
      </c>
    </row>
    <row r="117" spans="1:14" x14ac:dyDescent="0.2">
      <c r="A117" s="9">
        <v>2012</v>
      </c>
      <c r="B117" s="2">
        <v>96.31</v>
      </c>
      <c r="C117" s="2">
        <v>37.520000000000003</v>
      </c>
      <c r="D117" s="2">
        <v>42.42</v>
      </c>
      <c r="E117" s="2">
        <v>52.9</v>
      </c>
      <c r="F117" s="2">
        <v>53.93</v>
      </c>
      <c r="G117" s="2">
        <v>79.31</v>
      </c>
      <c r="H117" s="2">
        <v>52.41</v>
      </c>
      <c r="I117" s="2">
        <v>54.42</v>
      </c>
      <c r="J117" s="2">
        <v>123.54</v>
      </c>
      <c r="K117" s="2">
        <v>99.57</v>
      </c>
      <c r="L117" s="2">
        <v>34.83</v>
      </c>
      <c r="M117" s="2">
        <v>105.47</v>
      </c>
    </row>
    <row r="118" spans="1:14" x14ac:dyDescent="0.2">
      <c r="A118" s="9">
        <v>2013</v>
      </c>
      <c r="B118" s="2">
        <v>56.98</v>
      </c>
      <c r="C118" s="2">
        <v>80.16</v>
      </c>
      <c r="D118" s="2">
        <v>23.74</v>
      </c>
      <c r="E118" s="2">
        <v>86.35</v>
      </c>
      <c r="F118" s="2">
        <v>64.849999999999994</v>
      </c>
      <c r="G118" s="2">
        <v>149.4</v>
      </c>
      <c r="H118" s="2">
        <v>78.16</v>
      </c>
      <c r="I118" s="2">
        <v>68.09</v>
      </c>
      <c r="J118" s="2">
        <v>75.099999999999994</v>
      </c>
      <c r="K118" s="2">
        <v>110.18</v>
      </c>
      <c r="L118" s="2">
        <v>71.05</v>
      </c>
      <c r="M118" s="2">
        <v>81.56</v>
      </c>
    </row>
    <row r="119" spans="1:14" x14ac:dyDescent="0.2">
      <c r="A119" s="9">
        <v>2014</v>
      </c>
      <c r="B119" s="2">
        <v>61.07</v>
      </c>
      <c r="C119" s="2">
        <v>70.47</v>
      </c>
      <c r="D119" s="2">
        <v>49.25</v>
      </c>
      <c r="E119" s="2">
        <v>116.49</v>
      </c>
      <c r="F119" s="2">
        <v>82.75</v>
      </c>
      <c r="G119" s="2">
        <v>100.57</v>
      </c>
      <c r="H119" s="2">
        <v>109.81</v>
      </c>
      <c r="I119" s="2">
        <v>71.58</v>
      </c>
      <c r="J119" s="2">
        <v>47.53</v>
      </c>
      <c r="K119" s="2">
        <v>66.209999999999994</v>
      </c>
      <c r="L119" s="2">
        <v>58.05</v>
      </c>
      <c r="M119" s="2">
        <v>47.56</v>
      </c>
    </row>
    <row r="120" spans="1:14" x14ac:dyDescent="0.2">
      <c r="A120" s="9">
        <v>2015</v>
      </c>
      <c r="B120">
        <v>52.7</v>
      </c>
      <c r="C120">
        <v>52.32</v>
      </c>
      <c r="D120">
        <v>28.61</v>
      </c>
      <c r="E120">
        <v>73.41</v>
      </c>
      <c r="F120">
        <v>48.17</v>
      </c>
      <c r="G120">
        <v>172.71</v>
      </c>
      <c r="H120">
        <v>45.08</v>
      </c>
      <c r="I120">
        <v>78.03</v>
      </c>
      <c r="J120">
        <v>109.08</v>
      </c>
      <c r="K120">
        <v>96.71</v>
      </c>
      <c r="L120">
        <v>33.53</v>
      </c>
      <c r="M120">
        <v>71.33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workbookViewId="0">
      <selection activeCell="A2" sqref="A2"/>
    </sheetView>
  </sheetViews>
  <sheetFormatPr defaultRowHeight="12.75" x14ac:dyDescent="0.2"/>
  <sheetData>
    <row r="1" spans="1:13" x14ac:dyDescent="0.2">
      <c r="A1" t="s">
        <v>46</v>
      </c>
    </row>
    <row r="2" spans="1:13" x14ac:dyDescent="0.2">
      <c r="A2" s="13"/>
    </row>
    <row r="4" spans="1:13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 x14ac:dyDescent="0.2">
      <c r="A5" s="13">
        <v>1883</v>
      </c>
      <c r="B5" s="2">
        <v>50.8</v>
      </c>
      <c r="C5" s="2">
        <v>74.7</v>
      </c>
      <c r="D5" s="2">
        <v>46.7</v>
      </c>
      <c r="E5" s="2">
        <v>51.1</v>
      </c>
      <c r="F5" s="2">
        <v>142.19999999999999</v>
      </c>
      <c r="G5" s="2">
        <v>124.5</v>
      </c>
      <c r="H5" s="2">
        <v>116.6</v>
      </c>
      <c r="I5" s="2">
        <v>60.2</v>
      </c>
      <c r="J5" s="2">
        <v>67.099999999999994</v>
      </c>
      <c r="K5" s="2">
        <v>58.4</v>
      </c>
      <c r="L5" s="2">
        <v>55.4</v>
      </c>
      <c r="M5" s="2">
        <v>46.5</v>
      </c>
    </row>
    <row r="6" spans="1:13" x14ac:dyDescent="0.2">
      <c r="A6" s="13">
        <v>1884</v>
      </c>
      <c r="B6" s="2">
        <v>93.2</v>
      </c>
      <c r="C6" s="2">
        <v>77.7</v>
      </c>
      <c r="D6" s="2">
        <v>79</v>
      </c>
      <c r="E6" s="2">
        <v>28.7</v>
      </c>
      <c r="F6" s="2">
        <v>92.5</v>
      </c>
      <c r="G6" s="2">
        <v>87.9</v>
      </c>
      <c r="H6" s="2">
        <v>87.6</v>
      </c>
      <c r="I6" s="2">
        <v>65.8</v>
      </c>
      <c r="J6" s="2">
        <v>56.4</v>
      </c>
      <c r="K6" s="2">
        <v>61.7</v>
      </c>
      <c r="L6" s="2">
        <v>57.9</v>
      </c>
      <c r="M6" s="2">
        <v>78.2</v>
      </c>
    </row>
    <row r="7" spans="1:13" x14ac:dyDescent="0.2">
      <c r="A7" s="13">
        <v>1885</v>
      </c>
      <c r="B7" s="2">
        <v>71.599999999999994</v>
      </c>
      <c r="C7" s="2">
        <v>45.5</v>
      </c>
      <c r="D7" s="2">
        <v>22.6</v>
      </c>
      <c r="E7" s="2">
        <v>59.4</v>
      </c>
      <c r="F7" s="2">
        <v>69.599999999999994</v>
      </c>
      <c r="G7" s="2">
        <v>103.1</v>
      </c>
      <c r="H7" s="2">
        <v>80.8</v>
      </c>
      <c r="I7" s="2">
        <v>140.19999999999999</v>
      </c>
      <c r="J7" s="2">
        <v>79.2</v>
      </c>
      <c r="K7" s="2">
        <v>103.9</v>
      </c>
      <c r="L7" s="2">
        <v>60.7</v>
      </c>
      <c r="M7" s="2">
        <v>72.599999999999994</v>
      </c>
    </row>
    <row r="8" spans="1:13" x14ac:dyDescent="0.2">
      <c r="A8" s="13">
        <v>1886</v>
      </c>
      <c r="B8" s="2">
        <v>96.3</v>
      </c>
      <c r="C8" s="2">
        <v>51.3</v>
      </c>
      <c r="D8" s="2">
        <v>77.5</v>
      </c>
      <c r="E8" s="2">
        <v>81.3</v>
      </c>
      <c r="F8" s="2">
        <v>58.7</v>
      </c>
      <c r="G8" s="2">
        <v>59.2</v>
      </c>
      <c r="H8" s="2">
        <v>85.1</v>
      </c>
      <c r="I8" s="2">
        <v>70.400000000000006</v>
      </c>
      <c r="J8" s="2">
        <v>95.8</v>
      </c>
      <c r="K8" s="2">
        <v>49</v>
      </c>
      <c r="L8" s="2">
        <v>120.4</v>
      </c>
      <c r="M8" s="2">
        <v>50</v>
      </c>
    </row>
    <row r="9" spans="1:13" x14ac:dyDescent="0.2">
      <c r="A9" s="13">
        <v>1887</v>
      </c>
      <c r="B9" s="2">
        <v>69.900000000000006</v>
      </c>
      <c r="C9" s="2">
        <v>106.7</v>
      </c>
      <c r="D9" s="2">
        <v>46.5</v>
      </c>
      <c r="E9" s="2">
        <v>46.2</v>
      </c>
      <c r="F9" s="2">
        <v>41.7</v>
      </c>
      <c r="G9" s="2">
        <v>70.400000000000006</v>
      </c>
      <c r="H9" s="2">
        <v>96</v>
      </c>
      <c r="I9" s="2">
        <v>70.400000000000006</v>
      </c>
      <c r="J9" s="2">
        <v>44.2</v>
      </c>
      <c r="K9" s="2">
        <v>58.4</v>
      </c>
      <c r="L9" s="2">
        <v>50.8</v>
      </c>
      <c r="M9" s="2">
        <v>69.3</v>
      </c>
    </row>
    <row r="10" spans="1:13" x14ac:dyDescent="0.2">
      <c r="A10" s="13">
        <v>1888</v>
      </c>
      <c r="B10" s="2">
        <v>62.7</v>
      </c>
      <c r="C10" s="2">
        <v>46.7</v>
      </c>
      <c r="D10" s="2">
        <v>69.900000000000006</v>
      </c>
      <c r="E10" s="2">
        <v>72.400000000000006</v>
      </c>
      <c r="F10" s="2">
        <v>59.7</v>
      </c>
      <c r="G10" s="2">
        <v>86.1</v>
      </c>
      <c r="H10" s="2">
        <v>47.8</v>
      </c>
      <c r="I10" s="2">
        <v>104.9</v>
      </c>
      <c r="J10" s="2">
        <v>86.4</v>
      </c>
      <c r="K10" s="2">
        <v>109</v>
      </c>
      <c r="L10" s="2">
        <v>91.2</v>
      </c>
      <c r="M10" s="2">
        <v>68.599999999999994</v>
      </c>
    </row>
    <row r="11" spans="1:13" x14ac:dyDescent="0.2">
      <c r="A11" s="13">
        <v>1889</v>
      </c>
      <c r="B11" s="2">
        <v>99.3</v>
      </c>
      <c r="C11" s="2">
        <v>56.1</v>
      </c>
      <c r="D11" s="2">
        <v>41.1</v>
      </c>
      <c r="E11" s="2">
        <v>80.3</v>
      </c>
      <c r="F11" s="2">
        <v>86.1</v>
      </c>
      <c r="G11" s="2">
        <v>172.5</v>
      </c>
      <c r="H11" s="2">
        <v>131.30000000000001</v>
      </c>
      <c r="I11" s="2">
        <v>51.3</v>
      </c>
      <c r="J11" s="2">
        <v>78.7</v>
      </c>
      <c r="K11" s="2">
        <v>88.1</v>
      </c>
      <c r="L11" s="2">
        <v>132.1</v>
      </c>
      <c r="M11" s="2">
        <v>86.6</v>
      </c>
    </row>
    <row r="12" spans="1:13" x14ac:dyDescent="0.2">
      <c r="A12" s="13">
        <v>1890</v>
      </c>
      <c r="B12" s="2">
        <v>101.1</v>
      </c>
      <c r="C12" s="2">
        <v>83.6</v>
      </c>
      <c r="D12" s="2">
        <v>78.5</v>
      </c>
      <c r="E12" s="2">
        <v>71.099999999999994</v>
      </c>
      <c r="F12" s="2">
        <v>159</v>
      </c>
      <c r="G12" s="2">
        <v>107.7</v>
      </c>
      <c r="H12" s="2">
        <v>70.099999999999994</v>
      </c>
      <c r="I12" s="2">
        <v>122.2</v>
      </c>
      <c r="J12" s="2">
        <v>169.7</v>
      </c>
      <c r="K12" s="2">
        <v>124.5</v>
      </c>
      <c r="L12" s="2">
        <v>74.400000000000006</v>
      </c>
      <c r="M12" s="2">
        <v>75.7</v>
      </c>
    </row>
    <row r="13" spans="1:13" x14ac:dyDescent="0.2">
      <c r="A13" s="13">
        <v>1891</v>
      </c>
      <c r="B13" s="2">
        <v>77.7</v>
      </c>
      <c r="C13" s="2">
        <v>92.7</v>
      </c>
      <c r="D13" s="2">
        <v>82.6</v>
      </c>
      <c r="E13" s="2">
        <v>47</v>
      </c>
      <c r="F13" s="2">
        <v>30.2</v>
      </c>
      <c r="G13" s="2">
        <v>70.599999999999994</v>
      </c>
      <c r="H13" s="2">
        <v>109.7</v>
      </c>
      <c r="I13" s="2">
        <v>107.7</v>
      </c>
      <c r="J13" s="2">
        <v>41.1</v>
      </c>
      <c r="K13" s="2">
        <v>75.2</v>
      </c>
      <c r="L13" s="2">
        <v>72.599999999999994</v>
      </c>
      <c r="M13" s="2">
        <v>102.4</v>
      </c>
    </row>
    <row r="14" spans="1:13" x14ac:dyDescent="0.2">
      <c r="A14" s="13">
        <v>1892</v>
      </c>
      <c r="B14" s="2">
        <v>94.5</v>
      </c>
      <c r="C14" s="2">
        <v>57.9</v>
      </c>
      <c r="D14" s="2">
        <v>74.400000000000006</v>
      </c>
      <c r="E14" s="2">
        <v>27.7</v>
      </c>
      <c r="F14" s="2">
        <v>142.5</v>
      </c>
      <c r="G14" s="2">
        <v>140.19999999999999</v>
      </c>
      <c r="H14" s="2">
        <v>108.7</v>
      </c>
      <c r="I14" s="2">
        <v>144.80000000000001</v>
      </c>
      <c r="J14" s="2">
        <v>54.9</v>
      </c>
      <c r="K14" s="2">
        <v>48</v>
      </c>
      <c r="L14" s="2">
        <v>92.7</v>
      </c>
      <c r="M14" s="2">
        <v>37.1</v>
      </c>
    </row>
    <row r="15" spans="1:13" x14ac:dyDescent="0.2">
      <c r="A15" s="13">
        <v>1893</v>
      </c>
      <c r="B15" s="2">
        <v>51.6</v>
      </c>
      <c r="C15" s="2">
        <v>90.4</v>
      </c>
      <c r="D15" s="2">
        <v>54.1</v>
      </c>
      <c r="E15" s="2">
        <v>89.7</v>
      </c>
      <c r="F15" s="2">
        <v>147.6</v>
      </c>
      <c r="G15" s="2">
        <v>63.5</v>
      </c>
      <c r="H15" s="2">
        <v>84.6</v>
      </c>
      <c r="I15" s="2">
        <v>143.5</v>
      </c>
      <c r="J15" s="2">
        <v>82.3</v>
      </c>
      <c r="K15" s="2">
        <v>58.7</v>
      </c>
      <c r="L15" s="2">
        <v>52.1</v>
      </c>
      <c r="M15" s="2">
        <v>91.9</v>
      </c>
    </row>
    <row r="16" spans="1:13" x14ac:dyDescent="0.2">
      <c r="A16" s="13">
        <v>1894</v>
      </c>
      <c r="B16" s="2">
        <v>74.7</v>
      </c>
      <c r="C16" s="2">
        <v>66.3</v>
      </c>
      <c r="D16" s="2">
        <v>41.9</v>
      </c>
      <c r="E16" s="2">
        <v>90.2</v>
      </c>
      <c r="F16" s="2">
        <v>172</v>
      </c>
      <c r="G16" s="2">
        <v>82</v>
      </c>
      <c r="H16" s="2">
        <v>66.5</v>
      </c>
      <c r="I16" s="2">
        <v>36.299999999999997</v>
      </c>
      <c r="J16" s="2">
        <v>126.2</v>
      </c>
      <c r="K16" s="2">
        <v>107.2</v>
      </c>
      <c r="L16" s="2">
        <v>52.6</v>
      </c>
      <c r="M16" s="2">
        <v>62.2</v>
      </c>
    </row>
    <row r="17" spans="1:13" x14ac:dyDescent="0.2">
      <c r="A17" s="13">
        <v>1895</v>
      </c>
      <c r="B17" s="2">
        <v>83.1</v>
      </c>
      <c r="C17" s="2">
        <v>40.4</v>
      </c>
      <c r="D17" s="2">
        <v>38.1</v>
      </c>
      <c r="E17" s="2">
        <v>45</v>
      </c>
      <c r="F17" s="2">
        <v>64</v>
      </c>
      <c r="G17" s="2">
        <v>54.1</v>
      </c>
      <c r="H17" s="2">
        <v>63.8</v>
      </c>
      <c r="I17" s="2">
        <v>87.1</v>
      </c>
      <c r="J17" s="2">
        <v>64</v>
      </c>
      <c r="K17" s="2">
        <v>41.4</v>
      </c>
      <c r="L17" s="2">
        <v>94.2</v>
      </c>
      <c r="M17" s="2">
        <v>101.6</v>
      </c>
    </row>
    <row r="18" spans="1:13" x14ac:dyDescent="0.2">
      <c r="A18" s="13">
        <v>1896</v>
      </c>
      <c r="B18" s="2">
        <v>61.7</v>
      </c>
      <c r="C18" s="2">
        <v>103.9</v>
      </c>
      <c r="D18" s="2">
        <v>81.5</v>
      </c>
      <c r="E18" s="2">
        <v>31.5</v>
      </c>
      <c r="F18" s="2">
        <v>61.2</v>
      </c>
      <c r="G18" s="2">
        <v>66</v>
      </c>
      <c r="H18" s="2">
        <v>98</v>
      </c>
      <c r="I18" s="2">
        <v>62.5</v>
      </c>
      <c r="J18" s="2">
        <v>114.8</v>
      </c>
      <c r="K18" s="2">
        <v>59.2</v>
      </c>
      <c r="L18" s="2">
        <v>75.900000000000006</v>
      </c>
      <c r="M18" s="2">
        <v>34.799999999999997</v>
      </c>
    </row>
    <row r="19" spans="1:13" x14ac:dyDescent="0.2">
      <c r="A19" s="13">
        <v>1897</v>
      </c>
      <c r="B19" s="2">
        <v>64</v>
      </c>
      <c r="C19" s="2">
        <v>46</v>
      </c>
      <c r="D19" s="2">
        <v>81.8</v>
      </c>
      <c r="E19" s="2">
        <v>67.599999999999994</v>
      </c>
      <c r="F19" s="2">
        <v>86.6</v>
      </c>
      <c r="G19" s="2">
        <v>74.900000000000006</v>
      </c>
      <c r="H19" s="2">
        <v>133.4</v>
      </c>
      <c r="I19" s="2">
        <v>59.9</v>
      </c>
      <c r="J19" s="2">
        <v>39.6</v>
      </c>
      <c r="K19" s="2">
        <v>32.799999999999997</v>
      </c>
      <c r="L19" s="2">
        <v>112</v>
      </c>
      <c r="M19" s="2">
        <v>86.1</v>
      </c>
    </row>
    <row r="20" spans="1:13" x14ac:dyDescent="0.2">
      <c r="A20" s="13">
        <v>1898</v>
      </c>
      <c r="B20" s="2">
        <v>89.2</v>
      </c>
      <c r="C20" s="2">
        <v>57.9</v>
      </c>
      <c r="D20" s="2">
        <v>58.7</v>
      </c>
      <c r="E20" s="2">
        <v>52.3</v>
      </c>
      <c r="F20" s="2">
        <v>78.7</v>
      </c>
      <c r="G20" s="2">
        <v>72.900000000000006</v>
      </c>
      <c r="H20" s="2">
        <v>43.7</v>
      </c>
      <c r="I20" s="2">
        <v>110.2</v>
      </c>
      <c r="J20" s="2">
        <v>82.3</v>
      </c>
      <c r="K20" s="2">
        <v>122.4</v>
      </c>
      <c r="L20" s="2">
        <v>69.3</v>
      </c>
      <c r="M20" s="2">
        <v>66.8</v>
      </c>
    </row>
    <row r="21" spans="1:13" x14ac:dyDescent="0.2">
      <c r="A21" s="13">
        <v>1899</v>
      </c>
      <c r="B21" s="2">
        <v>56.4</v>
      </c>
      <c r="C21" s="2">
        <v>40.9</v>
      </c>
      <c r="D21" s="2">
        <v>88.4</v>
      </c>
      <c r="E21" s="2">
        <v>37.1</v>
      </c>
      <c r="F21" s="2">
        <v>82.8</v>
      </c>
      <c r="G21" s="2">
        <v>51.1</v>
      </c>
      <c r="H21" s="2">
        <v>72.900000000000006</v>
      </c>
      <c r="I21" s="2">
        <v>34</v>
      </c>
      <c r="J21" s="2">
        <v>93</v>
      </c>
      <c r="K21" s="2">
        <v>73.400000000000006</v>
      </c>
      <c r="L21" s="2">
        <v>44.2</v>
      </c>
      <c r="M21" s="2">
        <v>99.3</v>
      </c>
    </row>
    <row r="22" spans="1:13" x14ac:dyDescent="0.2">
      <c r="A22" s="13">
        <v>1900</v>
      </c>
      <c r="B22" s="2">
        <v>76.5</v>
      </c>
      <c r="C22" s="2">
        <v>101.1</v>
      </c>
      <c r="D22" s="2">
        <v>88.9</v>
      </c>
      <c r="E22" s="2">
        <v>36.299999999999997</v>
      </c>
      <c r="F22" s="2">
        <v>48.8</v>
      </c>
      <c r="G22" s="2">
        <v>66.3</v>
      </c>
      <c r="H22" s="2">
        <v>105.7</v>
      </c>
      <c r="I22" s="2">
        <v>56.4</v>
      </c>
      <c r="J22" s="2">
        <v>67.099999999999994</v>
      </c>
      <c r="K22" s="2">
        <v>76.7</v>
      </c>
      <c r="L22" s="2">
        <v>130.6</v>
      </c>
      <c r="M22" s="2">
        <v>53.8</v>
      </c>
    </row>
    <row r="23" spans="1:13" x14ac:dyDescent="0.2">
      <c r="A23" s="13">
        <v>1901</v>
      </c>
      <c r="B23" s="2">
        <v>62.2</v>
      </c>
      <c r="C23" s="2">
        <v>47.5</v>
      </c>
      <c r="D23" s="2">
        <v>76.7</v>
      </c>
      <c r="E23" s="2">
        <v>99.6</v>
      </c>
      <c r="F23" s="2">
        <v>113</v>
      </c>
      <c r="G23" s="2">
        <v>79</v>
      </c>
      <c r="H23" s="2">
        <v>99.6</v>
      </c>
      <c r="I23" s="2">
        <v>101.3</v>
      </c>
      <c r="J23" s="2">
        <v>75.2</v>
      </c>
      <c r="K23" s="2">
        <v>42.9</v>
      </c>
      <c r="L23" s="2">
        <v>71.400000000000006</v>
      </c>
      <c r="M23" s="2">
        <v>106.7</v>
      </c>
    </row>
    <row r="24" spans="1:13" x14ac:dyDescent="0.2">
      <c r="A24" s="13">
        <v>1902</v>
      </c>
      <c r="B24" s="2">
        <v>64.5</v>
      </c>
      <c r="C24" s="2">
        <v>64.8</v>
      </c>
      <c r="D24" s="2">
        <v>73.7</v>
      </c>
      <c r="E24" s="2">
        <v>68.099999999999994</v>
      </c>
      <c r="F24" s="2">
        <v>67.099999999999994</v>
      </c>
      <c r="G24" s="2">
        <v>111.3</v>
      </c>
      <c r="H24" s="2">
        <v>159.30000000000001</v>
      </c>
      <c r="I24" s="2">
        <v>61</v>
      </c>
      <c r="J24" s="2">
        <v>66.8</v>
      </c>
      <c r="K24" s="2">
        <v>84.1</v>
      </c>
      <c r="L24" s="2">
        <v>45</v>
      </c>
      <c r="M24" s="2">
        <v>80.8</v>
      </c>
    </row>
    <row r="25" spans="1:13" x14ac:dyDescent="0.2">
      <c r="A25" s="13">
        <v>1903</v>
      </c>
      <c r="B25" s="2">
        <v>75.7</v>
      </c>
      <c r="C25" s="2">
        <v>68.8</v>
      </c>
      <c r="D25" s="2">
        <v>79.5</v>
      </c>
      <c r="E25" s="2">
        <v>64.8</v>
      </c>
      <c r="F25" s="2">
        <v>23.6</v>
      </c>
      <c r="G25" s="2">
        <v>131.80000000000001</v>
      </c>
      <c r="H25" s="2">
        <v>102.9</v>
      </c>
      <c r="I25" s="2">
        <v>116.8</v>
      </c>
      <c r="J25" s="2">
        <v>36.299999999999997</v>
      </c>
      <c r="K25" s="2">
        <v>96</v>
      </c>
      <c r="L25" s="2">
        <v>46.2</v>
      </c>
      <c r="M25" s="2">
        <v>76.7</v>
      </c>
    </row>
    <row r="26" spans="1:13" x14ac:dyDescent="0.2">
      <c r="A26" s="13">
        <v>1904</v>
      </c>
      <c r="B26" s="2">
        <v>87.6</v>
      </c>
      <c r="C26" s="2">
        <v>68.8</v>
      </c>
      <c r="D26" s="2">
        <v>83.3</v>
      </c>
      <c r="E26" s="2">
        <v>95.5</v>
      </c>
      <c r="F26" s="2">
        <v>91.2</v>
      </c>
      <c r="G26" s="2">
        <v>86.9</v>
      </c>
      <c r="H26" s="2">
        <v>112.8</v>
      </c>
      <c r="I26" s="2">
        <v>89.9</v>
      </c>
      <c r="J26" s="2">
        <v>101.6</v>
      </c>
      <c r="K26" s="2">
        <v>62.2</v>
      </c>
      <c r="L26" s="2">
        <v>17</v>
      </c>
      <c r="M26" s="2">
        <v>61.2</v>
      </c>
    </row>
    <row r="27" spans="1:13" x14ac:dyDescent="0.2">
      <c r="A27" s="13">
        <v>1905</v>
      </c>
      <c r="B27" s="2">
        <v>76.7</v>
      </c>
      <c r="C27" s="2">
        <v>49.8</v>
      </c>
      <c r="D27" s="2">
        <v>41.4</v>
      </c>
      <c r="E27" s="2">
        <v>52.1</v>
      </c>
      <c r="F27" s="2">
        <v>71.900000000000006</v>
      </c>
      <c r="G27" s="2">
        <v>131.6</v>
      </c>
      <c r="H27" s="2">
        <v>109.5</v>
      </c>
      <c r="I27" s="2">
        <v>99.8</v>
      </c>
      <c r="J27" s="2">
        <v>71.599999999999994</v>
      </c>
      <c r="K27" s="2">
        <v>86.6</v>
      </c>
      <c r="L27" s="2">
        <v>56.4</v>
      </c>
      <c r="M27" s="2">
        <v>77.7</v>
      </c>
    </row>
    <row r="28" spans="1:13" x14ac:dyDescent="0.2">
      <c r="A28" s="13">
        <v>1906</v>
      </c>
      <c r="B28" s="2">
        <v>55.1</v>
      </c>
      <c r="C28" s="2">
        <v>27.7</v>
      </c>
      <c r="D28" s="2">
        <v>69.3</v>
      </c>
      <c r="E28" s="2">
        <v>43.7</v>
      </c>
      <c r="F28" s="2">
        <v>70.900000000000006</v>
      </c>
      <c r="G28" s="2">
        <v>132.80000000000001</v>
      </c>
      <c r="H28" s="2">
        <v>75.7</v>
      </c>
      <c r="I28" s="2">
        <v>78</v>
      </c>
      <c r="J28" s="2">
        <v>78.2</v>
      </c>
      <c r="K28" s="2">
        <v>122.2</v>
      </c>
      <c r="L28" s="2">
        <v>62.7</v>
      </c>
      <c r="M28" s="2">
        <v>74.400000000000006</v>
      </c>
    </row>
    <row r="29" spans="1:13" x14ac:dyDescent="0.2">
      <c r="A29" s="13">
        <v>1907</v>
      </c>
      <c r="B29" s="2">
        <v>71.599999999999994</v>
      </c>
      <c r="C29" s="2">
        <v>32.799999999999997</v>
      </c>
      <c r="D29" s="2">
        <v>43.2</v>
      </c>
      <c r="E29" s="2">
        <v>67.099999999999994</v>
      </c>
      <c r="F29" s="2">
        <v>63.8</v>
      </c>
      <c r="G29" s="2">
        <v>64</v>
      </c>
      <c r="H29" s="2">
        <v>67.099999999999994</v>
      </c>
      <c r="I29" s="2">
        <v>32.5</v>
      </c>
      <c r="J29" s="2">
        <v>107.2</v>
      </c>
      <c r="K29" s="2">
        <v>79.5</v>
      </c>
      <c r="L29" s="2">
        <v>76.7</v>
      </c>
      <c r="M29" s="2">
        <v>101.1</v>
      </c>
    </row>
    <row r="30" spans="1:13" x14ac:dyDescent="0.2">
      <c r="A30" s="13">
        <v>1908</v>
      </c>
      <c r="B30" s="2">
        <v>65.3</v>
      </c>
      <c r="C30" s="2">
        <v>87.4</v>
      </c>
      <c r="D30" s="2">
        <v>65.3</v>
      </c>
      <c r="E30" s="2">
        <v>76.5</v>
      </c>
      <c r="F30" s="2">
        <v>107.2</v>
      </c>
      <c r="G30" s="2">
        <v>69.900000000000006</v>
      </c>
      <c r="H30" s="2">
        <v>96</v>
      </c>
      <c r="I30" s="2">
        <v>54.6</v>
      </c>
      <c r="J30" s="2">
        <v>35.799999999999997</v>
      </c>
      <c r="K30" s="2">
        <v>38.4</v>
      </c>
      <c r="L30" s="2">
        <v>43.7</v>
      </c>
      <c r="M30" s="2">
        <v>54.4</v>
      </c>
    </row>
    <row r="31" spans="1:13" x14ac:dyDescent="0.2">
      <c r="A31" s="13">
        <v>1909</v>
      </c>
      <c r="B31" s="2">
        <v>67.3</v>
      </c>
      <c r="C31" s="2">
        <v>82.8</v>
      </c>
      <c r="D31" s="2">
        <v>63.8</v>
      </c>
      <c r="E31" s="2">
        <v>89.4</v>
      </c>
      <c r="F31" s="2">
        <v>91.4</v>
      </c>
      <c r="G31" s="2">
        <v>46.7</v>
      </c>
      <c r="H31" s="2">
        <v>98.3</v>
      </c>
      <c r="I31" s="2">
        <v>56.4</v>
      </c>
      <c r="J31" s="2">
        <v>59.7</v>
      </c>
      <c r="K31" s="2">
        <v>54.6</v>
      </c>
      <c r="L31" s="2">
        <v>66</v>
      </c>
      <c r="M31" s="2">
        <v>64.5</v>
      </c>
    </row>
    <row r="32" spans="1:13" x14ac:dyDescent="0.2">
      <c r="A32" s="13">
        <v>1910</v>
      </c>
      <c r="B32" s="2">
        <v>85.1</v>
      </c>
      <c r="C32" s="2">
        <v>93</v>
      </c>
      <c r="D32" s="2">
        <v>30.7</v>
      </c>
      <c r="E32" s="2">
        <v>82</v>
      </c>
      <c r="F32" s="2">
        <v>84.8</v>
      </c>
      <c r="G32" s="2">
        <v>34</v>
      </c>
      <c r="H32" s="2">
        <v>75.7</v>
      </c>
      <c r="I32" s="2">
        <v>89.7</v>
      </c>
      <c r="J32" s="2">
        <v>77.5</v>
      </c>
      <c r="K32" s="2">
        <v>83.6</v>
      </c>
      <c r="L32" s="2">
        <v>68.099999999999994</v>
      </c>
      <c r="M32" s="2">
        <v>68.599999999999994</v>
      </c>
    </row>
    <row r="33" spans="1:13" x14ac:dyDescent="0.2">
      <c r="A33" s="13">
        <v>1911</v>
      </c>
      <c r="B33" s="2">
        <v>55.9</v>
      </c>
      <c r="C33" s="2">
        <v>64</v>
      </c>
      <c r="D33" s="2">
        <v>63.5</v>
      </c>
      <c r="E33" s="2">
        <v>36.1</v>
      </c>
      <c r="F33" s="2">
        <v>55.6</v>
      </c>
      <c r="G33" s="2">
        <v>79.5</v>
      </c>
      <c r="H33" s="2">
        <v>70.599999999999994</v>
      </c>
      <c r="I33" s="2">
        <v>72.400000000000006</v>
      </c>
      <c r="J33" s="2">
        <v>73.2</v>
      </c>
      <c r="K33" s="2">
        <v>89.4</v>
      </c>
      <c r="L33" s="2">
        <v>82</v>
      </c>
      <c r="M33" s="2">
        <v>63.2</v>
      </c>
    </row>
    <row r="34" spans="1:13" x14ac:dyDescent="0.2">
      <c r="A34" s="13">
        <v>1912</v>
      </c>
      <c r="B34" s="2">
        <v>69.900000000000006</v>
      </c>
      <c r="C34" s="2">
        <v>54.9</v>
      </c>
      <c r="D34" s="2">
        <v>59.4</v>
      </c>
      <c r="E34" s="2">
        <v>74.900000000000006</v>
      </c>
      <c r="F34" s="2">
        <v>140.5</v>
      </c>
      <c r="G34" s="2">
        <v>30.2</v>
      </c>
      <c r="H34" s="2">
        <v>69.900000000000006</v>
      </c>
      <c r="I34" s="2">
        <v>98</v>
      </c>
      <c r="J34" s="2">
        <v>112.3</v>
      </c>
      <c r="K34" s="2">
        <v>75.900000000000006</v>
      </c>
      <c r="L34" s="2">
        <v>84.8</v>
      </c>
      <c r="M34" s="2">
        <v>60.2</v>
      </c>
    </row>
    <row r="35" spans="1:13" x14ac:dyDescent="0.2">
      <c r="A35" s="13">
        <v>1913</v>
      </c>
      <c r="B35" s="2">
        <v>112.3</v>
      </c>
      <c r="C35" s="2">
        <v>41.7</v>
      </c>
      <c r="D35" s="2">
        <v>120.6</v>
      </c>
      <c r="E35" s="2">
        <v>73.7</v>
      </c>
      <c r="F35" s="2">
        <v>75.900000000000006</v>
      </c>
      <c r="G35" s="2">
        <v>48.8</v>
      </c>
      <c r="H35" s="2">
        <v>52.3</v>
      </c>
      <c r="I35" s="2">
        <v>70.900000000000006</v>
      </c>
      <c r="J35" s="2">
        <v>49.5</v>
      </c>
      <c r="K35" s="2">
        <v>98.3</v>
      </c>
      <c r="L35" s="2">
        <v>81.8</v>
      </c>
      <c r="M35" s="2">
        <v>39.6</v>
      </c>
    </row>
    <row r="36" spans="1:13" x14ac:dyDescent="0.2">
      <c r="A36" s="13">
        <v>1914</v>
      </c>
      <c r="B36" s="2">
        <v>63.2</v>
      </c>
      <c r="C36" s="2">
        <v>60.5</v>
      </c>
      <c r="D36" s="2">
        <v>68.8</v>
      </c>
      <c r="E36" s="2">
        <v>86.4</v>
      </c>
      <c r="F36" s="2">
        <v>60.5</v>
      </c>
      <c r="G36" s="2">
        <v>76.7</v>
      </c>
      <c r="H36" s="2">
        <v>44.2</v>
      </c>
      <c r="I36" s="2">
        <v>110.5</v>
      </c>
      <c r="J36" s="2">
        <v>51.8</v>
      </c>
      <c r="K36" s="2">
        <v>45.7</v>
      </c>
      <c r="L36" s="2">
        <v>61.2</v>
      </c>
      <c r="M36" s="2">
        <v>68.099999999999994</v>
      </c>
    </row>
    <row r="37" spans="1:13" x14ac:dyDescent="0.2">
      <c r="A37" s="13">
        <v>1915</v>
      </c>
      <c r="B37" s="2">
        <v>85.1</v>
      </c>
      <c r="C37" s="2">
        <v>71.099999999999994</v>
      </c>
      <c r="D37" s="2">
        <v>19.3</v>
      </c>
      <c r="E37" s="2">
        <v>29.5</v>
      </c>
      <c r="F37" s="2">
        <v>58.7</v>
      </c>
      <c r="G37" s="2">
        <v>79.5</v>
      </c>
      <c r="H37" s="2">
        <v>113.3</v>
      </c>
      <c r="I37" s="2">
        <v>131.30000000000001</v>
      </c>
      <c r="J37" s="2">
        <v>64.3</v>
      </c>
      <c r="K37" s="2">
        <v>68.3</v>
      </c>
      <c r="L37" s="2">
        <v>54.6</v>
      </c>
      <c r="M37" s="2">
        <v>78.2</v>
      </c>
    </row>
    <row r="38" spans="1:13" x14ac:dyDescent="0.2">
      <c r="A38" s="13">
        <v>1916</v>
      </c>
      <c r="B38" s="2">
        <v>78.2</v>
      </c>
      <c r="C38" s="2">
        <v>78</v>
      </c>
      <c r="D38" s="2">
        <v>67.599999999999994</v>
      </c>
      <c r="E38" s="2">
        <v>77</v>
      </c>
      <c r="F38" s="2">
        <v>131.80000000000001</v>
      </c>
      <c r="G38" s="2">
        <v>127.3</v>
      </c>
      <c r="H38" s="2">
        <v>46.2</v>
      </c>
      <c r="I38" s="2">
        <v>54.4</v>
      </c>
      <c r="J38" s="2">
        <v>76.2</v>
      </c>
      <c r="K38" s="2">
        <v>73.7</v>
      </c>
      <c r="L38" s="2">
        <v>61.7</v>
      </c>
      <c r="M38" s="2">
        <v>65.8</v>
      </c>
    </row>
    <row r="39" spans="1:13" x14ac:dyDescent="0.2">
      <c r="A39" s="13">
        <v>1917</v>
      </c>
      <c r="B39" s="2">
        <v>68.3</v>
      </c>
      <c r="C39" s="2">
        <v>49.3</v>
      </c>
      <c r="D39" s="2">
        <v>62.2</v>
      </c>
      <c r="E39" s="2">
        <v>64.5</v>
      </c>
      <c r="F39" s="2">
        <v>79.5</v>
      </c>
      <c r="G39" s="2">
        <v>119.1</v>
      </c>
      <c r="H39" s="2">
        <v>79.5</v>
      </c>
      <c r="I39" s="2">
        <v>74.7</v>
      </c>
      <c r="J39" s="2">
        <v>45.5</v>
      </c>
      <c r="K39" s="2">
        <v>148.1</v>
      </c>
      <c r="L39" s="2">
        <v>30.2</v>
      </c>
      <c r="M39" s="2">
        <v>57.4</v>
      </c>
    </row>
    <row r="40" spans="1:13" x14ac:dyDescent="0.2">
      <c r="A40" s="13">
        <v>1918</v>
      </c>
      <c r="B40" s="2">
        <v>65.8</v>
      </c>
      <c r="C40" s="2">
        <v>74.400000000000006</v>
      </c>
      <c r="D40" s="2">
        <v>47.2</v>
      </c>
      <c r="E40" s="2">
        <v>51.8</v>
      </c>
      <c r="F40" s="2">
        <v>84.1</v>
      </c>
      <c r="G40" s="2">
        <v>80</v>
      </c>
      <c r="H40" s="2">
        <v>66.5</v>
      </c>
      <c r="I40" s="2">
        <v>71.400000000000006</v>
      </c>
      <c r="J40" s="2">
        <v>124.2</v>
      </c>
      <c r="K40" s="2">
        <v>94.7</v>
      </c>
      <c r="L40" s="2">
        <v>51.8</v>
      </c>
      <c r="M40" s="2">
        <v>65</v>
      </c>
    </row>
    <row r="41" spans="1:13" x14ac:dyDescent="0.2">
      <c r="A41" s="13">
        <v>1919</v>
      </c>
      <c r="B41" s="2">
        <v>38.6</v>
      </c>
      <c r="C41" s="2">
        <v>33</v>
      </c>
      <c r="D41" s="2">
        <v>79.2</v>
      </c>
      <c r="E41" s="2">
        <v>81</v>
      </c>
      <c r="F41" s="2">
        <v>133.6</v>
      </c>
      <c r="G41" s="2">
        <v>69.599999999999994</v>
      </c>
      <c r="H41" s="2">
        <v>73.2</v>
      </c>
      <c r="I41" s="2">
        <v>87.4</v>
      </c>
      <c r="J41" s="2">
        <v>55.4</v>
      </c>
      <c r="K41" s="2">
        <v>98</v>
      </c>
      <c r="L41" s="2">
        <v>56.1</v>
      </c>
      <c r="M41" s="2">
        <v>39.1</v>
      </c>
    </row>
    <row r="42" spans="1:13" x14ac:dyDescent="0.2">
      <c r="A42" s="13">
        <v>1920</v>
      </c>
      <c r="B42" s="2">
        <v>52.8</v>
      </c>
      <c r="C42" s="2">
        <v>51.3</v>
      </c>
      <c r="D42" s="2">
        <v>55.9</v>
      </c>
      <c r="E42" s="2">
        <v>74.900000000000006</v>
      </c>
      <c r="F42" s="2">
        <v>16.8</v>
      </c>
      <c r="G42" s="2">
        <v>59.9</v>
      </c>
      <c r="H42" s="2">
        <v>110.2</v>
      </c>
      <c r="I42" s="2">
        <v>61.2</v>
      </c>
      <c r="J42" s="2">
        <v>89.4</v>
      </c>
      <c r="K42" s="2">
        <v>55.9</v>
      </c>
      <c r="L42" s="2">
        <v>95.3</v>
      </c>
      <c r="M42" s="2">
        <v>84.8</v>
      </c>
    </row>
    <row r="43" spans="1:13" x14ac:dyDescent="0.2">
      <c r="A43" s="13">
        <v>1921</v>
      </c>
      <c r="B43" s="2">
        <v>31.2</v>
      </c>
      <c r="C43" s="2">
        <v>46</v>
      </c>
      <c r="D43" s="2">
        <v>91.9</v>
      </c>
      <c r="E43" s="2">
        <v>75.900000000000006</v>
      </c>
      <c r="F43" s="2">
        <v>47.5</v>
      </c>
      <c r="G43" s="2">
        <v>56.4</v>
      </c>
      <c r="H43" s="2">
        <v>86.1</v>
      </c>
      <c r="I43" s="2">
        <v>63.2</v>
      </c>
      <c r="J43" s="2">
        <v>56.6</v>
      </c>
      <c r="K43" s="2">
        <v>86.9</v>
      </c>
      <c r="L43" s="2">
        <v>92.5</v>
      </c>
      <c r="M43" s="2">
        <v>53.3</v>
      </c>
    </row>
    <row r="44" spans="1:13" x14ac:dyDescent="0.2">
      <c r="A44" s="13">
        <v>1922</v>
      </c>
      <c r="B44" s="2">
        <v>51.6</v>
      </c>
      <c r="C44" s="2">
        <v>63.8</v>
      </c>
      <c r="D44" s="2">
        <v>69.599999999999994</v>
      </c>
      <c r="E44" s="2">
        <v>93.5</v>
      </c>
      <c r="F44" s="2">
        <v>57.9</v>
      </c>
      <c r="G44" s="2">
        <v>145.30000000000001</v>
      </c>
      <c r="H44" s="2">
        <v>70.400000000000006</v>
      </c>
      <c r="I44" s="2">
        <v>88.4</v>
      </c>
      <c r="J44" s="2">
        <v>56.9</v>
      </c>
      <c r="K44" s="2">
        <v>54.4</v>
      </c>
      <c r="L44" s="2">
        <v>34.299999999999997</v>
      </c>
      <c r="M44" s="2">
        <v>52.1</v>
      </c>
    </row>
    <row r="45" spans="1:13" x14ac:dyDescent="0.2">
      <c r="A45" s="13">
        <v>1923</v>
      </c>
      <c r="B45" s="2">
        <v>77.5</v>
      </c>
      <c r="C45" s="2">
        <v>37.6</v>
      </c>
      <c r="D45" s="2">
        <v>66.8</v>
      </c>
      <c r="E45" s="2">
        <v>55.4</v>
      </c>
      <c r="F45" s="2">
        <v>79.8</v>
      </c>
      <c r="G45" s="2">
        <v>87.1</v>
      </c>
      <c r="H45" s="2">
        <v>44.2</v>
      </c>
      <c r="I45" s="2">
        <v>49.5</v>
      </c>
      <c r="J45" s="2">
        <v>69.900000000000006</v>
      </c>
      <c r="K45" s="2">
        <v>66.8</v>
      </c>
      <c r="L45" s="2">
        <v>75.900000000000006</v>
      </c>
      <c r="M45" s="2">
        <v>76.5</v>
      </c>
    </row>
    <row r="46" spans="1:13" x14ac:dyDescent="0.2">
      <c r="A46" s="13">
        <v>1924</v>
      </c>
      <c r="B46" s="2">
        <v>96</v>
      </c>
      <c r="C46" s="2">
        <v>63.8</v>
      </c>
      <c r="D46" s="2">
        <v>25.9</v>
      </c>
      <c r="E46" s="2">
        <v>80.8</v>
      </c>
      <c r="F46" s="2">
        <v>105.9</v>
      </c>
      <c r="G46" s="2">
        <v>70.400000000000006</v>
      </c>
      <c r="H46" s="2">
        <v>94.2</v>
      </c>
      <c r="I46" s="2">
        <v>77</v>
      </c>
      <c r="J46" s="2">
        <v>151.9</v>
      </c>
      <c r="K46" s="2">
        <v>14</v>
      </c>
      <c r="L46" s="2">
        <v>41.7</v>
      </c>
      <c r="M46" s="2">
        <v>58.2</v>
      </c>
    </row>
    <row r="47" spans="1:13" x14ac:dyDescent="0.2">
      <c r="A47" s="13">
        <v>1925</v>
      </c>
      <c r="B47" s="2">
        <v>73.7</v>
      </c>
      <c r="C47" s="2">
        <v>74.7</v>
      </c>
      <c r="D47" s="2">
        <v>75.7</v>
      </c>
      <c r="E47" s="2">
        <v>54.9</v>
      </c>
      <c r="F47" s="2">
        <v>51.6</v>
      </c>
      <c r="G47" s="2">
        <v>94</v>
      </c>
      <c r="H47" s="2">
        <v>102.1</v>
      </c>
      <c r="I47" s="2">
        <v>53.8</v>
      </c>
      <c r="J47" s="2">
        <v>132.1</v>
      </c>
      <c r="K47" s="2">
        <v>95.8</v>
      </c>
      <c r="L47" s="2">
        <v>86.6</v>
      </c>
      <c r="M47" s="2">
        <v>61.5</v>
      </c>
    </row>
    <row r="48" spans="1:13" x14ac:dyDescent="0.2">
      <c r="A48" s="13">
        <v>1926</v>
      </c>
      <c r="B48" s="2">
        <v>61.5</v>
      </c>
      <c r="C48" s="2">
        <v>62.5</v>
      </c>
      <c r="D48" s="2">
        <v>62.5</v>
      </c>
      <c r="E48" s="2">
        <v>80.5</v>
      </c>
      <c r="F48" s="2">
        <v>35.6</v>
      </c>
      <c r="G48" s="2">
        <v>87.1</v>
      </c>
      <c r="H48" s="2">
        <v>68.8</v>
      </c>
      <c r="I48" s="2">
        <v>113.8</v>
      </c>
      <c r="J48" s="2">
        <v>103.4</v>
      </c>
      <c r="K48" s="2">
        <v>113.3</v>
      </c>
      <c r="L48" s="2">
        <v>104.1</v>
      </c>
      <c r="M48" s="2">
        <v>54.4</v>
      </c>
    </row>
    <row r="49" spans="1:13" x14ac:dyDescent="0.2">
      <c r="A49" s="13">
        <v>1927</v>
      </c>
      <c r="B49" s="2">
        <v>43.2</v>
      </c>
      <c r="C49" s="2">
        <v>68.599999999999994</v>
      </c>
      <c r="D49" s="2">
        <v>45.7</v>
      </c>
      <c r="E49" s="2">
        <v>39.1</v>
      </c>
      <c r="F49" s="2">
        <v>100.6</v>
      </c>
      <c r="G49" s="2">
        <v>55.9</v>
      </c>
      <c r="H49" s="2">
        <v>119.1</v>
      </c>
      <c r="I49" s="2">
        <v>66</v>
      </c>
      <c r="J49" s="2">
        <v>39.1</v>
      </c>
      <c r="K49" s="2">
        <v>94.5</v>
      </c>
      <c r="L49" s="2">
        <v>169.9</v>
      </c>
      <c r="M49" s="2">
        <v>90.2</v>
      </c>
    </row>
    <row r="50" spans="1:13" x14ac:dyDescent="0.2">
      <c r="A50" s="13">
        <v>1928</v>
      </c>
      <c r="B50" s="2">
        <v>62.5</v>
      </c>
      <c r="C50" s="2">
        <v>58.4</v>
      </c>
      <c r="D50" s="2">
        <v>75.900000000000006</v>
      </c>
      <c r="E50" s="2">
        <v>74.400000000000006</v>
      </c>
      <c r="F50" s="2">
        <v>44.5</v>
      </c>
      <c r="G50" s="2">
        <v>109.7</v>
      </c>
      <c r="H50" s="2">
        <v>98.8</v>
      </c>
      <c r="I50" s="2">
        <v>98.8</v>
      </c>
      <c r="J50" s="2">
        <v>65</v>
      </c>
      <c r="K50" s="2">
        <v>94.7</v>
      </c>
      <c r="L50" s="2">
        <v>85.9</v>
      </c>
      <c r="M50" s="2">
        <v>40.4</v>
      </c>
    </row>
    <row r="51" spans="1:13" x14ac:dyDescent="0.2">
      <c r="A51" s="13">
        <v>1929</v>
      </c>
      <c r="B51" s="2">
        <v>102.9</v>
      </c>
      <c r="C51" s="2">
        <v>40.1</v>
      </c>
      <c r="D51" s="2">
        <v>80.5</v>
      </c>
      <c r="E51" s="2">
        <v>127.5</v>
      </c>
      <c r="F51" s="2">
        <v>102.9</v>
      </c>
      <c r="G51" s="2">
        <v>60.2</v>
      </c>
      <c r="H51" s="2">
        <v>88.6</v>
      </c>
      <c r="I51" s="2">
        <v>58.4</v>
      </c>
      <c r="J51" s="2">
        <v>58.2</v>
      </c>
      <c r="K51" s="2">
        <v>87.4</v>
      </c>
      <c r="L51" s="2">
        <v>78.7</v>
      </c>
      <c r="M51" s="2">
        <v>88.1</v>
      </c>
    </row>
    <row r="52" spans="1:13" x14ac:dyDescent="0.2">
      <c r="A52" s="13">
        <v>1930</v>
      </c>
      <c r="B52" s="2">
        <v>95.3</v>
      </c>
      <c r="C52" s="2">
        <v>46.7</v>
      </c>
      <c r="D52" s="2">
        <v>88.1</v>
      </c>
      <c r="E52" s="2">
        <v>48.5</v>
      </c>
      <c r="F52" s="2">
        <v>83.3</v>
      </c>
      <c r="G52" s="2">
        <v>94.5</v>
      </c>
      <c r="H52" s="2">
        <v>71.400000000000006</v>
      </c>
      <c r="I52" s="2">
        <v>42.7</v>
      </c>
      <c r="J52" s="2">
        <v>54.4</v>
      </c>
      <c r="K52" s="2">
        <v>36.299999999999997</v>
      </c>
      <c r="L52" s="2">
        <v>34.5</v>
      </c>
      <c r="M52" s="2">
        <v>39.1</v>
      </c>
    </row>
    <row r="53" spans="1:13" x14ac:dyDescent="0.2">
      <c r="A53" s="13">
        <v>1931</v>
      </c>
      <c r="B53" s="2">
        <v>60.5</v>
      </c>
      <c r="C53" s="2">
        <v>35.6</v>
      </c>
      <c r="D53" s="2">
        <v>57.1</v>
      </c>
      <c r="E53" s="2">
        <v>65.8</v>
      </c>
      <c r="F53" s="2">
        <v>109.8</v>
      </c>
      <c r="G53" s="2">
        <v>55.4</v>
      </c>
      <c r="H53" s="2">
        <v>102.6</v>
      </c>
      <c r="I53" s="2">
        <v>51.2</v>
      </c>
      <c r="J53" s="2">
        <v>104.5</v>
      </c>
      <c r="K53" s="2">
        <v>61.1</v>
      </c>
      <c r="L53" s="2">
        <v>66.5</v>
      </c>
      <c r="M53" s="2">
        <v>76.8</v>
      </c>
    </row>
    <row r="54" spans="1:13" x14ac:dyDescent="0.2">
      <c r="A54" s="13">
        <v>1932</v>
      </c>
      <c r="B54" s="2">
        <v>113.9</v>
      </c>
      <c r="C54" s="2">
        <v>62.7</v>
      </c>
      <c r="D54" s="2">
        <v>87.1</v>
      </c>
      <c r="E54" s="2">
        <v>65.7</v>
      </c>
      <c r="F54" s="2">
        <v>64.599999999999994</v>
      </c>
      <c r="G54" s="2">
        <v>50.8</v>
      </c>
      <c r="H54" s="2">
        <v>104.1</v>
      </c>
      <c r="I54" s="2">
        <v>97.4</v>
      </c>
      <c r="J54" s="2">
        <v>63</v>
      </c>
      <c r="K54" s="2">
        <v>111</v>
      </c>
      <c r="L54" s="2">
        <v>96.4</v>
      </c>
      <c r="M54" s="2">
        <v>64.099999999999994</v>
      </c>
    </row>
    <row r="55" spans="1:13" x14ac:dyDescent="0.2">
      <c r="A55" s="13">
        <v>1933</v>
      </c>
      <c r="B55" s="2">
        <v>37.4</v>
      </c>
      <c r="C55" s="2">
        <v>54.4</v>
      </c>
      <c r="D55" s="2">
        <v>80.7</v>
      </c>
      <c r="E55" s="2">
        <v>83.7</v>
      </c>
      <c r="F55" s="2">
        <v>74.900000000000006</v>
      </c>
      <c r="G55" s="2">
        <v>52.5</v>
      </c>
      <c r="H55" s="2">
        <v>34.4</v>
      </c>
      <c r="I55" s="2">
        <v>108.4</v>
      </c>
      <c r="J55" s="2">
        <v>52.3</v>
      </c>
      <c r="K55" s="2">
        <v>54.5</v>
      </c>
      <c r="L55" s="2">
        <v>85.8</v>
      </c>
      <c r="M55" s="2">
        <v>79.5</v>
      </c>
    </row>
    <row r="56" spans="1:13" x14ac:dyDescent="0.2">
      <c r="A56" s="13">
        <v>1934</v>
      </c>
      <c r="B56" s="2">
        <v>58</v>
      </c>
      <c r="C56" s="2">
        <v>33.4</v>
      </c>
      <c r="D56" s="2">
        <v>69.400000000000006</v>
      </c>
      <c r="E56" s="2">
        <v>73.099999999999994</v>
      </c>
      <c r="F56" s="2">
        <v>27</v>
      </c>
      <c r="G56" s="2">
        <v>83.4</v>
      </c>
      <c r="H56" s="2">
        <v>51.5</v>
      </c>
      <c r="I56" s="2">
        <v>46.6</v>
      </c>
      <c r="J56" s="2">
        <v>104.5</v>
      </c>
      <c r="K56" s="2">
        <v>53.1</v>
      </c>
      <c r="L56" s="2">
        <v>78.400000000000006</v>
      </c>
      <c r="M56" s="2">
        <v>64.3</v>
      </c>
    </row>
    <row r="57" spans="1:13" x14ac:dyDescent="0.2">
      <c r="A57" s="13">
        <v>1935</v>
      </c>
      <c r="B57" s="2">
        <v>85</v>
      </c>
      <c r="C57" s="2">
        <v>50.3</v>
      </c>
      <c r="D57" s="2">
        <v>46.2</v>
      </c>
      <c r="E57" s="2">
        <v>58</v>
      </c>
      <c r="F57" s="2">
        <v>64.099999999999994</v>
      </c>
      <c r="G57" s="2">
        <v>111.5</v>
      </c>
      <c r="H57" s="2">
        <v>127.9</v>
      </c>
      <c r="I57" s="2">
        <v>47.2</v>
      </c>
      <c r="J57" s="2">
        <v>84</v>
      </c>
      <c r="K57" s="2">
        <v>61.3</v>
      </c>
      <c r="L57" s="2">
        <v>71.8</v>
      </c>
      <c r="M57" s="2">
        <v>54</v>
      </c>
    </row>
    <row r="58" spans="1:13" x14ac:dyDescent="0.2">
      <c r="A58" s="13">
        <v>1936</v>
      </c>
      <c r="B58" s="2">
        <v>67.099999999999994</v>
      </c>
      <c r="C58" s="2">
        <v>55.7</v>
      </c>
      <c r="D58" s="2">
        <v>140.9</v>
      </c>
      <c r="E58" s="2">
        <v>76</v>
      </c>
      <c r="F58" s="2">
        <v>49.5</v>
      </c>
      <c r="G58" s="2">
        <v>55.5</v>
      </c>
      <c r="H58" s="2">
        <v>33.5</v>
      </c>
      <c r="I58" s="2">
        <v>68.099999999999994</v>
      </c>
      <c r="J58" s="2">
        <v>94.8</v>
      </c>
      <c r="K58" s="2">
        <v>98.7</v>
      </c>
      <c r="L58" s="2">
        <v>68.099999999999994</v>
      </c>
      <c r="M58" s="2">
        <v>71.599999999999994</v>
      </c>
    </row>
    <row r="59" spans="1:13" x14ac:dyDescent="0.2">
      <c r="A59" s="13">
        <v>1937</v>
      </c>
      <c r="B59" s="2">
        <v>117.5</v>
      </c>
      <c r="C59" s="2">
        <v>61.4</v>
      </c>
      <c r="D59" s="2">
        <v>51.9</v>
      </c>
      <c r="E59" s="2">
        <v>86.2</v>
      </c>
      <c r="F59" s="2">
        <v>85.4</v>
      </c>
      <c r="G59" s="2">
        <v>100.7</v>
      </c>
      <c r="H59" s="2">
        <v>54.8</v>
      </c>
      <c r="I59" s="2">
        <v>95.2</v>
      </c>
      <c r="J59" s="2">
        <v>52.2</v>
      </c>
      <c r="K59" s="2">
        <v>118.7</v>
      </c>
      <c r="L59" s="2">
        <v>79.3</v>
      </c>
      <c r="M59" s="2">
        <v>59.7</v>
      </c>
    </row>
    <row r="60" spans="1:13" x14ac:dyDescent="0.2">
      <c r="A60" s="13">
        <v>1938</v>
      </c>
      <c r="B60" s="2">
        <v>58.3</v>
      </c>
      <c r="C60" s="2">
        <v>89.4</v>
      </c>
      <c r="D60" s="2">
        <v>67.8</v>
      </c>
      <c r="E60" s="2">
        <v>62</v>
      </c>
      <c r="F60" s="2">
        <v>66.3</v>
      </c>
      <c r="G60" s="2">
        <v>58.9</v>
      </c>
      <c r="H60" s="2">
        <v>109.3</v>
      </c>
      <c r="I60" s="2">
        <v>91.1</v>
      </c>
      <c r="J60" s="2">
        <v>133.9</v>
      </c>
      <c r="K60" s="2">
        <v>20.7</v>
      </c>
      <c r="L60" s="2">
        <v>54</v>
      </c>
      <c r="M60" s="2">
        <v>55.6</v>
      </c>
    </row>
    <row r="61" spans="1:13" x14ac:dyDescent="0.2">
      <c r="A61" s="13">
        <v>1939</v>
      </c>
      <c r="B61" s="2">
        <v>70.8</v>
      </c>
      <c r="C61" s="2">
        <v>85.5</v>
      </c>
      <c r="D61" s="2">
        <v>70</v>
      </c>
      <c r="E61" s="2">
        <v>71.5</v>
      </c>
      <c r="F61" s="2">
        <v>44.4</v>
      </c>
      <c r="G61" s="2">
        <v>66.3</v>
      </c>
      <c r="H61" s="2">
        <v>78.3</v>
      </c>
      <c r="I61" s="2">
        <v>60.5</v>
      </c>
      <c r="J61" s="2">
        <v>74.099999999999994</v>
      </c>
      <c r="K61" s="2">
        <v>69.599999999999994</v>
      </c>
      <c r="L61" s="2">
        <v>26.8</v>
      </c>
      <c r="M61" s="2">
        <v>68.8</v>
      </c>
    </row>
    <row r="62" spans="1:13" x14ac:dyDescent="0.2">
      <c r="A62" s="13">
        <v>1940</v>
      </c>
      <c r="B62" s="2">
        <v>56.5</v>
      </c>
      <c r="C62" s="2">
        <v>69.2</v>
      </c>
      <c r="D62" s="2">
        <v>82.9</v>
      </c>
      <c r="E62" s="2">
        <v>75.7</v>
      </c>
      <c r="F62" s="2">
        <v>101.5</v>
      </c>
      <c r="G62" s="2">
        <v>94.3</v>
      </c>
      <c r="H62" s="2">
        <v>76.099999999999994</v>
      </c>
      <c r="I62" s="2">
        <v>51.8</v>
      </c>
      <c r="J62" s="2">
        <v>73.8</v>
      </c>
      <c r="K62" s="2">
        <v>49</v>
      </c>
      <c r="L62" s="2">
        <v>102.6</v>
      </c>
      <c r="M62" s="2">
        <v>101.1</v>
      </c>
    </row>
    <row r="63" spans="1:13" x14ac:dyDescent="0.2">
      <c r="A63" s="13">
        <v>1941</v>
      </c>
      <c r="B63" s="2">
        <v>57.7</v>
      </c>
      <c r="C63" s="2">
        <v>48.9</v>
      </c>
      <c r="D63" s="2">
        <v>50.1</v>
      </c>
      <c r="E63" s="2">
        <v>37.200000000000003</v>
      </c>
      <c r="F63" s="2">
        <v>40.700000000000003</v>
      </c>
      <c r="G63" s="2">
        <v>40.799999999999997</v>
      </c>
      <c r="H63" s="2">
        <v>116</v>
      </c>
      <c r="I63" s="2">
        <v>82.1</v>
      </c>
      <c r="J63" s="2">
        <v>60.3</v>
      </c>
      <c r="K63" s="2">
        <v>116.3</v>
      </c>
      <c r="L63" s="2">
        <v>60.2</v>
      </c>
      <c r="M63" s="2">
        <v>71.2</v>
      </c>
    </row>
    <row r="64" spans="1:13" x14ac:dyDescent="0.2">
      <c r="A64" s="13">
        <v>1942</v>
      </c>
      <c r="B64" s="2">
        <v>57.4</v>
      </c>
      <c r="C64" s="2">
        <v>67.7</v>
      </c>
      <c r="D64" s="2">
        <v>98.2</v>
      </c>
      <c r="E64" s="2">
        <v>58.9</v>
      </c>
      <c r="F64" s="2">
        <v>119.1</v>
      </c>
      <c r="G64" s="2">
        <v>50.8</v>
      </c>
      <c r="H64" s="2">
        <v>92.5</v>
      </c>
      <c r="I64" s="2">
        <v>59.9</v>
      </c>
      <c r="J64" s="2">
        <v>120.7</v>
      </c>
      <c r="K64" s="2">
        <v>75.5</v>
      </c>
      <c r="L64" s="2">
        <v>88</v>
      </c>
      <c r="M64" s="2">
        <v>128.4</v>
      </c>
    </row>
    <row r="65" spans="1:14" x14ac:dyDescent="0.2">
      <c r="A65" s="13">
        <v>1943</v>
      </c>
      <c r="B65" s="2">
        <v>57.3</v>
      </c>
      <c r="C65" s="2">
        <v>55.5</v>
      </c>
      <c r="D65" s="2">
        <v>79.400000000000006</v>
      </c>
      <c r="E65" s="2">
        <v>83.9</v>
      </c>
      <c r="F65" s="2">
        <v>146.4</v>
      </c>
      <c r="G65" s="2">
        <v>76.3</v>
      </c>
      <c r="H65" s="2">
        <v>82.1</v>
      </c>
      <c r="I65" s="2">
        <v>94.1</v>
      </c>
      <c r="J65" s="2">
        <v>48.2</v>
      </c>
      <c r="K65" s="2">
        <v>111.5</v>
      </c>
      <c r="L65" s="2">
        <v>67.5</v>
      </c>
      <c r="M65" s="2">
        <v>28.1</v>
      </c>
    </row>
    <row r="66" spans="1:14" x14ac:dyDescent="0.2">
      <c r="A66" s="13">
        <v>1944</v>
      </c>
      <c r="B66" s="2">
        <v>31.4</v>
      </c>
      <c r="C66" s="2">
        <v>59.6</v>
      </c>
      <c r="D66" s="2">
        <v>69.599999999999994</v>
      </c>
      <c r="E66" s="2">
        <v>86.1</v>
      </c>
      <c r="F66" s="2">
        <v>74</v>
      </c>
      <c r="G66" s="2">
        <v>102.1</v>
      </c>
      <c r="H66" s="2">
        <v>71.599999999999994</v>
      </c>
      <c r="I66" s="2">
        <v>47</v>
      </c>
      <c r="J66" s="2">
        <v>86.7</v>
      </c>
      <c r="K66" s="2">
        <v>42.4</v>
      </c>
      <c r="L66" s="2">
        <v>59</v>
      </c>
      <c r="M66" s="2">
        <v>99</v>
      </c>
    </row>
    <row r="67" spans="1:14" x14ac:dyDescent="0.2">
      <c r="A67" s="13">
        <v>1945</v>
      </c>
      <c r="B67" s="2">
        <v>60.2</v>
      </c>
      <c r="C67" s="2">
        <v>63.8</v>
      </c>
      <c r="D67" s="2">
        <v>79.900000000000006</v>
      </c>
      <c r="E67" s="2">
        <v>95.4</v>
      </c>
      <c r="F67" s="2">
        <v>124.4</v>
      </c>
      <c r="G67" s="2">
        <v>86.7</v>
      </c>
      <c r="H67" s="2">
        <v>124</v>
      </c>
      <c r="I67" s="2">
        <v>58.3</v>
      </c>
      <c r="J67" s="2">
        <v>161.5</v>
      </c>
      <c r="K67" s="2">
        <v>121.6</v>
      </c>
      <c r="L67" s="2">
        <v>102.9</v>
      </c>
      <c r="M67" s="2">
        <v>47.4</v>
      </c>
    </row>
    <row r="68" spans="1:14" x14ac:dyDescent="0.2">
      <c r="A68" s="13">
        <v>1946</v>
      </c>
      <c r="B68" s="2">
        <v>56.4</v>
      </c>
      <c r="C68" s="2">
        <v>62.7</v>
      </c>
      <c r="D68" s="2">
        <v>36.299999999999997</v>
      </c>
      <c r="E68" s="2">
        <v>38.1</v>
      </c>
      <c r="F68" s="2">
        <v>94.1</v>
      </c>
      <c r="G68" s="2">
        <v>70.900000000000006</v>
      </c>
      <c r="H68" s="2">
        <v>63.6</v>
      </c>
      <c r="I68" s="2">
        <v>66.400000000000006</v>
      </c>
      <c r="J68" s="2">
        <v>85.6</v>
      </c>
      <c r="K68" s="2">
        <v>110.5</v>
      </c>
      <c r="L68" s="2">
        <v>75.2</v>
      </c>
      <c r="M68" s="2">
        <v>89.4</v>
      </c>
    </row>
    <row r="69" spans="1:14" x14ac:dyDescent="0.2">
      <c r="A69" s="13">
        <v>1947</v>
      </c>
      <c r="B69" s="2">
        <v>113.8</v>
      </c>
      <c r="C69" s="2">
        <v>46.5</v>
      </c>
      <c r="D69" s="2">
        <v>93.2</v>
      </c>
      <c r="E69" s="2">
        <v>84.3</v>
      </c>
      <c r="F69" s="2">
        <v>136.4</v>
      </c>
      <c r="G69" s="2">
        <v>112.3</v>
      </c>
      <c r="H69" s="2">
        <v>149.80000000000001</v>
      </c>
      <c r="I69" s="2">
        <v>51.9</v>
      </c>
      <c r="J69" s="2">
        <v>71.599999999999994</v>
      </c>
      <c r="K69" s="2">
        <v>22</v>
      </c>
      <c r="L69" s="2">
        <v>79.3</v>
      </c>
      <c r="M69" s="2">
        <v>61.8</v>
      </c>
    </row>
    <row r="70" spans="1:14" x14ac:dyDescent="0.2">
      <c r="A70" s="13">
        <v>1948</v>
      </c>
      <c r="B70" s="2">
        <v>59.33</v>
      </c>
      <c r="C70" s="2">
        <v>58.75</v>
      </c>
      <c r="D70" s="2">
        <v>95.42</v>
      </c>
      <c r="E70" s="2">
        <v>80.89</v>
      </c>
      <c r="F70" s="2">
        <v>94.63</v>
      </c>
      <c r="G70" s="2">
        <v>83.73</v>
      </c>
      <c r="H70" s="2">
        <v>74.540000000000006</v>
      </c>
      <c r="I70" s="2">
        <v>62</v>
      </c>
      <c r="J70" s="2">
        <v>31.85</v>
      </c>
      <c r="K70" s="2">
        <v>79.98</v>
      </c>
      <c r="L70" s="2">
        <v>107.32</v>
      </c>
      <c r="M70" s="2">
        <v>69.28</v>
      </c>
      <c r="N70" s="2"/>
    </row>
    <row r="71" spans="1:14" x14ac:dyDescent="0.2">
      <c r="A71" s="13">
        <v>1949</v>
      </c>
      <c r="B71" s="2">
        <v>77.5</v>
      </c>
      <c r="C71" s="2">
        <v>64.27</v>
      </c>
      <c r="D71" s="2">
        <v>52.09</v>
      </c>
      <c r="E71" s="2">
        <v>75.48</v>
      </c>
      <c r="F71" s="2">
        <v>49.52</v>
      </c>
      <c r="G71" s="2">
        <v>35.799999999999997</v>
      </c>
      <c r="H71" s="2">
        <v>70.91</v>
      </c>
      <c r="I71" s="2">
        <v>78.540000000000006</v>
      </c>
      <c r="J71" s="2">
        <v>98.99</v>
      </c>
      <c r="K71" s="2">
        <v>51.39</v>
      </c>
      <c r="L71" s="2">
        <v>71.11</v>
      </c>
      <c r="M71" s="2">
        <v>93.11</v>
      </c>
      <c r="N71" s="2"/>
    </row>
    <row r="72" spans="1:14" x14ac:dyDescent="0.2">
      <c r="A72" s="13">
        <v>1950</v>
      </c>
      <c r="B72" s="2">
        <v>108.22</v>
      </c>
      <c r="C72" s="2">
        <v>81.66</v>
      </c>
      <c r="D72" s="2">
        <v>82.1</v>
      </c>
      <c r="E72" s="2">
        <v>55.01</v>
      </c>
      <c r="F72" s="2">
        <v>46.56</v>
      </c>
      <c r="G72" s="2">
        <v>68.099999999999994</v>
      </c>
      <c r="H72" s="2">
        <v>75.83</v>
      </c>
      <c r="I72" s="2">
        <v>92.83</v>
      </c>
      <c r="J72" s="2">
        <v>60.25</v>
      </c>
      <c r="K72" s="2">
        <v>76.16</v>
      </c>
      <c r="L72" s="2">
        <v>128.16</v>
      </c>
      <c r="M72" s="2">
        <v>68.010000000000005</v>
      </c>
      <c r="N72" s="2"/>
    </row>
    <row r="73" spans="1:14" x14ac:dyDescent="0.2">
      <c r="A73" s="13">
        <v>1951</v>
      </c>
      <c r="B73" s="2">
        <v>74.55</v>
      </c>
      <c r="C73" s="2">
        <v>79.540000000000006</v>
      </c>
      <c r="D73" s="2">
        <v>102.19</v>
      </c>
      <c r="E73" s="2">
        <v>110.28</v>
      </c>
      <c r="F73" s="2">
        <v>45.76</v>
      </c>
      <c r="G73" s="2">
        <v>98.06</v>
      </c>
      <c r="H73" s="2">
        <v>114.44</v>
      </c>
      <c r="I73" s="2">
        <v>66.13</v>
      </c>
      <c r="J73" s="2">
        <v>80.819999999999993</v>
      </c>
      <c r="K73" s="2">
        <v>50.06</v>
      </c>
      <c r="L73" s="2">
        <v>93.49</v>
      </c>
      <c r="M73" s="2">
        <v>107.97</v>
      </c>
      <c r="N73" s="2"/>
    </row>
    <row r="74" spans="1:14" x14ac:dyDescent="0.2">
      <c r="A74" s="13">
        <v>1952</v>
      </c>
      <c r="B74" s="2">
        <v>70.87</v>
      </c>
      <c r="C74" s="2">
        <v>56.77</v>
      </c>
      <c r="D74" s="2">
        <v>66.5</v>
      </c>
      <c r="E74" s="2">
        <v>71.39</v>
      </c>
      <c r="F74" s="2">
        <v>111.58</v>
      </c>
      <c r="G74" s="2">
        <v>38.71</v>
      </c>
      <c r="H74" s="2">
        <v>79.37</v>
      </c>
      <c r="I74" s="2">
        <v>75.099999999999994</v>
      </c>
      <c r="J74" s="2">
        <v>77.23</v>
      </c>
      <c r="K74" s="2">
        <v>54.56</v>
      </c>
      <c r="L74" s="2">
        <v>77.599999999999994</v>
      </c>
      <c r="M74" s="2">
        <v>82.18</v>
      </c>
      <c r="N74" s="2"/>
    </row>
    <row r="75" spans="1:14" x14ac:dyDescent="0.2">
      <c r="A75" s="13">
        <v>1953</v>
      </c>
      <c r="B75" s="2">
        <v>67.900000000000006</v>
      </c>
      <c r="C75" s="2">
        <v>47.91</v>
      </c>
      <c r="D75" s="2">
        <v>97.66</v>
      </c>
      <c r="E75" s="2">
        <v>66.400000000000006</v>
      </c>
      <c r="F75" s="2">
        <v>126.05</v>
      </c>
      <c r="G75" s="2">
        <v>55.41</v>
      </c>
      <c r="H75" s="2">
        <v>74.34</v>
      </c>
      <c r="I75" s="2">
        <v>80.75</v>
      </c>
      <c r="J75" s="2">
        <v>96.71</v>
      </c>
      <c r="K75" s="2">
        <v>29.24</v>
      </c>
      <c r="L75" s="2">
        <v>59.75</v>
      </c>
      <c r="M75" s="2">
        <v>72.930000000000007</v>
      </c>
      <c r="N75" s="2"/>
    </row>
    <row r="76" spans="1:14" x14ac:dyDescent="0.2">
      <c r="A76" s="13">
        <v>1954</v>
      </c>
      <c r="B76" s="2">
        <v>67.16</v>
      </c>
      <c r="C76" s="2">
        <v>89.38</v>
      </c>
      <c r="D76" s="2">
        <v>93.47</v>
      </c>
      <c r="E76" s="2">
        <v>113.94</v>
      </c>
      <c r="F76" s="2">
        <v>57.98</v>
      </c>
      <c r="G76" s="2">
        <v>89.79</v>
      </c>
      <c r="H76" s="2">
        <v>39.61</v>
      </c>
      <c r="I76" s="2">
        <v>100.82</v>
      </c>
      <c r="J76" s="2">
        <v>94.55</v>
      </c>
      <c r="K76" s="2">
        <v>96.32</v>
      </c>
      <c r="L76" s="2">
        <v>84.22</v>
      </c>
      <c r="M76" s="2">
        <v>95.74</v>
      </c>
      <c r="N76" s="2"/>
    </row>
    <row r="77" spans="1:14" x14ac:dyDescent="0.2">
      <c r="A77" s="13">
        <v>1955</v>
      </c>
      <c r="B77" s="2">
        <v>41.44</v>
      </c>
      <c r="C77" s="2">
        <v>53.8</v>
      </c>
      <c r="D77" s="2">
        <v>109.69</v>
      </c>
      <c r="E77" s="2">
        <v>60.8</v>
      </c>
      <c r="F77" s="2">
        <v>61.43</v>
      </c>
      <c r="G77" s="2">
        <v>35.64</v>
      </c>
      <c r="H77" s="2">
        <v>53.1</v>
      </c>
      <c r="I77" s="2">
        <v>126.06</v>
      </c>
      <c r="J77" s="2">
        <v>59.57</v>
      </c>
      <c r="K77" s="2">
        <v>217.92</v>
      </c>
      <c r="L77" s="2">
        <v>55.36</v>
      </c>
      <c r="M77" s="2">
        <v>46.18</v>
      </c>
      <c r="N77" s="2"/>
    </row>
    <row r="78" spans="1:14" x14ac:dyDescent="0.2">
      <c r="A78" s="13">
        <v>1956</v>
      </c>
      <c r="B78" s="2">
        <v>48.29</v>
      </c>
      <c r="C78" s="2">
        <v>66.5</v>
      </c>
      <c r="D78" s="2">
        <v>85.6</v>
      </c>
      <c r="E78" s="2">
        <v>100.02</v>
      </c>
      <c r="F78" s="2">
        <v>112.56</v>
      </c>
      <c r="G78" s="2">
        <v>49.23</v>
      </c>
      <c r="H78" s="2">
        <v>84.53</v>
      </c>
      <c r="I78" s="2">
        <v>120.88</v>
      </c>
      <c r="J78" s="2">
        <v>81.95</v>
      </c>
      <c r="K78" s="2">
        <v>35.24</v>
      </c>
      <c r="L78" s="2">
        <v>60.08</v>
      </c>
      <c r="M78" s="2">
        <v>66.58</v>
      </c>
      <c r="N78" s="2"/>
    </row>
    <row r="79" spans="1:14" x14ac:dyDescent="0.2">
      <c r="A79" s="13">
        <v>1957</v>
      </c>
      <c r="B79" s="2">
        <v>73.400000000000006</v>
      </c>
      <c r="C79" s="2">
        <v>45.21</v>
      </c>
      <c r="D79" s="2">
        <v>40.61</v>
      </c>
      <c r="E79" s="2">
        <v>78.72</v>
      </c>
      <c r="F79" s="2">
        <v>89.57</v>
      </c>
      <c r="G79" s="2">
        <v>113.74</v>
      </c>
      <c r="H79" s="2">
        <v>80.25</v>
      </c>
      <c r="I79" s="2">
        <v>33.159999999999997</v>
      </c>
      <c r="J79" s="2">
        <v>96.81</v>
      </c>
      <c r="K79" s="2">
        <v>47.01</v>
      </c>
      <c r="L79" s="2">
        <v>68.290000000000006</v>
      </c>
      <c r="M79" s="2">
        <v>92.09</v>
      </c>
      <c r="N79" s="2"/>
    </row>
    <row r="80" spans="1:14" x14ac:dyDescent="0.2">
      <c r="A80" s="13">
        <v>1958</v>
      </c>
      <c r="B80" s="2">
        <v>69.67</v>
      </c>
      <c r="C80" s="2">
        <v>71.209999999999994</v>
      </c>
      <c r="D80" s="2">
        <v>27.18</v>
      </c>
      <c r="E80" s="2">
        <v>60.9</v>
      </c>
      <c r="F80" s="2">
        <v>63.93</v>
      </c>
      <c r="G80" s="2">
        <v>96.52</v>
      </c>
      <c r="H80" s="2">
        <v>87.72</v>
      </c>
      <c r="I80" s="2">
        <v>86.92</v>
      </c>
      <c r="J80" s="2">
        <v>118.26</v>
      </c>
      <c r="K80" s="2">
        <v>79.88</v>
      </c>
      <c r="L80" s="2">
        <v>80.849999999999994</v>
      </c>
      <c r="M80" s="2">
        <v>45.29</v>
      </c>
      <c r="N80" s="2"/>
    </row>
    <row r="81" spans="1:14" x14ac:dyDescent="0.2">
      <c r="A81" s="13">
        <v>1959</v>
      </c>
      <c r="B81" s="2">
        <v>94</v>
      </c>
      <c r="C81" s="2">
        <v>75.19</v>
      </c>
      <c r="D81" s="2">
        <v>61.24</v>
      </c>
      <c r="E81" s="2">
        <v>72.8</v>
      </c>
      <c r="F81" s="2">
        <v>64.86</v>
      </c>
      <c r="G81" s="2">
        <v>55.07</v>
      </c>
      <c r="H81" s="2">
        <v>91.54</v>
      </c>
      <c r="I81" s="2">
        <v>94.85</v>
      </c>
      <c r="J81" s="2">
        <v>66.59</v>
      </c>
      <c r="K81" s="2">
        <v>141.02000000000001</v>
      </c>
      <c r="L81" s="2">
        <v>96.29</v>
      </c>
      <c r="M81" s="2">
        <v>101.4</v>
      </c>
      <c r="N81" s="2"/>
    </row>
    <row r="82" spans="1:14" x14ac:dyDescent="0.2">
      <c r="A82" s="13">
        <v>1960</v>
      </c>
      <c r="B82" s="2">
        <v>76.52</v>
      </c>
      <c r="C82" s="2">
        <v>106.25</v>
      </c>
      <c r="D82" s="2">
        <v>41.78</v>
      </c>
      <c r="E82" s="2">
        <v>81.7</v>
      </c>
      <c r="F82" s="2">
        <v>114.26</v>
      </c>
      <c r="G82" s="2">
        <v>91.07</v>
      </c>
      <c r="H82" s="2">
        <v>50.92</v>
      </c>
      <c r="I82" s="2">
        <v>64.12</v>
      </c>
      <c r="J82" s="2">
        <v>35.049999999999997</v>
      </c>
      <c r="K82" s="2">
        <v>68.319999999999993</v>
      </c>
      <c r="L82" s="2">
        <v>55.81</v>
      </c>
      <c r="M82" s="2">
        <v>38.24</v>
      </c>
      <c r="N82" s="2"/>
    </row>
    <row r="83" spans="1:14" x14ac:dyDescent="0.2">
      <c r="A83" s="13">
        <v>1961</v>
      </c>
      <c r="B83" s="2">
        <v>31.16</v>
      </c>
      <c r="C83" s="2">
        <v>75.27</v>
      </c>
      <c r="D83" s="2">
        <v>59.58</v>
      </c>
      <c r="E83" s="2">
        <v>109.28</v>
      </c>
      <c r="F83" s="2">
        <v>84.87</v>
      </c>
      <c r="G83" s="2">
        <v>110.7</v>
      </c>
      <c r="H83" s="2">
        <v>88.62</v>
      </c>
      <c r="I83" s="2">
        <v>80.83</v>
      </c>
      <c r="J83" s="2">
        <v>40.869999999999997</v>
      </c>
      <c r="K83" s="2">
        <v>53.52</v>
      </c>
      <c r="L83" s="2">
        <v>73.05</v>
      </c>
      <c r="M83" s="2">
        <v>65.89</v>
      </c>
      <c r="N83" s="2"/>
    </row>
    <row r="84" spans="1:14" x14ac:dyDescent="0.2">
      <c r="A84" s="13">
        <v>1962</v>
      </c>
      <c r="B84" s="2">
        <v>76.319999999999993</v>
      </c>
      <c r="C84" s="2">
        <v>68.069999999999993</v>
      </c>
      <c r="D84" s="2">
        <v>26.78</v>
      </c>
      <c r="E84" s="2">
        <v>75.7</v>
      </c>
      <c r="F84" s="2">
        <v>52.69</v>
      </c>
      <c r="G84" s="2">
        <v>65.87</v>
      </c>
      <c r="H84" s="2">
        <v>77.19</v>
      </c>
      <c r="I84" s="2">
        <v>74.52</v>
      </c>
      <c r="J84" s="2">
        <v>99.36</v>
      </c>
      <c r="K84" s="2">
        <v>95.46</v>
      </c>
      <c r="L84" s="2">
        <v>54.89</v>
      </c>
      <c r="M84" s="2">
        <v>68.75</v>
      </c>
      <c r="N84" s="2"/>
    </row>
    <row r="85" spans="1:14" x14ac:dyDescent="0.2">
      <c r="A85" s="13">
        <v>1963</v>
      </c>
      <c r="B85" s="2">
        <v>48.28</v>
      </c>
      <c r="C85" s="2">
        <v>35.96</v>
      </c>
      <c r="D85" s="2">
        <v>64.97</v>
      </c>
      <c r="E85" s="2">
        <v>71.61</v>
      </c>
      <c r="F85" s="2">
        <v>85.87</v>
      </c>
      <c r="G85" s="2">
        <v>33</v>
      </c>
      <c r="H85" s="2">
        <v>63.64</v>
      </c>
      <c r="I85" s="2">
        <v>109.71</v>
      </c>
      <c r="J85" s="2">
        <v>52.11</v>
      </c>
      <c r="K85" s="2">
        <v>13.74</v>
      </c>
      <c r="L85" s="2">
        <v>127.03</v>
      </c>
      <c r="M85" s="2">
        <v>57</v>
      </c>
      <c r="N85" s="2"/>
    </row>
    <row r="86" spans="1:14" x14ac:dyDescent="0.2">
      <c r="A86" s="13">
        <v>1964</v>
      </c>
      <c r="B86" s="2">
        <v>69.84</v>
      </c>
      <c r="C86" s="2">
        <v>32.119999999999997</v>
      </c>
      <c r="D86" s="2">
        <v>82.22</v>
      </c>
      <c r="E86" s="2">
        <v>82.61</v>
      </c>
      <c r="F86" s="2">
        <v>76.209999999999994</v>
      </c>
      <c r="G86" s="2">
        <v>41.17</v>
      </c>
      <c r="H86" s="2">
        <v>77.7</v>
      </c>
      <c r="I86" s="2">
        <v>99.56</v>
      </c>
      <c r="J86" s="2">
        <v>26.19</v>
      </c>
      <c r="K86" s="2">
        <v>39.31</v>
      </c>
      <c r="L86" s="2">
        <v>62.29</v>
      </c>
      <c r="M86" s="2">
        <v>80.930000000000007</v>
      </c>
      <c r="N86" s="2"/>
    </row>
    <row r="87" spans="1:14" x14ac:dyDescent="0.2">
      <c r="A87" s="13">
        <v>1965</v>
      </c>
      <c r="B87" s="2">
        <v>79.67</v>
      </c>
      <c r="C87" s="2">
        <v>92.62</v>
      </c>
      <c r="D87" s="2">
        <v>44.89</v>
      </c>
      <c r="E87" s="2">
        <v>65.430000000000007</v>
      </c>
      <c r="F87" s="2">
        <v>34.4</v>
      </c>
      <c r="G87" s="2">
        <v>51.84</v>
      </c>
      <c r="H87" s="2">
        <v>61.62</v>
      </c>
      <c r="I87" s="2">
        <v>95.32</v>
      </c>
      <c r="J87" s="2">
        <v>90.13</v>
      </c>
      <c r="K87" s="2">
        <v>107.84</v>
      </c>
      <c r="L87" s="2">
        <v>101.18</v>
      </c>
      <c r="M87" s="2">
        <v>60.85</v>
      </c>
      <c r="N87" s="2"/>
    </row>
    <row r="88" spans="1:14" x14ac:dyDescent="0.2">
      <c r="A88" s="13">
        <v>1966</v>
      </c>
      <c r="B88" s="2">
        <v>79.81</v>
      </c>
      <c r="C88" s="2">
        <v>58.92</v>
      </c>
      <c r="D88" s="2">
        <v>68.3</v>
      </c>
      <c r="E88" s="2">
        <v>43.25</v>
      </c>
      <c r="F88" s="2">
        <v>53.9</v>
      </c>
      <c r="G88" s="2">
        <v>66.25</v>
      </c>
      <c r="H88" s="2">
        <v>49.77</v>
      </c>
      <c r="I88" s="2">
        <v>86.34</v>
      </c>
      <c r="J88" s="2">
        <v>86.98</v>
      </c>
      <c r="K88" s="2">
        <v>38.96</v>
      </c>
      <c r="L88" s="2">
        <v>121.57</v>
      </c>
      <c r="M88" s="2">
        <v>84.09</v>
      </c>
      <c r="N88" s="2"/>
    </row>
    <row r="89" spans="1:14" x14ac:dyDescent="0.2">
      <c r="A89" s="13">
        <v>1967</v>
      </c>
      <c r="B89" s="2">
        <v>54.46</v>
      </c>
      <c r="C89" s="2">
        <v>46.97</v>
      </c>
      <c r="D89" s="2">
        <v>28.6</v>
      </c>
      <c r="E89" s="2">
        <v>72.81</v>
      </c>
      <c r="F89" s="2">
        <v>77.599999999999994</v>
      </c>
      <c r="G89" s="2">
        <v>95.31</v>
      </c>
      <c r="H89" s="2">
        <v>87.85</v>
      </c>
      <c r="I89" s="2">
        <v>98.96</v>
      </c>
      <c r="J89" s="2">
        <v>105.65</v>
      </c>
      <c r="K89" s="2">
        <v>109.65</v>
      </c>
      <c r="L89" s="2">
        <v>102.34</v>
      </c>
      <c r="M89" s="2">
        <v>61.47</v>
      </c>
      <c r="N89" s="2"/>
    </row>
    <row r="90" spans="1:14" x14ac:dyDescent="0.2">
      <c r="A90" s="13">
        <v>1968</v>
      </c>
      <c r="B90" s="2">
        <v>61.2</v>
      </c>
      <c r="C90" s="2">
        <v>44.47</v>
      </c>
      <c r="D90" s="2">
        <v>60.59</v>
      </c>
      <c r="E90" s="2">
        <v>45.78</v>
      </c>
      <c r="F90" s="2">
        <v>99.69</v>
      </c>
      <c r="G90" s="2">
        <v>108.51</v>
      </c>
      <c r="H90" s="2">
        <v>47.48</v>
      </c>
      <c r="I90" s="2">
        <v>83.92</v>
      </c>
      <c r="J90" s="2">
        <v>96.81</v>
      </c>
      <c r="K90" s="2">
        <v>84.99</v>
      </c>
      <c r="L90" s="2">
        <v>120.16</v>
      </c>
      <c r="M90" s="2">
        <v>96.87</v>
      </c>
      <c r="N90" s="2"/>
    </row>
    <row r="91" spans="1:14" x14ac:dyDescent="0.2">
      <c r="A91" s="13">
        <v>1969</v>
      </c>
      <c r="B91" s="2">
        <v>70.42</v>
      </c>
      <c r="C91" s="2">
        <v>23.16</v>
      </c>
      <c r="D91" s="2">
        <v>40.159999999999997</v>
      </c>
      <c r="E91" s="2">
        <v>106.89</v>
      </c>
      <c r="F91" s="2">
        <v>102.07</v>
      </c>
      <c r="G91" s="2">
        <v>110.91</v>
      </c>
      <c r="H91" s="2">
        <v>71.900000000000006</v>
      </c>
      <c r="I91" s="2">
        <v>53.97</v>
      </c>
      <c r="J91" s="2">
        <v>39.130000000000003</v>
      </c>
      <c r="K91" s="2">
        <v>68.959999999999994</v>
      </c>
      <c r="L91" s="2">
        <v>107.07</v>
      </c>
      <c r="M91" s="2">
        <v>84.04</v>
      </c>
      <c r="N91" s="2"/>
    </row>
    <row r="92" spans="1:14" x14ac:dyDescent="0.2">
      <c r="A92" s="13">
        <v>1970</v>
      </c>
      <c r="B92" s="2">
        <v>42.91</v>
      </c>
      <c r="C92" s="2">
        <v>57.5</v>
      </c>
      <c r="D92" s="2">
        <v>49.54</v>
      </c>
      <c r="E92" s="2">
        <v>68.849999999999994</v>
      </c>
      <c r="F92" s="2">
        <v>80.41</v>
      </c>
      <c r="G92" s="2">
        <v>75.319999999999993</v>
      </c>
      <c r="H92" s="2">
        <v>106.62</v>
      </c>
      <c r="I92" s="2">
        <v>71.42</v>
      </c>
      <c r="J92" s="2">
        <v>94.27</v>
      </c>
      <c r="K92" s="2">
        <v>96.45</v>
      </c>
      <c r="L92" s="2">
        <v>93.94</v>
      </c>
      <c r="M92" s="2">
        <v>96.97</v>
      </c>
      <c r="N92" s="2"/>
    </row>
    <row r="93" spans="1:14" x14ac:dyDescent="0.2">
      <c r="A93" s="13">
        <v>1971</v>
      </c>
      <c r="B93" s="2">
        <v>57.06</v>
      </c>
      <c r="C93" s="2">
        <v>111.86</v>
      </c>
      <c r="D93" s="2">
        <v>65.650000000000006</v>
      </c>
      <c r="E93" s="2">
        <v>38.81</v>
      </c>
      <c r="F93" s="2">
        <v>49.24</v>
      </c>
      <c r="G93" s="2">
        <v>77.489999999999995</v>
      </c>
      <c r="H93" s="2">
        <v>97.4</v>
      </c>
      <c r="I93" s="2">
        <v>82.84</v>
      </c>
      <c r="J93" s="2">
        <v>73.88</v>
      </c>
      <c r="K93" s="2">
        <v>47.17</v>
      </c>
      <c r="L93" s="2">
        <v>68.34</v>
      </c>
      <c r="M93" s="2">
        <v>88.62</v>
      </c>
      <c r="N93" s="2"/>
    </row>
    <row r="94" spans="1:14" x14ac:dyDescent="0.2">
      <c r="A94" s="13">
        <v>1972</v>
      </c>
      <c r="B94" s="2">
        <v>55.94</v>
      </c>
      <c r="C94" s="2">
        <v>85.81</v>
      </c>
      <c r="D94" s="2">
        <v>79.709999999999994</v>
      </c>
      <c r="E94" s="2">
        <v>59.77</v>
      </c>
      <c r="F94" s="2">
        <v>102.63</v>
      </c>
      <c r="G94" s="2">
        <v>174.7</v>
      </c>
      <c r="H94" s="2">
        <v>85.9</v>
      </c>
      <c r="I94" s="2">
        <v>92.64</v>
      </c>
      <c r="J94" s="2">
        <v>76.42</v>
      </c>
      <c r="K94" s="2">
        <v>87.6</v>
      </c>
      <c r="L94" s="2">
        <v>109.31</v>
      </c>
      <c r="M94" s="2">
        <v>115.02</v>
      </c>
      <c r="N94" s="2"/>
    </row>
    <row r="95" spans="1:14" x14ac:dyDescent="0.2">
      <c r="A95" s="13">
        <v>1973</v>
      </c>
      <c r="B95" s="2">
        <v>55.31</v>
      </c>
      <c r="C95" s="2">
        <v>52.76</v>
      </c>
      <c r="D95" s="2">
        <v>89.74</v>
      </c>
      <c r="E95" s="2">
        <v>111.21</v>
      </c>
      <c r="F95" s="2">
        <v>98.5</v>
      </c>
      <c r="G95" s="2">
        <v>78.06</v>
      </c>
      <c r="H95" s="2">
        <v>57.89</v>
      </c>
      <c r="I95" s="2">
        <v>57.95</v>
      </c>
      <c r="J95" s="2">
        <v>80.87</v>
      </c>
      <c r="K95" s="2">
        <v>91.71</v>
      </c>
      <c r="L95" s="2">
        <v>96.36</v>
      </c>
      <c r="M95" s="2">
        <v>120.29</v>
      </c>
      <c r="N95" s="2"/>
    </row>
    <row r="96" spans="1:14" x14ac:dyDescent="0.2">
      <c r="A96" s="13">
        <v>1974</v>
      </c>
      <c r="B96" s="2">
        <v>71.11</v>
      </c>
      <c r="C96" s="2">
        <v>50.21</v>
      </c>
      <c r="D96" s="2">
        <v>87.66</v>
      </c>
      <c r="E96" s="2">
        <v>77.61</v>
      </c>
      <c r="F96" s="2">
        <v>116.28</v>
      </c>
      <c r="G96" s="2">
        <v>90.21</v>
      </c>
      <c r="H96" s="2">
        <v>86.34</v>
      </c>
      <c r="I96" s="2">
        <v>77.52</v>
      </c>
      <c r="J96" s="2">
        <v>86.09</v>
      </c>
      <c r="K96" s="2">
        <v>46.85</v>
      </c>
      <c r="L96" s="2">
        <v>101.36</v>
      </c>
      <c r="M96" s="2">
        <v>80.16</v>
      </c>
      <c r="N96" s="2"/>
    </row>
    <row r="97" spans="1:14" x14ac:dyDescent="0.2">
      <c r="A97" s="13">
        <v>1975</v>
      </c>
      <c r="B97" s="2">
        <v>65.89</v>
      </c>
      <c r="C97" s="2">
        <v>77.099999999999994</v>
      </c>
      <c r="D97" s="2">
        <v>83.43</v>
      </c>
      <c r="E97" s="2">
        <v>58.24</v>
      </c>
      <c r="F97" s="2">
        <v>64.97</v>
      </c>
      <c r="G97" s="2">
        <v>95.26</v>
      </c>
      <c r="H97" s="2">
        <v>87.36</v>
      </c>
      <c r="I97" s="2">
        <v>95.68</v>
      </c>
      <c r="J97" s="2">
        <v>133.51</v>
      </c>
      <c r="K97" s="2">
        <v>55.23</v>
      </c>
      <c r="L97" s="2">
        <v>75.72</v>
      </c>
      <c r="M97" s="2">
        <v>101.09</v>
      </c>
      <c r="N97" s="2"/>
    </row>
    <row r="98" spans="1:14" x14ac:dyDescent="0.2">
      <c r="A98" s="13">
        <v>1976</v>
      </c>
      <c r="B98" s="2">
        <v>86.4</v>
      </c>
      <c r="C98" s="2">
        <v>73.47</v>
      </c>
      <c r="D98" s="2">
        <v>110.9</v>
      </c>
      <c r="E98" s="2">
        <v>84.51</v>
      </c>
      <c r="F98" s="2">
        <v>113.35</v>
      </c>
      <c r="G98" s="2">
        <v>116.06</v>
      </c>
      <c r="H98" s="2">
        <v>94.27</v>
      </c>
      <c r="I98" s="2">
        <v>84.71</v>
      </c>
      <c r="J98" s="2">
        <v>88.21</v>
      </c>
      <c r="K98" s="2">
        <v>109.95</v>
      </c>
      <c r="L98" s="2">
        <v>43.81</v>
      </c>
      <c r="M98" s="2">
        <v>55.81</v>
      </c>
      <c r="N98" s="2"/>
    </row>
    <row r="99" spans="1:14" x14ac:dyDescent="0.2">
      <c r="A99" s="13">
        <v>1977</v>
      </c>
      <c r="B99" s="2">
        <v>66.650000000000006</v>
      </c>
      <c r="C99" s="2">
        <v>42.09</v>
      </c>
      <c r="D99" s="2">
        <v>86.47</v>
      </c>
      <c r="E99" s="2">
        <v>72.349999999999994</v>
      </c>
      <c r="F99" s="2">
        <v>36.78</v>
      </c>
      <c r="G99" s="2">
        <v>69.02</v>
      </c>
      <c r="H99" s="2">
        <v>84.39</v>
      </c>
      <c r="I99" s="2">
        <v>142.41</v>
      </c>
      <c r="J99" s="2">
        <v>161.01</v>
      </c>
      <c r="K99" s="2">
        <v>90.14</v>
      </c>
      <c r="L99" s="2">
        <v>122.95</v>
      </c>
      <c r="M99" s="2">
        <v>125.75</v>
      </c>
      <c r="N99" s="2"/>
    </row>
    <row r="100" spans="1:14" x14ac:dyDescent="0.2">
      <c r="A100" s="13">
        <v>1978</v>
      </c>
      <c r="B100" s="2">
        <v>141.04</v>
      </c>
      <c r="C100" s="2">
        <v>22.67</v>
      </c>
      <c r="D100" s="2">
        <v>59.39</v>
      </c>
      <c r="E100" s="2">
        <v>57.3</v>
      </c>
      <c r="F100" s="2">
        <v>63.72</v>
      </c>
      <c r="G100" s="2">
        <v>61.6</v>
      </c>
      <c r="H100" s="2">
        <v>52.39</v>
      </c>
      <c r="I100" s="2">
        <v>92.38</v>
      </c>
      <c r="J100" s="2">
        <v>110.15</v>
      </c>
      <c r="K100" s="2">
        <v>74.819999999999993</v>
      </c>
      <c r="L100" s="2">
        <v>56.12</v>
      </c>
      <c r="M100" s="2">
        <v>91.17</v>
      </c>
      <c r="N100" s="2"/>
    </row>
    <row r="101" spans="1:14" x14ac:dyDescent="0.2">
      <c r="A101" s="13">
        <v>1979</v>
      </c>
      <c r="B101" s="2">
        <v>120.84</v>
      </c>
      <c r="C101" s="2">
        <v>45.91</v>
      </c>
      <c r="D101" s="2">
        <v>55.49</v>
      </c>
      <c r="E101" s="2">
        <v>88.33</v>
      </c>
      <c r="F101" s="2">
        <v>82.08</v>
      </c>
      <c r="G101" s="2">
        <v>57.85</v>
      </c>
      <c r="H101" s="2">
        <v>48.23</v>
      </c>
      <c r="I101" s="2">
        <v>106.22</v>
      </c>
      <c r="J101" s="2">
        <v>109.8</v>
      </c>
      <c r="K101" s="2">
        <v>105.66</v>
      </c>
      <c r="L101" s="2">
        <v>95.81</v>
      </c>
      <c r="M101" s="2">
        <v>74.06</v>
      </c>
      <c r="N101" s="2"/>
    </row>
    <row r="102" spans="1:14" x14ac:dyDescent="0.2">
      <c r="A102" s="13">
        <v>1980</v>
      </c>
      <c r="B102" s="2">
        <v>45.35</v>
      </c>
      <c r="C102" s="2">
        <v>26.66</v>
      </c>
      <c r="D102" s="2">
        <v>101.67</v>
      </c>
      <c r="E102" s="2">
        <v>107.69</v>
      </c>
      <c r="F102" s="2">
        <v>37.51</v>
      </c>
      <c r="G102" s="2">
        <v>104.98</v>
      </c>
      <c r="H102" s="2">
        <v>100.81</v>
      </c>
      <c r="I102" s="2">
        <v>65.739999999999995</v>
      </c>
      <c r="J102" s="2">
        <v>85.72</v>
      </c>
      <c r="K102" s="2">
        <v>107.65</v>
      </c>
      <c r="L102" s="2">
        <v>71.11</v>
      </c>
      <c r="M102" s="2">
        <v>73.989999999999995</v>
      </c>
      <c r="N102" s="2"/>
    </row>
    <row r="103" spans="1:14" x14ac:dyDescent="0.2">
      <c r="A103" s="13">
        <v>1981</v>
      </c>
      <c r="B103" s="2">
        <v>25.44</v>
      </c>
      <c r="C103" s="2">
        <v>101.14</v>
      </c>
      <c r="D103" s="2">
        <v>33.619999999999997</v>
      </c>
      <c r="E103" s="2">
        <v>72.39</v>
      </c>
      <c r="F103" s="2">
        <v>71.010000000000005</v>
      </c>
      <c r="G103" s="2">
        <v>91.28</v>
      </c>
      <c r="H103" s="2">
        <v>95.14</v>
      </c>
      <c r="I103" s="2">
        <v>102.94</v>
      </c>
      <c r="J103" s="2">
        <v>145.19999999999999</v>
      </c>
      <c r="K103" s="2">
        <v>116.72</v>
      </c>
      <c r="L103" s="2">
        <v>60.21</v>
      </c>
      <c r="M103" s="2">
        <v>52.45</v>
      </c>
      <c r="N103" s="2"/>
    </row>
    <row r="104" spans="1:14" x14ac:dyDescent="0.2">
      <c r="A104" s="13">
        <v>1982</v>
      </c>
      <c r="B104" s="2">
        <v>78.08</v>
      </c>
      <c r="C104" s="2">
        <v>45.69</v>
      </c>
      <c r="D104" s="2">
        <v>64.569999999999993</v>
      </c>
      <c r="E104" s="2">
        <v>56.01</v>
      </c>
      <c r="F104" s="2">
        <v>76.31</v>
      </c>
      <c r="G104" s="2">
        <v>122.36</v>
      </c>
      <c r="H104" s="2">
        <v>58.2</v>
      </c>
      <c r="I104" s="2">
        <v>78.44</v>
      </c>
      <c r="J104" s="2">
        <v>92.18</v>
      </c>
      <c r="K104" s="2">
        <v>48.91</v>
      </c>
      <c r="L104" s="2">
        <v>126.57</v>
      </c>
      <c r="M104" s="2">
        <v>80.709999999999994</v>
      </c>
      <c r="N104" s="2"/>
    </row>
    <row r="105" spans="1:14" x14ac:dyDescent="0.2">
      <c r="A105" s="13">
        <v>1983</v>
      </c>
      <c r="B105" s="2">
        <v>46.07</v>
      </c>
      <c r="C105" s="2">
        <v>41.31</v>
      </c>
      <c r="D105" s="2">
        <v>62.27</v>
      </c>
      <c r="E105" s="2">
        <v>105.31</v>
      </c>
      <c r="F105" s="2">
        <v>105.51</v>
      </c>
      <c r="G105" s="2">
        <v>52.17</v>
      </c>
      <c r="H105" s="2">
        <v>48.14</v>
      </c>
      <c r="I105" s="2">
        <v>101.7</v>
      </c>
      <c r="J105" s="2">
        <v>60.92</v>
      </c>
      <c r="K105" s="2">
        <v>94.44</v>
      </c>
      <c r="L105" s="2">
        <v>106.15</v>
      </c>
      <c r="M105" s="2">
        <v>124.88</v>
      </c>
      <c r="N105" s="2"/>
    </row>
    <row r="106" spans="1:14" x14ac:dyDescent="0.2">
      <c r="A106" s="13">
        <v>1984</v>
      </c>
      <c r="B106" s="2">
        <v>42.64</v>
      </c>
      <c r="C106" s="2">
        <v>79.459999999999994</v>
      </c>
      <c r="D106" s="2">
        <v>52.4</v>
      </c>
      <c r="E106" s="2">
        <v>94.32</v>
      </c>
      <c r="F106" s="2">
        <v>127.35</v>
      </c>
      <c r="G106" s="2">
        <v>74.95</v>
      </c>
      <c r="H106" s="2">
        <v>70.23</v>
      </c>
      <c r="I106" s="2">
        <v>126.42</v>
      </c>
      <c r="J106" s="2">
        <v>84.63</v>
      </c>
      <c r="K106" s="2">
        <v>40.200000000000003</v>
      </c>
      <c r="L106" s="2">
        <v>75.03</v>
      </c>
      <c r="M106" s="2">
        <v>95.86</v>
      </c>
      <c r="N106" s="2"/>
    </row>
    <row r="107" spans="1:14" x14ac:dyDescent="0.2">
      <c r="A107" s="13">
        <v>1985</v>
      </c>
      <c r="B107" s="2">
        <v>66.14</v>
      </c>
      <c r="C107" s="2">
        <v>76.77</v>
      </c>
      <c r="D107" s="2">
        <v>75.84</v>
      </c>
      <c r="E107" s="2">
        <v>51.47</v>
      </c>
      <c r="F107" s="2">
        <v>73.819999999999993</v>
      </c>
      <c r="G107" s="2">
        <v>77.69</v>
      </c>
      <c r="H107" s="2">
        <v>58.9</v>
      </c>
      <c r="I107" s="2">
        <v>87</v>
      </c>
      <c r="J107" s="2">
        <v>103.75</v>
      </c>
      <c r="K107" s="2">
        <v>84.41</v>
      </c>
      <c r="L107" s="2">
        <v>152.13</v>
      </c>
      <c r="M107" s="2">
        <v>80.540000000000006</v>
      </c>
      <c r="N107" s="2"/>
    </row>
    <row r="108" spans="1:14" x14ac:dyDescent="0.2">
      <c r="A108" s="13">
        <v>1986</v>
      </c>
      <c r="B108" s="2">
        <v>58.85</v>
      </c>
      <c r="C108" s="2">
        <v>53.73</v>
      </c>
      <c r="D108" s="2">
        <v>65.17</v>
      </c>
      <c r="E108" s="2">
        <v>64.73</v>
      </c>
      <c r="F108" s="2">
        <v>84.48</v>
      </c>
      <c r="G108" s="2">
        <v>129.79</v>
      </c>
      <c r="H108" s="2">
        <v>104.03</v>
      </c>
      <c r="I108" s="2">
        <v>110.06</v>
      </c>
      <c r="J108" s="2">
        <v>144.86000000000001</v>
      </c>
      <c r="K108" s="2">
        <v>84.9</v>
      </c>
      <c r="L108" s="2">
        <v>62.05</v>
      </c>
      <c r="M108" s="2">
        <v>84.66</v>
      </c>
      <c r="N108" s="2"/>
    </row>
    <row r="109" spans="1:14" x14ac:dyDescent="0.2">
      <c r="A109" s="13">
        <v>1987</v>
      </c>
      <c r="B109" s="2">
        <v>66.95</v>
      </c>
      <c r="C109" s="2">
        <v>23.91</v>
      </c>
      <c r="D109" s="2">
        <v>60.52</v>
      </c>
      <c r="E109" s="2">
        <v>75.78</v>
      </c>
      <c r="F109" s="2">
        <v>39.799999999999997</v>
      </c>
      <c r="G109" s="2">
        <v>99</v>
      </c>
      <c r="H109" s="2">
        <v>83.01</v>
      </c>
      <c r="I109" s="2">
        <v>78.540000000000006</v>
      </c>
      <c r="J109" s="2">
        <v>119.55</v>
      </c>
      <c r="K109" s="2">
        <v>77.31</v>
      </c>
      <c r="L109" s="2">
        <v>97.76</v>
      </c>
      <c r="M109" s="2">
        <v>66.31</v>
      </c>
      <c r="N109" s="2"/>
    </row>
    <row r="110" spans="1:14" x14ac:dyDescent="0.2">
      <c r="A110" s="13">
        <v>1988</v>
      </c>
      <c r="B110" s="2">
        <v>48.09</v>
      </c>
      <c r="C110" s="2">
        <v>79.13</v>
      </c>
      <c r="D110" s="2">
        <v>42.02</v>
      </c>
      <c r="E110" s="2">
        <v>71.819999999999993</v>
      </c>
      <c r="F110" s="2">
        <v>58.62</v>
      </c>
      <c r="G110" s="2">
        <v>38.58</v>
      </c>
      <c r="H110" s="2">
        <v>89.31</v>
      </c>
      <c r="I110" s="2">
        <v>88.6</v>
      </c>
      <c r="J110" s="2">
        <v>69.209999999999994</v>
      </c>
      <c r="K110" s="2">
        <v>111.09</v>
      </c>
      <c r="L110" s="2">
        <v>86.16</v>
      </c>
      <c r="M110" s="2">
        <v>52.53</v>
      </c>
      <c r="N110" s="2"/>
    </row>
    <row r="111" spans="1:14" x14ac:dyDescent="0.2">
      <c r="A111" s="13">
        <v>1989</v>
      </c>
      <c r="B111" s="2">
        <v>47.92</v>
      </c>
      <c r="C111" s="2">
        <v>45.06</v>
      </c>
      <c r="D111" s="2">
        <v>70.52</v>
      </c>
      <c r="E111" s="2">
        <v>46.57</v>
      </c>
      <c r="F111" s="2">
        <v>124.03</v>
      </c>
      <c r="G111" s="2">
        <v>127.81</v>
      </c>
      <c r="H111" s="2">
        <v>40.840000000000003</v>
      </c>
      <c r="I111" s="2">
        <v>76.349999999999994</v>
      </c>
      <c r="J111" s="2">
        <v>101.18</v>
      </c>
      <c r="K111" s="2">
        <v>87.12</v>
      </c>
      <c r="L111" s="2">
        <v>123.98</v>
      </c>
      <c r="M111" s="2">
        <v>47.39</v>
      </c>
      <c r="N111" s="2"/>
    </row>
    <row r="112" spans="1:14" x14ac:dyDescent="0.2">
      <c r="A112" s="13">
        <v>1990</v>
      </c>
      <c r="B112" s="2">
        <v>71.400000000000006</v>
      </c>
      <c r="C112" s="2">
        <v>87.7</v>
      </c>
      <c r="D112" s="2">
        <v>50.35</v>
      </c>
      <c r="E112" s="2">
        <v>97.95</v>
      </c>
      <c r="F112" s="2">
        <v>126.55</v>
      </c>
      <c r="G112" s="2">
        <v>81.180000000000007</v>
      </c>
      <c r="H112" s="2">
        <v>81.05</v>
      </c>
      <c r="I112" s="2">
        <v>69.790000000000006</v>
      </c>
      <c r="J112" s="2">
        <v>75.73</v>
      </c>
      <c r="K112" s="2">
        <v>139.62</v>
      </c>
      <c r="L112" s="2">
        <v>70</v>
      </c>
      <c r="M112" s="2">
        <v>134.15</v>
      </c>
      <c r="N112" s="2"/>
    </row>
    <row r="113" spans="1:14" x14ac:dyDescent="0.2">
      <c r="A113" s="13">
        <v>1991</v>
      </c>
      <c r="B113" s="2">
        <v>59.57</v>
      </c>
      <c r="C113" s="2">
        <v>41.79</v>
      </c>
      <c r="D113" s="2">
        <v>105.66</v>
      </c>
      <c r="E113" s="2">
        <v>110.43</v>
      </c>
      <c r="F113" s="2">
        <v>86.03</v>
      </c>
      <c r="G113" s="2">
        <v>31.88</v>
      </c>
      <c r="H113" s="2">
        <v>71.069999999999993</v>
      </c>
      <c r="I113" s="2">
        <v>81.02</v>
      </c>
      <c r="J113" s="2">
        <v>80.14</v>
      </c>
      <c r="K113" s="2">
        <v>76.42</v>
      </c>
      <c r="L113" s="2">
        <v>66.95</v>
      </c>
      <c r="M113" s="2">
        <v>76.83</v>
      </c>
      <c r="N113" s="2"/>
    </row>
    <row r="114" spans="1:14" x14ac:dyDescent="0.2">
      <c r="A114" s="13">
        <v>1992</v>
      </c>
      <c r="B114" s="2">
        <v>62.37</v>
      </c>
      <c r="C114" s="2">
        <v>54.74</v>
      </c>
      <c r="D114" s="2">
        <v>84.49</v>
      </c>
      <c r="E114" s="2">
        <v>89.39</v>
      </c>
      <c r="F114" s="2">
        <v>85.99</v>
      </c>
      <c r="G114" s="2">
        <v>51.75</v>
      </c>
      <c r="H114" s="2">
        <v>163.94</v>
      </c>
      <c r="I114" s="2">
        <v>123.87</v>
      </c>
      <c r="J114" s="2">
        <v>110.74</v>
      </c>
      <c r="K114" s="2">
        <v>76.34</v>
      </c>
      <c r="L114" s="2">
        <v>115.6</v>
      </c>
      <c r="M114" s="2">
        <v>80.650000000000006</v>
      </c>
      <c r="N114" s="2"/>
    </row>
    <row r="115" spans="1:14" x14ac:dyDescent="0.2">
      <c r="A115" s="13">
        <v>1993</v>
      </c>
      <c r="B115" s="2">
        <v>94.13</v>
      </c>
      <c r="C115" s="2">
        <v>56.94</v>
      </c>
      <c r="D115" s="2">
        <v>60.73</v>
      </c>
      <c r="E115" s="2">
        <v>113.08</v>
      </c>
      <c r="F115" s="2">
        <v>55.61</v>
      </c>
      <c r="G115" s="2">
        <v>106.21</v>
      </c>
      <c r="H115" s="2">
        <v>61.95</v>
      </c>
      <c r="I115" s="2">
        <v>70.23</v>
      </c>
      <c r="J115" s="2">
        <v>113.44</v>
      </c>
      <c r="K115" s="2">
        <v>83.91</v>
      </c>
      <c r="L115" s="2">
        <v>93.76</v>
      </c>
      <c r="M115" s="2">
        <v>64.94</v>
      </c>
      <c r="N115" s="2"/>
    </row>
    <row r="116" spans="1:14" x14ac:dyDescent="0.2">
      <c r="A116" s="13">
        <v>1994</v>
      </c>
      <c r="B116" s="2">
        <v>80.92</v>
      </c>
      <c r="C116" s="2">
        <v>43.16</v>
      </c>
      <c r="D116" s="2">
        <v>67.14</v>
      </c>
      <c r="E116" s="2">
        <v>87.41</v>
      </c>
      <c r="F116" s="2">
        <v>87.87</v>
      </c>
      <c r="G116" s="2">
        <v>87.88</v>
      </c>
      <c r="H116" s="2">
        <v>61.34</v>
      </c>
      <c r="I116" s="2">
        <v>103.88</v>
      </c>
      <c r="J116" s="2">
        <v>78.69</v>
      </c>
      <c r="K116" s="2">
        <v>30.65</v>
      </c>
      <c r="L116" s="2">
        <v>104.71</v>
      </c>
      <c r="M116" s="2">
        <v>59.5</v>
      </c>
      <c r="N116" s="2"/>
    </row>
    <row r="117" spans="1:14" x14ac:dyDescent="0.2">
      <c r="A117" s="13">
        <v>1995</v>
      </c>
      <c r="B117" s="2">
        <v>100.72</v>
      </c>
      <c r="C117" s="2">
        <v>44.46</v>
      </c>
      <c r="D117" s="2">
        <v>36.85</v>
      </c>
      <c r="E117" s="2">
        <v>56.31</v>
      </c>
      <c r="F117" s="2">
        <v>60.39</v>
      </c>
      <c r="G117" s="2">
        <v>40.64</v>
      </c>
      <c r="H117" s="2">
        <v>93.38</v>
      </c>
      <c r="I117" s="2">
        <v>66.94</v>
      </c>
      <c r="J117" s="2">
        <v>68.88</v>
      </c>
      <c r="K117" s="2">
        <v>172.31</v>
      </c>
      <c r="L117" s="2">
        <v>122.3</v>
      </c>
      <c r="M117" s="2">
        <v>53.85</v>
      </c>
      <c r="N117" s="2"/>
    </row>
    <row r="118" spans="1:14" x14ac:dyDescent="0.2">
      <c r="A118" s="13">
        <v>1996</v>
      </c>
      <c r="B118" s="2">
        <v>95.96</v>
      </c>
      <c r="C118" s="2">
        <v>58.37</v>
      </c>
      <c r="D118" s="2">
        <v>45.66</v>
      </c>
      <c r="E118" s="2">
        <v>115.33</v>
      </c>
      <c r="F118" s="2">
        <v>103.81</v>
      </c>
      <c r="G118" s="2">
        <v>108.86</v>
      </c>
      <c r="H118" s="2">
        <v>92.94</v>
      </c>
      <c r="I118" s="2">
        <v>65.59</v>
      </c>
      <c r="J118" s="2">
        <v>155.68</v>
      </c>
      <c r="K118" s="2">
        <v>88.87</v>
      </c>
      <c r="L118" s="2">
        <v>98.17</v>
      </c>
      <c r="M118" s="2">
        <v>100.79</v>
      </c>
      <c r="N118" s="2"/>
    </row>
    <row r="119" spans="1:14" x14ac:dyDescent="0.2">
      <c r="A119" s="13">
        <v>1997</v>
      </c>
      <c r="B119" s="2">
        <v>88.35</v>
      </c>
      <c r="C119" s="2">
        <v>77.040000000000006</v>
      </c>
      <c r="D119" s="2">
        <v>91.8</v>
      </c>
      <c r="E119" s="2">
        <v>47.77</v>
      </c>
      <c r="F119" s="2">
        <v>77.41</v>
      </c>
      <c r="G119" s="2">
        <v>82.54</v>
      </c>
      <c r="H119" s="2">
        <v>61.23</v>
      </c>
      <c r="I119" s="2">
        <v>90.86</v>
      </c>
      <c r="J119" s="2">
        <v>107.85</v>
      </c>
      <c r="K119" s="2">
        <v>54.54</v>
      </c>
      <c r="L119" s="2">
        <v>92.6</v>
      </c>
      <c r="M119" s="2">
        <v>58.09</v>
      </c>
      <c r="N119" s="2"/>
    </row>
    <row r="120" spans="1:14" x14ac:dyDescent="0.2">
      <c r="A120" s="13">
        <v>1998</v>
      </c>
      <c r="B120" s="2">
        <v>127.88</v>
      </c>
      <c r="C120" s="2">
        <v>48.1</v>
      </c>
      <c r="D120" s="2">
        <v>98.24</v>
      </c>
      <c r="E120" s="2">
        <v>52.63</v>
      </c>
      <c r="F120" s="2">
        <v>57.83</v>
      </c>
      <c r="G120" s="2">
        <v>125.21</v>
      </c>
      <c r="H120" s="2">
        <v>89.6</v>
      </c>
      <c r="I120" s="2">
        <v>87.18</v>
      </c>
      <c r="J120" s="2">
        <v>65.040000000000006</v>
      </c>
      <c r="K120" s="2">
        <v>49.79</v>
      </c>
      <c r="L120" s="2">
        <v>52.69</v>
      </c>
      <c r="M120" s="2">
        <v>50.82</v>
      </c>
      <c r="N120" s="2"/>
    </row>
    <row r="121" spans="1:14" x14ac:dyDescent="0.2">
      <c r="A121">
        <v>1999</v>
      </c>
      <c r="B121" s="2">
        <v>128.59</v>
      </c>
      <c r="C121" s="2">
        <v>29.62</v>
      </c>
      <c r="D121" s="2">
        <v>76.58</v>
      </c>
      <c r="E121" s="2">
        <v>42.92</v>
      </c>
      <c r="F121" s="2">
        <v>59.01</v>
      </c>
      <c r="G121" s="2">
        <v>68.599999999999994</v>
      </c>
      <c r="H121" s="2">
        <v>86.97</v>
      </c>
      <c r="I121" s="2">
        <v>64.02</v>
      </c>
      <c r="J121" s="2">
        <v>131.88</v>
      </c>
      <c r="K121" s="2">
        <v>84.78</v>
      </c>
      <c r="L121" s="2">
        <v>96.18</v>
      </c>
      <c r="M121" s="2">
        <v>57.7</v>
      </c>
      <c r="N121" s="2"/>
    </row>
    <row r="122" spans="1:14" x14ac:dyDescent="0.2">
      <c r="A122">
        <v>2000</v>
      </c>
      <c r="B122" s="2">
        <v>63.12</v>
      </c>
      <c r="C122" s="2">
        <v>62.04</v>
      </c>
      <c r="D122" s="2">
        <v>53.49</v>
      </c>
      <c r="E122" s="2">
        <v>106.46</v>
      </c>
      <c r="F122" s="2">
        <v>138.12</v>
      </c>
      <c r="G122" s="2">
        <v>140.26</v>
      </c>
      <c r="H122" s="2">
        <v>81.72</v>
      </c>
      <c r="I122" s="2">
        <v>93.03</v>
      </c>
      <c r="J122" s="2">
        <v>94.64</v>
      </c>
      <c r="K122" s="2">
        <v>45.45</v>
      </c>
      <c r="L122" s="2">
        <v>79.3</v>
      </c>
      <c r="M122" s="2">
        <v>83.63</v>
      </c>
      <c r="N122" s="2"/>
    </row>
    <row r="123" spans="1:14" x14ac:dyDescent="0.2">
      <c r="A123">
        <v>2001</v>
      </c>
      <c r="B123" s="2">
        <v>47.5</v>
      </c>
      <c r="C123" s="2">
        <v>70.64</v>
      </c>
      <c r="D123" s="2">
        <v>82.48</v>
      </c>
      <c r="E123" s="2">
        <v>31.01</v>
      </c>
      <c r="F123" s="2">
        <v>74.47</v>
      </c>
      <c r="G123" s="2">
        <v>70.97</v>
      </c>
      <c r="H123" s="2">
        <v>38.229999999999997</v>
      </c>
      <c r="I123" s="2">
        <v>75.08</v>
      </c>
      <c r="J123" s="2">
        <v>102.62</v>
      </c>
      <c r="K123" s="2">
        <v>97.54</v>
      </c>
      <c r="L123" s="2">
        <v>78.72</v>
      </c>
      <c r="M123" s="2">
        <v>80.989999999999995</v>
      </c>
      <c r="N123" s="2"/>
    </row>
    <row r="124" spans="1:14" x14ac:dyDescent="0.2">
      <c r="A124">
        <v>2002</v>
      </c>
      <c r="B124" s="2">
        <v>58.95</v>
      </c>
      <c r="C124" s="2">
        <v>58.59</v>
      </c>
      <c r="D124" s="2">
        <v>84.28</v>
      </c>
      <c r="E124" s="2">
        <v>105.79</v>
      </c>
      <c r="F124" s="2">
        <v>133.44</v>
      </c>
      <c r="G124" s="2">
        <v>113.25</v>
      </c>
      <c r="H124" s="2">
        <v>57.86</v>
      </c>
      <c r="I124" s="2">
        <v>48.96</v>
      </c>
      <c r="J124" s="2">
        <v>85.96</v>
      </c>
      <c r="K124" s="2">
        <v>81.86</v>
      </c>
      <c r="L124" s="2">
        <v>86.35</v>
      </c>
      <c r="M124" s="2">
        <v>66.03</v>
      </c>
      <c r="N124" s="2"/>
    </row>
    <row r="125" spans="1:14" x14ac:dyDescent="0.2">
      <c r="A125">
        <v>2003</v>
      </c>
      <c r="B125" s="2">
        <v>67.959999999999994</v>
      </c>
      <c r="C125" s="2">
        <v>61.77</v>
      </c>
      <c r="D125" s="2">
        <v>66.77</v>
      </c>
      <c r="E125" s="2">
        <v>54.95</v>
      </c>
      <c r="F125" s="2">
        <v>127.17</v>
      </c>
      <c r="G125" s="2">
        <v>77.17</v>
      </c>
      <c r="H125" s="2">
        <v>92.09</v>
      </c>
      <c r="I125" s="2">
        <v>87</v>
      </c>
      <c r="J125" s="2">
        <v>102.98</v>
      </c>
      <c r="K125" s="2">
        <v>112.34</v>
      </c>
      <c r="L125" s="2">
        <v>124.47</v>
      </c>
      <c r="M125" s="2">
        <v>87.26</v>
      </c>
      <c r="N125" s="2"/>
    </row>
    <row r="126" spans="1:14" x14ac:dyDescent="0.2">
      <c r="A126">
        <v>2004</v>
      </c>
      <c r="B126" s="2">
        <v>65.849999999999994</v>
      </c>
      <c r="C126" s="2">
        <v>34.36</v>
      </c>
      <c r="D126" s="2">
        <v>65.099999999999994</v>
      </c>
      <c r="E126" s="2">
        <v>91.96</v>
      </c>
      <c r="F126" s="2">
        <v>134.87</v>
      </c>
      <c r="G126" s="2">
        <v>69.67</v>
      </c>
      <c r="H126" s="2">
        <v>150.35</v>
      </c>
      <c r="I126" s="2">
        <v>95.14</v>
      </c>
      <c r="J126" s="2">
        <v>89.1</v>
      </c>
      <c r="K126" s="2">
        <v>64.709999999999994</v>
      </c>
      <c r="L126" s="2">
        <v>84.89</v>
      </c>
      <c r="M126" s="2">
        <v>109.82</v>
      </c>
      <c r="N126" s="2"/>
    </row>
    <row r="127" spans="1:14" x14ac:dyDescent="0.2">
      <c r="A127">
        <v>2005</v>
      </c>
      <c r="B127" s="2">
        <v>81.3</v>
      </c>
      <c r="C127" s="2">
        <v>57.52</v>
      </c>
      <c r="D127" s="2">
        <v>37.67</v>
      </c>
      <c r="E127" s="2">
        <v>112.2</v>
      </c>
      <c r="F127" s="2">
        <v>30.15</v>
      </c>
      <c r="G127" s="2">
        <v>75.41</v>
      </c>
      <c r="H127" s="2">
        <v>94.75</v>
      </c>
      <c r="I127" s="2">
        <v>105.39</v>
      </c>
      <c r="J127" s="2">
        <v>116.69</v>
      </c>
      <c r="K127" s="2">
        <v>115.21</v>
      </c>
      <c r="L127" s="2">
        <v>129.26</v>
      </c>
      <c r="M127" s="2">
        <v>69.63</v>
      </c>
      <c r="N127" s="2"/>
    </row>
    <row r="128" spans="1:14" x14ac:dyDescent="0.2">
      <c r="A128">
        <v>2006</v>
      </c>
      <c r="B128" s="2">
        <v>91.61</v>
      </c>
      <c r="C128" s="2">
        <v>67.98</v>
      </c>
      <c r="D128" s="2">
        <v>51.94</v>
      </c>
      <c r="E128" s="2">
        <v>66.400000000000006</v>
      </c>
      <c r="F128" s="2">
        <v>71.930000000000007</v>
      </c>
      <c r="G128" s="2">
        <v>110.75</v>
      </c>
      <c r="H128" s="2">
        <v>128.18</v>
      </c>
      <c r="I128" s="2">
        <v>60.01</v>
      </c>
      <c r="J128" s="2">
        <v>133.13</v>
      </c>
      <c r="K128" s="2">
        <v>157.88999999999999</v>
      </c>
      <c r="L128" s="2">
        <v>85.58</v>
      </c>
      <c r="M128" s="2">
        <v>92.51</v>
      </c>
      <c r="N128" s="2"/>
    </row>
    <row r="129" spans="1:14" x14ac:dyDescent="0.2">
      <c r="A129" s="13">
        <v>2007</v>
      </c>
      <c r="B129" s="21">
        <v>86.25</v>
      </c>
      <c r="C129" s="21">
        <v>49.48</v>
      </c>
      <c r="D129" s="21">
        <v>69.44</v>
      </c>
      <c r="E129" s="21">
        <v>86.83</v>
      </c>
      <c r="F129" s="21">
        <v>42.71</v>
      </c>
      <c r="G129" s="21">
        <v>57.25</v>
      </c>
      <c r="H129" s="21">
        <v>90.34</v>
      </c>
      <c r="I129" s="21">
        <v>48.37</v>
      </c>
      <c r="J129" s="21">
        <v>66.650000000000006</v>
      </c>
      <c r="K129" s="21">
        <v>101.98</v>
      </c>
      <c r="L129" s="21">
        <v>96.2</v>
      </c>
      <c r="M129" s="21">
        <v>117.86</v>
      </c>
      <c r="N129" s="21"/>
    </row>
    <row r="130" spans="1:14" x14ac:dyDescent="0.2">
      <c r="A130" s="13">
        <v>2008</v>
      </c>
      <c r="B130" s="21">
        <v>65.23</v>
      </c>
      <c r="C130" s="21">
        <v>113.19</v>
      </c>
      <c r="D130" s="21">
        <v>105.6</v>
      </c>
      <c r="E130" s="21">
        <v>70.86</v>
      </c>
      <c r="F130" s="21">
        <v>67.180000000000007</v>
      </c>
      <c r="G130" s="21">
        <v>114.41</v>
      </c>
      <c r="H130" s="21">
        <v>127.26</v>
      </c>
      <c r="I130" s="21">
        <v>107.85</v>
      </c>
      <c r="J130" s="21">
        <v>76.739999999999995</v>
      </c>
      <c r="K130" s="21">
        <v>106.29</v>
      </c>
      <c r="L130" s="21">
        <v>88.11</v>
      </c>
      <c r="M130" s="21">
        <v>131.80000000000001</v>
      </c>
      <c r="N130" s="21"/>
    </row>
    <row r="131" spans="1:14" x14ac:dyDescent="0.2">
      <c r="A131" s="13">
        <v>2009</v>
      </c>
      <c r="B131" s="21">
        <v>62.81</v>
      </c>
      <c r="C131" s="21">
        <v>55.63</v>
      </c>
      <c r="D131" s="21">
        <v>68.06</v>
      </c>
      <c r="E131" s="21">
        <v>101.64</v>
      </c>
      <c r="F131" s="21">
        <v>102.27</v>
      </c>
      <c r="G131" s="21">
        <v>82.32</v>
      </c>
      <c r="H131" s="21">
        <v>110.53</v>
      </c>
      <c r="I131" s="21">
        <v>114.11</v>
      </c>
      <c r="J131" s="21">
        <v>62.66</v>
      </c>
      <c r="K131" s="21">
        <v>100.44</v>
      </c>
      <c r="L131" s="21">
        <v>50.93</v>
      </c>
      <c r="M131" s="21">
        <v>94.82</v>
      </c>
      <c r="N131" s="18"/>
    </row>
    <row r="132" spans="1:14" x14ac:dyDescent="0.2">
      <c r="A132">
        <v>2010</v>
      </c>
      <c r="B132" s="2">
        <v>58.48</v>
      </c>
      <c r="C132" s="2">
        <v>47.02</v>
      </c>
      <c r="D132" s="2">
        <v>53.17</v>
      </c>
      <c r="E132" s="2">
        <v>39.68</v>
      </c>
      <c r="F132" s="2">
        <v>76.45</v>
      </c>
      <c r="G132" s="2">
        <v>161.93</v>
      </c>
      <c r="H132" s="2">
        <v>104.79</v>
      </c>
      <c r="I132" s="2">
        <v>95.85</v>
      </c>
      <c r="J132" s="2">
        <v>99.76</v>
      </c>
      <c r="K132" s="2">
        <v>121.49</v>
      </c>
      <c r="L132" s="2">
        <v>83.84</v>
      </c>
      <c r="M132" s="2">
        <v>71.63</v>
      </c>
    </row>
    <row r="133" spans="1:14" x14ac:dyDescent="0.2">
      <c r="A133">
        <v>2011</v>
      </c>
      <c r="B133" s="2">
        <v>48.91</v>
      </c>
      <c r="C133" s="2">
        <v>71.27</v>
      </c>
      <c r="D133" s="2">
        <v>102.79</v>
      </c>
      <c r="E133" s="2">
        <v>148.69999999999999</v>
      </c>
      <c r="F133" s="2">
        <v>131.93</v>
      </c>
      <c r="G133" s="2">
        <v>81.260000000000005</v>
      </c>
      <c r="H133" s="2">
        <v>59.77</v>
      </c>
      <c r="I133" s="2">
        <v>121.3</v>
      </c>
      <c r="J133" s="2">
        <v>111.53</v>
      </c>
      <c r="K133" s="2">
        <v>108.36</v>
      </c>
      <c r="L133" s="2">
        <v>81.09</v>
      </c>
      <c r="M133" s="2">
        <v>81.11</v>
      </c>
    </row>
    <row r="134" spans="1:14" x14ac:dyDescent="0.2">
      <c r="A134">
        <v>2012</v>
      </c>
      <c r="B134" s="2">
        <v>92.1</v>
      </c>
      <c r="C134" s="2">
        <v>36.200000000000003</v>
      </c>
      <c r="D134" s="2">
        <v>50.54</v>
      </c>
      <c r="E134" s="2">
        <v>62.14</v>
      </c>
      <c r="F134" s="2">
        <v>63.43</v>
      </c>
      <c r="G134" s="2">
        <v>91.45</v>
      </c>
      <c r="H134" s="2">
        <v>61.65</v>
      </c>
      <c r="I134" s="2">
        <v>64.13</v>
      </c>
      <c r="J134" s="2">
        <v>117.4</v>
      </c>
      <c r="K134" s="2">
        <v>118</v>
      </c>
      <c r="L134" s="2">
        <v>31.33</v>
      </c>
      <c r="M134" s="2">
        <v>114.64</v>
      </c>
    </row>
    <row r="135" spans="1:14" x14ac:dyDescent="0.2">
      <c r="A135">
        <v>2013</v>
      </c>
      <c r="B135">
        <v>66.75</v>
      </c>
      <c r="C135">
        <v>76.680000000000007</v>
      </c>
      <c r="D135">
        <v>32.159999999999997</v>
      </c>
      <c r="E135">
        <v>92.2</v>
      </c>
      <c r="F135">
        <v>84.52</v>
      </c>
      <c r="G135">
        <v>145.09</v>
      </c>
      <c r="H135">
        <v>94.04</v>
      </c>
      <c r="I135">
        <v>84.9</v>
      </c>
      <c r="J135">
        <v>80.599999999999994</v>
      </c>
      <c r="K135">
        <v>117.99</v>
      </c>
      <c r="L135">
        <v>91.33</v>
      </c>
      <c r="M135">
        <v>86.35</v>
      </c>
    </row>
    <row r="136" spans="1:14" x14ac:dyDescent="0.2">
      <c r="A136">
        <v>2014</v>
      </c>
      <c r="B136">
        <v>69.489999999999995</v>
      </c>
      <c r="C136">
        <v>68.33</v>
      </c>
      <c r="D136">
        <v>64.489999999999995</v>
      </c>
      <c r="E136">
        <v>102.8</v>
      </c>
      <c r="F136">
        <v>98.29</v>
      </c>
      <c r="G136">
        <v>117</v>
      </c>
      <c r="H136">
        <v>119.39</v>
      </c>
      <c r="I136">
        <v>94.36</v>
      </c>
      <c r="J136">
        <v>68.23</v>
      </c>
      <c r="K136">
        <v>87.29</v>
      </c>
      <c r="L136">
        <v>69.53</v>
      </c>
      <c r="M136">
        <v>56.37</v>
      </c>
    </row>
    <row r="137" spans="1:14" x14ac:dyDescent="0.2">
      <c r="A137">
        <v>2015</v>
      </c>
      <c r="B137">
        <v>56.91</v>
      </c>
      <c r="C137">
        <v>53.34</v>
      </c>
      <c r="D137">
        <v>35.83</v>
      </c>
      <c r="E137">
        <v>76.27</v>
      </c>
      <c r="F137">
        <v>68.239999999999995</v>
      </c>
      <c r="G137">
        <v>183.71</v>
      </c>
      <c r="H137">
        <v>70.5</v>
      </c>
      <c r="I137">
        <v>84.29</v>
      </c>
      <c r="J137">
        <v>106.08</v>
      </c>
      <c r="K137">
        <v>96.42</v>
      </c>
      <c r="L137">
        <v>48.68</v>
      </c>
      <c r="M137">
        <v>86.03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"/>
  <sheetViews>
    <sheetView topLeftCell="A103" workbookViewId="0">
      <selection activeCell="A123" sqref="A123"/>
    </sheetView>
  </sheetViews>
  <sheetFormatPr defaultRowHeight="12.75" x14ac:dyDescent="0.2"/>
  <sheetData>
    <row r="1" spans="1:14" x14ac:dyDescent="0.2">
      <c r="A1" t="s">
        <v>45</v>
      </c>
    </row>
    <row r="2" spans="1:14" x14ac:dyDescent="0.2">
      <c r="A2" t="s">
        <v>51</v>
      </c>
    </row>
    <row r="4" spans="1:14" s="1" customFormat="1" x14ac:dyDescent="0.2">
      <c r="A4" s="1" t="s">
        <v>13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4" x14ac:dyDescent="0.2">
      <c r="A5">
        <v>1898</v>
      </c>
      <c r="B5" s="2" t="s">
        <v>52</v>
      </c>
      <c r="C5" s="2" t="s">
        <v>52</v>
      </c>
      <c r="D5" s="2" t="s">
        <v>52</v>
      </c>
      <c r="E5" s="2" t="s">
        <v>52</v>
      </c>
      <c r="F5" s="2" t="s">
        <v>52</v>
      </c>
      <c r="G5" s="2" t="s">
        <v>52</v>
      </c>
      <c r="H5" s="2" t="s">
        <v>52</v>
      </c>
      <c r="I5" s="2" t="s">
        <v>52</v>
      </c>
      <c r="J5" s="2" t="s">
        <v>52</v>
      </c>
      <c r="K5" s="2" t="s">
        <v>52</v>
      </c>
      <c r="L5" s="2" t="s">
        <v>52</v>
      </c>
      <c r="M5" s="2" t="s">
        <v>52</v>
      </c>
      <c r="N5" s="2"/>
    </row>
    <row r="6" spans="1:14" x14ac:dyDescent="0.2">
      <c r="A6">
        <v>1899</v>
      </c>
      <c r="B6" s="2" t="s">
        <v>52</v>
      </c>
      <c r="C6" s="2" t="s">
        <v>52</v>
      </c>
      <c r="D6" s="2" t="s">
        <v>52</v>
      </c>
      <c r="E6" s="2" t="s">
        <v>52</v>
      </c>
      <c r="F6" s="2" t="s">
        <v>52</v>
      </c>
      <c r="G6" s="2" t="s">
        <v>52</v>
      </c>
      <c r="H6" s="2" t="s">
        <v>52</v>
      </c>
      <c r="I6" s="2" t="s">
        <v>52</v>
      </c>
      <c r="J6" s="2" t="s">
        <v>52</v>
      </c>
      <c r="K6" s="2" t="s">
        <v>52</v>
      </c>
      <c r="L6" s="2" t="s">
        <v>52</v>
      </c>
      <c r="M6" s="2" t="s">
        <v>52</v>
      </c>
      <c r="N6" s="2"/>
    </row>
    <row r="7" spans="1:14" x14ac:dyDescent="0.2">
      <c r="A7">
        <v>1900</v>
      </c>
      <c r="B7" s="2" t="s">
        <v>52</v>
      </c>
      <c r="C7" s="2" t="s">
        <v>52</v>
      </c>
      <c r="D7" s="2" t="s">
        <v>52</v>
      </c>
      <c r="E7" s="2" t="s">
        <v>52</v>
      </c>
      <c r="F7" s="2" t="s">
        <v>52</v>
      </c>
      <c r="G7" s="2" t="s">
        <v>52</v>
      </c>
      <c r="H7" s="2" t="s">
        <v>52</v>
      </c>
      <c r="I7" s="2" t="s">
        <v>52</v>
      </c>
      <c r="J7" s="2" t="s">
        <v>52</v>
      </c>
      <c r="K7" s="3">
        <v>38.585876210526322</v>
      </c>
      <c r="L7" s="3">
        <v>57.288656842105262</v>
      </c>
      <c r="M7" s="3">
        <v>202.78025431578948</v>
      </c>
      <c r="N7" s="2"/>
    </row>
    <row r="8" spans="1:14" x14ac:dyDescent="0.2">
      <c r="A8">
        <v>1901</v>
      </c>
      <c r="B8" s="2">
        <v>115.86758400000002</v>
      </c>
      <c r="C8" s="2">
        <v>70.100776421052615</v>
      </c>
      <c r="D8" s="2">
        <v>201.02519747368422</v>
      </c>
      <c r="E8" s="2">
        <v>383.54096842105264</v>
      </c>
      <c r="F8" s="2">
        <v>232.1312892631579</v>
      </c>
      <c r="G8" s="2">
        <v>147.78492631578948</v>
      </c>
      <c r="H8" s="2">
        <v>93.704528842105262</v>
      </c>
      <c r="I8" s="2">
        <v>59.528144842105249</v>
      </c>
      <c r="J8" s="2">
        <v>63.424875789473681</v>
      </c>
      <c r="K8" s="2">
        <v>65.971811368421058</v>
      </c>
      <c r="L8" s="2">
        <v>75.117524210526327</v>
      </c>
      <c r="M8" s="2">
        <v>190.39194947368421</v>
      </c>
      <c r="N8" s="2"/>
    </row>
    <row r="9" spans="1:14" x14ac:dyDescent="0.2">
      <c r="A9">
        <v>1902</v>
      </c>
      <c r="B9" s="2">
        <v>184.44590147368424</v>
      </c>
      <c r="C9" s="2">
        <v>119.23982147368422</v>
      </c>
      <c r="D9" s="2">
        <v>392.27000589473687</v>
      </c>
      <c r="E9" s="2">
        <v>252.73091368421046</v>
      </c>
      <c r="F9" s="2">
        <v>138.97935663157895</v>
      </c>
      <c r="G9" s="2">
        <v>127.3013052631579</v>
      </c>
      <c r="H9" s="2">
        <v>170.48720842105263</v>
      </c>
      <c r="I9" s="2">
        <v>148.07886821052634</v>
      </c>
      <c r="J9" s="2">
        <v>62.613170526315791</v>
      </c>
      <c r="K9" s="2">
        <v>98.380451368421049</v>
      </c>
      <c r="L9" s="2">
        <v>118.70677894736842</v>
      </c>
      <c r="M9" s="2">
        <v>108.26374736842105</v>
      </c>
      <c r="N9" s="2"/>
    </row>
    <row r="10" spans="1:14" x14ac:dyDescent="0.2">
      <c r="A10">
        <v>1903</v>
      </c>
      <c r="B10" s="2">
        <v>193.96831831578947</v>
      </c>
      <c r="C10" s="2">
        <v>189.60670989473687</v>
      </c>
      <c r="D10" s="2">
        <v>358.89855157894738</v>
      </c>
      <c r="E10" s="2">
        <v>333.23434105263158</v>
      </c>
      <c r="F10" s="2">
        <v>138.39997642105263</v>
      </c>
      <c r="G10" s="2">
        <v>92.07329684210525</v>
      </c>
      <c r="H10" s="2">
        <v>89.888513684210508</v>
      </c>
      <c r="I10" s="2">
        <v>74.100050526315783</v>
      </c>
      <c r="J10" s="2">
        <v>88.769178947368417</v>
      </c>
      <c r="K10" s="2">
        <v>167.88634105263159</v>
      </c>
      <c r="L10" s="2">
        <v>166.25497263157897</v>
      </c>
      <c r="M10" s="2">
        <v>135.46501389473684</v>
      </c>
      <c r="N10" s="2"/>
    </row>
    <row r="11" spans="1:14" x14ac:dyDescent="0.2">
      <c r="A11">
        <v>1904</v>
      </c>
      <c r="B11" s="2">
        <v>168.86748126315788</v>
      </c>
      <c r="C11" s="2">
        <v>248.59244463157896</v>
      </c>
      <c r="D11" s="2">
        <v>463.40549052631582</v>
      </c>
      <c r="E11" s="2">
        <v>614.19895578947364</v>
      </c>
      <c r="F11" s="2">
        <v>355.31372463157896</v>
      </c>
      <c r="G11" s="2">
        <v>161.82810947368418</v>
      </c>
      <c r="H11" s="2">
        <v>93.935717052631574</v>
      </c>
      <c r="I11" s="2">
        <v>71.86429136842105</v>
      </c>
      <c r="J11" s="2">
        <v>65.45754947368421</v>
      </c>
      <c r="K11" s="2">
        <v>93.292901052631578</v>
      </c>
      <c r="L11" s="2">
        <v>85.216774736842112</v>
      </c>
      <c r="M11" s="2">
        <v>92.502068210526332</v>
      </c>
      <c r="N11" s="2"/>
    </row>
    <row r="12" spans="1:14" x14ac:dyDescent="0.2">
      <c r="A12">
        <v>1905</v>
      </c>
      <c r="B12" s="2">
        <v>171.33583831578949</v>
      </c>
      <c r="C12" s="2">
        <v>112.31836294736843</v>
      </c>
      <c r="D12" s="2">
        <v>275.92876800000005</v>
      </c>
      <c r="E12" s="2">
        <v>332.08976842105261</v>
      </c>
      <c r="F12" s="2">
        <v>133.74237978947369</v>
      </c>
      <c r="G12" s="2">
        <v>129.93559578947372</v>
      </c>
      <c r="H12" s="2">
        <v>120.48852884210527</v>
      </c>
      <c r="I12" s="2">
        <v>83.752158315789472</v>
      </c>
      <c r="J12" s="2">
        <v>80.645305263157894</v>
      </c>
      <c r="K12" s="2">
        <v>75.298282105263141</v>
      </c>
      <c r="L12" s="2">
        <v>111.5514947368421</v>
      </c>
      <c r="M12" s="2">
        <v>157.22771873684209</v>
      </c>
      <c r="N12" s="2"/>
    </row>
    <row r="13" spans="1:14" x14ac:dyDescent="0.2">
      <c r="A13">
        <v>1906</v>
      </c>
      <c r="B13" s="2">
        <v>182.61331200000004</v>
      </c>
      <c r="C13" s="2">
        <v>177.42540126315791</v>
      </c>
      <c r="D13" s="2">
        <v>163.12724715789474</v>
      </c>
      <c r="E13" s="2">
        <v>240.86501052631579</v>
      </c>
      <c r="F13" s="2">
        <v>205.03292968421053</v>
      </c>
      <c r="G13" s="2">
        <v>138.51102315789473</v>
      </c>
      <c r="H13" s="2">
        <v>103.76121599999999</v>
      </c>
      <c r="I13" s="2">
        <v>68.784131368421058</v>
      </c>
      <c r="J13" s="2">
        <v>44.242711578947365</v>
      </c>
      <c r="K13" s="2">
        <v>83.100884210526317</v>
      </c>
      <c r="L13" s="2">
        <v>115.77509052631579</v>
      </c>
      <c r="M13" s="2">
        <v>192.84620968421052</v>
      </c>
      <c r="N13" s="2"/>
    </row>
    <row r="14" spans="1:14" x14ac:dyDescent="0.2">
      <c r="A14">
        <v>1907</v>
      </c>
      <c r="B14" s="2">
        <v>403.43047578947363</v>
      </c>
      <c r="C14" s="2">
        <v>179.34675536842104</v>
      </c>
      <c r="D14" s="2">
        <v>242.36559663157894</v>
      </c>
      <c r="E14" s="2">
        <v>261.2831494736842</v>
      </c>
      <c r="F14" s="2">
        <v>202.44756884210523</v>
      </c>
      <c r="G14" s="2">
        <v>95.49337263157895</v>
      </c>
      <c r="H14" s="2">
        <v>83.963610947368423</v>
      </c>
      <c r="I14" s="2">
        <v>54.086763789473686</v>
      </c>
      <c r="J14" s="2">
        <v>36.076547368421053</v>
      </c>
      <c r="K14" s="2">
        <v>60.261180631578945</v>
      </c>
      <c r="L14" s="2">
        <v>132.06512842105263</v>
      </c>
      <c r="M14" s="2">
        <v>194.50117894736843</v>
      </c>
      <c r="N14" s="2"/>
    </row>
    <row r="15" spans="1:14" x14ac:dyDescent="0.2">
      <c r="A15">
        <v>1908</v>
      </c>
      <c r="B15" s="2">
        <v>270.88773726315782</v>
      </c>
      <c r="C15" s="2">
        <v>306.92545010526322</v>
      </c>
      <c r="D15" s="2">
        <v>424.37133473684213</v>
      </c>
      <c r="E15" s="2">
        <v>331.46086736842108</v>
      </c>
      <c r="F15" s="2">
        <v>363.11773642105265</v>
      </c>
      <c r="G15" s="2">
        <v>168.75966315789475</v>
      </c>
      <c r="H15" s="2">
        <v>113.98706526315789</v>
      </c>
      <c r="I15" s="2">
        <v>74.218463999999997</v>
      </c>
      <c r="J15" s="2">
        <v>43.167713684210526</v>
      </c>
      <c r="K15" s="2">
        <v>53.942976000000009</v>
      </c>
      <c r="L15" s="2">
        <v>73.569145263157893</v>
      </c>
      <c r="M15" s="2">
        <v>62.477204210526317</v>
      </c>
      <c r="N15" s="2"/>
    </row>
    <row r="16" spans="1:14" x14ac:dyDescent="0.2">
      <c r="A16">
        <v>1909</v>
      </c>
      <c r="B16" s="2">
        <v>147.72221810526318</v>
      </c>
      <c r="C16" s="2">
        <v>260.00542989473684</v>
      </c>
      <c r="D16" s="2">
        <v>393.00445136842103</v>
      </c>
      <c r="E16" s="2">
        <v>431.76717473684209</v>
      </c>
      <c r="F16" s="2">
        <v>413.82266778947371</v>
      </c>
      <c r="G16" s="2">
        <v>202.45702736842102</v>
      </c>
      <c r="H16" s="2">
        <v>60.211841684210526</v>
      </c>
      <c r="I16" s="2">
        <v>40.316968421052628</v>
      </c>
      <c r="J16" s="2">
        <v>38.394341052631589</v>
      </c>
      <c r="K16" s="2">
        <v>49.791455999999997</v>
      </c>
      <c r="L16" s="2">
        <v>63.752286315789476</v>
      </c>
      <c r="M16" s="2">
        <v>71.874159157894738</v>
      </c>
      <c r="N16" s="2"/>
    </row>
    <row r="17" spans="1:14" x14ac:dyDescent="0.2">
      <c r="A17">
        <v>1910</v>
      </c>
      <c r="B17" s="2">
        <v>211.25950484210529</v>
      </c>
      <c r="C17" s="2">
        <v>248.16662905263158</v>
      </c>
      <c r="D17" s="2">
        <v>621.89064757894744</v>
      </c>
      <c r="E17" s="2">
        <v>235.18443789473685</v>
      </c>
      <c r="F17" s="2">
        <v>146.90601094736843</v>
      </c>
      <c r="G17" s="2">
        <v>89.06521263157893</v>
      </c>
      <c r="H17" s="2">
        <v>32.503088842105264</v>
      </c>
      <c r="I17" s="2">
        <v>24.384717473684212</v>
      </c>
      <c r="J17" s="2">
        <v>26.479326315789475</v>
      </c>
      <c r="K17" s="2">
        <v>23.622078315789473</v>
      </c>
      <c r="L17" s="2">
        <v>75.180277894736847</v>
      </c>
      <c r="M17" s="2">
        <v>84.025637052631566</v>
      </c>
      <c r="N17" s="2"/>
    </row>
    <row r="18" spans="1:14" x14ac:dyDescent="0.2">
      <c r="A18">
        <v>1911</v>
      </c>
      <c r="B18" s="2">
        <v>190.30736842105264</v>
      </c>
      <c r="C18" s="2">
        <v>140.773248</v>
      </c>
      <c r="D18" s="2">
        <v>211.90232084210527</v>
      </c>
      <c r="E18" s="2">
        <v>392.58022736842105</v>
      </c>
      <c r="F18" s="2">
        <v>188.23654231578948</v>
      </c>
      <c r="G18" s="2">
        <v>93.166029473684205</v>
      </c>
      <c r="H18" s="2">
        <v>51.969418105263166</v>
      </c>
      <c r="I18" s="2">
        <v>32.33956547368421</v>
      </c>
      <c r="J18" s="2">
        <v>49.089751578947364</v>
      </c>
      <c r="K18" s="2">
        <v>72.579001263157892</v>
      </c>
      <c r="L18" s="2">
        <v>126.09397894736843</v>
      </c>
      <c r="M18" s="2">
        <v>219.85153010526312</v>
      </c>
      <c r="N18" s="2"/>
    </row>
    <row r="19" spans="1:14" x14ac:dyDescent="0.2">
      <c r="A19">
        <v>1912</v>
      </c>
      <c r="B19" s="2">
        <v>152.50386694736841</v>
      </c>
      <c r="C19" s="2">
        <v>78.449017263157899</v>
      </c>
      <c r="D19" s="2">
        <v>209.9978374736842</v>
      </c>
      <c r="E19" s="2">
        <v>528.81029052631584</v>
      </c>
      <c r="F19" s="2">
        <v>282.30336</v>
      </c>
      <c r="G19" s="2">
        <v>139.92025263157896</v>
      </c>
      <c r="H19" s="2">
        <v>49.619474526315791</v>
      </c>
      <c r="I19" s="2">
        <v>34.882635789473682</v>
      </c>
      <c r="J19" s="2">
        <v>64.851839999999996</v>
      </c>
      <c r="K19" s="2">
        <v>104.752224</v>
      </c>
      <c r="L19" s="2">
        <v>120.71626105263158</v>
      </c>
      <c r="M19" s="2">
        <v>185.66104926315791</v>
      </c>
      <c r="N19" s="2"/>
    </row>
    <row r="20" spans="1:14" x14ac:dyDescent="0.2">
      <c r="A20">
        <v>1913</v>
      </c>
      <c r="B20" s="2">
        <v>383.92185599999999</v>
      </c>
      <c r="C20" s="2">
        <v>66.148567578947365</v>
      </c>
      <c r="D20" s="2">
        <v>435.29779705263155</v>
      </c>
      <c r="E20" s="2">
        <v>216.8630905263158</v>
      </c>
      <c r="F20" s="2">
        <v>121.15249010526315</v>
      </c>
      <c r="G20" s="2">
        <v>44.77884631578948</v>
      </c>
      <c r="H20" s="2">
        <v>15.238686315789474</v>
      </c>
      <c r="I20" s="2">
        <v>9.9425027368421048</v>
      </c>
      <c r="J20" s="2">
        <v>8.3694315789473688</v>
      </c>
      <c r="K20" s="2">
        <v>14.700186947368421</v>
      </c>
      <c r="L20" s="2">
        <v>46.872909473684203</v>
      </c>
      <c r="M20" s="2">
        <v>24.845684210526315</v>
      </c>
      <c r="N20" s="2"/>
    </row>
    <row r="21" spans="1:14" x14ac:dyDescent="0.2">
      <c r="A21">
        <v>1914</v>
      </c>
      <c r="B21" s="2">
        <v>59.798804210526313</v>
      </c>
      <c r="C21" s="2">
        <v>116.44500884210527</v>
      </c>
      <c r="D21" s="2">
        <v>565.92618442105265</v>
      </c>
      <c r="E21" s="2">
        <v>365.37923368421059</v>
      </c>
      <c r="F21" s="2">
        <v>285.16783831578948</v>
      </c>
      <c r="G21" s="2">
        <v>41.298745263157905</v>
      </c>
      <c r="H21" s="2">
        <v>17.54070063157895</v>
      </c>
      <c r="I21" s="2">
        <v>28.351568842105262</v>
      </c>
      <c r="J21" s="2">
        <v>32.183090526315787</v>
      </c>
      <c r="K21" s="2">
        <v>16.583525052631579</v>
      </c>
      <c r="L21" s="2">
        <v>20.490442105263156</v>
      </c>
      <c r="M21" s="2">
        <v>33.062733473684212</v>
      </c>
      <c r="N21" s="2"/>
    </row>
    <row r="22" spans="1:14" x14ac:dyDescent="0.2">
      <c r="A22">
        <v>1915</v>
      </c>
      <c r="B22" s="2">
        <v>136.20227873684212</v>
      </c>
      <c r="C22" s="2">
        <v>306.00970105263156</v>
      </c>
      <c r="D22" s="2">
        <v>106.45371284210526</v>
      </c>
      <c r="E22" s="2">
        <v>104.83548631578948</v>
      </c>
      <c r="F22" s="2">
        <v>49.558858105263155</v>
      </c>
      <c r="G22" s="2">
        <v>20.158938947368423</v>
      </c>
      <c r="H22" s="2">
        <v>108.97986694736842</v>
      </c>
      <c r="I22" s="2">
        <v>74.920486736842108</v>
      </c>
      <c r="J22" s="2">
        <v>24.269305263157896</v>
      </c>
      <c r="K22" s="2">
        <v>74.943041684210527</v>
      </c>
      <c r="L22" s="2">
        <v>49.807326315789474</v>
      </c>
      <c r="M22" s="2">
        <v>65.272607999999991</v>
      </c>
      <c r="N22" s="2"/>
    </row>
    <row r="23" spans="1:14" x14ac:dyDescent="0.2">
      <c r="A23">
        <v>1916</v>
      </c>
      <c r="B23" s="2">
        <v>175.27026694736838</v>
      </c>
      <c r="C23" s="2">
        <v>136.02770526315788</v>
      </c>
      <c r="D23" s="2">
        <v>201.89356294736842</v>
      </c>
      <c r="E23" s="2">
        <v>623.95442526315776</v>
      </c>
      <c r="F23" s="2">
        <v>303.18501221052634</v>
      </c>
      <c r="G23" s="2">
        <v>317.42041263157898</v>
      </c>
      <c r="H23" s="2">
        <v>95.465224421052639</v>
      </c>
      <c r="I23" s="2">
        <v>32.610224842105261</v>
      </c>
      <c r="J23" s="2">
        <v>22.879174736842106</v>
      </c>
      <c r="K23" s="2">
        <v>29.926186105263159</v>
      </c>
      <c r="L23" s="2">
        <v>41.73256421052632</v>
      </c>
      <c r="M23" s="2">
        <v>61.520028631578946</v>
      </c>
      <c r="N23" s="2"/>
    </row>
    <row r="24" spans="1:14" x14ac:dyDescent="0.2">
      <c r="A24">
        <v>1917</v>
      </c>
      <c r="B24" s="2">
        <v>62.243196631578947</v>
      </c>
      <c r="C24" s="2">
        <v>50.944532210526319</v>
      </c>
      <c r="D24" s="2">
        <v>296.59191915789472</v>
      </c>
      <c r="E24" s="2">
        <v>349.96911157894738</v>
      </c>
      <c r="F24" s="2">
        <v>137.61196294736845</v>
      </c>
      <c r="G24" s="2">
        <v>161.51706947368424</v>
      </c>
      <c r="H24" s="2">
        <v>83.691541894736858</v>
      </c>
      <c r="I24" s="2">
        <v>39.368250947368416</v>
      </c>
      <c r="J24" s="2">
        <v>40.148715789473684</v>
      </c>
      <c r="K24" s="2">
        <v>133.98907452631579</v>
      </c>
      <c r="L24" s="2">
        <v>111.16542315789472</v>
      </c>
      <c r="M24" s="2">
        <v>63.299050105263142</v>
      </c>
      <c r="N24" s="2"/>
    </row>
    <row r="25" spans="1:14" x14ac:dyDescent="0.2">
      <c r="A25">
        <v>1918</v>
      </c>
      <c r="B25" s="2">
        <v>33.160001684210528</v>
      </c>
      <c r="C25" s="2">
        <v>152.59294989473685</v>
      </c>
      <c r="D25" s="2">
        <v>370.18166399999996</v>
      </c>
      <c r="E25" s="2">
        <v>362.46528000000001</v>
      </c>
      <c r="F25" s="2">
        <v>151.11532800000001</v>
      </c>
      <c r="G25" s="2">
        <v>89.436277894736847</v>
      </c>
      <c r="H25" s="2">
        <v>49.381237894736849</v>
      </c>
      <c r="I25" s="2">
        <v>32.201416421052635</v>
      </c>
      <c r="J25" s="2">
        <v>53.627115789473685</v>
      </c>
      <c r="K25" s="2">
        <v>169.44545178947368</v>
      </c>
      <c r="L25" s="2">
        <v>228.25152</v>
      </c>
      <c r="M25" s="2">
        <v>253.6388412631579</v>
      </c>
      <c r="N25" s="2"/>
    </row>
    <row r="26" spans="1:14" x14ac:dyDescent="0.2">
      <c r="A26">
        <v>1919</v>
      </c>
      <c r="B26" s="2">
        <v>174.35256252631578</v>
      </c>
      <c r="C26" s="2">
        <v>77.804018526315787</v>
      </c>
      <c r="D26" s="2">
        <v>350.51797894736842</v>
      </c>
      <c r="E26" s="2">
        <v>425.81785263157894</v>
      </c>
      <c r="F26" s="2">
        <v>368.05163115789475</v>
      </c>
      <c r="G26" s="2">
        <v>158.36165052631577</v>
      </c>
      <c r="H26" s="2">
        <v>64.229441684210528</v>
      </c>
      <c r="I26" s="2">
        <v>36.070999578947365</v>
      </c>
      <c r="J26" s="2">
        <v>44.061271578947377</v>
      </c>
      <c r="K26" s="2">
        <v>74.584981894736842</v>
      </c>
      <c r="L26" s="2">
        <v>112.83658105263157</v>
      </c>
      <c r="M26" s="2">
        <v>106.90058273684211</v>
      </c>
      <c r="N26" s="2"/>
    </row>
    <row r="27" spans="1:14" x14ac:dyDescent="0.2">
      <c r="A27">
        <v>1920</v>
      </c>
      <c r="B27" s="2">
        <v>35.564922947368423</v>
      </c>
      <c r="C27" s="2">
        <v>33.602733473684211</v>
      </c>
      <c r="D27" s="2">
        <v>363.30663410526313</v>
      </c>
      <c r="E27" s="2">
        <v>254.98731789473683</v>
      </c>
      <c r="F27" s="2">
        <v>128.42364126315789</v>
      </c>
      <c r="G27" s="2">
        <v>45.658762105263165</v>
      </c>
      <c r="H27" s="2">
        <v>77.308491789473678</v>
      </c>
      <c r="I27" s="2">
        <v>49.014719999999997</v>
      </c>
      <c r="J27" s="2">
        <v>43.246837894736835</v>
      </c>
      <c r="K27" s="2">
        <v>59.112287999999999</v>
      </c>
      <c r="L27" s="2">
        <v>111.46554947368422</v>
      </c>
      <c r="M27" s="2">
        <v>265.14045473684212</v>
      </c>
      <c r="N27" s="2"/>
    </row>
    <row r="28" spans="1:14" x14ac:dyDescent="0.2">
      <c r="A28">
        <v>1921</v>
      </c>
      <c r="B28" s="2">
        <v>132.82749473684211</v>
      </c>
      <c r="C28" s="2">
        <v>96.394933894736852</v>
      </c>
      <c r="D28" s="2">
        <v>500.73110905263155</v>
      </c>
      <c r="E28" s="2">
        <v>245.25776842105265</v>
      </c>
      <c r="F28" s="2">
        <v>106.13230484210526</v>
      </c>
      <c r="G28" s="2">
        <v>53.744437894736834</v>
      </c>
      <c r="H28" s="2">
        <v>59.638100210526318</v>
      </c>
      <c r="I28" s="2">
        <v>39.409131789473683</v>
      </c>
      <c r="J28" s="2">
        <v>34.39584</v>
      </c>
      <c r="K28" s="2">
        <v>59.057310315789472</v>
      </c>
      <c r="L28" s="2">
        <v>161.20330105263162</v>
      </c>
      <c r="M28" s="2">
        <v>135.21268042105262</v>
      </c>
      <c r="N28" s="2"/>
    </row>
    <row r="29" spans="1:14" x14ac:dyDescent="0.2">
      <c r="A29">
        <v>1922</v>
      </c>
      <c r="B29" s="2">
        <v>74.224102736842099</v>
      </c>
      <c r="C29" s="2">
        <v>111.65626610526314</v>
      </c>
      <c r="D29" s="2">
        <v>335.2496892631579</v>
      </c>
      <c r="E29" s="2">
        <v>512.13418105263156</v>
      </c>
      <c r="F29" s="2">
        <v>145.37227452631578</v>
      </c>
      <c r="G29" s="2">
        <v>166.54827789473683</v>
      </c>
      <c r="H29" s="2">
        <v>118.81805305263158</v>
      </c>
      <c r="I29" s="2">
        <v>68.543075368421057</v>
      </c>
      <c r="J29" s="2">
        <v>45.229035789473691</v>
      </c>
      <c r="K29" s="2">
        <v>44.689808842105258</v>
      </c>
      <c r="L29" s="2">
        <v>49.680454736842108</v>
      </c>
      <c r="M29" s="2">
        <v>49.17119494736842</v>
      </c>
      <c r="N29" s="2"/>
    </row>
    <row r="30" spans="1:14" x14ac:dyDescent="0.2">
      <c r="A30">
        <v>1923</v>
      </c>
      <c r="B30" s="2">
        <v>77.57633178947367</v>
      </c>
      <c r="C30" s="2">
        <v>52.547570526315788</v>
      </c>
      <c r="D30" s="2">
        <v>236.80439242105263</v>
      </c>
      <c r="E30" s="2">
        <v>403.5894063157894</v>
      </c>
      <c r="F30" s="2">
        <v>214.84433178947367</v>
      </c>
      <c r="G30" s="2">
        <v>111.19134315789474</v>
      </c>
      <c r="H30" s="2">
        <v>47.300544000000002</v>
      </c>
      <c r="I30" s="2">
        <v>33.371454315789471</v>
      </c>
      <c r="J30" s="2">
        <v>37.867755789473684</v>
      </c>
      <c r="K30" s="2">
        <v>46.895964631578948</v>
      </c>
      <c r="L30" s="2">
        <v>65.199713684210522</v>
      </c>
      <c r="M30" s="2">
        <v>169.63012042105262</v>
      </c>
      <c r="N30" s="2"/>
    </row>
    <row r="31" spans="1:14" x14ac:dyDescent="0.2">
      <c r="A31">
        <v>1924</v>
      </c>
      <c r="B31" s="2">
        <v>216.03269557894737</v>
      </c>
      <c r="C31" s="2">
        <v>85.899880421052629</v>
      </c>
      <c r="D31" s="2">
        <v>206.35380378947366</v>
      </c>
      <c r="E31" s="2">
        <v>474.92124631578946</v>
      </c>
      <c r="F31" s="2">
        <v>344.29704252631581</v>
      </c>
      <c r="G31" s="2">
        <v>96.899873684210533</v>
      </c>
      <c r="H31" s="2">
        <v>58.647092210526303</v>
      </c>
      <c r="I31" s="2">
        <v>61.962669473684208</v>
      </c>
      <c r="J31" s="2">
        <v>64.609010526315785</v>
      </c>
      <c r="K31" s="2">
        <v>144.94936926315791</v>
      </c>
      <c r="L31" s="2">
        <v>79.401145263157886</v>
      </c>
      <c r="M31" s="2">
        <v>116.94881178947368</v>
      </c>
      <c r="N31" s="2"/>
    </row>
    <row r="32" spans="1:14" x14ac:dyDescent="0.2">
      <c r="A32">
        <v>1925</v>
      </c>
      <c r="B32" s="2">
        <v>53.284653473684209</v>
      </c>
      <c r="C32" s="2">
        <v>302.53751242105255</v>
      </c>
      <c r="D32" s="2">
        <v>393.33290778947361</v>
      </c>
      <c r="E32" s="2">
        <v>298.77029052631576</v>
      </c>
      <c r="F32" s="2">
        <v>152.35725978947369</v>
      </c>
      <c r="G32" s="2">
        <v>77.590837894736836</v>
      </c>
      <c r="H32" s="2">
        <v>72.498649263157887</v>
      </c>
      <c r="I32" s="2">
        <v>64.474726736842101</v>
      </c>
      <c r="J32" s="2">
        <v>78.63582315789472</v>
      </c>
      <c r="K32" s="2">
        <v>152.66316126315789</v>
      </c>
      <c r="L32" s="2">
        <v>240.26885052631579</v>
      </c>
      <c r="M32" s="2">
        <v>189.86049852631575</v>
      </c>
      <c r="N32" s="2"/>
    </row>
    <row r="33" spans="1:14" x14ac:dyDescent="0.2">
      <c r="A33">
        <v>1926</v>
      </c>
      <c r="B33" s="2">
        <v>119.04501221052631</v>
      </c>
      <c r="C33" s="2">
        <v>82.106374736842099</v>
      </c>
      <c r="D33" s="2">
        <v>190.3228749473684</v>
      </c>
      <c r="E33" s="2">
        <v>571.65605052631577</v>
      </c>
      <c r="F33" s="2">
        <v>298.81781052631578</v>
      </c>
      <c r="G33" s="2">
        <v>118.13790315789474</v>
      </c>
      <c r="H33" s="2">
        <v>65.633487157894734</v>
      </c>
      <c r="I33" s="2">
        <v>64.502920421052636</v>
      </c>
      <c r="J33" s="2">
        <v>71.069911578947369</v>
      </c>
      <c r="K33" s="2">
        <v>151.91602863157894</v>
      </c>
      <c r="L33" s="2">
        <v>317.50362947368427</v>
      </c>
      <c r="M33" s="2">
        <v>158.82207157894737</v>
      </c>
      <c r="N33" s="2"/>
    </row>
    <row r="34" spans="1:14" x14ac:dyDescent="0.2">
      <c r="A34">
        <v>1927</v>
      </c>
      <c r="B34" s="2">
        <v>134.26396294736844</v>
      </c>
      <c r="C34" s="2">
        <v>144.55101978947368</v>
      </c>
      <c r="D34" s="2">
        <v>413.06143831578947</v>
      </c>
      <c r="E34" s="2">
        <v>207.42684631578945</v>
      </c>
      <c r="F34" s="2">
        <v>238.22676378947369</v>
      </c>
      <c r="G34" s="2">
        <v>98.007612631578937</v>
      </c>
      <c r="H34" s="2">
        <v>73.796968421052625</v>
      </c>
      <c r="I34" s="2">
        <v>54.795834947368419</v>
      </c>
      <c r="J34" s="2">
        <v>53.744437894736834</v>
      </c>
      <c r="K34" s="2">
        <v>114.13226273684211</v>
      </c>
      <c r="L34" s="2">
        <v>343.59552000000002</v>
      </c>
      <c r="M34" s="2">
        <v>458.87617515789475</v>
      </c>
      <c r="N34" s="2"/>
    </row>
    <row r="35" spans="1:14" x14ac:dyDescent="0.2">
      <c r="A35">
        <v>1928</v>
      </c>
      <c r="B35" s="2">
        <v>274.42604463157897</v>
      </c>
      <c r="C35" s="2">
        <v>173.77918484210525</v>
      </c>
      <c r="D35" s="2">
        <v>313.65473684210525</v>
      </c>
      <c r="E35" s="2">
        <v>494.7718736842105</v>
      </c>
      <c r="F35" s="2">
        <v>219.69787452631579</v>
      </c>
      <c r="G35" s="2">
        <v>158.94280421052628</v>
      </c>
      <c r="H35" s="2">
        <v>100.3483705263158</v>
      </c>
      <c r="I35" s="2">
        <v>101.74113852631579</v>
      </c>
      <c r="J35" s="2">
        <v>75.69458526315789</v>
      </c>
      <c r="K35" s="2">
        <v>133.56616926315789</v>
      </c>
      <c r="L35" s="2">
        <v>166.88660210526317</v>
      </c>
      <c r="M35" s="2">
        <v>213.31482442105263</v>
      </c>
      <c r="N35" s="2"/>
    </row>
    <row r="36" spans="1:14" x14ac:dyDescent="0.2">
      <c r="A36">
        <v>1929</v>
      </c>
      <c r="B36" s="2">
        <v>255.31213642105268</v>
      </c>
      <c r="C36" s="2">
        <v>101.93999494736842</v>
      </c>
      <c r="D36" s="2">
        <v>441.31855831578946</v>
      </c>
      <c r="E36" s="2">
        <v>449.55920842105269</v>
      </c>
      <c r="F36" s="2">
        <v>362.61306947368422</v>
      </c>
      <c r="G36" s="2">
        <v>101.16439578947369</v>
      </c>
      <c r="H36" s="2">
        <v>87.858568421052638</v>
      </c>
      <c r="I36" s="2">
        <v>76.237131789473665</v>
      </c>
      <c r="J36" s="2">
        <v>62.304858947368423</v>
      </c>
      <c r="K36" s="2">
        <v>110.03149136842104</v>
      </c>
      <c r="L36" s="2">
        <v>131.37620210526316</v>
      </c>
      <c r="M36" s="2">
        <v>148.76961347368419</v>
      </c>
      <c r="N36" s="2"/>
    </row>
    <row r="37" spans="1:14" x14ac:dyDescent="0.2">
      <c r="A37">
        <v>1930</v>
      </c>
      <c r="B37" s="2">
        <v>412.24523115789475</v>
      </c>
      <c r="C37" s="2">
        <v>200.99604884210524</v>
      </c>
      <c r="D37" s="2">
        <v>352.0672218947368</v>
      </c>
      <c r="E37" s="2">
        <v>383.54778947368419</v>
      </c>
      <c r="F37" s="2">
        <v>182.69225431578948</v>
      </c>
      <c r="G37" s="2">
        <v>117.00560842105263</v>
      </c>
      <c r="H37" s="2">
        <v>78.554652631578946</v>
      </c>
      <c r="I37" s="2">
        <v>52.787034947368419</v>
      </c>
      <c r="J37" s="2">
        <v>49.706374736842115</v>
      </c>
      <c r="K37" s="2">
        <v>52.303513263157889</v>
      </c>
      <c r="L37" s="2">
        <v>47.429507368421049</v>
      </c>
      <c r="M37" s="2">
        <v>60.13712842105263</v>
      </c>
      <c r="N37" s="2"/>
    </row>
    <row r="38" spans="1:14" x14ac:dyDescent="0.2">
      <c r="A38">
        <v>1931</v>
      </c>
      <c r="B38" s="2">
        <v>46.694379789473686</v>
      </c>
      <c r="C38" s="2">
        <v>50.73444378947368</v>
      </c>
      <c r="D38" s="2">
        <v>153.78245052631578</v>
      </c>
      <c r="E38" s="2">
        <v>315.37136842105264</v>
      </c>
      <c r="F38" s="2">
        <v>227.02823242105262</v>
      </c>
      <c r="G38" s="2">
        <v>95.770307368421044</v>
      </c>
      <c r="H38" s="2">
        <v>74.952909473684215</v>
      </c>
      <c r="I38" s="2">
        <v>51.694529684210529</v>
      </c>
      <c r="J38" s="2">
        <v>67.213288421052638</v>
      </c>
      <c r="K38" s="2">
        <v>75.191146105263158</v>
      </c>
      <c r="L38" s="2">
        <v>128.25488842105264</v>
      </c>
      <c r="M38" s="2">
        <v>178.39130778947367</v>
      </c>
      <c r="N38" s="2"/>
    </row>
    <row r="39" spans="1:14" x14ac:dyDescent="0.2">
      <c r="A39">
        <v>1932</v>
      </c>
      <c r="B39" s="2">
        <v>312.23941389473686</v>
      </c>
      <c r="C39" s="2">
        <v>221.15744336842101</v>
      </c>
      <c r="D39" s="2">
        <v>157.62384</v>
      </c>
      <c r="E39" s="2">
        <v>542.13999157894739</v>
      </c>
      <c r="F39" s="2">
        <v>228.12355705263158</v>
      </c>
      <c r="G39" s="2">
        <v>73.027553684210531</v>
      </c>
      <c r="H39" s="2">
        <v>97.241426526315777</v>
      </c>
      <c r="I39" s="2">
        <v>65.756129684210521</v>
      </c>
      <c r="J39" s="2">
        <v>53.015949473684209</v>
      </c>
      <c r="K39" s="2">
        <v>164.73851621052629</v>
      </c>
      <c r="L39" s="2">
        <v>214.88362105263158</v>
      </c>
      <c r="M39" s="2">
        <v>156.70190652631575</v>
      </c>
      <c r="N39" s="2"/>
    </row>
    <row r="40" spans="1:14" x14ac:dyDescent="0.2">
      <c r="A40">
        <v>1933</v>
      </c>
      <c r="B40" s="2">
        <v>187.10597557894738</v>
      </c>
      <c r="C40" s="2">
        <v>106.29328168421053</v>
      </c>
      <c r="D40" s="2">
        <v>211.10021052631578</v>
      </c>
      <c r="E40" s="2">
        <v>484.31929263157895</v>
      </c>
      <c r="F40" s="2">
        <v>200.64035368421051</v>
      </c>
      <c r="G40" s="2">
        <v>85.346374736842108</v>
      </c>
      <c r="H40" s="2">
        <v>46.769093052631575</v>
      </c>
      <c r="I40" s="2">
        <v>44.588311578947376</v>
      </c>
      <c r="J40" s="2">
        <v>41.051823157894738</v>
      </c>
      <c r="K40" s="2">
        <v>48.656660210526326</v>
      </c>
      <c r="L40" s="2">
        <v>58.09626947368421</v>
      </c>
      <c r="M40" s="2">
        <v>112.89174063157894</v>
      </c>
      <c r="N40" s="2"/>
    </row>
    <row r="41" spans="1:14" x14ac:dyDescent="0.2">
      <c r="A41">
        <v>1934</v>
      </c>
      <c r="B41" s="2">
        <v>140.59062568421052</v>
      </c>
      <c r="C41" s="2">
        <v>61.819472842105263</v>
      </c>
      <c r="D41" s="2">
        <v>190.4201431578947</v>
      </c>
      <c r="E41" s="2">
        <v>346.0947536842105</v>
      </c>
      <c r="F41" s="2">
        <v>100.86149557894737</v>
      </c>
      <c r="G41" s="2">
        <v>54.337869473684201</v>
      </c>
      <c r="H41" s="2">
        <v>36.479807999999998</v>
      </c>
      <c r="I41" s="2">
        <v>28.316326736842104</v>
      </c>
      <c r="J41" s="2">
        <v>31.788833684210527</v>
      </c>
      <c r="K41" s="2">
        <v>43.566290526315797</v>
      </c>
      <c r="L41" s="2">
        <v>69.970357894736836</v>
      </c>
      <c r="M41" s="2">
        <v>95.145226105263177</v>
      </c>
      <c r="N41" s="2"/>
    </row>
    <row r="42" spans="1:14" x14ac:dyDescent="0.2">
      <c r="A42">
        <v>1935</v>
      </c>
      <c r="B42" s="2">
        <v>179.26813136842105</v>
      </c>
      <c r="C42" s="2">
        <v>107.84538947368421</v>
      </c>
      <c r="D42" s="2">
        <v>241.97088505263159</v>
      </c>
      <c r="E42" s="2">
        <v>232.59516631578947</v>
      </c>
      <c r="F42" s="2">
        <v>217.26757894736843</v>
      </c>
      <c r="G42" s="2">
        <v>122.00816842105263</v>
      </c>
      <c r="H42" s="2">
        <v>170.47875031578948</v>
      </c>
      <c r="I42" s="2">
        <v>80.663540210526335</v>
      </c>
      <c r="J42" s="2">
        <v>58.759275789473683</v>
      </c>
      <c r="K42" s="2">
        <v>59.948230736842106</v>
      </c>
      <c r="L42" s="2">
        <v>103.66499368421053</v>
      </c>
      <c r="M42" s="2">
        <v>129.32865852631579</v>
      </c>
      <c r="N42" s="2"/>
    </row>
    <row r="43" spans="1:14" x14ac:dyDescent="0.2">
      <c r="A43">
        <v>1936</v>
      </c>
      <c r="B43" s="2">
        <v>109.47043705263157</v>
      </c>
      <c r="C43" s="2">
        <v>94.759154526315783</v>
      </c>
      <c r="D43" s="2">
        <v>546.31042863157893</v>
      </c>
      <c r="E43" s="2">
        <v>426.22438736842099</v>
      </c>
      <c r="F43" s="2">
        <v>178.97773642105267</v>
      </c>
      <c r="G43" s="2">
        <v>65.308850526315808</v>
      </c>
      <c r="H43" s="2">
        <v>39.265343999999999</v>
      </c>
      <c r="I43" s="2">
        <v>32.429785263157896</v>
      </c>
      <c r="J43" s="2">
        <v>46.863359999999993</v>
      </c>
      <c r="K43" s="2">
        <v>95.413066105263155</v>
      </c>
      <c r="L43" s="2">
        <v>135.31467789473683</v>
      </c>
      <c r="M43" s="2">
        <v>125.00938610526316</v>
      </c>
      <c r="N43" s="2"/>
    </row>
    <row r="44" spans="1:14" x14ac:dyDescent="0.2">
      <c r="A44">
        <v>1937</v>
      </c>
      <c r="B44" s="2">
        <v>320.65099957894739</v>
      </c>
      <c r="C44" s="2">
        <v>185.99700884210523</v>
      </c>
      <c r="D44" s="2">
        <v>137.90658694736842</v>
      </c>
      <c r="E44" s="2">
        <v>372.19755789473686</v>
      </c>
      <c r="F44" s="2">
        <v>268.8888050526316</v>
      </c>
      <c r="G44" s="2">
        <v>125.08719157894737</v>
      </c>
      <c r="H44" s="2">
        <v>71.379360000000005</v>
      </c>
      <c r="I44" s="2">
        <v>63.988385684210527</v>
      </c>
      <c r="J44" s="2">
        <v>48.020210526315786</v>
      </c>
      <c r="K44" s="2">
        <v>75.368766315789458</v>
      </c>
      <c r="L44" s="2">
        <v>159.07240421052629</v>
      </c>
      <c r="M44" s="2">
        <v>148.39040842105263</v>
      </c>
      <c r="N44" s="2"/>
    </row>
    <row r="45" spans="1:14" x14ac:dyDescent="0.2">
      <c r="A45">
        <v>1938</v>
      </c>
      <c r="B45" s="2">
        <v>131.24582905263159</v>
      </c>
      <c r="C45" s="2">
        <v>276.44707705263158</v>
      </c>
      <c r="D45" s="2">
        <v>361.00743915789468</v>
      </c>
      <c r="E45" s="2">
        <v>249.86743578947369</v>
      </c>
      <c r="F45" s="2">
        <v>121.22720336842106</v>
      </c>
      <c r="G45" s="2">
        <v>67.46157473684211</v>
      </c>
      <c r="H45" s="2">
        <v>60.017305263157894</v>
      </c>
      <c r="I45" s="2">
        <v>58.876870736842108</v>
      </c>
      <c r="J45" s="2">
        <v>104.82730105263158</v>
      </c>
      <c r="K45" s="2">
        <v>78.464432842105268</v>
      </c>
      <c r="L45" s="2">
        <v>88.246686315789461</v>
      </c>
      <c r="M45" s="2">
        <v>126.85184336842106</v>
      </c>
      <c r="N45" s="2"/>
    </row>
    <row r="46" spans="1:14" x14ac:dyDescent="0.2">
      <c r="A46">
        <v>1939</v>
      </c>
      <c r="B46" s="2">
        <v>113.36257515789474</v>
      </c>
      <c r="C46" s="2">
        <v>135.98577852631578</v>
      </c>
      <c r="D46" s="2">
        <v>292.64198399999998</v>
      </c>
      <c r="E46" s="2">
        <v>391.60072421052638</v>
      </c>
      <c r="F46" s="2">
        <v>155.60376252631579</v>
      </c>
      <c r="G46" s="2">
        <v>67.806719999999999</v>
      </c>
      <c r="H46" s="2">
        <v>45.599055157894746</v>
      </c>
      <c r="I46" s="2">
        <v>37.114165894736843</v>
      </c>
      <c r="J46" s="2">
        <v>33.925187368421049</v>
      </c>
      <c r="K46" s="2">
        <v>43.03061052631579</v>
      </c>
      <c r="L46" s="2">
        <v>56.568353684210528</v>
      </c>
      <c r="M46" s="2">
        <v>86.240250947368423</v>
      </c>
      <c r="N46" s="2"/>
    </row>
    <row r="47" spans="1:14" x14ac:dyDescent="0.2">
      <c r="A47">
        <v>1940</v>
      </c>
      <c r="B47" s="2">
        <v>68.713647157894741</v>
      </c>
      <c r="C47" s="2">
        <v>66.790064842105267</v>
      </c>
      <c r="D47" s="2">
        <v>94.946460631578944</v>
      </c>
      <c r="E47" s="2">
        <v>597.34686315789475</v>
      </c>
      <c r="F47" s="2">
        <v>248.22847326315795</v>
      </c>
      <c r="G47" s="2">
        <v>133.45662315789474</v>
      </c>
      <c r="H47" s="2">
        <v>92.007269052631571</v>
      </c>
      <c r="I47" s="2">
        <v>46.690150736842106</v>
      </c>
      <c r="J47" s="2">
        <v>40.922223157894734</v>
      </c>
      <c r="K47" s="2">
        <v>43.925759999999997</v>
      </c>
      <c r="L47" s="2">
        <v>81.881280000000018</v>
      </c>
      <c r="M47" s="2">
        <v>165.38838063157894</v>
      </c>
      <c r="N47" s="2"/>
    </row>
    <row r="48" spans="1:14" x14ac:dyDescent="0.2">
      <c r="A48">
        <v>1941</v>
      </c>
      <c r="B48" s="2">
        <v>187.40623831578949</v>
      </c>
      <c r="C48" s="2">
        <v>113.82081347368418</v>
      </c>
      <c r="D48" s="2">
        <v>132.36793768421052</v>
      </c>
      <c r="E48" s="2">
        <v>339.56700631578946</v>
      </c>
      <c r="F48" s="2">
        <v>72.524023578947379</v>
      </c>
      <c r="G48" s="2">
        <v>42.099536842105266</v>
      </c>
      <c r="H48" s="2">
        <v>39.636090947368423</v>
      </c>
      <c r="I48" s="2">
        <v>37.868346947368423</v>
      </c>
      <c r="J48" s="2">
        <v>61.776909473684213</v>
      </c>
      <c r="K48" s="2">
        <v>58.679514947368418</v>
      </c>
      <c r="L48" s="2">
        <v>91.354357894736836</v>
      </c>
      <c r="M48" s="2">
        <v>118.97311831578948</v>
      </c>
      <c r="N48" s="2"/>
    </row>
    <row r="49" spans="1:14" x14ac:dyDescent="0.2">
      <c r="A49">
        <v>1942</v>
      </c>
      <c r="B49" s="2">
        <v>110.51783242105263</v>
      </c>
      <c r="C49" s="2">
        <v>81.085217684210534</v>
      </c>
      <c r="D49" s="2">
        <v>392.64921094736843</v>
      </c>
      <c r="E49" s="2">
        <v>347.06880000000001</v>
      </c>
      <c r="F49" s="2">
        <v>136.35029557894737</v>
      </c>
      <c r="G49" s="2">
        <v>87.687359999999984</v>
      </c>
      <c r="H49" s="2">
        <v>56.05045389473684</v>
      </c>
      <c r="I49" s="2">
        <v>53.184565894736835</v>
      </c>
      <c r="J49" s="2">
        <v>70.198181052631597</v>
      </c>
      <c r="K49" s="2">
        <v>89.902610526315783</v>
      </c>
      <c r="L49" s="2">
        <v>166.8374905263158</v>
      </c>
      <c r="M49" s="2">
        <v>158.82066189473687</v>
      </c>
      <c r="N49" s="2"/>
    </row>
    <row r="50" spans="1:14" x14ac:dyDescent="0.2">
      <c r="A50">
        <v>1943</v>
      </c>
      <c r="B50" s="2">
        <v>266.91806652631578</v>
      </c>
      <c r="C50" s="2">
        <v>212.09253726315791</v>
      </c>
      <c r="D50" s="2">
        <v>359.64709389473688</v>
      </c>
      <c r="E50" s="2">
        <v>322.90726736842106</v>
      </c>
      <c r="F50" s="2">
        <v>523.47213473684212</v>
      </c>
      <c r="G50" s="2">
        <v>195.71509894736846</v>
      </c>
      <c r="H50" s="2">
        <v>74.390445473684224</v>
      </c>
      <c r="I50" s="2">
        <v>68.523339789473681</v>
      </c>
      <c r="J50" s="2">
        <v>57.581962105263159</v>
      </c>
      <c r="K50" s="2">
        <v>69.207036631578944</v>
      </c>
      <c r="L50" s="2">
        <v>149.56931368421053</v>
      </c>
      <c r="M50" s="2">
        <v>101.13779368421052</v>
      </c>
      <c r="N50" s="2"/>
    </row>
    <row r="51" spans="1:14" x14ac:dyDescent="0.2">
      <c r="A51">
        <v>1944</v>
      </c>
      <c r="B51" s="2">
        <v>94.138711578947365</v>
      </c>
      <c r="C51" s="2">
        <v>101.53086821052632</v>
      </c>
      <c r="D51" s="2">
        <v>198.10433178947369</v>
      </c>
      <c r="E51" s="2">
        <v>351.31013052631579</v>
      </c>
      <c r="F51" s="2">
        <v>249.39005305263152</v>
      </c>
      <c r="G51" s="2">
        <v>103.78231578947369</v>
      </c>
      <c r="H51" s="2">
        <v>66.312954947368425</v>
      </c>
      <c r="I51" s="2">
        <v>41.523658105263159</v>
      </c>
      <c r="J51" s="2">
        <v>39.443418947368421</v>
      </c>
      <c r="K51" s="2">
        <v>44.132983578947368</v>
      </c>
      <c r="L51" s="2">
        <v>46.934298947368426</v>
      </c>
      <c r="M51" s="2">
        <v>81.902652631578945</v>
      </c>
      <c r="N51" s="2"/>
    </row>
    <row r="52" spans="1:14" x14ac:dyDescent="0.2">
      <c r="A52">
        <v>1945</v>
      </c>
      <c r="B52" s="2">
        <v>100.69374315789474</v>
      </c>
      <c r="C52" s="2">
        <v>134.29743157894737</v>
      </c>
      <c r="D52" s="2">
        <v>541.71344842105259</v>
      </c>
      <c r="E52" s="2">
        <v>258.66932210526318</v>
      </c>
      <c r="F52" s="2">
        <v>294.82135578947367</v>
      </c>
      <c r="G52" s="2">
        <v>146.68400842105262</v>
      </c>
      <c r="H52" s="2">
        <v>100.97849936842107</v>
      </c>
      <c r="I52" s="2">
        <v>54.708434526315784</v>
      </c>
      <c r="J52" s="2">
        <v>93.148294736842104</v>
      </c>
      <c r="K52" s="2">
        <v>251.58634105263158</v>
      </c>
      <c r="L52" s="2">
        <v>199.64129684210528</v>
      </c>
      <c r="M52" s="2">
        <v>230.03085978947368</v>
      </c>
      <c r="N52" s="2"/>
    </row>
    <row r="53" spans="1:14" x14ac:dyDescent="0.2">
      <c r="A53">
        <v>1946</v>
      </c>
      <c r="B53" s="2">
        <v>237.56844126315789</v>
      </c>
      <c r="C53" s="2">
        <v>130.30447831578948</v>
      </c>
      <c r="D53" s="2">
        <v>357.56639999999999</v>
      </c>
      <c r="E53" s="2">
        <v>106.4016</v>
      </c>
      <c r="F53" s="2">
        <v>123.09785431578948</v>
      </c>
      <c r="G53" s="2">
        <v>107.63621052631579</v>
      </c>
      <c r="H53" s="2">
        <v>58.503304421052633</v>
      </c>
      <c r="I53" s="2">
        <v>45.873943578947369</v>
      </c>
      <c r="J53" s="2">
        <v>38.413440000000001</v>
      </c>
      <c r="K53" s="2">
        <v>86.956370526315808</v>
      </c>
      <c r="L53" s="2">
        <v>125.38731789473684</v>
      </c>
      <c r="M53" s="2">
        <v>146.46477978947368</v>
      </c>
      <c r="N53" s="2"/>
    </row>
    <row r="54" spans="1:14" x14ac:dyDescent="0.2">
      <c r="A54">
        <v>1947</v>
      </c>
      <c r="B54" s="2">
        <v>223.03459705263157</v>
      </c>
      <c r="C54" s="2">
        <v>188.93697347368422</v>
      </c>
      <c r="D54" s="2">
        <v>289.21081263157896</v>
      </c>
      <c r="E54" s="2">
        <v>550.81500631578945</v>
      </c>
      <c r="F54" s="2">
        <v>347.14319494736844</v>
      </c>
      <c r="G54" s="2">
        <v>317.70962526315787</v>
      </c>
      <c r="H54" s="2">
        <v>136.69707789473685</v>
      </c>
      <c r="I54" s="2">
        <v>81.224594526315798</v>
      </c>
      <c r="J54" s="2">
        <v>52.725372631578956</v>
      </c>
      <c r="K54" s="2">
        <v>41.722423578947378</v>
      </c>
      <c r="L54" s="2">
        <v>67.834004210526317</v>
      </c>
      <c r="M54" s="2">
        <v>113.88415831578948</v>
      </c>
      <c r="N54" s="2"/>
    </row>
    <row r="55" spans="1:14" x14ac:dyDescent="0.2">
      <c r="A55">
        <v>1948</v>
      </c>
      <c r="B55" s="2">
        <v>68.954703157894741</v>
      </c>
      <c r="C55" s="2">
        <v>143.80957136842105</v>
      </c>
      <c r="D55" s="2">
        <v>439.10676378947369</v>
      </c>
      <c r="E55" s="2">
        <v>273.30320842105266</v>
      </c>
      <c r="F55" s="2">
        <v>201.27471157894735</v>
      </c>
      <c r="G55" s="2">
        <v>95.129128421052641</v>
      </c>
      <c r="H55" s="2">
        <v>58.623127578947368</v>
      </c>
      <c r="I55" s="2">
        <v>50.563962947368424</v>
      </c>
      <c r="J55" s="2">
        <v>36.983747368421056</v>
      </c>
      <c r="K55" s="2">
        <v>47.279398736842104</v>
      </c>
      <c r="L55" s="2">
        <v>87.879713684210515</v>
      </c>
      <c r="M55" s="2">
        <v>86.847824842105268</v>
      </c>
      <c r="N55" s="2"/>
    </row>
    <row r="56" spans="1:14" x14ac:dyDescent="0.2">
      <c r="A56">
        <v>1949</v>
      </c>
      <c r="B56" s="2">
        <v>211.22567242105265</v>
      </c>
      <c r="C56" s="2">
        <v>243.60707368421052</v>
      </c>
      <c r="D56" s="2">
        <v>249.37736589473684</v>
      </c>
      <c r="E56" s="2">
        <v>237.67957894736841</v>
      </c>
      <c r="F56" s="2">
        <v>103.56949894736842</v>
      </c>
      <c r="G56" s="2">
        <v>41.440623157894727</v>
      </c>
      <c r="H56" s="2">
        <v>32.917535999999998</v>
      </c>
      <c r="I56" s="2">
        <v>33.293921684210524</v>
      </c>
      <c r="J56" s="2">
        <v>48.230298947368425</v>
      </c>
      <c r="K56" s="2">
        <v>52.19496757894737</v>
      </c>
      <c r="L56" s="2">
        <v>62.072943157894734</v>
      </c>
      <c r="M56" s="2">
        <v>153.63866273684212</v>
      </c>
      <c r="N56" s="2"/>
    </row>
    <row r="57" spans="1:14" x14ac:dyDescent="0.2">
      <c r="A57">
        <v>1950</v>
      </c>
      <c r="B57" s="2">
        <v>227.23122694736841</v>
      </c>
      <c r="C57" s="2">
        <v>121.12807073684213</v>
      </c>
      <c r="D57" s="2">
        <v>296.09993936842102</v>
      </c>
      <c r="E57" s="2">
        <v>417.05416421052632</v>
      </c>
      <c r="F57" s="2">
        <v>122.34649263157895</v>
      </c>
      <c r="G57" s="2">
        <v>79.055999999999997</v>
      </c>
      <c r="H57" s="2">
        <v>49.395334736842102</v>
      </c>
      <c r="I57" s="2">
        <v>39.492303157894739</v>
      </c>
      <c r="J57" s="2">
        <v>56.622922105263157</v>
      </c>
      <c r="K57" s="2">
        <v>68.145544421052634</v>
      </c>
      <c r="L57" s="2">
        <v>148.91858526315787</v>
      </c>
      <c r="M57" s="2">
        <v>221.03848421052632</v>
      </c>
      <c r="N57" s="2"/>
    </row>
    <row r="58" spans="1:14" x14ac:dyDescent="0.2">
      <c r="A58">
        <v>1951</v>
      </c>
      <c r="B58" s="2">
        <v>243.50039242105262</v>
      </c>
      <c r="C58" s="2">
        <v>230.73692968421054</v>
      </c>
      <c r="D58" s="2">
        <v>360.44920421052632</v>
      </c>
      <c r="E58" s="2">
        <v>436.98118736842099</v>
      </c>
      <c r="F58" s="2">
        <v>134.88140463157896</v>
      </c>
      <c r="G58" s="2">
        <v>71.872067368421057</v>
      </c>
      <c r="H58" s="2">
        <v>97.049709473684217</v>
      </c>
      <c r="I58" s="2">
        <v>47.227240421052628</v>
      </c>
      <c r="J58" s="2">
        <v>50.305263157894736</v>
      </c>
      <c r="K58" s="2">
        <v>52.95337768421053</v>
      </c>
      <c r="L58" s="2">
        <v>127.2672</v>
      </c>
      <c r="M58" s="2">
        <v>154.19689768421051</v>
      </c>
      <c r="N58" s="2"/>
    </row>
    <row r="59" spans="1:14" x14ac:dyDescent="0.2">
      <c r="A59">
        <v>1952</v>
      </c>
      <c r="B59" s="2">
        <v>235.28193347368421</v>
      </c>
      <c r="C59" s="2">
        <v>196.50497684210524</v>
      </c>
      <c r="D59" s="2">
        <v>302.72263578947366</v>
      </c>
      <c r="E59" s="2">
        <v>334.10197894736842</v>
      </c>
      <c r="F59" s="2">
        <v>155.64887242105266</v>
      </c>
      <c r="G59" s="2">
        <v>78.305684210526323</v>
      </c>
      <c r="H59" s="2">
        <v>55.706490947368422</v>
      </c>
      <c r="I59" s="2">
        <v>39.489483789473681</v>
      </c>
      <c r="J59" s="2">
        <v>40.717591578947371</v>
      </c>
      <c r="K59" s="2">
        <v>56.456442947368423</v>
      </c>
      <c r="L59" s="2">
        <v>66.297903157894751</v>
      </c>
      <c r="M59" s="2">
        <v>146.91164968421054</v>
      </c>
      <c r="N59" s="2"/>
    </row>
    <row r="60" spans="1:14" x14ac:dyDescent="0.2">
      <c r="A60">
        <v>1953</v>
      </c>
      <c r="B60" s="2">
        <v>132.95436631578949</v>
      </c>
      <c r="C60" s="2">
        <v>137.5098745263158</v>
      </c>
      <c r="D60" s="2">
        <v>262.49447747368419</v>
      </c>
      <c r="E60" s="2">
        <v>184.10566736842102</v>
      </c>
      <c r="F60" s="2">
        <v>227.83739115789473</v>
      </c>
      <c r="G60" s="2">
        <v>72.015309473684212</v>
      </c>
      <c r="H60" s="2">
        <v>46.581605052631581</v>
      </c>
      <c r="I60" s="2">
        <v>55.379444210526316</v>
      </c>
      <c r="J60" s="2">
        <v>45.841566315789471</v>
      </c>
      <c r="K60" s="2">
        <v>42.530172631578942</v>
      </c>
      <c r="L60" s="2">
        <v>50.938256842105254</v>
      </c>
      <c r="M60" s="2">
        <v>113.49367578947368</v>
      </c>
      <c r="N60" s="2"/>
    </row>
    <row r="61" spans="1:14" x14ac:dyDescent="0.2">
      <c r="A61">
        <v>1954</v>
      </c>
      <c r="B61" s="2">
        <v>86.726591999999997</v>
      </c>
      <c r="C61" s="2">
        <v>257.09984336842103</v>
      </c>
      <c r="D61" s="2">
        <v>291.69467621052627</v>
      </c>
      <c r="E61" s="2">
        <v>380.4101052631579</v>
      </c>
      <c r="F61" s="2">
        <v>209.79484294736841</v>
      </c>
      <c r="G61" s="2">
        <v>80.290610526315788</v>
      </c>
      <c r="H61" s="2">
        <v>41.853524210526317</v>
      </c>
      <c r="I61" s="2">
        <v>36.130206315789472</v>
      </c>
      <c r="J61" s="2">
        <v>55.50563368421053</v>
      </c>
      <c r="K61" s="2">
        <v>102.56016505263156</v>
      </c>
      <c r="L61" s="2">
        <v>122.50064842105266</v>
      </c>
      <c r="M61" s="2">
        <v>181.9324345263158</v>
      </c>
      <c r="N61" s="2"/>
    </row>
    <row r="62" spans="1:14" x14ac:dyDescent="0.2">
      <c r="A62">
        <v>1955</v>
      </c>
      <c r="B62" s="2">
        <v>162.64231578947368</v>
      </c>
      <c r="C62" s="2">
        <v>104.84176168421052</v>
      </c>
      <c r="D62" s="2">
        <v>423.73274778947371</v>
      </c>
      <c r="E62" s="2">
        <v>343.50821052631579</v>
      </c>
      <c r="F62" s="2">
        <v>87.266501052631583</v>
      </c>
      <c r="G62" s="2">
        <v>58.85067789473684</v>
      </c>
      <c r="H62" s="2">
        <v>33.09092715789474</v>
      </c>
      <c r="I62" s="2">
        <v>33.642113684210528</v>
      </c>
      <c r="J62" s="2">
        <v>30.451907368421054</v>
      </c>
      <c r="K62" s="2">
        <v>146.47746694736838</v>
      </c>
      <c r="L62" s="2">
        <v>177.84939789473685</v>
      </c>
      <c r="M62" s="2">
        <v>129.03544421052632</v>
      </c>
      <c r="N62" s="2"/>
    </row>
    <row r="63" spans="1:14" x14ac:dyDescent="0.2">
      <c r="A63">
        <v>1956</v>
      </c>
      <c r="B63" s="2">
        <v>83.354627368421049</v>
      </c>
      <c r="C63" s="2">
        <v>110.62619621052632</v>
      </c>
      <c r="D63" s="2">
        <v>335.47100968421057</v>
      </c>
      <c r="E63" s="2">
        <v>481.87735578947371</v>
      </c>
      <c r="F63" s="2">
        <v>309.95290610526308</v>
      </c>
      <c r="G63" s="2">
        <v>123.56336842105263</v>
      </c>
      <c r="H63" s="2">
        <v>59.086913684210529</v>
      </c>
      <c r="I63" s="2">
        <v>50.590746947368423</v>
      </c>
      <c r="J63" s="2">
        <v>82.072269473684216</v>
      </c>
      <c r="K63" s="2">
        <v>53.882359578947373</v>
      </c>
      <c r="L63" s="2">
        <v>63.839595789473684</v>
      </c>
      <c r="M63" s="2">
        <v>157.50965557894736</v>
      </c>
      <c r="N63" s="2"/>
    </row>
    <row r="64" spans="1:14" x14ac:dyDescent="0.2">
      <c r="A64">
        <v>1957</v>
      </c>
      <c r="B64" s="2">
        <v>169.82324715789474</v>
      </c>
      <c r="C64" s="2">
        <v>138.53357810526316</v>
      </c>
      <c r="D64" s="2">
        <v>221.8673785263158</v>
      </c>
      <c r="E64" s="2">
        <v>221.8329094736842</v>
      </c>
      <c r="F64" s="2">
        <v>147.55587536842106</v>
      </c>
      <c r="G64" s="2">
        <v>78.979604210526318</v>
      </c>
      <c r="H64" s="2">
        <v>68.991354947368421</v>
      </c>
      <c r="I64" s="2">
        <v>43.642413473684201</v>
      </c>
      <c r="J64" s="2">
        <v>43.682021052631576</v>
      </c>
      <c r="K64" s="2">
        <v>37.649845894736842</v>
      </c>
      <c r="L64" s="2">
        <v>63.464437894736839</v>
      </c>
      <c r="M64" s="2">
        <v>167.2717187368421</v>
      </c>
      <c r="N64" s="2"/>
    </row>
    <row r="65" spans="1:14" x14ac:dyDescent="0.2">
      <c r="A65">
        <v>1958</v>
      </c>
      <c r="B65" s="2">
        <v>93.938536421052632</v>
      </c>
      <c r="C65" s="2">
        <v>71.315469473684217</v>
      </c>
      <c r="D65" s="2">
        <v>251.62299284210528</v>
      </c>
      <c r="E65" s="2">
        <v>299.36372210526309</v>
      </c>
      <c r="F65" s="2">
        <v>141.20101894736842</v>
      </c>
      <c r="G65" s="2">
        <v>108.56387368421052</v>
      </c>
      <c r="H65" s="2">
        <v>64.803183157894736</v>
      </c>
      <c r="I65" s="2">
        <v>51.082726736842105</v>
      </c>
      <c r="J65" s="2">
        <v>90.928724210526298</v>
      </c>
      <c r="K65" s="2">
        <v>92.029824000000005</v>
      </c>
      <c r="L65" s="2">
        <v>115.7328</v>
      </c>
      <c r="M65" s="2">
        <v>112.82125642105264</v>
      </c>
      <c r="N65" s="2"/>
    </row>
    <row r="66" spans="1:14" x14ac:dyDescent="0.2">
      <c r="A66">
        <v>1959</v>
      </c>
      <c r="B66" s="2">
        <v>160.4460277894737</v>
      </c>
      <c r="C66" s="2">
        <v>155.5889381052632</v>
      </c>
      <c r="D66" s="2">
        <v>292.56163199999997</v>
      </c>
      <c r="E66" s="2">
        <v>467.72503578947368</v>
      </c>
      <c r="F66" s="2">
        <v>125.21942905263158</v>
      </c>
      <c r="G66" s="2">
        <v>48.725507368421056</v>
      </c>
      <c r="H66" s="2">
        <v>48.105473684210523</v>
      </c>
      <c r="I66" s="2">
        <v>38.112222315789474</v>
      </c>
      <c r="J66" s="2">
        <v>37.638568421052632</v>
      </c>
      <c r="K66" s="2">
        <v>90.140847157894754</v>
      </c>
      <c r="L66" s="2">
        <v>145.99098947368424</v>
      </c>
      <c r="M66" s="2">
        <v>258.6629557894737</v>
      </c>
      <c r="N66" s="2"/>
    </row>
    <row r="67" spans="1:14" x14ac:dyDescent="0.2">
      <c r="A67">
        <v>1960</v>
      </c>
      <c r="B67" s="2">
        <v>175.67202694736841</v>
      </c>
      <c r="C67" s="2">
        <v>213.26084715789474</v>
      </c>
      <c r="D67" s="2">
        <v>175.73828210526315</v>
      </c>
      <c r="E67" s="2">
        <v>561.66866526315789</v>
      </c>
      <c r="F67" s="2">
        <v>210.05704421052633</v>
      </c>
      <c r="G67" s="2">
        <v>123.28643368421052</v>
      </c>
      <c r="H67" s="2">
        <v>48.772254315789482</v>
      </c>
      <c r="I67" s="2">
        <v>35.512764631578946</v>
      </c>
      <c r="J67" s="2">
        <v>28.928084210526315</v>
      </c>
      <c r="K67" s="2">
        <v>37.160685473684218</v>
      </c>
      <c r="L67" s="2">
        <v>55.601128421052628</v>
      </c>
      <c r="M67" s="2">
        <v>46.643631157894738</v>
      </c>
      <c r="N67" s="2"/>
    </row>
    <row r="68" spans="1:14" x14ac:dyDescent="0.2">
      <c r="A68">
        <v>1961</v>
      </c>
      <c r="B68" s="2">
        <v>40.910445473684213</v>
      </c>
      <c r="C68" s="2">
        <v>119.00299452631579</v>
      </c>
      <c r="D68" s="2">
        <v>260.09237557894738</v>
      </c>
      <c r="E68" s="2">
        <v>303.17259789473678</v>
      </c>
      <c r="F68" s="2">
        <v>193.11404968421053</v>
      </c>
      <c r="G68" s="2">
        <v>125.98074947368421</v>
      </c>
      <c r="H68" s="2">
        <v>69.811791157894731</v>
      </c>
      <c r="I68" s="2">
        <v>46.957990736842106</v>
      </c>
      <c r="J68" s="2">
        <v>39.031427368421056</v>
      </c>
      <c r="K68" s="2">
        <v>36.15135157894737</v>
      </c>
      <c r="L68" s="2">
        <v>68.288286315789477</v>
      </c>
      <c r="M68" s="2">
        <v>106.26763452631579</v>
      </c>
      <c r="N68" s="2"/>
    </row>
    <row r="69" spans="1:14" x14ac:dyDescent="0.2">
      <c r="A69">
        <v>1962</v>
      </c>
      <c r="B69" s="2">
        <v>107.52225347368422</v>
      </c>
      <c r="C69" s="2">
        <v>67.842007578947374</v>
      </c>
      <c r="D69" s="2">
        <v>238.23381221052631</v>
      </c>
      <c r="E69" s="2">
        <v>294.02420210526316</v>
      </c>
      <c r="F69" s="2">
        <v>105.27098778947368</v>
      </c>
      <c r="G69" s="2">
        <v>38.645355789473683</v>
      </c>
      <c r="H69" s="2">
        <v>32.529872842105263</v>
      </c>
      <c r="I69" s="2">
        <v>49.96625684210526</v>
      </c>
      <c r="J69" s="2">
        <v>41.152774736842112</v>
      </c>
      <c r="K69" s="2">
        <v>73.17529768421052</v>
      </c>
      <c r="L69" s="2">
        <v>103.90236631578949</v>
      </c>
      <c r="M69" s="2">
        <v>93.604441263157895</v>
      </c>
      <c r="N69" s="2"/>
    </row>
    <row r="70" spans="1:14" x14ac:dyDescent="0.2">
      <c r="A70">
        <v>1963</v>
      </c>
      <c r="B70" s="2">
        <v>58.432820210526316</v>
      </c>
      <c r="C70" s="2">
        <v>47.816124631578951</v>
      </c>
      <c r="D70" s="2">
        <v>278.15043031578949</v>
      </c>
      <c r="E70" s="2">
        <v>346.23253894736837</v>
      </c>
      <c r="F70" s="2">
        <v>152.7068614736842</v>
      </c>
      <c r="G70" s="2">
        <v>55.23961263157895</v>
      </c>
      <c r="H70" s="2">
        <v>33.136037052631579</v>
      </c>
      <c r="I70" s="2">
        <v>40.283135999999999</v>
      </c>
      <c r="J70" s="2">
        <v>31.713802105263159</v>
      </c>
      <c r="K70" s="2">
        <v>30.601424842105263</v>
      </c>
      <c r="L70" s="2">
        <v>49.469002105263158</v>
      </c>
      <c r="M70" s="2">
        <v>93.818713263157889</v>
      </c>
      <c r="N70" s="2"/>
    </row>
    <row r="71" spans="1:14" x14ac:dyDescent="0.2">
      <c r="A71">
        <v>1964</v>
      </c>
      <c r="B71" s="2">
        <v>124.72462989473684</v>
      </c>
      <c r="C71" s="2">
        <v>81.040335157894731</v>
      </c>
      <c r="D71" s="2">
        <v>271.92949389473682</v>
      </c>
      <c r="E71" s="2">
        <v>249.11712</v>
      </c>
      <c r="F71" s="2">
        <v>125.05872505263157</v>
      </c>
      <c r="G71" s="2">
        <v>49.605423157894734</v>
      </c>
      <c r="H71" s="2">
        <v>34.355413894736841</v>
      </c>
      <c r="I71" s="2">
        <v>32.863968</v>
      </c>
      <c r="J71" s="2">
        <v>26.070063157894737</v>
      </c>
      <c r="K71" s="2">
        <v>27.228050526315794</v>
      </c>
      <c r="L71" s="2">
        <v>35.353515789473676</v>
      </c>
      <c r="M71" s="2">
        <v>82.30582231578947</v>
      </c>
      <c r="N71" s="2"/>
    </row>
    <row r="72" spans="1:14" x14ac:dyDescent="0.2">
      <c r="A72">
        <v>1965</v>
      </c>
      <c r="B72" s="2">
        <v>82.032343578947362</v>
      </c>
      <c r="C72" s="2">
        <v>167.51686736842109</v>
      </c>
      <c r="D72" s="2">
        <v>142.51202526315788</v>
      </c>
      <c r="E72" s="2">
        <v>284.0068042105263</v>
      </c>
      <c r="F72" s="2">
        <v>120.72958484210527</v>
      </c>
      <c r="G72" s="2">
        <v>40.036850526315796</v>
      </c>
      <c r="H72" s="2">
        <v>31.644591157894737</v>
      </c>
      <c r="I72" s="2">
        <v>30.471733894736843</v>
      </c>
      <c r="J72" s="2">
        <v>38.282475789473686</v>
      </c>
      <c r="K72" s="2">
        <v>84.110218105263158</v>
      </c>
      <c r="L72" s="2">
        <v>147.1137347368421</v>
      </c>
      <c r="M72" s="2">
        <v>190.8289515789474</v>
      </c>
      <c r="N72" s="2"/>
    </row>
    <row r="73" spans="1:14" x14ac:dyDescent="0.2">
      <c r="A73">
        <v>1966</v>
      </c>
      <c r="B73" s="2">
        <v>139.70252463157894</v>
      </c>
      <c r="C73" s="2">
        <v>151.1045052631579</v>
      </c>
      <c r="D73" s="2">
        <v>317.42564210526314</v>
      </c>
      <c r="E73" s="2">
        <v>178.08404210526317</v>
      </c>
      <c r="F73" s="2">
        <v>120.26861810526316</v>
      </c>
      <c r="G73" s="2">
        <v>65.497111578947369</v>
      </c>
      <c r="H73" s="2">
        <v>28.88865852631579</v>
      </c>
      <c r="I73" s="2">
        <v>31.954721684210526</v>
      </c>
      <c r="J73" s="2">
        <v>37.047865263157895</v>
      </c>
      <c r="K73" s="2">
        <v>36.399455999999994</v>
      </c>
      <c r="L73" s="2">
        <v>71.215882105263162</v>
      </c>
      <c r="M73" s="2">
        <v>195.56690021052631</v>
      </c>
      <c r="N73" s="2"/>
    </row>
    <row r="74" spans="1:14" x14ac:dyDescent="0.2">
      <c r="A74">
        <v>1967</v>
      </c>
      <c r="B74" s="2">
        <v>133.678944</v>
      </c>
      <c r="C74" s="2">
        <v>101.09836799999999</v>
      </c>
      <c r="D74" s="2">
        <v>148.36221473684211</v>
      </c>
      <c r="E74" s="2">
        <v>255.07735578947367</v>
      </c>
      <c r="F74" s="2">
        <v>160.84778778947367</v>
      </c>
      <c r="G74" s="2">
        <v>83.698408421052619</v>
      </c>
      <c r="H74" s="2">
        <v>89.216094315789476</v>
      </c>
      <c r="I74" s="2">
        <v>63.227156210526317</v>
      </c>
      <c r="J74" s="2">
        <v>54.086854736842106</v>
      </c>
      <c r="K74" s="2">
        <v>137.79663157894737</v>
      </c>
      <c r="L74" s="2">
        <v>258.43058526315792</v>
      </c>
      <c r="M74" s="2">
        <v>196.09835115789471</v>
      </c>
      <c r="N74" s="2"/>
    </row>
    <row r="75" spans="1:14" x14ac:dyDescent="0.2">
      <c r="A75">
        <v>1968</v>
      </c>
      <c r="B75" s="2">
        <v>117.58880842105263</v>
      </c>
      <c r="C75" s="2">
        <v>162.15320084210524</v>
      </c>
      <c r="D75" s="2">
        <v>263.59826021052629</v>
      </c>
      <c r="E75" s="2">
        <v>193.82703157894736</v>
      </c>
      <c r="F75" s="2">
        <v>115.30512</v>
      </c>
      <c r="G75" s="2">
        <v>95.822147368421057</v>
      </c>
      <c r="H75" s="2">
        <v>72.277328842105277</v>
      </c>
      <c r="I75" s="2">
        <v>39.48666442105263</v>
      </c>
      <c r="J75" s="2">
        <v>51.262938947368411</v>
      </c>
      <c r="K75" s="2">
        <v>60.326026105263161</v>
      </c>
      <c r="L75" s="2">
        <v>174.76628210526314</v>
      </c>
      <c r="M75" s="2">
        <v>213.23870147368424</v>
      </c>
      <c r="N75" s="2"/>
    </row>
    <row r="76" spans="1:14" x14ac:dyDescent="0.2">
      <c r="A76">
        <v>1969</v>
      </c>
      <c r="B76" s="2">
        <v>185.04219789473683</v>
      </c>
      <c r="C76" s="2">
        <v>153.50715284210526</v>
      </c>
      <c r="D76" s="2">
        <v>187.80799831578946</v>
      </c>
      <c r="E76" s="2">
        <v>373.94647578947365</v>
      </c>
      <c r="F76" s="2">
        <v>262.98786694736845</v>
      </c>
      <c r="G76" s="2">
        <v>124.19499789473684</v>
      </c>
      <c r="H76" s="2">
        <v>67.886162526315786</v>
      </c>
      <c r="I76" s="2">
        <v>47.386534736842108</v>
      </c>
      <c r="J76" s="2">
        <v>30.456</v>
      </c>
      <c r="K76" s="2">
        <v>40.683486315789473</v>
      </c>
      <c r="L76" s="2">
        <v>102.14935578947367</v>
      </c>
      <c r="M76" s="2">
        <v>129.64160842105264</v>
      </c>
      <c r="N76" s="2"/>
    </row>
    <row r="77" spans="1:14" x14ac:dyDescent="0.2">
      <c r="A77">
        <v>1970</v>
      </c>
      <c r="B77" s="2">
        <v>85.126600421052629</v>
      </c>
      <c r="C77" s="2">
        <v>131.79928926315793</v>
      </c>
      <c r="D77" s="2">
        <v>184.84625178947368</v>
      </c>
      <c r="E77" s="2">
        <v>346.67045052631573</v>
      </c>
      <c r="F77" s="2">
        <v>147.73490526315788</v>
      </c>
      <c r="G77" s="2">
        <v>63.277541052631577</v>
      </c>
      <c r="H77" s="2">
        <v>67.662022736842104</v>
      </c>
      <c r="I77" s="2">
        <v>37.365089684210524</v>
      </c>
      <c r="J77" s="2">
        <v>50.14019368421053</v>
      </c>
      <c r="K77" s="2">
        <v>99.034544842105262</v>
      </c>
      <c r="L77" s="2">
        <v>164.99717052631578</v>
      </c>
      <c r="M77" s="2">
        <v>179.02848505263157</v>
      </c>
      <c r="N77" s="2"/>
    </row>
    <row r="78" spans="1:14" x14ac:dyDescent="0.2">
      <c r="A78">
        <v>1971</v>
      </c>
      <c r="B78" s="2">
        <v>118.45294484210527</v>
      </c>
      <c r="C78" s="2">
        <v>109.10210021052632</v>
      </c>
      <c r="D78" s="2">
        <v>272.83169178947367</v>
      </c>
      <c r="E78" s="2">
        <v>426.29396210526323</v>
      </c>
      <c r="F78" s="2">
        <v>250.29648</v>
      </c>
      <c r="G78" s="2">
        <v>61.28442947368422</v>
      </c>
      <c r="H78" s="2">
        <v>49.952159999999999</v>
      </c>
      <c r="I78" s="2">
        <v>42.772638315789472</v>
      </c>
      <c r="J78" s="2">
        <v>50.500345263157897</v>
      </c>
      <c r="K78" s="2">
        <v>43.81439494736842</v>
      </c>
      <c r="L78" s="2">
        <v>57.841162105263159</v>
      </c>
      <c r="M78" s="2">
        <v>145.87412210526315</v>
      </c>
      <c r="N78" s="2"/>
    </row>
    <row r="79" spans="1:14" x14ac:dyDescent="0.2">
      <c r="A79">
        <v>1972</v>
      </c>
      <c r="B79" s="2">
        <v>145.11289263157894</v>
      </c>
      <c r="C79" s="2">
        <v>93.667240421052625</v>
      </c>
      <c r="D79" s="2">
        <v>248.82617936842101</v>
      </c>
      <c r="E79" s="2">
        <v>433.83122526315793</v>
      </c>
      <c r="F79" s="2">
        <v>296.02099705263151</v>
      </c>
      <c r="G79" s="2">
        <v>212.67496421052635</v>
      </c>
      <c r="H79" s="2">
        <v>220.52394947368421</v>
      </c>
      <c r="I79" s="2">
        <v>88.05310484210527</v>
      </c>
      <c r="J79" s="2">
        <v>46.347688421052638</v>
      </c>
      <c r="K79" s="2">
        <v>81.585473684210527</v>
      </c>
      <c r="L79" s="2">
        <v>223.87513263157894</v>
      </c>
      <c r="M79" s="2">
        <v>279.02866357894732</v>
      </c>
      <c r="N79" s="2"/>
    </row>
    <row r="80" spans="1:14" x14ac:dyDescent="0.2">
      <c r="A80">
        <v>1973</v>
      </c>
      <c r="B80" s="2">
        <v>260.9240892631579</v>
      </c>
      <c r="C80" s="2">
        <v>191.18046315789474</v>
      </c>
      <c r="D80" s="2">
        <v>386.15056673684211</v>
      </c>
      <c r="E80" s="2">
        <v>317.31536842105265</v>
      </c>
      <c r="F80" s="2">
        <v>188.89486484210525</v>
      </c>
      <c r="G80" s="2">
        <v>108.46974315789474</v>
      </c>
      <c r="H80" s="2">
        <v>48.446617263157897</v>
      </c>
      <c r="I80" s="2">
        <v>41.5152</v>
      </c>
      <c r="J80" s="2">
        <v>40.590720000000005</v>
      </c>
      <c r="K80" s="2">
        <v>50.682376421052624</v>
      </c>
      <c r="L80" s="2">
        <v>115.59365052631578</v>
      </c>
      <c r="M80" s="2">
        <v>220.6099402105263</v>
      </c>
      <c r="N80" s="2"/>
    </row>
    <row r="81" spans="1:14" x14ac:dyDescent="0.2">
      <c r="A81">
        <v>1974</v>
      </c>
      <c r="B81" s="2">
        <v>218.7294214736842</v>
      </c>
      <c r="C81" s="2">
        <v>159.71049094736838</v>
      </c>
      <c r="D81" s="2">
        <v>241.42815663157896</v>
      </c>
      <c r="E81" s="2">
        <v>370.26447157894739</v>
      </c>
      <c r="F81" s="2">
        <v>262.56073263157896</v>
      </c>
      <c r="G81" s="2">
        <v>92.927292631578936</v>
      </c>
      <c r="H81" s="2">
        <v>74.881015578947384</v>
      </c>
      <c r="I81" s="2">
        <v>56.133625263157889</v>
      </c>
      <c r="J81" s="2">
        <v>52.599865263157895</v>
      </c>
      <c r="K81" s="2">
        <v>62.791563789473685</v>
      </c>
      <c r="L81" s="2">
        <v>142.90105263157895</v>
      </c>
      <c r="M81" s="2">
        <v>191.55916800000003</v>
      </c>
      <c r="N81" s="2"/>
    </row>
    <row r="82" spans="1:14" x14ac:dyDescent="0.2">
      <c r="A82">
        <v>1975</v>
      </c>
      <c r="B82" s="2">
        <v>184.4501305263158</v>
      </c>
      <c r="C82" s="2">
        <v>169.52480336842106</v>
      </c>
      <c r="D82" s="2">
        <v>287.66438905263163</v>
      </c>
      <c r="E82" s="2">
        <v>294.03647999999998</v>
      </c>
      <c r="F82" s="2">
        <v>162.41817599999999</v>
      </c>
      <c r="G82" s="2">
        <v>84.973945263157901</v>
      </c>
      <c r="H82" s="2">
        <v>42.934752000000003</v>
      </c>
      <c r="I82" s="2">
        <v>36.114699789473683</v>
      </c>
      <c r="J82" s="2">
        <v>98.74019368421051</v>
      </c>
      <c r="K82" s="2">
        <v>131.34168757894736</v>
      </c>
      <c r="L82" s="2">
        <v>128.9861052631579</v>
      </c>
      <c r="M82" s="2">
        <v>169.08034357894741</v>
      </c>
      <c r="N82" s="2"/>
    </row>
    <row r="83" spans="1:14" x14ac:dyDescent="0.2">
      <c r="A83">
        <v>1976</v>
      </c>
      <c r="B83" s="2">
        <v>134.63470989473683</v>
      </c>
      <c r="C83" s="2">
        <v>291.32215578947364</v>
      </c>
      <c r="D83" s="2">
        <v>465.1323536842105</v>
      </c>
      <c r="E83" s="2">
        <v>335.03100631578945</v>
      </c>
      <c r="F83" s="2">
        <v>273.90023242105264</v>
      </c>
      <c r="G83" s="2">
        <v>125.60968421052631</v>
      </c>
      <c r="H83" s="2">
        <v>107.6392572631579</v>
      </c>
      <c r="I83" s="2">
        <v>91.353175578947358</v>
      </c>
      <c r="J83" s="2">
        <v>71.514644210526313</v>
      </c>
      <c r="K83" s="2">
        <v>172.08015157894741</v>
      </c>
      <c r="L83" s="2">
        <v>129.76916210526315</v>
      </c>
      <c r="M83" s="2">
        <v>121.88834526315789</v>
      </c>
      <c r="N83" s="2"/>
    </row>
    <row r="84" spans="1:14" x14ac:dyDescent="0.2">
      <c r="A84">
        <v>1977</v>
      </c>
      <c r="B84" s="2">
        <v>78.417913263157899</v>
      </c>
      <c r="C84" s="2">
        <v>75.102154105263153</v>
      </c>
      <c r="D84" s="2">
        <v>424.05274610526317</v>
      </c>
      <c r="E84" s="2">
        <v>295.98320842105261</v>
      </c>
      <c r="F84" s="2">
        <v>93.961091368421037</v>
      </c>
      <c r="G84" s="2">
        <v>43.02174315789474</v>
      </c>
      <c r="H84" s="2">
        <v>50.778234947368418</v>
      </c>
      <c r="I84" s="2">
        <v>86.804124631578944</v>
      </c>
      <c r="J84" s="2">
        <v>157.54858105263159</v>
      </c>
      <c r="K84" s="2">
        <v>249.85383915789473</v>
      </c>
      <c r="L84" s="2">
        <v>238.76139789473683</v>
      </c>
      <c r="M84" s="2">
        <v>316.80397136842112</v>
      </c>
      <c r="N84" s="2"/>
    </row>
    <row r="85" spans="1:14" x14ac:dyDescent="0.2">
      <c r="A85">
        <v>1978</v>
      </c>
      <c r="B85" s="2">
        <v>250.778592</v>
      </c>
      <c r="C85" s="2">
        <v>147.46806568421053</v>
      </c>
      <c r="D85" s="2">
        <v>250.90969263157893</v>
      </c>
      <c r="E85" s="2">
        <v>478.10804210526317</v>
      </c>
      <c r="F85" s="2">
        <v>186.26721347368422</v>
      </c>
      <c r="G85" s="2">
        <v>61.141187368421051</v>
      </c>
      <c r="H85" s="2">
        <v>32.668021894736839</v>
      </c>
      <c r="I85" s="2">
        <v>40.47203368421053</v>
      </c>
      <c r="J85" s="2">
        <v>54.845355789473686</v>
      </c>
      <c r="K85" s="2">
        <v>66.917709473684212</v>
      </c>
      <c r="L85" s="2">
        <v>74.646871578947355</v>
      </c>
      <c r="M85" s="2">
        <v>120.16994021052632</v>
      </c>
      <c r="N85" s="2"/>
    </row>
    <row r="86" spans="1:14" x14ac:dyDescent="0.2">
      <c r="A86">
        <v>1979</v>
      </c>
      <c r="B86" s="2">
        <v>209.4565187368421</v>
      </c>
      <c r="C86" s="2">
        <v>125.73855663157894</v>
      </c>
      <c r="D86" s="2">
        <v>468.09691957894739</v>
      </c>
      <c r="E86" s="2">
        <v>366.27279157894731</v>
      </c>
      <c r="F86" s="2">
        <v>148.54547368421052</v>
      </c>
      <c r="G86" s="2">
        <v>69.889869473684215</v>
      </c>
      <c r="H86" s="2">
        <v>34.744486736842106</v>
      </c>
      <c r="I86" s="2">
        <v>42.132641684210526</v>
      </c>
      <c r="J86" s="2">
        <v>89.035200000000003</v>
      </c>
      <c r="K86" s="2">
        <v>108.23273431578947</v>
      </c>
      <c r="L86" s="2">
        <v>162.3697010526316</v>
      </c>
      <c r="M86" s="2">
        <v>234.07947284210528</v>
      </c>
      <c r="N86" s="2"/>
    </row>
    <row r="87" spans="1:14" x14ac:dyDescent="0.2">
      <c r="A87">
        <v>1980</v>
      </c>
      <c r="B87" s="2">
        <v>146.73543915789477</v>
      </c>
      <c r="C87" s="2">
        <v>54.279208421052637</v>
      </c>
      <c r="D87" s="2">
        <v>262.9103343157895</v>
      </c>
      <c r="E87" s="2">
        <v>341.96256000000005</v>
      </c>
      <c r="F87" s="2">
        <v>117.4422012631579</v>
      </c>
      <c r="G87" s="2">
        <v>76.184336842105267</v>
      </c>
      <c r="H87" s="2">
        <v>64.367590736842104</v>
      </c>
      <c r="I87" s="2">
        <v>52.667211789473683</v>
      </c>
      <c r="J87" s="2">
        <v>53.994088421052638</v>
      </c>
      <c r="K87" s="2">
        <v>94.771659789473674</v>
      </c>
      <c r="L87" s="2">
        <v>146.99232000000001</v>
      </c>
      <c r="M87" s="2">
        <v>182.2186004210526</v>
      </c>
      <c r="N87" s="2"/>
    </row>
    <row r="88" spans="1:14" x14ac:dyDescent="0.2">
      <c r="A88">
        <v>1981</v>
      </c>
      <c r="B88" s="2">
        <v>76.397835789473689</v>
      </c>
      <c r="C88" s="2">
        <v>315.48787199999998</v>
      </c>
      <c r="D88" s="2">
        <v>204.33231663157895</v>
      </c>
      <c r="E88" s="2">
        <v>166.52917894736842</v>
      </c>
      <c r="F88" s="2">
        <v>124.39476378947369</v>
      </c>
      <c r="G88" s="2">
        <v>81.495208421052638</v>
      </c>
      <c r="H88" s="2">
        <v>64.426797473684204</v>
      </c>
      <c r="I88" s="2">
        <v>87.150906947368426</v>
      </c>
      <c r="J88" s="2">
        <v>149.25145263157896</v>
      </c>
      <c r="K88" s="2">
        <v>194.00919915789473</v>
      </c>
      <c r="L88" s="2">
        <v>231.3278147368421</v>
      </c>
      <c r="M88" s="2">
        <v>144.68998736842104</v>
      </c>
      <c r="N88" s="2"/>
    </row>
    <row r="89" spans="1:14" x14ac:dyDescent="0.2">
      <c r="A89">
        <v>1982</v>
      </c>
      <c r="B89" s="2">
        <v>123.70119915789473</v>
      </c>
      <c r="C89" s="2">
        <v>91.469951999999992</v>
      </c>
      <c r="D89" s="2">
        <v>281.14459957894741</v>
      </c>
      <c r="E89" s="2">
        <v>380.67339789473681</v>
      </c>
      <c r="F89" s="2">
        <v>114.04486231578947</v>
      </c>
      <c r="G89" s="2">
        <v>145.27887157894736</v>
      </c>
      <c r="H89" s="2">
        <v>63.038258526315786</v>
      </c>
      <c r="I89" s="2">
        <v>44.158357894736845</v>
      </c>
      <c r="J89" s="2">
        <v>58.498711578947372</v>
      </c>
      <c r="K89" s="2">
        <v>81.06670989473686</v>
      </c>
      <c r="L89" s="2">
        <v>178.70612210526318</v>
      </c>
      <c r="M89" s="2">
        <v>237.51205389473685</v>
      </c>
      <c r="N89" s="2"/>
    </row>
    <row r="90" spans="1:14" x14ac:dyDescent="0.2">
      <c r="A90">
        <v>1983</v>
      </c>
      <c r="B90" s="2">
        <v>160.96902063157899</v>
      </c>
      <c r="C90" s="2">
        <v>140.96423747368422</v>
      </c>
      <c r="D90" s="2">
        <v>159.94840926315791</v>
      </c>
      <c r="E90" s="2">
        <v>273.96075789473684</v>
      </c>
      <c r="F90" s="2">
        <v>299.81868631578942</v>
      </c>
      <c r="G90" s="2">
        <v>79.573035789473678</v>
      </c>
      <c r="H90" s="2">
        <v>32.910487578947368</v>
      </c>
      <c r="I90" s="2">
        <v>44.062499368421051</v>
      </c>
      <c r="J90" s="2">
        <v>34.528168421052634</v>
      </c>
      <c r="K90" s="2">
        <v>47.879924210526319</v>
      </c>
      <c r="L90" s="2">
        <v>125.26453894736842</v>
      </c>
      <c r="M90" s="2">
        <v>260.60691031578949</v>
      </c>
      <c r="N90" s="2"/>
    </row>
    <row r="91" spans="1:14" x14ac:dyDescent="0.2">
      <c r="A91">
        <v>1984</v>
      </c>
      <c r="B91" s="2">
        <v>103.21989726315789</v>
      </c>
      <c r="C91" s="2">
        <v>286.81075705263157</v>
      </c>
      <c r="D91" s="2">
        <v>240.60913010526315</v>
      </c>
      <c r="E91" s="2">
        <v>370.96158315789472</v>
      </c>
      <c r="F91" s="2">
        <v>244.591488</v>
      </c>
      <c r="G91" s="2">
        <v>111.99077052631577</v>
      </c>
      <c r="H91" s="2">
        <v>56.049044210526318</v>
      </c>
      <c r="I91" s="2">
        <v>61.345227789473682</v>
      </c>
      <c r="J91" s="2">
        <v>73.638720000000006</v>
      </c>
      <c r="K91" s="2">
        <v>53.508793263157898</v>
      </c>
      <c r="L91" s="2">
        <v>92.985953684210529</v>
      </c>
      <c r="M91" s="2">
        <v>189.66878147368422</v>
      </c>
      <c r="N91" s="2"/>
    </row>
    <row r="92" spans="1:14" x14ac:dyDescent="0.2">
      <c r="A92">
        <v>1985</v>
      </c>
      <c r="B92" s="2">
        <v>191.36886063157894</v>
      </c>
      <c r="C92" s="2">
        <v>182.77947284210526</v>
      </c>
      <c r="D92" s="2">
        <v>353.24994694736841</v>
      </c>
      <c r="E92" s="2">
        <v>271.60203789473684</v>
      </c>
      <c r="F92" s="2">
        <v>94.344525473684214</v>
      </c>
      <c r="G92" s="2">
        <v>63.022433684210526</v>
      </c>
      <c r="H92" s="2">
        <v>41.798546526315789</v>
      </c>
      <c r="I92" s="2">
        <v>28.037209263157891</v>
      </c>
      <c r="J92" s="2">
        <v>73.951124210526331</v>
      </c>
      <c r="K92" s="2">
        <v>100.75435957894737</v>
      </c>
      <c r="L92" s="2">
        <v>252.05290105263157</v>
      </c>
      <c r="M92" s="2">
        <v>172.42975326315789</v>
      </c>
      <c r="N92" s="2"/>
    </row>
    <row r="93" spans="1:14" x14ac:dyDescent="0.2">
      <c r="A93">
        <v>1986</v>
      </c>
      <c r="B93" s="2">
        <v>171.21178610526314</v>
      </c>
      <c r="C93" s="2">
        <v>136.01888336842106</v>
      </c>
      <c r="D93" s="2">
        <v>322.58931536842107</v>
      </c>
      <c r="E93" s="2">
        <v>249.99703578947367</v>
      </c>
      <c r="F93" s="2">
        <v>108.83889852631579</v>
      </c>
      <c r="G93" s="2">
        <v>130.97103157894736</v>
      </c>
      <c r="H93" s="2">
        <v>75.856517052631574</v>
      </c>
      <c r="I93" s="2">
        <v>113.23288421052632</v>
      </c>
      <c r="J93" s="2">
        <v>129.25349052631583</v>
      </c>
      <c r="K93" s="2">
        <v>215.88185936842109</v>
      </c>
      <c r="L93" s="2">
        <v>158.31935999999999</v>
      </c>
      <c r="M93" s="2">
        <v>239.50534736842104</v>
      </c>
      <c r="N93" s="2"/>
    </row>
    <row r="94" spans="1:14" x14ac:dyDescent="0.2">
      <c r="A94">
        <v>1987</v>
      </c>
      <c r="B94" s="2">
        <v>132.67947789473683</v>
      </c>
      <c r="C94" s="2">
        <v>70.151706947368424</v>
      </c>
      <c r="D94" s="2">
        <v>248.02829810526316</v>
      </c>
      <c r="E94" s="2">
        <v>303.03481263157897</v>
      </c>
      <c r="F94" s="2">
        <v>63.89252715789474</v>
      </c>
      <c r="G94" s="2">
        <v>69.409667368421054</v>
      </c>
      <c r="H94" s="2">
        <v>59.08268463157895</v>
      </c>
      <c r="I94" s="2">
        <v>34.059380210526321</v>
      </c>
      <c r="J94" s="2">
        <v>63.14794105263158</v>
      </c>
      <c r="K94" s="2">
        <v>77.497389473684208</v>
      </c>
      <c r="L94" s="2">
        <v>125.55511578947369</v>
      </c>
      <c r="M94" s="2">
        <v>210.30655831578946</v>
      </c>
      <c r="N94" s="2"/>
    </row>
    <row r="95" spans="1:14" x14ac:dyDescent="0.2">
      <c r="A95">
        <v>1988</v>
      </c>
      <c r="B95" s="2">
        <v>104.9820025263158</v>
      </c>
      <c r="C95" s="2">
        <v>121.84205305263158</v>
      </c>
      <c r="D95" s="2">
        <v>183.92995705263158</v>
      </c>
      <c r="E95" s="2">
        <v>216.13050947368419</v>
      </c>
      <c r="F95" s="2">
        <v>125.45343663157897</v>
      </c>
      <c r="G95" s="2">
        <v>33.322206315789465</v>
      </c>
      <c r="H95" s="2">
        <v>33.750659368421054</v>
      </c>
      <c r="I95" s="2">
        <v>28.649012210526315</v>
      </c>
      <c r="J95" s="2">
        <v>35.431275789473688</v>
      </c>
      <c r="K95" s="2">
        <v>81.426179368421046</v>
      </c>
      <c r="L95" s="2">
        <v>169.47860210526315</v>
      </c>
      <c r="M95" s="2">
        <v>90.617320421052639</v>
      </c>
      <c r="N95" s="2"/>
    </row>
    <row r="96" spans="1:14" x14ac:dyDescent="0.2">
      <c r="A96">
        <v>1989</v>
      </c>
      <c r="B96" s="2">
        <v>84.089072842105267</v>
      </c>
      <c r="C96" s="2">
        <v>71.390592000000012</v>
      </c>
      <c r="D96" s="2">
        <v>161.23686063157893</v>
      </c>
      <c r="E96" s="2">
        <v>262.31994947368423</v>
      </c>
      <c r="F96" s="2">
        <v>227.53008</v>
      </c>
      <c r="G96" s="2">
        <v>167.43365052631577</v>
      </c>
      <c r="H96" s="2">
        <v>53.68077473684211</v>
      </c>
      <c r="I96" s="2">
        <v>45.541258105263161</v>
      </c>
      <c r="J96" s="2">
        <v>66.6744252631579</v>
      </c>
      <c r="K96" s="2">
        <v>85.119552000000013</v>
      </c>
      <c r="L96" s="2">
        <v>182.94336000000001</v>
      </c>
      <c r="M96" s="2">
        <v>105.08913852631579</v>
      </c>
      <c r="N96" s="2"/>
    </row>
    <row r="97" spans="1:14" x14ac:dyDescent="0.2">
      <c r="A97">
        <v>1990</v>
      </c>
      <c r="B97" s="2">
        <v>192.95898442105263</v>
      </c>
      <c r="C97" s="2">
        <v>245.86584252631579</v>
      </c>
      <c r="D97" s="2">
        <v>307.46622315789466</v>
      </c>
      <c r="E97" s="2">
        <v>300.92437894736844</v>
      </c>
      <c r="F97" s="2">
        <v>246.37755789473684</v>
      </c>
      <c r="G97" s="2">
        <v>86.868833684210514</v>
      </c>
      <c r="H97" s="2">
        <v>52.292235789473679</v>
      </c>
      <c r="I97" s="2">
        <v>36.571437473684213</v>
      </c>
      <c r="J97" s="2">
        <v>31.633313684210528</v>
      </c>
      <c r="K97" s="2">
        <v>140.47926063157894</v>
      </c>
      <c r="L97" s="2">
        <v>151.71385263157896</v>
      </c>
      <c r="M97" s="2">
        <v>266.33163789473684</v>
      </c>
      <c r="N97" s="2"/>
    </row>
    <row r="98" spans="1:14" x14ac:dyDescent="0.2">
      <c r="A98">
        <v>1991</v>
      </c>
      <c r="B98" s="2">
        <v>243.03519663157894</v>
      </c>
      <c r="C98" s="2">
        <v>173.44518063157898</v>
      </c>
      <c r="D98" s="2">
        <v>337.59963284210528</v>
      </c>
      <c r="E98" s="2">
        <v>329.46093473684215</v>
      </c>
      <c r="F98" s="2">
        <v>129.64724715789475</v>
      </c>
      <c r="G98" s="2">
        <v>50.545364210526309</v>
      </c>
      <c r="H98" s="2">
        <v>32.219742315789475</v>
      </c>
      <c r="I98" s="2">
        <v>28.918261894736837</v>
      </c>
      <c r="J98" s="2">
        <v>33.431343157894737</v>
      </c>
      <c r="K98" s="2">
        <v>57.502428631578944</v>
      </c>
      <c r="L98" s="2">
        <v>71.003065263157893</v>
      </c>
      <c r="M98" s="2">
        <v>127.16197389473682</v>
      </c>
      <c r="N98" s="2"/>
    </row>
    <row r="99" spans="1:14" x14ac:dyDescent="0.2">
      <c r="A99">
        <v>1992</v>
      </c>
      <c r="B99" s="2">
        <v>124.63441010526316</v>
      </c>
      <c r="C99" s="2">
        <v>111.57173052631578</v>
      </c>
      <c r="D99" s="2">
        <v>234.27682863157895</v>
      </c>
      <c r="E99" s="2">
        <v>348.73177263157896</v>
      </c>
      <c r="F99" s="2">
        <v>163.36971284210526</v>
      </c>
      <c r="G99" s="2">
        <v>73.413625263157897</v>
      </c>
      <c r="H99" s="2">
        <v>108.49070652631579</v>
      </c>
      <c r="I99" s="2">
        <v>126.4092025263158</v>
      </c>
      <c r="J99" s="2">
        <v>121.95359999999999</v>
      </c>
      <c r="K99" s="2">
        <v>130.71014905263158</v>
      </c>
      <c r="L99" s="2">
        <v>274.90069894736843</v>
      </c>
      <c r="M99" s="2">
        <v>216.22582231578946</v>
      </c>
      <c r="N99" s="2"/>
    </row>
    <row r="100" spans="1:14" x14ac:dyDescent="0.2">
      <c r="A100">
        <v>1993</v>
      </c>
      <c r="B100" s="2">
        <v>316.35005305263155</v>
      </c>
      <c r="C100" s="2">
        <v>121.01984336842105</v>
      </c>
      <c r="D100" s="2">
        <v>192.57273094736843</v>
      </c>
      <c r="E100" s="2">
        <v>569.46785684210533</v>
      </c>
      <c r="F100" s="2">
        <v>188.72147368421054</v>
      </c>
      <c r="G100" s="2">
        <v>111.98394947368419</v>
      </c>
      <c r="H100" s="2">
        <v>46.556230736842103</v>
      </c>
      <c r="I100" s="2">
        <v>38.552043789473693</v>
      </c>
      <c r="J100" s="2">
        <v>52.485271578947376</v>
      </c>
      <c r="K100" s="2">
        <v>97.289355789473674</v>
      </c>
      <c r="L100" s="2">
        <v>144.80549052631582</v>
      </c>
      <c r="M100" s="2">
        <v>184.74052547368422</v>
      </c>
      <c r="N100" s="2"/>
    </row>
    <row r="101" spans="1:14" x14ac:dyDescent="0.2">
      <c r="A101">
        <v>1994</v>
      </c>
      <c r="B101" s="2">
        <v>88.742440421052635</v>
      </c>
      <c r="C101" s="2">
        <v>123.12200084210527</v>
      </c>
      <c r="D101" s="2">
        <v>231.601248</v>
      </c>
      <c r="E101" s="2">
        <v>428.04287999999997</v>
      </c>
      <c r="F101" s="2">
        <v>182.63163789473683</v>
      </c>
      <c r="G101" s="2">
        <v>89.552235789473684</v>
      </c>
      <c r="H101" s="2">
        <v>61.799146105263155</v>
      </c>
      <c r="I101" s="2">
        <v>60.14417684210526</v>
      </c>
      <c r="J101" s="2">
        <v>47.816943157894734</v>
      </c>
      <c r="K101" s="2">
        <v>64.173054315789472</v>
      </c>
      <c r="L101" s="2">
        <v>131.87823157894738</v>
      </c>
      <c r="M101" s="2">
        <v>152.63496757894737</v>
      </c>
      <c r="N101" s="12"/>
    </row>
    <row r="102" spans="1:14" x14ac:dyDescent="0.2">
      <c r="A102">
        <v>1995</v>
      </c>
      <c r="B102" s="2">
        <v>241.08137431578947</v>
      </c>
      <c r="C102" s="2">
        <v>102.45693978947367</v>
      </c>
      <c r="D102" s="2">
        <v>210.82391242105263</v>
      </c>
      <c r="E102" s="2">
        <v>93.725355789473667</v>
      </c>
      <c r="F102" s="2">
        <v>80.130679578947351</v>
      </c>
      <c r="G102" s="2">
        <v>56.56971789473684</v>
      </c>
      <c r="H102" s="2">
        <v>34.623253894736848</v>
      </c>
      <c r="I102" s="2">
        <v>33.034539789473683</v>
      </c>
      <c r="J102" s="2">
        <v>33.956564210526317</v>
      </c>
      <c r="K102" s="2">
        <v>131.36283284210526</v>
      </c>
      <c r="L102" s="2">
        <v>226.03331368421053</v>
      </c>
      <c r="M102" s="2">
        <v>138.52120926315789</v>
      </c>
      <c r="N102" s="12"/>
    </row>
    <row r="103" spans="1:14" x14ac:dyDescent="0.2">
      <c r="A103">
        <v>1996</v>
      </c>
      <c r="B103" s="2">
        <v>273.40684294736843</v>
      </c>
      <c r="C103" s="2">
        <v>262.11872842105271</v>
      </c>
      <c r="D103" s="2">
        <v>225.8807494736842</v>
      </c>
      <c r="E103" s="2">
        <v>358.87740631578941</v>
      </c>
      <c r="F103" s="2">
        <v>368.94114189473686</v>
      </c>
      <c r="G103" s="2">
        <v>150.69615157894739</v>
      </c>
      <c r="H103" s="2">
        <v>101.57338610526314</v>
      </c>
      <c r="I103" s="2">
        <v>54.905790315789474</v>
      </c>
      <c r="J103" s="2">
        <v>79.822686315789454</v>
      </c>
      <c r="K103" s="2">
        <v>140.93599831578948</v>
      </c>
      <c r="L103" s="2">
        <v>253.01603368421058</v>
      </c>
      <c r="M103" s="2">
        <v>326.31933978947376</v>
      </c>
      <c r="N103" s="2"/>
    </row>
    <row r="104" spans="1:14" x14ac:dyDescent="0.2">
      <c r="A104">
        <v>1997</v>
      </c>
      <c r="B104" s="2">
        <v>222.87812210526315</v>
      </c>
      <c r="C104" s="2">
        <v>215.79009347368418</v>
      </c>
      <c r="D104" s="2">
        <v>338.42006905263156</v>
      </c>
      <c r="E104" s="2">
        <v>311.82578526315791</v>
      </c>
      <c r="F104" s="2">
        <v>196.05042189473684</v>
      </c>
      <c r="G104" s="2">
        <v>94.916311578947372</v>
      </c>
      <c r="H104" s="2">
        <v>54.560417684210528</v>
      </c>
      <c r="I104" s="2">
        <v>42.530172631578942</v>
      </c>
      <c r="J104" s="2">
        <v>52.148311578947364</v>
      </c>
      <c r="K104" s="2">
        <v>77.435363368421037</v>
      </c>
      <c r="L104" s="2">
        <v>156.55680000000001</v>
      </c>
      <c r="M104" s="2">
        <v>164.6835385263158</v>
      </c>
      <c r="N104" s="2"/>
    </row>
    <row r="105" spans="1:14" x14ac:dyDescent="0.2">
      <c r="A105">
        <v>1998</v>
      </c>
      <c r="B105" s="2">
        <v>394.16321178947368</v>
      </c>
      <c r="C105" s="2">
        <v>195.26254484210526</v>
      </c>
      <c r="D105" s="2">
        <v>360.71563452631585</v>
      </c>
      <c r="E105" s="2">
        <v>242.59755789473684</v>
      </c>
      <c r="F105" s="2">
        <v>114.69613642105263</v>
      </c>
      <c r="G105" s="2">
        <v>92.669456842105248</v>
      </c>
      <c r="H105" s="2">
        <v>116.4723385263158</v>
      </c>
      <c r="I105" s="2">
        <v>63.45834442105263</v>
      </c>
      <c r="J105" s="2">
        <v>54.899924210526315</v>
      </c>
      <c r="K105" s="2">
        <v>67.013568000000006</v>
      </c>
      <c r="L105" s="2">
        <v>69.03450947368421</v>
      </c>
      <c r="M105" s="2">
        <v>82.045030736842108</v>
      </c>
      <c r="N105" s="2"/>
    </row>
    <row r="106" spans="1:14" x14ac:dyDescent="0.2">
      <c r="A106">
        <v>1999</v>
      </c>
      <c r="B106" s="2">
        <v>142.57828042105263</v>
      </c>
      <c r="C106" s="2">
        <v>167.69385094736839</v>
      </c>
      <c r="D106" s="2">
        <v>205.09777515789477</v>
      </c>
      <c r="E106" s="2">
        <v>224.23801263157895</v>
      </c>
      <c r="F106" s="2">
        <v>71.922088421052635</v>
      </c>
      <c r="G106" s="2">
        <v>45.495056842105271</v>
      </c>
      <c r="H106" s="2">
        <v>51.859462736842104</v>
      </c>
      <c r="I106" s="2">
        <v>34.253916631578946</v>
      </c>
      <c r="J106" s="2">
        <v>48.455393684210534</v>
      </c>
      <c r="K106" s="2">
        <v>78.773153684210527</v>
      </c>
      <c r="L106" s="2">
        <v>113.50777263157892</v>
      </c>
      <c r="M106" s="2">
        <v>143.88364799999999</v>
      </c>
      <c r="N106" s="2"/>
    </row>
    <row r="107" spans="1:14" x14ac:dyDescent="0.2">
      <c r="A107">
        <v>2000</v>
      </c>
      <c r="B107" s="2">
        <v>136.34042778947369</v>
      </c>
      <c r="C107" s="2">
        <v>134.06146863157895</v>
      </c>
      <c r="D107" s="2">
        <v>251.69206736842105</v>
      </c>
      <c r="E107" s="2">
        <v>303.02662736842103</v>
      </c>
      <c r="F107" s="2">
        <v>280.42566063157892</v>
      </c>
      <c r="G107" s="2">
        <v>169.79646315789475</v>
      </c>
      <c r="H107" s="2">
        <v>99.38273684210526</v>
      </c>
      <c r="I107" s="2">
        <v>94.911218526315793</v>
      </c>
      <c r="J107" s="2">
        <v>65.521667368421049</v>
      </c>
      <c r="K107" s="2">
        <v>74.649827368421057</v>
      </c>
      <c r="L107" s="2">
        <v>94.714408421052624</v>
      </c>
      <c r="M107" s="2">
        <v>152.74210357894736</v>
      </c>
      <c r="N107" s="2"/>
    </row>
    <row r="108" spans="1:14" x14ac:dyDescent="0.2">
      <c r="A108">
        <v>2001</v>
      </c>
      <c r="B108" s="2">
        <v>94.385406315789467</v>
      </c>
      <c r="C108" s="2">
        <v>177.01795705263157</v>
      </c>
      <c r="D108" s="2">
        <v>211.620384</v>
      </c>
      <c r="E108" s="2">
        <v>365.72574315789473</v>
      </c>
      <c r="F108" s="2">
        <v>102.96756378947367</v>
      </c>
      <c r="G108" s="2">
        <v>78.525322105263157</v>
      </c>
      <c r="H108" s="2">
        <v>45.350950736842108</v>
      </c>
      <c r="I108" s="2">
        <v>32.083002947368421</v>
      </c>
      <c r="J108" s="2">
        <v>52.669440000000002</v>
      </c>
      <c r="K108" s="2">
        <v>71.668345263157889</v>
      </c>
      <c r="L108" s="2">
        <v>91.681768421052638</v>
      </c>
      <c r="M108" s="2">
        <v>145.49209768421051</v>
      </c>
      <c r="N108" s="2"/>
    </row>
    <row r="109" spans="1:14" x14ac:dyDescent="0.2">
      <c r="A109" s="10">
        <v>2002</v>
      </c>
      <c r="B109" s="2">
        <v>122.03072336842105</v>
      </c>
      <c r="C109" s="2">
        <v>178.00473600000001</v>
      </c>
      <c r="D109" s="2">
        <v>230.74275031578946</v>
      </c>
      <c r="E109" s="2">
        <v>316.31676631578944</v>
      </c>
      <c r="F109" s="2">
        <v>285.41594273684211</v>
      </c>
      <c r="G109" s="2">
        <v>179.7838484210526</v>
      </c>
      <c r="H109" s="2">
        <v>57.085162105263159</v>
      </c>
      <c r="I109" s="2">
        <v>32.381855999999999</v>
      </c>
      <c r="J109" s="2">
        <v>36.683621052631572</v>
      </c>
      <c r="K109" s="2">
        <v>60.85465768421053</v>
      </c>
      <c r="L109" s="2">
        <v>96.536993684210529</v>
      </c>
      <c r="M109" s="2">
        <v>125.93413894736842</v>
      </c>
      <c r="N109" s="2"/>
    </row>
    <row r="110" spans="1:14" x14ac:dyDescent="0.2">
      <c r="A110" s="10">
        <v>2003</v>
      </c>
      <c r="B110" s="2">
        <v>122.7186492631579</v>
      </c>
      <c r="C110" s="2">
        <v>99.230490947368423</v>
      </c>
      <c r="D110" s="2">
        <v>336.11805473684205</v>
      </c>
      <c r="E110" s="2">
        <v>304.46450526315789</v>
      </c>
      <c r="F110" s="2">
        <v>219.17629136842106</v>
      </c>
      <c r="G110" s="2">
        <v>145.08924631578944</v>
      </c>
      <c r="H110" s="2">
        <v>57.842162526315789</v>
      </c>
      <c r="I110" s="2">
        <v>98.231024842105256</v>
      </c>
      <c r="J110" s="2">
        <v>53.336538947368425</v>
      </c>
      <c r="K110" s="2">
        <v>139.48543326315789</v>
      </c>
      <c r="L110" s="2">
        <v>257.16732631578947</v>
      </c>
      <c r="M110" s="2">
        <v>292.80550736842105</v>
      </c>
      <c r="N110" s="2"/>
    </row>
    <row r="111" spans="1:14" x14ac:dyDescent="0.2">
      <c r="A111" s="10">
        <v>2004</v>
      </c>
      <c r="B111" s="2">
        <v>184.49665010526317</v>
      </c>
      <c r="C111" s="2">
        <v>93.97450610526316</v>
      </c>
      <c r="D111" s="2">
        <v>318.18546189473682</v>
      </c>
      <c r="E111" s="2">
        <v>322.7367410526316</v>
      </c>
      <c r="F111" s="2">
        <v>241.24771705263157</v>
      </c>
      <c r="G111" s="2">
        <v>113.63191578947368</v>
      </c>
      <c r="H111" s="2">
        <v>101.88492631578947</v>
      </c>
      <c r="I111" s="2">
        <v>101.92439747368421</v>
      </c>
      <c r="J111" s="2">
        <v>211.96011789473684</v>
      </c>
      <c r="K111" s="2">
        <v>76.273783578947388</v>
      </c>
      <c r="L111" s="2">
        <v>126.86748631578948</v>
      </c>
      <c r="M111" s="2">
        <v>279.82654484210525</v>
      </c>
      <c r="N111" s="2"/>
    </row>
    <row r="112" spans="1:14" x14ac:dyDescent="0.2">
      <c r="A112">
        <v>2005</v>
      </c>
      <c r="B112" s="2">
        <v>276.45035115789472</v>
      </c>
      <c r="C112" s="2">
        <v>177.58328589473686</v>
      </c>
      <c r="D112" s="2">
        <v>194.20796463157896</v>
      </c>
      <c r="E112" s="2">
        <v>395.2145178947369</v>
      </c>
      <c r="F112" s="2">
        <v>122.65944252631579</v>
      </c>
      <c r="G112" s="2">
        <v>68.958113684210545</v>
      </c>
      <c r="H112" s="2">
        <v>63.276495157894736</v>
      </c>
      <c r="I112" s="2">
        <v>41.260047157894739</v>
      </c>
      <c r="J112" s="2">
        <v>95.590231578947368</v>
      </c>
      <c r="K112" s="2">
        <v>195.29624084210528</v>
      </c>
      <c r="L112" s="2">
        <v>221.69103157894736</v>
      </c>
      <c r="M112" s="2">
        <v>229.09623915789473</v>
      </c>
      <c r="N112" s="2"/>
    </row>
    <row r="113" spans="1:14" x14ac:dyDescent="0.2">
      <c r="A113">
        <v>2006</v>
      </c>
      <c r="B113" s="2">
        <v>303.0708277894737</v>
      </c>
      <c r="C113" s="2">
        <v>250.32862989473685</v>
      </c>
      <c r="D113" s="2">
        <v>236.58025263157896</v>
      </c>
      <c r="E113" s="2">
        <v>166.27952842105262</v>
      </c>
      <c r="F113" s="2">
        <v>102.67012042105264</v>
      </c>
      <c r="G113" s="2">
        <v>116.40808421052631</v>
      </c>
      <c r="H113" s="2">
        <v>159.51281684210522</v>
      </c>
      <c r="I113" s="2">
        <v>65.564412631578946</v>
      </c>
      <c r="J113" s="2">
        <v>99.677406315789469</v>
      </c>
      <c r="K113" s="2">
        <v>268.02466863157895</v>
      </c>
      <c r="L113" s="2">
        <v>308.64853894736837</v>
      </c>
      <c r="M113" s="2">
        <v>302.44069894736845</v>
      </c>
      <c r="N113" s="2"/>
    </row>
    <row r="114" spans="1:14" x14ac:dyDescent="0.2">
      <c r="A114">
        <v>2007</v>
      </c>
      <c r="B114" s="2">
        <v>297.29253221052625</v>
      </c>
      <c r="C114" s="2">
        <v>106.9541052631579</v>
      </c>
      <c r="D114" s="2">
        <v>351.48925136842104</v>
      </c>
      <c r="E114" s="2">
        <v>377.51797894736842</v>
      </c>
      <c r="F114" s="2">
        <v>136.80562357894738</v>
      </c>
      <c r="G114" s="2">
        <v>55.206871578947371</v>
      </c>
      <c r="H114" s="2">
        <v>47.380896</v>
      </c>
      <c r="I114" s="2">
        <v>32.298684631578951</v>
      </c>
      <c r="J114" s="2">
        <v>29.704320000000006</v>
      </c>
      <c r="K114" s="2">
        <v>81.445914947368422</v>
      </c>
      <c r="L114" s="2">
        <v>129.02293894736843</v>
      </c>
      <c r="M114" s="2">
        <v>215.46882189473683</v>
      </c>
      <c r="N114" s="2"/>
    </row>
    <row r="115" spans="1:14" x14ac:dyDescent="0.2">
      <c r="A115">
        <v>2008</v>
      </c>
      <c r="B115" s="2">
        <v>261.78681599999999</v>
      </c>
      <c r="C115" s="2">
        <v>262.08971621052632</v>
      </c>
      <c r="D115" s="2">
        <v>308.27538189473688</v>
      </c>
      <c r="E115" s="2">
        <v>422.47553684210527</v>
      </c>
      <c r="F115" s="2">
        <v>117.87356463157894</v>
      </c>
      <c r="G115" s="2">
        <v>74.689162105263165</v>
      </c>
      <c r="H115" s="2">
        <v>95.435621052631575</v>
      </c>
      <c r="I115" s="2">
        <v>120.64359410526316</v>
      </c>
      <c r="J115" s="2">
        <v>59.583258947368421</v>
      </c>
      <c r="K115" s="2">
        <v>108.11573052631579</v>
      </c>
      <c r="L115" s="2">
        <v>184.72365473684209</v>
      </c>
      <c r="M115" s="2">
        <v>316.61930273684214</v>
      </c>
      <c r="N115" s="2"/>
    </row>
    <row r="116" spans="1:14" x14ac:dyDescent="0.2">
      <c r="A116">
        <v>2009</v>
      </c>
      <c r="B116" s="2">
        <v>198.18327410526314</v>
      </c>
      <c r="C116" s="2">
        <v>228.40813136842104</v>
      </c>
      <c r="D116" s="2">
        <v>335.50766147368421</v>
      </c>
      <c r="E116" s="2">
        <v>285.4706021052632</v>
      </c>
      <c r="F116" s="2">
        <v>170.74518063157896</v>
      </c>
      <c r="G116" s="2">
        <v>96.968084210526314</v>
      </c>
      <c r="H116" s="2">
        <v>103.439808</v>
      </c>
      <c r="I116" s="2">
        <v>91.127626105263175</v>
      </c>
      <c r="J116" s="2">
        <v>47.61504</v>
      </c>
      <c r="K116" s="2">
        <v>114.96538610526316</v>
      </c>
      <c r="L116" s="2">
        <v>112.02078315789474</v>
      </c>
      <c r="M116" s="2">
        <v>186.68307031578948</v>
      </c>
      <c r="N116" s="2"/>
    </row>
    <row r="117" spans="1:14" x14ac:dyDescent="0.2">
      <c r="A117">
        <v>2010</v>
      </c>
      <c r="B117" s="2">
        <v>176.06532884210526</v>
      </c>
      <c r="C117" s="2">
        <v>108.94294231578948</v>
      </c>
      <c r="D117" s="2">
        <v>300.1964816842106</v>
      </c>
      <c r="E117" s="2">
        <v>128.49771789473684</v>
      </c>
      <c r="F117" s="2">
        <v>101.86801010526315</v>
      </c>
      <c r="G117" s="2">
        <v>116.00837052631579</v>
      </c>
      <c r="H117" s="2">
        <v>87.668261052631564</v>
      </c>
      <c r="I117" s="2">
        <v>76.204709052631586</v>
      </c>
      <c r="J117" s="2">
        <v>58.984370526315793</v>
      </c>
      <c r="K117" s="2">
        <v>230.33394189473685</v>
      </c>
      <c r="L117" s="2">
        <v>155.40131368421052</v>
      </c>
      <c r="M117" s="2">
        <v>251.53277305263157</v>
      </c>
      <c r="N117" s="3"/>
    </row>
    <row r="118" spans="1:14" x14ac:dyDescent="0.2">
      <c r="A118">
        <v>2011</v>
      </c>
      <c r="B118" s="2">
        <v>121.07636715789474</v>
      </c>
      <c r="C118" s="2">
        <v>128.53464252631579</v>
      </c>
      <c r="D118" s="2">
        <v>467.46961010526314</v>
      </c>
      <c r="E118" s="2">
        <v>427.79322947368416</v>
      </c>
      <c r="F118" s="2">
        <v>413.56610526315791</v>
      </c>
      <c r="G118" s="2">
        <v>130.75412210526318</v>
      </c>
      <c r="H118" s="2">
        <v>51.72695242105263</v>
      </c>
      <c r="I118" s="2">
        <v>64.546620631578946</v>
      </c>
      <c r="J118" s="2">
        <v>86.580985263157899</v>
      </c>
      <c r="K118" s="2">
        <v>145.44275873684211</v>
      </c>
      <c r="L118" s="2">
        <v>134.86994526315789</v>
      </c>
      <c r="M118" s="2">
        <v>228.69447915789473</v>
      </c>
      <c r="N118" s="3"/>
    </row>
    <row r="119" spans="1:14" x14ac:dyDescent="0.2">
      <c r="A119">
        <v>2012</v>
      </c>
      <c r="B119" s="2">
        <v>224.42172631578947</v>
      </c>
      <c r="C119" s="2">
        <v>173.14487242105267</v>
      </c>
      <c r="D119" s="2">
        <v>224.59229810526315</v>
      </c>
      <c r="E119" s="2">
        <v>122.88535578947368</v>
      </c>
      <c r="F119" s="2">
        <v>138.18147536842105</v>
      </c>
      <c r="G119" s="2">
        <v>70.263663157894726</v>
      </c>
      <c r="H119" s="2">
        <v>33.753478736842105</v>
      </c>
      <c r="I119" s="2">
        <v>32.597537684210529</v>
      </c>
      <c r="J119" s="2">
        <v>41.957658947368415</v>
      </c>
      <c r="K119" s="2">
        <v>86.781569684210524</v>
      </c>
      <c r="L119" s="2">
        <v>89.248016842105272</v>
      </c>
      <c r="M119" s="2">
        <v>163.1300665263158</v>
      </c>
      <c r="N119" s="3"/>
    </row>
    <row r="120" spans="1:14" x14ac:dyDescent="0.2">
      <c r="A120">
        <v>2013</v>
      </c>
      <c r="B120" s="2">
        <v>191.44639326315786</v>
      </c>
      <c r="C120" s="2">
        <v>169.96789894736844</v>
      </c>
      <c r="D120" s="2">
        <v>216.10317978947367</v>
      </c>
      <c r="E120" s="2">
        <v>309.46979368421052</v>
      </c>
      <c r="F120" s="2">
        <v>117.31955873684211</v>
      </c>
      <c r="G120" s="2">
        <v>207.88385684210525</v>
      </c>
      <c r="H120" s="2">
        <v>134.49092210526317</v>
      </c>
      <c r="I120" s="2">
        <v>66.893744842105249</v>
      </c>
      <c r="J120" s="2">
        <v>57.46464000000001</v>
      </c>
      <c r="K120" s="2">
        <v>99.06696757894737</v>
      </c>
      <c r="L120" s="2">
        <v>197.34260210526315</v>
      </c>
      <c r="M120" s="2">
        <v>234.91964463157896</v>
      </c>
      <c r="N120" s="3"/>
    </row>
    <row r="121" spans="1:14" x14ac:dyDescent="0.2">
      <c r="A121">
        <v>2014</v>
      </c>
      <c r="B121" s="2">
        <v>158.46260210526316</v>
      </c>
      <c r="C121" s="2">
        <v>122.34785684210526</v>
      </c>
      <c r="D121" s="2">
        <v>154.78332631578948</v>
      </c>
      <c r="E121" s="2">
        <v>245.43511578947368</v>
      </c>
      <c r="F121" s="2">
        <v>187.57258105263159</v>
      </c>
      <c r="G121" s="2">
        <v>72.971621052631576</v>
      </c>
      <c r="H121" s="2">
        <v>50.86140631578948</v>
      </c>
      <c r="I121" s="2">
        <v>65.226088421052637</v>
      </c>
      <c r="J121" s="2">
        <v>36.478989473684202</v>
      </c>
      <c r="K121" s="2">
        <v>55.273717894736841</v>
      </c>
      <c r="L121" s="2">
        <v>84.758399999999995</v>
      </c>
      <c r="M121" s="2">
        <v>107.98181052631578</v>
      </c>
      <c r="N121" s="3"/>
    </row>
    <row r="122" spans="1:14" x14ac:dyDescent="0.2">
      <c r="A122">
        <v>2015</v>
      </c>
      <c r="B122" s="2">
        <v>97.296404210526319</v>
      </c>
      <c r="C122" s="2">
        <v>36.848235789473677</v>
      </c>
      <c r="D122" s="2">
        <v>110.92805052631577</v>
      </c>
      <c r="E122" s="2">
        <v>187.94728421052631</v>
      </c>
      <c r="F122" s="2">
        <v>92.503477894736847</v>
      </c>
      <c r="G122" s="2">
        <v>101.3472</v>
      </c>
      <c r="H122" s="2">
        <v>64.493052631578948</v>
      </c>
      <c r="I122" s="2">
        <v>28.010425263157895</v>
      </c>
      <c r="J122" s="2">
        <v>54.54113684210526</v>
      </c>
      <c r="K122" s="2">
        <v>96.182753684210525</v>
      </c>
      <c r="L122" s="2">
        <v>99.137178947368426</v>
      </c>
      <c r="M122" s="2">
        <v>99.876126315789477</v>
      </c>
      <c r="N122" s="3"/>
    </row>
    <row r="123" spans="1:14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3"/>
    </row>
    <row r="124" spans="1:14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3"/>
    </row>
    <row r="125" spans="1:14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3"/>
    </row>
    <row r="126" spans="1:14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3"/>
    </row>
    <row r="127" spans="1:14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3"/>
    </row>
    <row r="128" spans="1:14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3"/>
    </row>
    <row r="129" spans="2:14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3"/>
    </row>
    <row r="130" spans="2:14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3"/>
    </row>
    <row r="131" spans="2:14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3"/>
    </row>
    <row r="132" spans="2:14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3"/>
    </row>
    <row r="133" spans="2:14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3"/>
    </row>
    <row r="134" spans="2:14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3"/>
    </row>
    <row r="135" spans="2:14" x14ac:dyDescent="0.2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2:14" x14ac:dyDescent="0.2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2:14" x14ac:dyDescent="0.2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2:14" x14ac:dyDescent="0.2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2:14" x14ac:dyDescent="0.2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2:14" x14ac:dyDescent="0.2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2:14" x14ac:dyDescent="0.2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2:14" x14ac:dyDescent="0.2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2:14" x14ac:dyDescent="0.2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2:14" x14ac:dyDescent="0.2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2:14" x14ac:dyDescent="0.2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2:14" x14ac:dyDescent="0.2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2:14" x14ac:dyDescent="0.2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2:14" x14ac:dyDescent="0.2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2:14" x14ac:dyDescent="0.2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2:14" x14ac:dyDescent="0.2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2:14" x14ac:dyDescent="0.2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2:14" x14ac:dyDescent="0.2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2:14" x14ac:dyDescent="0.2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2:14" x14ac:dyDescent="0.2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2:14" x14ac:dyDescent="0.2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2:14" x14ac:dyDescent="0.2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2:14" x14ac:dyDescent="0.2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2:14" x14ac:dyDescent="0.2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2:14" x14ac:dyDescent="0.2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2:14" x14ac:dyDescent="0.2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2:14" x14ac:dyDescent="0.2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2:14" x14ac:dyDescent="0.2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2:14" x14ac:dyDescent="0.2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2:14" x14ac:dyDescent="0.2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2:14" x14ac:dyDescent="0.2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2:14" x14ac:dyDescent="0.2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2:14" x14ac:dyDescent="0.2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2:14" x14ac:dyDescent="0.2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2:14" x14ac:dyDescent="0.2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2:14" x14ac:dyDescent="0.2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2:14" x14ac:dyDescent="0.2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2:14" x14ac:dyDescent="0.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2:14" x14ac:dyDescent="0.2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2:14" x14ac:dyDescent="0.2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2:14" x14ac:dyDescent="0.2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2:14" x14ac:dyDescent="0.2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2:14" x14ac:dyDescent="0.2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2:14" x14ac:dyDescent="0.2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2:14" x14ac:dyDescent="0.2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2:14" x14ac:dyDescent="0.2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2:14" x14ac:dyDescent="0.2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2:14" x14ac:dyDescent="0.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2:14" x14ac:dyDescent="0.2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2:14" x14ac:dyDescent="0.2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2:14" x14ac:dyDescent="0.2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2:14" x14ac:dyDescent="0.2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2:14" x14ac:dyDescent="0.2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2:14" x14ac:dyDescent="0.2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2:14" x14ac:dyDescent="0.2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2:14" x14ac:dyDescent="0.2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2:14" x14ac:dyDescent="0.2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2:14" x14ac:dyDescent="0.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2:14" x14ac:dyDescent="0.2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2:14" x14ac:dyDescent="0.2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workbookViewId="0">
      <selection activeCell="A3" sqref="A3"/>
    </sheetView>
  </sheetViews>
  <sheetFormatPr defaultRowHeight="12.75" x14ac:dyDescent="0.2"/>
  <sheetData>
    <row r="1" spans="1:15" x14ac:dyDescent="0.2">
      <c r="A1" t="s">
        <v>48</v>
      </c>
    </row>
    <row r="2" spans="1:15" x14ac:dyDescent="0.2">
      <c r="A2" t="s">
        <v>14</v>
      </c>
    </row>
    <row r="3" spans="1:15" x14ac:dyDescent="0.2">
      <c r="N3" s="1"/>
    </row>
    <row r="4" spans="1:1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/>
      <c r="O4" s="1"/>
    </row>
    <row r="5" spans="1:15" x14ac:dyDescent="0.2">
      <c r="A5">
        <v>1950</v>
      </c>
      <c r="B5" s="3">
        <v>101.33</v>
      </c>
      <c r="C5" s="3">
        <v>84.43</v>
      </c>
      <c r="D5" s="3">
        <v>54.17</v>
      </c>
      <c r="E5" s="3">
        <v>25.35</v>
      </c>
      <c r="F5" s="3">
        <v>-1.45</v>
      </c>
      <c r="G5" s="3">
        <v>16.68</v>
      </c>
      <c r="H5" s="3">
        <v>38.56</v>
      </c>
      <c r="I5" s="3">
        <v>58.98</v>
      </c>
      <c r="J5" s="3">
        <v>86.51</v>
      </c>
      <c r="K5" s="3">
        <v>61.33</v>
      </c>
      <c r="L5" s="3">
        <v>99.04</v>
      </c>
      <c r="M5" s="3">
        <v>106.34</v>
      </c>
      <c r="N5" s="3"/>
    </row>
    <row r="6" spans="1:15" x14ac:dyDescent="0.2">
      <c r="A6">
        <v>1951</v>
      </c>
      <c r="B6" s="3">
        <v>84.3</v>
      </c>
      <c r="C6" s="3">
        <v>38.69</v>
      </c>
      <c r="D6" s="3">
        <v>41.9</v>
      </c>
      <c r="E6" s="3">
        <v>6.99</v>
      </c>
      <c r="F6" s="3">
        <v>1.61</v>
      </c>
      <c r="G6" s="3">
        <v>15.98</v>
      </c>
      <c r="H6" s="3">
        <v>40.700000000000003</v>
      </c>
      <c r="I6" s="3">
        <v>71.61</v>
      </c>
      <c r="J6" s="3">
        <v>93.38</v>
      </c>
      <c r="K6" s="3">
        <v>68.7</v>
      </c>
      <c r="L6" s="3">
        <v>109.06</v>
      </c>
      <c r="M6" s="3">
        <v>108.19</v>
      </c>
      <c r="N6" s="3"/>
    </row>
    <row r="7" spans="1:15" x14ac:dyDescent="0.2">
      <c r="A7">
        <v>1952</v>
      </c>
      <c r="B7" s="3">
        <v>77.31</v>
      </c>
      <c r="C7" s="3">
        <v>43.13</v>
      </c>
      <c r="D7" s="3">
        <v>38.479999999999997</v>
      </c>
      <c r="E7" s="3">
        <v>5.2</v>
      </c>
      <c r="F7" s="3">
        <v>4.96</v>
      </c>
      <c r="G7" s="3">
        <v>19.11</v>
      </c>
      <c r="H7" s="3">
        <v>46.61</v>
      </c>
      <c r="I7" s="3">
        <v>69.19</v>
      </c>
      <c r="J7" s="3">
        <v>85.81</v>
      </c>
      <c r="K7" s="3">
        <v>124.07</v>
      </c>
      <c r="L7" s="3">
        <v>66.48</v>
      </c>
      <c r="M7" s="3">
        <v>93.87</v>
      </c>
      <c r="N7" s="3"/>
    </row>
    <row r="8" spans="1:15" x14ac:dyDescent="0.2">
      <c r="A8">
        <v>1953</v>
      </c>
      <c r="B8" s="3">
        <v>89.09</v>
      </c>
      <c r="C8" s="3">
        <v>63.9</v>
      </c>
      <c r="D8" s="3">
        <v>32.880000000000003</v>
      </c>
      <c r="E8" s="3">
        <v>18.23</v>
      </c>
      <c r="F8" s="3">
        <v>15.03</v>
      </c>
      <c r="G8" s="3">
        <v>20.58</v>
      </c>
      <c r="H8" s="3">
        <v>60.16</v>
      </c>
      <c r="I8" s="3">
        <v>65.86</v>
      </c>
      <c r="J8" s="3">
        <v>100.11</v>
      </c>
      <c r="K8" s="3">
        <v>66.42</v>
      </c>
      <c r="L8" s="3">
        <v>71.27</v>
      </c>
      <c r="M8" s="3">
        <v>113.29</v>
      </c>
      <c r="N8" s="3"/>
    </row>
    <row r="9" spans="1:15" x14ac:dyDescent="0.2">
      <c r="A9">
        <v>1954</v>
      </c>
      <c r="B9" s="3">
        <v>124.06</v>
      </c>
      <c r="C9" s="3">
        <v>37.24</v>
      </c>
      <c r="D9" s="3">
        <v>59.09</v>
      </c>
      <c r="E9" s="3">
        <v>14.33</v>
      </c>
      <c r="F9" s="3">
        <v>12.36</v>
      </c>
      <c r="G9" s="3">
        <v>16.25</v>
      </c>
      <c r="H9" s="3">
        <v>53.37</v>
      </c>
      <c r="I9" s="3">
        <v>78.849999999999994</v>
      </c>
      <c r="J9" s="3">
        <v>68.790000000000006</v>
      </c>
      <c r="K9" s="3">
        <v>63.45</v>
      </c>
      <c r="L9" s="3">
        <v>75.790000000000006</v>
      </c>
      <c r="M9" s="3">
        <v>106.48</v>
      </c>
      <c r="N9" s="3"/>
    </row>
    <row r="10" spans="1:15" x14ac:dyDescent="0.2">
      <c r="A10">
        <v>1955</v>
      </c>
      <c r="B10" s="3">
        <v>108.88</v>
      </c>
      <c r="C10" s="3">
        <v>38.020000000000003</v>
      </c>
      <c r="D10" s="3">
        <v>56.23</v>
      </c>
      <c r="E10" s="3">
        <v>1.37</v>
      </c>
      <c r="F10" s="3">
        <v>4.8</v>
      </c>
      <c r="G10" s="3">
        <v>24.39</v>
      </c>
      <c r="H10" s="3">
        <v>61.29</v>
      </c>
      <c r="I10" s="3">
        <v>80.319999999999993</v>
      </c>
      <c r="J10" s="3">
        <v>92.73</v>
      </c>
      <c r="K10" s="3">
        <v>62.68</v>
      </c>
      <c r="L10" s="3">
        <v>119.88</v>
      </c>
      <c r="M10" s="3">
        <v>130.36000000000001</v>
      </c>
      <c r="N10" s="3"/>
    </row>
    <row r="11" spans="1:15" x14ac:dyDescent="0.2">
      <c r="A11">
        <v>1956</v>
      </c>
      <c r="B11" s="3">
        <v>85.44</v>
      </c>
      <c r="C11" s="3">
        <v>44.2</v>
      </c>
      <c r="D11" s="3">
        <v>50.74</v>
      </c>
      <c r="E11" s="3">
        <v>13.6</v>
      </c>
      <c r="F11" s="3">
        <v>4.0999999999999996</v>
      </c>
      <c r="G11" s="3">
        <v>11.31</v>
      </c>
      <c r="H11" s="3">
        <v>40.770000000000003</v>
      </c>
      <c r="I11" s="3">
        <v>54.93</v>
      </c>
      <c r="J11" s="3">
        <v>89.43</v>
      </c>
      <c r="K11" s="3">
        <v>58.9</v>
      </c>
      <c r="L11" s="3">
        <v>79.86</v>
      </c>
      <c r="M11" s="3">
        <v>101.39</v>
      </c>
      <c r="N11" s="3"/>
    </row>
    <row r="12" spans="1:15" x14ac:dyDescent="0.2">
      <c r="A12">
        <v>1957</v>
      </c>
      <c r="B12" s="3">
        <v>98.02</v>
      </c>
      <c r="C12" s="3">
        <v>36.82</v>
      </c>
      <c r="D12" s="3">
        <v>33.44</v>
      </c>
      <c r="E12" s="3">
        <v>16.77</v>
      </c>
      <c r="F12" s="3">
        <v>8.52</v>
      </c>
      <c r="G12" s="3">
        <v>11.57</v>
      </c>
      <c r="H12" s="3">
        <v>52.67</v>
      </c>
      <c r="I12" s="3">
        <v>90.84</v>
      </c>
      <c r="J12" s="3">
        <v>72.5</v>
      </c>
      <c r="K12" s="3">
        <v>74.739999999999995</v>
      </c>
      <c r="L12" s="3">
        <v>91.41</v>
      </c>
      <c r="M12" s="3">
        <v>89.99</v>
      </c>
      <c r="N12" s="3"/>
    </row>
    <row r="13" spans="1:15" x14ac:dyDescent="0.2">
      <c r="A13">
        <v>1958</v>
      </c>
      <c r="B13" s="3">
        <v>102.96</v>
      </c>
      <c r="C13" s="3">
        <v>69.8</v>
      </c>
      <c r="D13" s="3">
        <v>17.13</v>
      </c>
      <c r="E13" s="3">
        <v>13.36</v>
      </c>
      <c r="F13" s="3">
        <v>9.91</v>
      </c>
      <c r="G13" s="3">
        <v>34.4</v>
      </c>
      <c r="H13" s="3">
        <v>30.12</v>
      </c>
      <c r="I13" s="3">
        <v>72.17</v>
      </c>
      <c r="J13" s="3">
        <v>67.58</v>
      </c>
      <c r="K13" s="3">
        <v>83.72</v>
      </c>
      <c r="L13" s="3">
        <v>91.11</v>
      </c>
      <c r="M13" s="3">
        <v>138.65</v>
      </c>
      <c r="N13" s="3"/>
    </row>
    <row r="14" spans="1:15" x14ac:dyDescent="0.2">
      <c r="A14">
        <v>1959</v>
      </c>
      <c r="B14" s="3">
        <v>85.61</v>
      </c>
      <c r="C14" s="3">
        <v>60.4</v>
      </c>
      <c r="D14" s="3">
        <v>38.89</v>
      </c>
      <c r="E14" s="3">
        <v>5.13</v>
      </c>
      <c r="F14" s="3">
        <v>-1.54</v>
      </c>
      <c r="G14" s="3">
        <v>-1.54</v>
      </c>
      <c r="H14" s="3">
        <v>14.66</v>
      </c>
      <c r="I14" s="3">
        <v>43.58</v>
      </c>
      <c r="J14" s="3">
        <v>94.67</v>
      </c>
      <c r="K14" s="3">
        <v>90.66</v>
      </c>
      <c r="L14" s="3">
        <v>102.08</v>
      </c>
      <c r="M14" s="3">
        <v>89.1</v>
      </c>
      <c r="N14" s="3"/>
    </row>
    <row r="15" spans="1:15" x14ac:dyDescent="0.2">
      <c r="A15">
        <v>1960</v>
      </c>
      <c r="B15" s="3">
        <v>84.25</v>
      </c>
      <c r="C15" s="3">
        <v>51.92</v>
      </c>
      <c r="D15" s="3">
        <v>57.68</v>
      </c>
      <c r="E15" s="3">
        <v>5.65</v>
      </c>
      <c r="F15" s="3">
        <v>-3.82</v>
      </c>
      <c r="G15" s="3">
        <v>-1.02</v>
      </c>
      <c r="H15" s="3">
        <v>32.950000000000003</v>
      </c>
      <c r="I15" s="3">
        <v>60.48</v>
      </c>
      <c r="J15" s="3">
        <v>67.42</v>
      </c>
      <c r="K15" s="3">
        <v>92.92</v>
      </c>
      <c r="L15" s="3">
        <v>66.87</v>
      </c>
      <c r="M15" s="3">
        <v>134.79</v>
      </c>
      <c r="N15" s="3"/>
    </row>
    <row r="16" spans="1:15" x14ac:dyDescent="0.2">
      <c r="A16">
        <v>1961</v>
      </c>
      <c r="B16" s="3">
        <v>92.73</v>
      </c>
      <c r="C16" s="3">
        <v>28.33</v>
      </c>
      <c r="D16" s="3">
        <v>27.75</v>
      </c>
      <c r="E16" s="3">
        <v>10.4</v>
      </c>
      <c r="F16" s="3">
        <v>0.66</v>
      </c>
      <c r="G16" s="3">
        <v>3.39</v>
      </c>
      <c r="H16" s="3">
        <v>15.09</v>
      </c>
      <c r="I16" s="3">
        <v>61.62</v>
      </c>
      <c r="J16" s="3">
        <v>72.709999999999994</v>
      </c>
      <c r="K16" s="3">
        <v>80.36</v>
      </c>
      <c r="L16" s="3">
        <v>84.4</v>
      </c>
      <c r="M16" s="3">
        <v>109.83</v>
      </c>
      <c r="N16" s="3"/>
    </row>
    <row r="17" spans="1:14" x14ac:dyDescent="0.2">
      <c r="A17">
        <v>1962</v>
      </c>
      <c r="B17" s="3">
        <v>111.37</v>
      </c>
      <c r="C17" s="3">
        <v>51.01</v>
      </c>
      <c r="D17" s="3">
        <v>22.7</v>
      </c>
      <c r="E17" s="3">
        <v>9.81</v>
      </c>
      <c r="F17" s="3">
        <v>-2.13</v>
      </c>
      <c r="G17" s="3">
        <v>-0.15</v>
      </c>
      <c r="H17" s="3">
        <v>55.38</v>
      </c>
      <c r="I17" s="3">
        <v>47.91</v>
      </c>
      <c r="J17" s="3">
        <v>90.76</v>
      </c>
      <c r="K17" s="3">
        <v>65.09</v>
      </c>
      <c r="L17" s="3">
        <v>77.180000000000007</v>
      </c>
      <c r="M17" s="3">
        <v>118.36</v>
      </c>
      <c r="N17" s="3"/>
    </row>
    <row r="18" spans="1:14" x14ac:dyDescent="0.2">
      <c r="A18">
        <v>1963</v>
      </c>
      <c r="B18" s="3">
        <v>88.13</v>
      </c>
      <c r="C18" s="3">
        <v>50.53</v>
      </c>
      <c r="D18" s="3">
        <v>19.8</v>
      </c>
      <c r="E18" s="3">
        <v>6.49</v>
      </c>
      <c r="F18" s="3">
        <v>0.72</v>
      </c>
      <c r="G18" s="3">
        <v>0.78</v>
      </c>
      <c r="H18" s="3">
        <v>26.72</v>
      </c>
      <c r="I18" s="3">
        <v>69.599999999999994</v>
      </c>
      <c r="J18" s="3">
        <v>83.18</v>
      </c>
      <c r="K18" s="3">
        <v>53.23</v>
      </c>
      <c r="L18" s="3">
        <v>69.37</v>
      </c>
      <c r="M18" s="3">
        <v>134.19</v>
      </c>
      <c r="N18" s="3"/>
    </row>
    <row r="19" spans="1:14" x14ac:dyDescent="0.2">
      <c r="A19">
        <v>1964</v>
      </c>
      <c r="B19" s="3">
        <v>78.94</v>
      </c>
      <c r="C19" s="3">
        <v>60.63</v>
      </c>
      <c r="D19" s="3">
        <v>38.78</v>
      </c>
      <c r="E19" s="3">
        <v>11.41</v>
      </c>
      <c r="F19" s="3">
        <v>0.41</v>
      </c>
      <c r="G19" s="3">
        <v>15.4</v>
      </c>
      <c r="H19" s="3">
        <v>42.06</v>
      </c>
      <c r="I19" s="3">
        <v>80.23</v>
      </c>
      <c r="J19" s="3">
        <v>79.39</v>
      </c>
      <c r="K19" s="3">
        <v>83.86</v>
      </c>
      <c r="L19" s="3">
        <v>78.28</v>
      </c>
      <c r="M19" s="3">
        <v>98.93</v>
      </c>
      <c r="N19" s="3"/>
    </row>
    <row r="20" spans="1:14" x14ac:dyDescent="0.2">
      <c r="A20">
        <v>1965</v>
      </c>
      <c r="B20" s="3">
        <v>114.88</v>
      </c>
      <c r="C20" s="3">
        <v>57.62</v>
      </c>
      <c r="D20" s="3">
        <v>44.2</v>
      </c>
      <c r="E20" s="3">
        <v>13.33</v>
      </c>
      <c r="F20" s="3">
        <v>-0.48</v>
      </c>
      <c r="G20" s="3">
        <v>13.16</v>
      </c>
      <c r="H20" s="3">
        <v>47.45</v>
      </c>
      <c r="I20" s="3">
        <v>68.349999999999994</v>
      </c>
      <c r="J20" s="3">
        <v>54.55</v>
      </c>
      <c r="K20" s="3">
        <v>88.12</v>
      </c>
      <c r="L20" s="3">
        <v>73.53</v>
      </c>
      <c r="M20" s="3">
        <v>65.58</v>
      </c>
      <c r="N20" s="3"/>
    </row>
    <row r="21" spans="1:14" x14ac:dyDescent="0.2">
      <c r="A21">
        <v>1966</v>
      </c>
      <c r="B21" s="3">
        <v>114.32</v>
      </c>
      <c r="C21" s="3">
        <v>41.03</v>
      </c>
      <c r="D21" s="3">
        <v>36.81</v>
      </c>
      <c r="E21" s="3">
        <v>14.85</v>
      </c>
      <c r="F21" s="3">
        <v>13.99</v>
      </c>
      <c r="G21" s="3">
        <v>7.08</v>
      </c>
      <c r="H21" s="3">
        <v>56.3</v>
      </c>
      <c r="I21" s="3">
        <v>63.91</v>
      </c>
      <c r="J21" s="3">
        <v>95.51</v>
      </c>
      <c r="K21" s="3">
        <v>82.78</v>
      </c>
      <c r="L21" s="3">
        <v>62.83</v>
      </c>
      <c r="M21" s="3">
        <v>109.32</v>
      </c>
      <c r="N21" s="3"/>
    </row>
    <row r="22" spans="1:14" x14ac:dyDescent="0.2">
      <c r="A22">
        <v>1967</v>
      </c>
      <c r="B22" s="3">
        <v>92.51</v>
      </c>
      <c r="C22" s="3">
        <v>82.76</v>
      </c>
      <c r="D22" s="3">
        <v>34.25</v>
      </c>
      <c r="E22" s="3">
        <v>15.37</v>
      </c>
      <c r="F22" s="3">
        <v>7.02</v>
      </c>
      <c r="G22" s="3">
        <v>6.99</v>
      </c>
      <c r="H22" s="3">
        <v>34.67</v>
      </c>
      <c r="I22" s="3">
        <v>65.12</v>
      </c>
      <c r="J22" s="3">
        <v>85.29</v>
      </c>
      <c r="K22" s="3">
        <v>76.349999999999994</v>
      </c>
      <c r="L22" s="3">
        <v>106.98</v>
      </c>
      <c r="M22" s="3">
        <v>90.78</v>
      </c>
      <c r="N22" s="3"/>
    </row>
    <row r="23" spans="1:14" x14ac:dyDescent="0.2">
      <c r="A23">
        <v>1968</v>
      </c>
      <c r="B23" s="3">
        <v>84.63</v>
      </c>
      <c r="C23" s="3">
        <v>73.349999999999994</v>
      </c>
      <c r="D23" s="3">
        <v>26.51</v>
      </c>
      <c r="E23" s="3">
        <v>7.34</v>
      </c>
      <c r="F23" s="3">
        <v>0.01</v>
      </c>
      <c r="G23" s="3">
        <v>9.9600000000000009</v>
      </c>
      <c r="H23" s="3">
        <v>35.54</v>
      </c>
      <c r="I23" s="3">
        <v>62.86</v>
      </c>
      <c r="J23" s="3">
        <v>61.32</v>
      </c>
      <c r="K23" s="3">
        <v>82.72</v>
      </c>
      <c r="L23" s="3">
        <v>92.29</v>
      </c>
      <c r="M23" s="3">
        <v>139.04</v>
      </c>
      <c r="N23" s="3"/>
    </row>
    <row r="24" spans="1:14" x14ac:dyDescent="0.2">
      <c r="A24">
        <v>1969</v>
      </c>
      <c r="B24" s="3">
        <v>94.12</v>
      </c>
      <c r="C24" s="3">
        <v>47.27</v>
      </c>
      <c r="D24" s="3">
        <v>51.07</v>
      </c>
      <c r="E24" s="3">
        <v>5.77</v>
      </c>
      <c r="F24" s="3">
        <v>-0.15</v>
      </c>
      <c r="G24" s="3">
        <v>4.03</v>
      </c>
      <c r="H24" s="3">
        <v>26.85</v>
      </c>
      <c r="I24" s="3">
        <v>67.17</v>
      </c>
      <c r="J24" s="3">
        <v>86.4</v>
      </c>
      <c r="K24" s="3">
        <v>93.4</v>
      </c>
      <c r="L24" s="3">
        <v>76.150000000000006</v>
      </c>
      <c r="M24" s="3">
        <v>120.52</v>
      </c>
      <c r="N24" s="3"/>
    </row>
    <row r="25" spans="1:14" x14ac:dyDescent="0.2">
      <c r="A25">
        <v>1970</v>
      </c>
      <c r="B25" s="3">
        <v>93.22</v>
      </c>
      <c r="C25" s="3">
        <v>50.48</v>
      </c>
      <c r="D25" s="3">
        <v>36.69</v>
      </c>
      <c r="E25" s="3">
        <v>12.95</v>
      </c>
      <c r="F25" s="3">
        <v>-1.52</v>
      </c>
      <c r="G25" s="3">
        <v>12.01</v>
      </c>
      <c r="H25" s="3">
        <v>20.28</v>
      </c>
      <c r="I25" s="3">
        <v>63.4</v>
      </c>
      <c r="J25" s="3">
        <v>63.59</v>
      </c>
      <c r="K25" s="3">
        <v>62.82</v>
      </c>
      <c r="L25" s="3">
        <v>77.22</v>
      </c>
      <c r="M25" s="3">
        <v>112.41</v>
      </c>
      <c r="N25" s="3"/>
    </row>
    <row r="26" spans="1:14" x14ac:dyDescent="0.2">
      <c r="A26">
        <v>1971</v>
      </c>
      <c r="B26" s="3">
        <v>125.01</v>
      </c>
      <c r="C26" s="3">
        <v>37.67</v>
      </c>
      <c r="D26" s="3">
        <v>47.91</v>
      </c>
      <c r="E26" s="3">
        <v>20.59</v>
      </c>
      <c r="F26" s="3">
        <v>0.83</v>
      </c>
      <c r="G26" s="3">
        <v>1.36</v>
      </c>
      <c r="H26" s="3">
        <v>51.41</v>
      </c>
      <c r="I26" s="3">
        <v>67.709999999999994</v>
      </c>
      <c r="J26" s="3">
        <v>51.51</v>
      </c>
      <c r="K26" s="3">
        <v>47.34</v>
      </c>
      <c r="L26" s="3">
        <v>106.94</v>
      </c>
      <c r="M26" s="3">
        <v>94.16</v>
      </c>
      <c r="N26" s="3"/>
    </row>
    <row r="27" spans="1:14" x14ac:dyDescent="0.2">
      <c r="A27">
        <v>1972</v>
      </c>
      <c r="B27" s="3">
        <v>120.97</v>
      </c>
      <c r="C27" s="3">
        <v>66.19</v>
      </c>
      <c r="D27" s="3">
        <v>48.17</v>
      </c>
      <c r="E27" s="3">
        <v>24.65</v>
      </c>
      <c r="F27" s="3">
        <v>-1.38</v>
      </c>
      <c r="G27" s="3">
        <v>7.7</v>
      </c>
      <c r="H27" s="3">
        <v>31</v>
      </c>
      <c r="I27" s="3">
        <v>51.16</v>
      </c>
      <c r="J27" s="3">
        <v>62.82</v>
      </c>
      <c r="K27" s="3">
        <v>98.05</v>
      </c>
      <c r="L27" s="3">
        <v>74.510000000000005</v>
      </c>
      <c r="M27" s="3">
        <v>76.78</v>
      </c>
      <c r="N27" s="3"/>
    </row>
    <row r="28" spans="1:14" x14ac:dyDescent="0.2">
      <c r="A28">
        <v>1973</v>
      </c>
      <c r="B28" s="3">
        <v>104.69</v>
      </c>
      <c r="C28" s="3">
        <v>56.17</v>
      </c>
      <c r="D28" s="3">
        <v>14.88</v>
      </c>
      <c r="E28" s="3">
        <v>16.25</v>
      </c>
      <c r="F28" s="3">
        <v>0.27</v>
      </c>
      <c r="G28" s="3">
        <v>2.46</v>
      </c>
      <c r="H28" s="3">
        <v>34.79</v>
      </c>
      <c r="I28" s="3">
        <v>46.89</v>
      </c>
      <c r="J28" s="3">
        <v>101.45</v>
      </c>
      <c r="K28" s="3">
        <v>66.48</v>
      </c>
      <c r="L28" s="3">
        <v>93.64</v>
      </c>
      <c r="M28" s="3">
        <v>110.76</v>
      </c>
      <c r="N28" s="3"/>
    </row>
    <row r="29" spans="1:14" x14ac:dyDescent="0.2">
      <c r="A29">
        <v>1974</v>
      </c>
      <c r="B29" s="3">
        <v>86.57</v>
      </c>
      <c r="C29" s="3">
        <v>58.4</v>
      </c>
      <c r="D29" s="3">
        <v>51.2</v>
      </c>
      <c r="E29" s="3">
        <v>11.6</v>
      </c>
      <c r="F29" s="3">
        <v>0.92</v>
      </c>
      <c r="G29" s="3">
        <v>0.94</v>
      </c>
      <c r="H29" s="3">
        <v>25.17</v>
      </c>
      <c r="I29" s="3">
        <v>43.54</v>
      </c>
      <c r="J29" s="3">
        <v>91.97</v>
      </c>
      <c r="K29" s="3">
        <v>86.3</v>
      </c>
      <c r="L29" s="3">
        <v>71.42</v>
      </c>
      <c r="M29" s="3">
        <v>79.67</v>
      </c>
      <c r="N29" s="3"/>
    </row>
    <row r="30" spans="1:14" x14ac:dyDescent="0.2">
      <c r="A30">
        <v>1975</v>
      </c>
      <c r="B30" s="3">
        <v>90.83</v>
      </c>
      <c r="C30" s="3">
        <v>46.35</v>
      </c>
      <c r="D30" s="3">
        <v>56.37</v>
      </c>
      <c r="E30" s="3">
        <v>25.87</v>
      </c>
      <c r="F30" s="3">
        <v>-3.32</v>
      </c>
      <c r="G30" s="3">
        <v>1.34</v>
      </c>
      <c r="H30" s="3">
        <v>39.130000000000003</v>
      </c>
      <c r="I30" s="3">
        <v>68.31</v>
      </c>
      <c r="J30" s="3">
        <v>68.81</v>
      </c>
      <c r="K30" s="3">
        <v>63.97</v>
      </c>
      <c r="L30" s="3">
        <v>63.07</v>
      </c>
      <c r="M30" s="3">
        <v>123.57</v>
      </c>
      <c r="N30" s="3"/>
    </row>
    <row r="31" spans="1:14" x14ac:dyDescent="0.2">
      <c r="A31">
        <v>1976</v>
      </c>
      <c r="B31" s="3">
        <v>125.45</v>
      </c>
      <c r="C31" s="3">
        <v>39.99</v>
      </c>
      <c r="D31" s="3">
        <v>42.28</v>
      </c>
      <c r="E31" s="3">
        <v>11.15</v>
      </c>
      <c r="F31" s="3">
        <v>7.24</v>
      </c>
      <c r="G31" s="3">
        <v>9.36</v>
      </c>
      <c r="H31" s="3">
        <v>48.66</v>
      </c>
      <c r="I31" s="3">
        <v>65.849999999999994</v>
      </c>
      <c r="J31" s="3">
        <v>69.5</v>
      </c>
      <c r="K31" s="3">
        <v>94.67</v>
      </c>
      <c r="L31" s="3">
        <v>98.63</v>
      </c>
      <c r="M31" s="3">
        <v>135.86000000000001</v>
      </c>
      <c r="N31" s="3"/>
    </row>
    <row r="32" spans="1:14" x14ac:dyDescent="0.2">
      <c r="A32">
        <v>1977</v>
      </c>
      <c r="B32" s="3">
        <v>110.72</v>
      </c>
      <c r="C32" s="3">
        <v>34.590000000000003</v>
      </c>
      <c r="D32" s="3">
        <v>12.67</v>
      </c>
      <c r="E32" s="3">
        <v>10.29</v>
      </c>
      <c r="F32" s="3">
        <v>-1.1100000000000001</v>
      </c>
      <c r="G32" s="3">
        <v>17.170000000000002</v>
      </c>
      <c r="H32" s="3">
        <v>36.11</v>
      </c>
      <c r="I32" s="3">
        <v>65.02</v>
      </c>
      <c r="J32" s="3">
        <v>47.8</v>
      </c>
      <c r="K32" s="3">
        <v>75.41</v>
      </c>
      <c r="L32" s="3">
        <v>78.959999999999994</v>
      </c>
      <c r="M32" s="3">
        <v>132.68</v>
      </c>
      <c r="N32" s="3"/>
    </row>
    <row r="33" spans="1:14" x14ac:dyDescent="0.2">
      <c r="A33">
        <v>1978</v>
      </c>
      <c r="B33" s="3">
        <v>97.66</v>
      </c>
      <c r="C33" s="3">
        <v>50.82</v>
      </c>
      <c r="D33" s="3">
        <v>25.56</v>
      </c>
      <c r="E33" s="3">
        <v>8.75</v>
      </c>
      <c r="F33" s="3">
        <v>-0.69</v>
      </c>
      <c r="G33" s="3">
        <v>-3.35</v>
      </c>
      <c r="H33" s="3">
        <v>4.57</v>
      </c>
      <c r="I33" s="3">
        <v>28.75</v>
      </c>
      <c r="J33" s="3">
        <v>68.2</v>
      </c>
      <c r="K33" s="3">
        <v>67.72</v>
      </c>
      <c r="L33" s="3">
        <v>78.12</v>
      </c>
      <c r="M33" s="3">
        <v>109.33</v>
      </c>
      <c r="N33" s="3"/>
    </row>
    <row r="34" spans="1:14" x14ac:dyDescent="0.2">
      <c r="A34">
        <v>1979</v>
      </c>
      <c r="B34" s="3">
        <v>73.31</v>
      </c>
      <c r="C34" s="3">
        <v>62.26</v>
      </c>
      <c r="D34" s="3">
        <v>25.05</v>
      </c>
      <c r="E34" s="3">
        <v>7.88</v>
      </c>
      <c r="F34" s="3">
        <v>-2.64</v>
      </c>
      <c r="G34" s="3">
        <v>-2.41</v>
      </c>
      <c r="H34" s="3">
        <v>3.32</v>
      </c>
      <c r="I34" s="3">
        <v>50.39</v>
      </c>
      <c r="J34" s="3">
        <v>82.99</v>
      </c>
      <c r="K34" s="3">
        <v>84.2</v>
      </c>
      <c r="L34" s="3">
        <v>57.26</v>
      </c>
      <c r="M34" s="3">
        <v>102.3</v>
      </c>
      <c r="N34" s="3"/>
    </row>
    <row r="35" spans="1:14" x14ac:dyDescent="0.2">
      <c r="A35">
        <v>1980</v>
      </c>
      <c r="B35" s="3">
        <v>101.75</v>
      </c>
      <c r="C35" s="3">
        <v>60.3</v>
      </c>
      <c r="D35" s="3">
        <v>35.26</v>
      </c>
      <c r="E35" s="3">
        <v>5.82</v>
      </c>
      <c r="F35" s="3">
        <v>-1.52</v>
      </c>
      <c r="G35" s="3">
        <v>7.59</v>
      </c>
      <c r="H35" s="3">
        <v>14.78</v>
      </c>
      <c r="I35" s="3">
        <v>57.5</v>
      </c>
      <c r="J35" s="3">
        <v>94.14</v>
      </c>
      <c r="K35" s="3">
        <v>119.3</v>
      </c>
      <c r="L35" s="3">
        <v>110.23</v>
      </c>
      <c r="M35" s="3">
        <v>101.35</v>
      </c>
      <c r="N35" s="3"/>
    </row>
    <row r="36" spans="1:14" x14ac:dyDescent="0.2">
      <c r="A36">
        <v>1981</v>
      </c>
      <c r="B36" s="3">
        <v>66.14</v>
      </c>
      <c r="C36" s="3">
        <v>36.659999999999997</v>
      </c>
      <c r="D36" s="3">
        <v>34.799999999999997</v>
      </c>
      <c r="E36" s="3">
        <v>13.89</v>
      </c>
      <c r="F36" s="3">
        <v>5.05</v>
      </c>
      <c r="G36" s="3">
        <v>-5.26</v>
      </c>
      <c r="H36" s="3">
        <v>2.0099999999999998</v>
      </c>
      <c r="I36" s="3">
        <v>24.77</v>
      </c>
      <c r="J36" s="3">
        <v>87.84</v>
      </c>
      <c r="K36" s="3">
        <v>73.209999999999994</v>
      </c>
      <c r="L36" s="3">
        <v>68.89</v>
      </c>
      <c r="M36" s="3">
        <v>94.88</v>
      </c>
      <c r="N36" s="3"/>
    </row>
    <row r="37" spans="1:14" x14ac:dyDescent="0.2">
      <c r="A37">
        <v>1982</v>
      </c>
      <c r="B37" s="3">
        <v>108.07</v>
      </c>
      <c r="C37" s="3">
        <v>44.44</v>
      </c>
      <c r="D37" s="3">
        <v>26.22</v>
      </c>
      <c r="E37" s="3">
        <v>25</v>
      </c>
      <c r="F37" s="3">
        <v>-2.78</v>
      </c>
      <c r="G37" s="3">
        <v>-3.46</v>
      </c>
      <c r="H37" s="3">
        <v>5.76</v>
      </c>
      <c r="I37" s="3">
        <v>69.52</v>
      </c>
      <c r="J37" s="3">
        <v>46.93</v>
      </c>
      <c r="K37" s="3">
        <v>73.02</v>
      </c>
      <c r="L37" s="3">
        <v>81.05</v>
      </c>
      <c r="M37" s="3">
        <v>82.25</v>
      </c>
      <c r="N37" s="3"/>
    </row>
    <row r="38" spans="1:14" x14ac:dyDescent="0.2">
      <c r="A38">
        <v>1983</v>
      </c>
      <c r="B38" s="3">
        <v>93.29</v>
      </c>
      <c r="C38" s="3">
        <v>45.16</v>
      </c>
      <c r="D38" s="3">
        <v>43.22</v>
      </c>
      <c r="E38" s="3">
        <v>15.03</v>
      </c>
      <c r="F38" s="3">
        <v>11.69</v>
      </c>
      <c r="G38" s="3">
        <v>14.46</v>
      </c>
      <c r="H38" s="3">
        <v>37.299999999999997</v>
      </c>
      <c r="I38" s="3">
        <v>59.59</v>
      </c>
      <c r="J38" s="3">
        <v>91.73</v>
      </c>
      <c r="K38" s="3">
        <v>98.82</v>
      </c>
      <c r="L38" s="3">
        <v>87.89</v>
      </c>
      <c r="M38" s="3">
        <v>148.35</v>
      </c>
      <c r="N38" s="3"/>
    </row>
    <row r="39" spans="1:14" x14ac:dyDescent="0.2">
      <c r="A39">
        <v>1984</v>
      </c>
      <c r="B39" s="3">
        <v>81</v>
      </c>
      <c r="C39" s="3">
        <v>33.68</v>
      </c>
      <c r="D39" s="3">
        <v>52.95</v>
      </c>
      <c r="E39" s="3">
        <v>5.2</v>
      </c>
      <c r="F39" s="3">
        <v>0.53</v>
      </c>
      <c r="G39" s="3">
        <v>2.0699999999999998</v>
      </c>
      <c r="H39" s="3">
        <v>23.44</v>
      </c>
      <c r="I39" s="3">
        <v>50.53</v>
      </c>
      <c r="J39" s="3">
        <v>86.43</v>
      </c>
      <c r="K39" s="3">
        <v>53.54</v>
      </c>
      <c r="L39" s="3">
        <v>98.92</v>
      </c>
      <c r="M39" s="3">
        <v>99.33</v>
      </c>
      <c r="N39" s="3"/>
    </row>
    <row r="40" spans="1:14" x14ac:dyDescent="0.2">
      <c r="A40">
        <v>1985</v>
      </c>
      <c r="B40" s="3">
        <v>112.18</v>
      </c>
      <c r="C40" s="3">
        <v>45.05</v>
      </c>
      <c r="D40" s="3">
        <v>38.53</v>
      </c>
      <c r="E40" s="3">
        <v>17.28</v>
      </c>
      <c r="F40" s="3">
        <v>-0.87</v>
      </c>
      <c r="G40" s="3">
        <v>10.4</v>
      </c>
      <c r="H40" s="3">
        <v>27.31</v>
      </c>
      <c r="I40" s="3">
        <v>53.75</v>
      </c>
      <c r="J40" s="3">
        <v>58.15</v>
      </c>
      <c r="K40" s="3">
        <v>81.38</v>
      </c>
      <c r="L40" s="3">
        <v>87.28</v>
      </c>
      <c r="M40" s="3">
        <v>144.86000000000001</v>
      </c>
      <c r="N40" s="3"/>
    </row>
    <row r="41" spans="1:14" x14ac:dyDescent="0.2">
      <c r="A41">
        <v>1986</v>
      </c>
      <c r="B41" s="3">
        <v>84.51</v>
      </c>
      <c r="C41" s="3">
        <v>49.34</v>
      </c>
      <c r="D41" s="3">
        <v>27.87</v>
      </c>
      <c r="E41" s="3">
        <v>5.88</v>
      </c>
      <c r="F41" s="3">
        <v>0.56000000000000005</v>
      </c>
      <c r="G41" s="3">
        <v>7.86</v>
      </c>
      <c r="H41" s="3">
        <v>16.2</v>
      </c>
      <c r="I41" s="3">
        <v>74.38</v>
      </c>
      <c r="J41" s="3">
        <v>52.07</v>
      </c>
      <c r="K41" s="3">
        <v>73.459999999999994</v>
      </c>
      <c r="L41" s="3">
        <v>99.26</v>
      </c>
      <c r="M41" s="3">
        <v>96.53</v>
      </c>
      <c r="N41" s="3"/>
    </row>
    <row r="42" spans="1:14" x14ac:dyDescent="0.2">
      <c r="A42">
        <v>1987</v>
      </c>
      <c r="B42" s="3">
        <v>94.62</v>
      </c>
      <c r="C42" s="3">
        <v>50.75</v>
      </c>
      <c r="D42" s="3">
        <v>30.54</v>
      </c>
      <c r="E42" s="3">
        <v>8.01</v>
      </c>
      <c r="F42" s="3">
        <v>3.26</v>
      </c>
      <c r="G42" s="3">
        <v>14.4</v>
      </c>
      <c r="H42" s="3">
        <v>38.6</v>
      </c>
      <c r="I42" s="3">
        <v>83.55</v>
      </c>
      <c r="J42" s="3">
        <v>53.96</v>
      </c>
      <c r="K42" s="3">
        <v>90.27</v>
      </c>
      <c r="L42" s="3">
        <v>90.07</v>
      </c>
      <c r="M42" s="3">
        <v>96.45</v>
      </c>
      <c r="N42" s="3"/>
    </row>
    <row r="43" spans="1:14" x14ac:dyDescent="0.2">
      <c r="A43">
        <v>1988</v>
      </c>
      <c r="B43" s="3">
        <v>116.92</v>
      </c>
      <c r="C43" s="3">
        <v>64.75</v>
      </c>
      <c r="D43" s="3">
        <v>42.81</v>
      </c>
      <c r="E43" s="3">
        <v>10.07</v>
      </c>
      <c r="F43" s="3">
        <v>-1.25</v>
      </c>
      <c r="G43" s="3">
        <v>21.82</v>
      </c>
      <c r="H43" s="3">
        <v>12.16</v>
      </c>
      <c r="I43" s="3">
        <v>75.66</v>
      </c>
      <c r="J43" s="3">
        <v>74.22</v>
      </c>
      <c r="K43" s="3">
        <v>105.52</v>
      </c>
      <c r="L43" s="3">
        <v>64.05</v>
      </c>
      <c r="M43" s="3">
        <v>122.14</v>
      </c>
      <c r="N43" s="3"/>
    </row>
    <row r="44" spans="1:14" x14ac:dyDescent="0.2">
      <c r="A44">
        <v>1989</v>
      </c>
      <c r="B44" s="3">
        <v>84.51</v>
      </c>
      <c r="C44" s="3">
        <v>61.49</v>
      </c>
      <c r="D44" s="3">
        <v>40.299999999999997</v>
      </c>
      <c r="E44" s="3">
        <v>14.02</v>
      </c>
      <c r="F44" s="3">
        <v>-1.88</v>
      </c>
      <c r="G44" s="3">
        <v>1.53</v>
      </c>
      <c r="H44" s="3">
        <v>32.15</v>
      </c>
      <c r="I44" s="3">
        <v>65.03</v>
      </c>
      <c r="J44" s="3">
        <v>83.59</v>
      </c>
      <c r="K44" s="3">
        <v>77.84</v>
      </c>
      <c r="L44" s="3">
        <v>113.36</v>
      </c>
      <c r="M44" s="3">
        <v>151.44999999999999</v>
      </c>
      <c r="N44" s="3"/>
    </row>
    <row r="45" spans="1:14" x14ac:dyDescent="0.2">
      <c r="A45">
        <v>1990</v>
      </c>
      <c r="B45" s="3">
        <v>37.54</v>
      </c>
      <c r="C45" s="3">
        <v>55.36</v>
      </c>
      <c r="D45" s="3">
        <v>38.44</v>
      </c>
      <c r="E45" s="3">
        <v>13.02</v>
      </c>
      <c r="F45" s="3">
        <v>0.76</v>
      </c>
      <c r="G45" s="3">
        <v>2.09</v>
      </c>
      <c r="H45" s="3">
        <v>18.420000000000002</v>
      </c>
      <c r="I45" s="3">
        <v>50.39</v>
      </c>
      <c r="J45" s="3">
        <v>89.92</v>
      </c>
      <c r="K45" s="3">
        <v>73.8</v>
      </c>
      <c r="L45" s="3">
        <v>91.99</v>
      </c>
      <c r="M45" s="3">
        <v>102.4</v>
      </c>
      <c r="N45" s="3"/>
    </row>
    <row r="46" spans="1:14" x14ac:dyDescent="0.2">
      <c r="A46">
        <v>1991</v>
      </c>
      <c r="B46" s="3">
        <v>112.37</v>
      </c>
      <c r="C46" s="3">
        <v>44.08</v>
      </c>
      <c r="D46" s="3">
        <v>35.54</v>
      </c>
      <c r="E46" s="3">
        <v>7.54</v>
      </c>
      <c r="F46" s="3">
        <v>-0.16</v>
      </c>
      <c r="G46" s="3">
        <v>19.78</v>
      </c>
      <c r="H46" s="3">
        <v>47.98</v>
      </c>
      <c r="I46" s="3">
        <v>54.24</v>
      </c>
      <c r="J46" s="3">
        <v>108.87</v>
      </c>
      <c r="K46" s="3">
        <v>64.23</v>
      </c>
      <c r="L46" s="3">
        <v>89.52</v>
      </c>
      <c r="M46" s="3">
        <v>106.57</v>
      </c>
      <c r="N46" s="3"/>
    </row>
    <row r="47" spans="1:14" x14ac:dyDescent="0.2">
      <c r="A47">
        <v>1992</v>
      </c>
      <c r="B47" s="3">
        <v>98.8</v>
      </c>
      <c r="C47" s="3">
        <v>53</v>
      </c>
      <c r="D47" s="3">
        <v>52.29</v>
      </c>
      <c r="E47" s="3">
        <v>14.37</v>
      </c>
      <c r="F47" s="3">
        <v>2.82</v>
      </c>
      <c r="G47" s="3">
        <v>17.75</v>
      </c>
      <c r="H47" s="3">
        <v>34.97</v>
      </c>
      <c r="I47" s="3">
        <v>49.96</v>
      </c>
      <c r="J47" s="3">
        <v>72.709999999999994</v>
      </c>
      <c r="K47" s="3">
        <v>80.25</v>
      </c>
      <c r="L47" s="3">
        <v>70.55</v>
      </c>
      <c r="M47" s="3">
        <v>106.93</v>
      </c>
      <c r="N47" s="3"/>
    </row>
    <row r="48" spans="1:14" x14ac:dyDescent="0.2">
      <c r="A48">
        <v>1993</v>
      </c>
      <c r="B48" s="3">
        <v>98.6</v>
      </c>
      <c r="C48" s="3">
        <v>69.44</v>
      </c>
      <c r="D48" s="3">
        <v>36.369999999999997</v>
      </c>
      <c r="E48" s="3">
        <v>7.53</v>
      </c>
      <c r="F48" s="3">
        <v>-0.38</v>
      </c>
      <c r="G48" s="3">
        <v>0.28000000000000003</v>
      </c>
      <c r="H48" s="3">
        <v>21.66</v>
      </c>
      <c r="I48" s="3">
        <v>41.3</v>
      </c>
      <c r="J48" s="3">
        <v>96.74</v>
      </c>
      <c r="K48" s="3">
        <v>84.57</v>
      </c>
      <c r="L48" s="3">
        <v>83.1</v>
      </c>
      <c r="M48" s="3">
        <v>103.44</v>
      </c>
      <c r="N48" s="3"/>
    </row>
    <row r="49" spans="1:15" x14ac:dyDescent="0.2">
      <c r="A49">
        <v>1994</v>
      </c>
      <c r="B49" s="3">
        <v>115.6</v>
      </c>
      <c r="C49" s="3">
        <v>55.02</v>
      </c>
      <c r="D49" s="3">
        <v>22.8</v>
      </c>
      <c r="E49" s="3">
        <v>4.43</v>
      </c>
      <c r="F49" s="3">
        <v>-1.06</v>
      </c>
      <c r="G49" s="3">
        <v>-4.57</v>
      </c>
      <c r="H49" s="3">
        <v>3.5</v>
      </c>
      <c r="I49" s="3">
        <v>55.82</v>
      </c>
      <c r="J49" s="3">
        <v>62.34</v>
      </c>
      <c r="K49" s="3">
        <v>68.58</v>
      </c>
      <c r="L49" s="3">
        <v>87.09</v>
      </c>
      <c r="M49" s="3">
        <v>76.510000000000005</v>
      </c>
      <c r="N49" s="3"/>
    </row>
    <row r="50" spans="1:15" x14ac:dyDescent="0.2">
      <c r="A50">
        <v>1995</v>
      </c>
      <c r="B50" s="3">
        <v>94.21</v>
      </c>
      <c r="C50" s="3">
        <v>76.069999999999993</v>
      </c>
      <c r="D50" s="3">
        <v>26.31</v>
      </c>
      <c r="E50" s="3">
        <v>27.28</v>
      </c>
      <c r="F50" s="3">
        <v>0.6</v>
      </c>
      <c r="G50" s="3">
        <v>7.04</v>
      </c>
      <c r="H50" s="3">
        <v>30.45</v>
      </c>
      <c r="I50" s="3">
        <v>73.94</v>
      </c>
      <c r="J50" s="3">
        <v>88.15</v>
      </c>
      <c r="K50" s="3">
        <v>71.83</v>
      </c>
      <c r="L50" s="3">
        <v>118.63</v>
      </c>
      <c r="M50" s="3">
        <v>137.97999999999999</v>
      </c>
      <c r="N50" s="3"/>
    </row>
    <row r="51" spans="1:15" x14ac:dyDescent="0.2">
      <c r="A51">
        <v>1996</v>
      </c>
      <c r="B51" s="3">
        <v>83.95</v>
      </c>
      <c r="C51" s="3">
        <v>49.59</v>
      </c>
      <c r="D51" s="3">
        <v>47.95</v>
      </c>
      <c r="E51" s="3">
        <v>13.17</v>
      </c>
      <c r="F51" s="3">
        <v>0.42</v>
      </c>
      <c r="G51" s="3">
        <v>-4.78</v>
      </c>
      <c r="H51" s="3">
        <v>16.3</v>
      </c>
      <c r="I51" s="3">
        <v>39.42</v>
      </c>
      <c r="J51" s="3">
        <v>72.150000000000006</v>
      </c>
      <c r="K51" s="3">
        <v>76.22</v>
      </c>
      <c r="L51" s="3">
        <v>98.41</v>
      </c>
      <c r="M51" s="3">
        <v>81.319999999999993</v>
      </c>
      <c r="N51" s="3"/>
    </row>
    <row r="52" spans="1:15" x14ac:dyDescent="0.2">
      <c r="A52" s="24">
        <v>1997</v>
      </c>
      <c r="B52" s="22">
        <v>118.5</v>
      </c>
      <c r="C52" s="22">
        <v>37.57</v>
      </c>
      <c r="D52" s="22">
        <v>46.33</v>
      </c>
      <c r="E52" s="22">
        <v>18.100000000000001</v>
      </c>
      <c r="F52" s="22">
        <v>0.78</v>
      </c>
      <c r="G52" s="22">
        <v>-4.13</v>
      </c>
      <c r="H52" s="22">
        <v>18.89</v>
      </c>
      <c r="I52" s="22">
        <v>47.73</v>
      </c>
      <c r="J52" s="22">
        <v>68.540000000000006</v>
      </c>
      <c r="K52" s="22">
        <v>86.14</v>
      </c>
      <c r="L52" s="22">
        <v>86.73</v>
      </c>
      <c r="M52" s="22">
        <v>89.33</v>
      </c>
      <c r="N52" s="3"/>
    </row>
    <row r="53" spans="1:15" x14ac:dyDescent="0.2">
      <c r="A53" s="24">
        <v>1998</v>
      </c>
      <c r="B53" s="22">
        <v>72.37</v>
      </c>
      <c r="C53" s="22">
        <v>28.25</v>
      </c>
      <c r="D53" s="22">
        <v>38.57</v>
      </c>
      <c r="E53" s="22">
        <v>8</v>
      </c>
      <c r="F53" s="22">
        <v>0.28999999999999998</v>
      </c>
      <c r="G53" s="22">
        <v>16.079999999999998</v>
      </c>
      <c r="H53" s="22">
        <v>44.33</v>
      </c>
      <c r="I53" s="22">
        <v>51.61</v>
      </c>
      <c r="J53" s="22">
        <v>72.22</v>
      </c>
      <c r="K53" s="22">
        <v>86.42</v>
      </c>
      <c r="L53" s="22">
        <v>83.25</v>
      </c>
      <c r="M53" s="22">
        <v>104.02</v>
      </c>
      <c r="N53" s="3"/>
    </row>
    <row r="54" spans="1:15" x14ac:dyDescent="0.2">
      <c r="A54" s="24">
        <v>1999</v>
      </c>
      <c r="B54" s="22">
        <v>122.22</v>
      </c>
      <c r="C54" s="22">
        <v>45.43</v>
      </c>
      <c r="D54" s="22">
        <v>48.9</v>
      </c>
      <c r="E54" s="22">
        <v>13.76</v>
      </c>
      <c r="F54" s="22">
        <v>6.85</v>
      </c>
      <c r="G54" s="22">
        <v>20.100000000000001</v>
      </c>
      <c r="H54" s="22">
        <v>42.49</v>
      </c>
      <c r="I54" s="22">
        <v>82.46</v>
      </c>
      <c r="J54" s="22">
        <v>72.650000000000006</v>
      </c>
      <c r="K54" s="22">
        <v>90.97</v>
      </c>
      <c r="L54" s="22">
        <v>82.1</v>
      </c>
      <c r="M54" s="22">
        <v>111.77</v>
      </c>
      <c r="N54" s="3"/>
    </row>
    <row r="55" spans="1:15" x14ac:dyDescent="0.2">
      <c r="A55" s="24">
        <v>2000</v>
      </c>
      <c r="B55" s="22">
        <v>118.14</v>
      </c>
      <c r="C55" s="22">
        <v>52.08</v>
      </c>
      <c r="D55" s="22">
        <v>33.17</v>
      </c>
      <c r="E55" s="22">
        <v>18.62</v>
      </c>
      <c r="F55" s="22">
        <v>8.18</v>
      </c>
      <c r="G55" s="22">
        <v>15.28</v>
      </c>
      <c r="H55" s="22">
        <v>39.94</v>
      </c>
      <c r="I55" s="22">
        <v>54.64</v>
      </c>
      <c r="J55" s="22">
        <v>90.93</v>
      </c>
      <c r="K55" s="22">
        <v>65.87</v>
      </c>
      <c r="L55" s="22">
        <v>94.84</v>
      </c>
      <c r="M55" s="22">
        <v>145.9</v>
      </c>
      <c r="N55" s="3"/>
    </row>
    <row r="56" spans="1:15" x14ac:dyDescent="0.2">
      <c r="A56" s="24">
        <v>2001</v>
      </c>
      <c r="B56" s="22">
        <v>72.459999999999994</v>
      </c>
      <c r="C56" s="22">
        <v>58.03</v>
      </c>
      <c r="D56" s="22">
        <v>43.39</v>
      </c>
      <c r="E56" s="22">
        <v>7.15</v>
      </c>
      <c r="F56" s="22">
        <v>3.47</v>
      </c>
      <c r="G56" s="22">
        <v>8.1</v>
      </c>
      <c r="H56" s="22">
        <v>56.2</v>
      </c>
      <c r="I56" s="22">
        <v>50.89</v>
      </c>
      <c r="J56" s="22">
        <v>84.18</v>
      </c>
      <c r="K56" s="22">
        <v>87.56</v>
      </c>
      <c r="L56" s="22">
        <v>52.11</v>
      </c>
      <c r="M56" s="22">
        <v>96.18</v>
      </c>
      <c r="N56" s="3"/>
    </row>
    <row r="57" spans="1:15" x14ac:dyDescent="0.2">
      <c r="A57" s="24">
        <v>2002</v>
      </c>
      <c r="B57" s="22">
        <v>99.25</v>
      </c>
      <c r="C57" s="22">
        <v>85.32</v>
      </c>
      <c r="D57" s="22">
        <v>61.69</v>
      </c>
      <c r="E57" s="22">
        <v>22.86</v>
      </c>
      <c r="F57" s="22">
        <v>26.28</v>
      </c>
      <c r="G57" s="22">
        <v>11.37</v>
      </c>
      <c r="H57" s="22">
        <v>41.6</v>
      </c>
      <c r="I57" s="22">
        <v>71.64</v>
      </c>
      <c r="J57" s="22">
        <v>65.69</v>
      </c>
      <c r="K57" s="22">
        <v>108.26</v>
      </c>
      <c r="L57" s="22">
        <v>91.5</v>
      </c>
      <c r="M57" s="22">
        <v>157.88999999999999</v>
      </c>
      <c r="N57" s="3"/>
    </row>
    <row r="58" spans="1:15" x14ac:dyDescent="0.2">
      <c r="A58" s="24">
        <v>2003</v>
      </c>
      <c r="B58" s="22">
        <v>111.75</v>
      </c>
      <c r="C58" s="22">
        <v>49.41</v>
      </c>
      <c r="D58" s="22">
        <v>23.06</v>
      </c>
      <c r="E58" s="22">
        <v>11.62</v>
      </c>
      <c r="F58" s="22">
        <v>-4.51</v>
      </c>
      <c r="G58" s="22">
        <v>-5.76</v>
      </c>
      <c r="H58" s="22">
        <v>0.68</v>
      </c>
      <c r="I58" s="22">
        <v>47.03</v>
      </c>
      <c r="J58" s="22">
        <v>72.209999999999994</v>
      </c>
      <c r="K58" s="22">
        <v>85</v>
      </c>
      <c r="L58" s="22">
        <v>73.260000000000005</v>
      </c>
      <c r="M58" s="22">
        <v>93.75</v>
      </c>
      <c r="N58" s="3"/>
    </row>
    <row r="59" spans="1:15" x14ac:dyDescent="0.2">
      <c r="A59" s="24">
        <v>2004</v>
      </c>
      <c r="B59" s="22">
        <v>120.41</v>
      </c>
      <c r="C59" s="22">
        <v>36.340000000000003</v>
      </c>
      <c r="D59" s="22">
        <v>26.39</v>
      </c>
      <c r="E59" s="22">
        <v>14.41</v>
      </c>
      <c r="F59" s="22">
        <v>-1.01</v>
      </c>
      <c r="G59" s="22">
        <v>18.260000000000002</v>
      </c>
      <c r="H59" s="22">
        <v>28.02</v>
      </c>
      <c r="I59" s="22">
        <v>65.55</v>
      </c>
      <c r="J59" s="22">
        <v>70.78</v>
      </c>
      <c r="K59" s="22">
        <v>97.5</v>
      </c>
      <c r="L59" s="22">
        <v>74.37</v>
      </c>
      <c r="M59" s="22">
        <v>120.09</v>
      </c>
      <c r="N59" s="3"/>
    </row>
    <row r="60" spans="1:15" x14ac:dyDescent="0.2">
      <c r="A60" s="24">
        <v>2005</v>
      </c>
      <c r="B60" s="22">
        <v>101.6</v>
      </c>
      <c r="C60" s="22">
        <v>36.700000000000003</v>
      </c>
      <c r="D60" s="22">
        <v>38.78</v>
      </c>
      <c r="E60" s="22">
        <v>6.93</v>
      </c>
      <c r="F60" s="22">
        <v>1.98</v>
      </c>
      <c r="G60" s="22">
        <v>-1.1000000000000001</v>
      </c>
      <c r="H60" s="22">
        <v>30.27</v>
      </c>
      <c r="I60" s="22">
        <v>57.85</v>
      </c>
      <c r="J60" s="22">
        <v>74.260000000000005</v>
      </c>
      <c r="K60" s="22">
        <v>80.8</v>
      </c>
      <c r="L60" s="22">
        <v>90.34</v>
      </c>
      <c r="M60" s="22">
        <v>121.98</v>
      </c>
      <c r="N60" s="3"/>
    </row>
    <row r="61" spans="1:15" x14ac:dyDescent="0.2">
      <c r="A61" s="24">
        <v>2006</v>
      </c>
      <c r="B61" s="22">
        <v>62.61</v>
      </c>
      <c r="C61" s="22">
        <v>71.510000000000005</v>
      </c>
      <c r="D61" s="22">
        <v>40.590000000000003</v>
      </c>
      <c r="E61" s="22">
        <v>8.7799999999999994</v>
      </c>
      <c r="F61" s="22">
        <v>3.73</v>
      </c>
      <c r="G61" s="22">
        <v>9.25</v>
      </c>
      <c r="H61" s="22">
        <v>21.29</v>
      </c>
      <c r="I61" s="22">
        <v>77.650000000000006</v>
      </c>
      <c r="J61" s="22">
        <v>67.62</v>
      </c>
      <c r="K61" s="22">
        <v>89.93</v>
      </c>
      <c r="L61" s="22">
        <v>47</v>
      </c>
      <c r="M61" s="22">
        <v>87.12</v>
      </c>
      <c r="N61" s="23"/>
      <c r="O61" s="19"/>
    </row>
    <row r="62" spans="1:15" x14ac:dyDescent="0.2">
      <c r="A62" s="24">
        <v>2007</v>
      </c>
      <c r="B62" s="22">
        <v>102.49</v>
      </c>
      <c r="C62" s="22">
        <v>98.31</v>
      </c>
      <c r="D62" s="22">
        <v>39.89</v>
      </c>
      <c r="E62" s="22">
        <v>18.8</v>
      </c>
      <c r="F62" s="22">
        <v>0.08</v>
      </c>
      <c r="G62" s="22">
        <v>13.86</v>
      </c>
      <c r="H62" s="22">
        <v>34.659999999999997</v>
      </c>
      <c r="I62" s="22">
        <v>70.099999999999994</v>
      </c>
      <c r="J62" s="22">
        <v>66.75</v>
      </c>
      <c r="K62" s="22">
        <v>64.88</v>
      </c>
      <c r="L62" s="22">
        <v>115.46</v>
      </c>
      <c r="M62" s="22">
        <v>112.55</v>
      </c>
      <c r="N62" s="23"/>
      <c r="O62" s="19"/>
    </row>
    <row r="63" spans="1:15" x14ac:dyDescent="0.2">
      <c r="A63" s="24">
        <v>2008</v>
      </c>
      <c r="B63" s="22">
        <v>92.12</v>
      </c>
      <c r="C63" s="22">
        <v>59.92</v>
      </c>
      <c r="D63" s="22">
        <v>47.2</v>
      </c>
      <c r="E63" s="22">
        <v>7.35</v>
      </c>
      <c r="F63" s="22">
        <v>6.22</v>
      </c>
      <c r="G63" s="22">
        <v>6.65</v>
      </c>
      <c r="H63" s="22">
        <v>33.090000000000003</v>
      </c>
      <c r="I63" s="22">
        <v>69.099999999999994</v>
      </c>
      <c r="J63" s="22">
        <v>65.33</v>
      </c>
      <c r="K63" s="22">
        <v>97.64</v>
      </c>
      <c r="L63" s="22">
        <v>84.6</v>
      </c>
      <c r="M63" s="22">
        <v>128.91999999999999</v>
      </c>
      <c r="N63" s="23"/>
      <c r="O63" s="19"/>
    </row>
    <row r="64" spans="1:15" x14ac:dyDescent="0.2">
      <c r="A64" s="24">
        <v>2009</v>
      </c>
      <c r="B64" s="22">
        <v>98.83</v>
      </c>
      <c r="C64" s="22">
        <v>41.36</v>
      </c>
      <c r="D64" s="22">
        <v>34.96</v>
      </c>
      <c r="E64" s="22">
        <v>13.28</v>
      </c>
      <c r="F64" s="22">
        <v>1.22</v>
      </c>
      <c r="G64" s="22">
        <v>2.17</v>
      </c>
      <c r="H64" s="22">
        <v>32.15</v>
      </c>
      <c r="I64" s="22">
        <v>57.45</v>
      </c>
      <c r="J64" s="22">
        <v>76.92</v>
      </c>
      <c r="K64" s="22">
        <v>78.36</v>
      </c>
      <c r="L64" s="22">
        <v>46.54</v>
      </c>
      <c r="M64" s="22">
        <v>118.91</v>
      </c>
      <c r="N64" s="23"/>
      <c r="O64" s="19"/>
    </row>
    <row r="65" spans="1:15" x14ac:dyDescent="0.2">
      <c r="A65" s="24">
        <v>2010</v>
      </c>
      <c r="B65" s="22">
        <v>99.01</v>
      </c>
      <c r="C65" s="22">
        <v>42.23</v>
      </c>
      <c r="D65" s="22">
        <v>23.97</v>
      </c>
      <c r="E65" s="22">
        <v>9.42</v>
      </c>
      <c r="F65" s="22">
        <v>13.58</v>
      </c>
      <c r="G65" s="22">
        <v>24.43</v>
      </c>
      <c r="H65" s="22">
        <v>39.909999999999997</v>
      </c>
      <c r="I65" s="22">
        <v>61.73</v>
      </c>
      <c r="J65" s="22">
        <v>80.099999999999994</v>
      </c>
      <c r="K65" s="22">
        <v>83.16</v>
      </c>
      <c r="L65" s="22">
        <v>83.49</v>
      </c>
      <c r="M65" s="22">
        <v>127.86</v>
      </c>
      <c r="N65" s="23"/>
      <c r="O65" s="19"/>
    </row>
    <row r="66" spans="1:15" x14ac:dyDescent="0.2">
      <c r="A66" s="24">
        <v>2011</v>
      </c>
      <c r="B66" s="22">
        <v>94</v>
      </c>
      <c r="C66" s="22">
        <v>52.3</v>
      </c>
      <c r="D66" s="22">
        <v>42.54</v>
      </c>
      <c r="E66" s="22">
        <v>9.86</v>
      </c>
      <c r="F66" s="22">
        <v>-1.94</v>
      </c>
      <c r="G66" s="22">
        <v>16.920000000000002</v>
      </c>
      <c r="H66" s="22">
        <v>41.35</v>
      </c>
      <c r="I66" s="22">
        <v>82.56</v>
      </c>
      <c r="J66" s="22">
        <v>65.62</v>
      </c>
      <c r="K66" s="22">
        <v>90.61</v>
      </c>
      <c r="L66" s="22">
        <v>62.36</v>
      </c>
      <c r="M66" s="22">
        <v>85.63</v>
      </c>
      <c r="N66" s="23"/>
      <c r="O66" s="19"/>
    </row>
    <row r="67" spans="1:15" x14ac:dyDescent="0.2">
      <c r="A67" s="24">
        <v>2012</v>
      </c>
      <c r="B67" s="24">
        <v>93.31</v>
      </c>
      <c r="C67" s="24">
        <v>63.87</v>
      </c>
      <c r="D67" s="24">
        <v>41</v>
      </c>
      <c r="E67" s="24">
        <v>46.22</v>
      </c>
      <c r="F67" s="24">
        <v>10.02</v>
      </c>
      <c r="G67" s="24">
        <v>34.090000000000003</v>
      </c>
      <c r="H67" s="24">
        <v>53.58</v>
      </c>
      <c r="I67" s="24">
        <v>79.63</v>
      </c>
      <c r="J67" s="24">
        <v>93.68</v>
      </c>
      <c r="K67" s="24">
        <v>71.3</v>
      </c>
      <c r="L67" s="24">
        <v>92.68</v>
      </c>
      <c r="M67" s="24">
        <v>87.6</v>
      </c>
      <c r="N67" s="24"/>
      <c r="O67" s="19"/>
    </row>
    <row r="68" spans="1:15" x14ac:dyDescent="0.2">
      <c r="A68" s="24">
        <v>2013</v>
      </c>
      <c r="B68" s="24">
        <v>107.97</v>
      </c>
      <c r="C68" s="24">
        <v>79.930000000000007</v>
      </c>
      <c r="D68" s="24">
        <v>45.77</v>
      </c>
      <c r="E68" s="24">
        <v>23.69</v>
      </c>
      <c r="F68" s="24">
        <v>19.73</v>
      </c>
      <c r="G68" s="24">
        <v>17.41</v>
      </c>
      <c r="H68" s="24">
        <v>51.5</v>
      </c>
      <c r="I68" s="24">
        <v>56.91</v>
      </c>
      <c r="J68" s="24">
        <v>87.09</v>
      </c>
      <c r="K68" s="24">
        <v>80.75</v>
      </c>
      <c r="L68" s="24">
        <v>115.64</v>
      </c>
      <c r="M68" s="24">
        <v>113.19</v>
      </c>
      <c r="N68" s="24"/>
      <c r="O68" s="19"/>
    </row>
    <row r="69" spans="1:15" x14ac:dyDescent="0.2">
      <c r="A69" s="24">
        <v>2014</v>
      </c>
      <c r="B69" s="24">
        <v>117.15</v>
      </c>
      <c r="C69" s="24">
        <v>52.42</v>
      </c>
      <c r="D69" s="24">
        <v>44.26</v>
      </c>
      <c r="E69" s="24">
        <v>6.63</v>
      </c>
      <c r="F69" s="24">
        <v>-2.66</v>
      </c>
      <c r="G69" s="24">
        <v>-3.9</v>
      </c>
      <c r="H69" s="24">
        <v>26.62</v>
      </c>
      <c r="I69" s="24">
        <v>50.05</v>
      </c>
      <c r="J69" s="24">
        <v>66.84</v>
      </c>
      <c r="K69" s="24">
        <v>72.650000000000006</v>
      </c>
      <c r="L69" s="24">
        <v>116.15</v>
      </c>
      <c r="M69" s="24">
        <v>76.209999999999994</v>
      </c>
      <c r="N69" s="24"/>
      <c r="O69" s="19"/>
    </row>
    <row r="70" spans="1:15" x14ac:dyDescent="0.2">
      <c r="A70" s="24">
        <v>2015</v>
      </c>
      <c r="B70" s="24">
        <v>117.06</v>
      </c>
      <c r="C70" s="24">
        <v>74.47</v>
      </c>
      <c r="D70" s="24">
        <v>31.43</v>
      </c>
      <c r="E70" s="24">
        <v>5.53</v>
      </c>
      <c r="F70" s="24">
        <v>-2.85</v>
      </c>
      <c r="G70" s="24">
        <v>-3.78</v>
      </c>
      <c r="H70" s="24">
        <v>13.39</v>
      </c>
      <c r="I70" s="24">
        <v>53.3</v>
      </c>
      <c r="J70" s="24">
        <v>64.89</v>
      </c>
      <c r="K70" s="24">
        <v>103.75</v>
      </c>
      <c r="L70" s="24">
        <v>58.47</v>
      </c>
      <c r="M70" s="24">
        <v>51.82</v>
      </c>
      <c r="N70" s="24"/>
      <c r="O70" s="19"/>
    </row>
    <row r="71" spans="1:15" x14ac:dyDescent="0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19"/>
    </row>
    <row r="72" spans="1:15" x14ac:dyDescent="0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19"/>
    </row>
    <row r="73" spans="1:15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</row>
    <row r="74" spans="1:15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</row>
    <row r="75" spans="1:15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</row>
    <row r="76" spans="1:15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</row>
    <row r="77" spans="1:15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 spans="1:15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</row>
    <row r="79" spans="1:15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</row>
    <row r="80" spans="1:15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 spans="1:14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</row>
    <row r="82" spans="1:14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 spans="1:14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 spans="1:14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</row>
    <row r="85" spans="1:14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 spans="1:14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</row>
    <row r="87" spans="1:14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</row>
    <row r="88" spans="1:14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 spans="1:14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 spans="1:14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</row>
    <row r="91" spans="1:14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</row>
    <row r="92" spans="1:14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</row>
    <row r="93" spans="1:14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 spans="1:14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 spans="1:14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</row>
    <row r="96" spans="1:14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</row>
    <row r="97" spans="1:14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spans="1:14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</row>
    <row r="99" spans="1:14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</row>
    <row r="100" spans="1:14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</row>
    <row r="101" spans="1:14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</row>
    <row r="102" spans="1:14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</row>
    <row r="103" spans="1:14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</row>
    <row r="104" spans="1:14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</row>
    <row r="105" spans="1:14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spans="1:14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1:14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1:14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spans="1:14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 spans="1:14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</row>
    <row r="115" spans="1:14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</row>
    <row r="116" spans="1:14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</row>
    <row r="117" spans="1:14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</row>
    <row r="118" spans="1:14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</row>
    <row r="119" spans="1:14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</row>
    <row r="120" spans="1:14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</row>
    <row r="121" spans="1:14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</row>
    <row r="122" spans="1:14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NBS_comp_mm _LakePrc</vt:lpstr>
      <vt:lpstr>NBS_comp_mm_LandPrc</vt:lpstr>
      <vt:lpstr>NBS_comp_cms_LakePrc</vt:lpstr>
      <vt:lpstr>NBS_comp_cms_LandPrc</vt:lpstr>
      <vt:lpstr>PrcLk</vt:lpstr>
      <vt:lpstr>PrcLd</vt:lpstr>
      <vt:lpstr>Run</vt:lpstr>
      <vt:lpstr>Evp</vt:lpstr>
      <vt:lpstr>Area</vt:lpstr>
      <vt:lpstr>Days</vt:lpstr>
    </vt:vector>
  </TitlesOfParts>
  <Company>GLERL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dcterms:created xsi:type="dcterms:W3CDTF">2001-11-09T14:47:08Z</dcterms:created>
  <dcterms:modified xsi:type="dcterms:W3CDTF">2016-08-02T16:48:32Z</dcterms:modified>
</cp:coreProperties>
</file>